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kimu\OneDrive\ドキュメント\ブログ\"/>
    </mc:Choice>
  </mc:AlternateContent>
  <xr:revisionPtr revIDLastSave="0" documentId="8_{1835144F-201C-4289-8BB6-7F5C6954B67A}" xr6:coauthVersionLast="45" xr6:coauthVersionMax="45" xr10:uidLastSave="{00000000-0000-0000-0000-000000000000}"/>
  <bookViews>
    <workbookView xWindow="-103" yWindow="-103" windowWidth="19543" windowHeight="12497" tabRatio="750" xr2:uid="{00000000-000D-0000-FFFF-FFFF00000000}"/>
  </bookViews>
  <sheets>
    <sheet name="エクセルで作り出した日経平均（1971年～）" sheetId="48" r:id="rId1"/>
    <sheet name="エクセルで作り出した日経平均（2010年1月4日～）" sheetId="46" r:id="rId2"/>
    <sheet name="コーシー分布と正規分布" sheetId="49" r:id="rId3"/>
  </sheets>
  <externalReferences>
    <externalReference r:id="rId4"/>
  </externalReferences>
  <calcPr calcId="181029"/>
</workbook>
</file>

<file path=xl/calcChain.xml><?xml version="1.0" encoding="utf-8"?>
<calcChain xmlns="http://schemas.openxmlformats.org/spreadsheetml/2006/main">
  <c r="K2635" i="46" l="1"/>
  <c r="K2636" i="46" s="1"/>
  <c r="K2637" i="46" s="1"/>
  <c r="K2638" i="46" s="1"/>
  <c r="K2639" i="46" s="1"/>
  <c r="K2640" i="46" s="1"/>
  <c r="K2641" i="46" s="1"/>
  <c r="K2642" i="46" s="1"/>
  <c r="K2643" i="46" s="1"/>
  <c r="K2644" i="46" s="1"/>
  <c r="K2645" i="46" s="1"/>
  <c r="K2646" i="46" s="1"/>
  <c r="K2647" i="46" s="1"/>
  <c r="K2648" i="46" s="1"/>
  <c r="K2649" i="46" s="1"/>
  <c r="K2650" i="46" s="1"/>
  <c r="K2651" i="46" s="1"/>
  <c r="K2652" i="46" s="1"/>
  <c r="K2653" i="46" s="1"/>
  <c r="K2654" i="46" s="1"/>
  <c r="K2655" i="46" s="1"/>
  <c r="K2656" i="46" s="1"/>
  <c r="K2657" i="46" s="1"/>
  <c r="K2658" i="46" s="1"/>
  <c r="K2659" i="46" s="1"/>
  <c r="K2660" i="46" s="1"/>
  <c r="K2661" i="46" s="1"/>
  <c r="K2662" i="46" s="1"/>
  <c r="K2663" i="46" s="1"/>
  <c r="K2664" i="46" s="1"/>
  <c r="K2665" i="46" s="1"/>
  <c r="K2666" i="46" s="1"/>
  <c r="K2667" i="46" s="1"/>
  <c r="K2668" i="46" s="1"/>
  <c r="K2669" i="46" s="1"/>
  <c r="K2670" i="46" s="1"/>
  <c r="K2671" i="46" s="1"/>
  <c r="K2672" i="46" s="1"/>
  <c r="K2673" i="46" s="1"/>
  <c r="K2674" i="46" s="1"/>
  <c r="K2675" i="46" s="1"/>
  <c r="K2676" i="46" s="1"/>
  <c r="K2677" i="46" s="1"/>
  <c r="K2678" i="46" s="1"/>
  <c r="K2679" i="46" s="1"/>
  <c r="K2680" i="46" s="1"/>
  <c r="K2681" i="46" s="1"/>
  <c r="K2682" i="46" s="1"/>
  <c r="K2683" i="46" s="1"/>
  <c r="M2635" i="46"/>
  <c r="M2636" i="46" s="1"/>
  <c r="M2637" i="46" s="1"/>
  <c r="M2638" i="46" s="1"/>
  <c r="M2639" i="46" s="1"/>
  <c r="M2640" i="46" s="1"/>
  <c r="M2641" i="46" s="1"/>
  <c r="M2642" i="46" s="1"/>
  <c r="M2643" i="46" s="1"/>
  <c r="M2644" i="46" s="1"/>
  <c r="M2645" i="46" s="1"/>
  <c r="M2646" i="46" s="1"/>
  <c r="M2647" i="46" s="1"/>
  <c r="M2648" i="46" s="1"/>
  <c r="M2649" i="46" s="1"/>
  <c r="M2650" i="46" s="1"/>
  <c r="M2651" i="46" s="1"/>
  <c r="M2652" i="46" s="1"/>
  <c r="M2653" i="46" s="1"/>
  <c r="M2654" i="46" s="1"/>
  <c r="M2655" i="46" s="1"/>
  <c r="M2656" i="46" s="1"/>
  <c r="M2657" i="46" s="1"/>
  <c r="M2658" i="46" s="1"/>
  <c r="M2659" i="46" s="1"/>
  <c r="M2660" i="46" s="1"/>
  <c r="M2661" i="46" s="1"/>
  <c r="M2662" i="46" s="1"/>
  <c r="M2663" i="46" s="1"/>
  <c r="M2664" i="46" s="1"/>
  <c r="M2665" i="46" s="1"/>
  <c r="M2666" i="46" s="1"/>
  <c r="M2667" i="46" s="1"/>
  <c r="M2668" i="46" s="1"/>
  <c r="M2669" i="46" s="1"/>
  <c r="M2670" i="46" s="1"/>
  <c r="M2671" i="46" s="1"/>
  <c r="M2672" i="46" s="1"/>
  <c r="M2673" i="46" s="1"/>
  <c r="M2674" i="46" s="1"/>
  <c r="M2675" i="46" s="1"/>
  <c r="M2676" i="46" s="1"/>
  <c r="M2677" i="46" s="1"/>
  <c r="M2678" i="46" s="1"/>
  <c r="M2679" i="46" s="1"/>
  <c r="M2680" i="46" s="1"/>
  <c r="M2681" i="46" s="1"/>
  <c r="M2682" i="46" s="1"/>
  <c r="M2683" i="46" s="1"/>
  <c r="I2637" i="46"/>
  <c r="I2638" i="46" s="1"/>
  <c r="I2639" i="46" s="1"/>
  <c r="I2640" i="46" s="1"/>
  <c r="I2641" i="46" s="1"/>
  <c r="I2642" i="46" s="1"/>
  <c r="I2643" i="46" s="1"/>
  <c r="I2644" i="46" s="1"/>
  <c r="I2645" i="46" s="1"/>
  <c r="I2646" i="46" s="1"/>
  <c r="I2647" i="46" s="1"/>
  <c r="I2648" i="46" s="1"/>
  <c r="I2649" i="46" s="1"/>
  <c r="I2650" i="46" s="1"/>
  <c r="I2651" i="46" s="1"/>
  <c r="I2652" i="46" s="1"/>
  <c r="I2653" i="46" s="1"/>
  <c r="I2654" i="46" s="1"/>
  <c r="I2655" i="46" s="1"/>
  <c r="I2656" i="46" s="1"/>
  <c r="I2657" i="46" s="1"/>
  <c r="I2658" i="46" s="1"/>
  <c r="I2659" i="46" s="1"/>
  <c r="I2660" i="46" s="1"/>
  <c r="I2661" i="46" s="1"/>
  <c r="I2662" i="46" s="1"/>
  <c r="I2663" i="46" s="1"/>
  <c r="I2664" i="46" s="1"/>
  <c r="I2665" i="46" s="1"/>
  <c r="I2666" i="46" s="1"/>
  <c r="I2667" i="46" s="1"/>
  <c r="I2668" i="46" s="1"/>
  <c r="I2669" i="46" s="1"/>
  <c r="I2670" i="46" s="1"/>
  <c r="I2671" i="46" s="1"/>
  <c r="I2672" i="46" s="1"/>
  <c r="I2673" i="46" s="1"/>
  <c r="I2674" i="46" s="1"/>
  <c r="I2675" i="46" s="1"/>
  <c r="I2676" i="46" s="1"/>
  <c r="I2677" i="46" s="1"/>
  <c r="I2678" i="46" s="1"/>
  <c r="I2679" i="46" s="1"/>
  <c r="I2680" i="46" s="1"/>
  <c r="I2681" i="46" s="1"/>
  <c r="I2682" i="46" s="1"/>
  <c r="I2683" i="46" s="1"/>
  <c r="I2636" i="46"/>
  <c r="I2635" i="46"/>
  <c r="E2636" i="46"/>
  <c r="G2685" i="46"/>
  <c r="G2686" i="46"/>
  <c r="G2684" i="46"/>
  <c r="E2615" i="46"/>
  <c r="G2615" i="46" s="1"/>
  <c r="L2615" i="46"/>
  <c r="P2615" i="46"/>
  <c r="E2616" i="46"/>
  <c r="G2616" i="46" s="1"/>
  <c r="L2616" i="46"/>
  <c r="P2616" i="46"/>
  <c r="E2617" i="46"/>
  <c r="F2617" i="46" s="1"/>
  <c r="L2617" i="46"/>
  <c r="P2617" i="46"/>
  <c r="E2618" i="46"/>
  <c r="G2618" i="46" s="1"/>
  <c r="L2618" i="46"/>
  <c r="P2618" i="46"/>
  <c r="E2619" i="46"/>
  <c r="F2619" i="46" s="1"/>
  <c r="L2619" i="46"/>
  <c r="P2619" i="46"/>
  <c r="E2620" i="46"/>
  <c r="G2620" i="46" s="1"/>
  <c r="L2620" i="46"/>
  <c r="P2620" i="46"/>
  <c r="E2621" i="46"/>
  <c r="G2621" i="46" s="1"/>
  <c r="L2621" i="46"/>
  <c r="P2621" i="46"/>
  <c r="E2622" i="46"/>
  <c r="G2622" i="46" s="1"/>
  <c r="L2622" i="46"/>
  <c r="P2622" i="46"/>
  <c r="E2623" i="46"/>
  <c r="G2623" i="46" s="1"/>
  <c r="L2623" i="46"/>
  <c r="P2623" i="46"/>
  <c r="E2624" i="46"/>
  <c r="G2624" i="46" s="1"/>
  <c r="L2624" i="46"/>
  <c r="P2624" i="46"/>
  <c r="E2625" i="46"/>
  <c r="F2625" i="46" s="1"/>
  <c r="L2625" i="46"/>
  <c r="P2625" i="46"/>
  <c r="E2626" i="46"/>
  <c r="G2626" i="46" s="1"/>
  <c r="L2626" i="46"/>
  <c r="P2626" i="46"/>
  <c r="C2615" i="46"/>
  <c r="C2616" i="46"/>
  <c r="C2617" i="46"/>
  <c r="C2618" i="46"/>
  <c r="C2619" i="46"/>
  <c r="C2620" i="46"/>
  <c r="C2621" i="46"/>
  <c r="C2622" i="46"/>
  <c r="C2623" i="46"/>
  <c r="C2625" i="46"/>
  <c r="C2626" i="46"/>
  <c r="F2626" i="46" l="1"/>
  <c r="G2625" i="46"/>
  <c r="F2615" i="46"/>
  <c r="F2623" i="46"/>
  <c r="F2618" i="46"/>
  <c r="G2617" i="46"/>
  <c r="F2624" i="46"/>
  <c r="F2621" i="46"/>
  <c r="F2620" i="46"/>
  <c r="F2616" i="46"/>
  <c r="G2619" i="46"/>
  <c r="F2622" i="46"/>
  <c r="H2678" i="46"/>
  <c r="H2667" i="46"/>
  <c r="H2662" i="46"/>
  <c r="H2651" i="46"/>
  <c r="H2643" i="46"/>
  <c r="H2684" i="46"/>
  <c r="H2682" i="46"/>
  <c r="H2676" i="46"/>
  <c r="H2671" i="46"/>
  <c r="H2666" i="46"/>
  <c r="H2660" i="46"/>
  <c r="H2655" i="46"/>
  <c r="H2650" i="46"/>
  <c r="H2642" i="46"/>
  <c r="H2680" i="46"/>
  <c r="H2675" i="46"/>
  <c r="H2670" i="46"/>
  <c r="H2664" i="46"/>
  <c r="H2659" i="46"/>
  <c r="H2654" i="46"/>
  <c r="H2647" i="46"/>
  <c r="H2639" i="46"/>
  <c r="H2683" i="46"/>
  <c r="H2672" i="46"/>
  <c r="H2656" i="46"/>
  <c r="H2635" i="46"/>
  <c r="H2679" i="46"/>
  <c r="H2674" i="46"/>
  <c r="H2668" i="46"/>
  <c r="H2663" i="46"/>
  <c r="H2658" i="46"/>
  <c r="H2652" i="46"/>
  <c r="H2646" i="46"/>
  <c r="H2638" i="46"/>
  <c r="H2681" i="46"/>
  <c r="H2677" i="46"/>
  <c r="H2673" i="46"/>
  <c r="H2669" i="46"/>
  <c r="H2665" i="46"/>
  <c r="H2661" i="46"/>
  <c r="H2657" i="46"/>
  <c r="H2653" i="46"/>
  <c r="H2649" i="46"/>
  <c r="H2645" i="46"/>
  <c r="H2641" i="46"/>
  <c r="H2637" i="46"/>
  <c r="H2648" i="46"/>
  <c r="H2644" i="46"/>
  <c r="H2640" i="46"/>
  <c r="H2636" i="46"/>
  <c r="Y81" i="49" l="1"/>
  <c r="Y88" i="49"/>
  <c r="Y78" i="49"/>
  <c r="Y47" i="49"/>
  <c r="W47" i="49" s="1"/>
  <c r="R97" i="49"/>
  <c r="X97" i="49"/>
  <c r="Y97" i="49"/>
  <c r="R98" i="49"/>
  <c r="X98" i="49"/>
  <c r="Y98" i="49"/>
  <c r="R99" i="49"/>
  <c r="X99" i="49"/>
  <c r="Y99" i="49"/>
  <c r="R100" i="49"/>
  <c r="X100" i="49"/>
  <c r="Y100" i="49"/>
  <c r="R101" i="49"/>
  <c r="X101" i="49"/>
  <c r="Y101" i="49"/>
  <c r="R102" i="49"/>
  <c r="X102" i="49"/>
  <c r="Y102" i="49"/>
  <c r="R103" i="49"/>
  <c r="X103" i="49"/>
  <c r="Y103" i="49"/>
  <c r="R104" i="49"/>
  <c r="X104" i="49"/>
  <c r="Y104" i="49"/>
  <c r="R105" i="49"/>
  <c r="X105" i="49"/>
  <c r="Y105" i="49"/>
  <c r="R106" i="49"/>
  <c r="X106" i="49"/>
  <c r="Y106" i="49"/>
  <c r="R107" i="49"/>
  <c r="X107" i="49"/>
  <c r="Y107" i="49"/>
  <c r="R108" i="49"/>
  <c r="X108" i="49"/>
  <c r="Y108" i="49"/>
  <c r="R109" i="49"/>
  <c r="X109" i="49"/>
  <c r="Y109" i="49"/>
  <c r="R110" i="49"/>
  <c r="X110" i="49"/>
  <c r="Y110" i="49"/>
  <c r="R111" i="49"/>
  <c r="X111" i="49"/>
  <c r="Y111" i="49"/>
  <c r="R112" i="49"/>
  <c r="X112" i="49"/>
  <c r="Y112" i="49"/>
  <c r="R113" i="49"/>
  <c r="X113" i="49"/>
  <c r="Y113" i="49"/>
  <c r="R114" i="49"/>
  <c r="X114" i="49"/>
  <c r="Y114" i="49"/>
  <c r="R115" i="49"/>
  <c r="X115" i="49"/>
  <c r="Y115" i="49"/>
  <c r="R116" i="49"/>
  <c r="X116" i="49"/>
  <c r="Y116" i="49"/>
  <c r="R117" i="49"/>
  <c r="X117" i="49"/>
  <c r="Y117" i="49"/>
  <c r="R118" i="49"/>
  <c r="X118" i="49"/>
  <c r="Y118" i="49"/>
  <c r="R119" i="49"/>
  <c r="X119" i="49"/>
  <c r="Y119" i="49"/>
  <c r="R120" i="49"/>
  <c r="X120" i="49"/>
  <c r="Y120" i="49"/>
  <c r="R121" i="49"/>
  <c r="X121" i="49"/>
  <c r="Y121" i="49"/>
  <c r="R122" i="49"/>
  <c r="X122" i="49"/>
  <c r="Y122" i="49"/>
  <c r="R123" i="49"/>
  <c r="X123" i="49"/>
  <c r="Y123" i="49"/>
  <c r="R124" i="49"/>
  <c r="X124" i="49"/>
  <c r="Y124" i="49"/>
  <c r="R125" i="49"/>
  <c r="X125" i="49"/>
  <c r="Y125" i="49"/>
  <c r="R126" i="49"/>
  <c r="X126" i="49"/>
  <c r="Y126" i="49"/>
  <c r="R127" i="49"/>
  <c r="X127" i="49"/>
  <c r="Y127" i="49"/>
  <c r="R128" i="49"/>
  <c r="X128" i="49"/>
  <c r="Y128" i="49"/>
  <c r="R129" i="49"/>
  <c r="X129" i="49"/>
  <c r="Y129" i="49"/>
  <c r="R130" i="49"/>
  <c r="X130" i="49"/>
  <c r="Y130" i="49"/>
  <c r="R131" i="49"/>
  <c r="X131" i="49"/>
  <c r="Y131" i="49"/>
  <c r="R132" i="49"/>
  <c r="X132" i="49"/>
  <c r="Y132" i="49"/>
  <c r="R133" i="49"/>
  <c r="X133" i="49"/>
  <c r="Y133" i="49"/>
  <c r="R134" i="49"/>
  <c r="X134" i="49"/>
  <c r="Y134" i="49"/>
  <c r="R135" i="49"/>
  <c r="X135" i="49"/>
  <c r="Y135" i="49"/>
  <c r="R136" i="49"/>
  <c r="X136" i="49"/>
  <c r="Y136" i="49"/>
  <c r="R137" i="49"/>
  <c r="X137" i="49"/>
  <c r="Y137" i="49"/>
  <c r="R138" i="49"/>
  <c r="X138" i="49"/>
  <c r="Y138" i="49"/>
  <c r="R139" i="49"/>
  <c r="X139" i="49"/>
  <c r="Y139" i="49"/>
  <c r="R140" i="49"/>
  <c r="X140" i="49"/>
  <c r="Y140" i="49"/>
  <c r="R141" i="49"/>
  <c r="X141" i="49"/>
  <c r="Y141" i="49"/>
  <c r="R142" i="49"/>
  <c r="X142" i="49"/>
  <c r="Y142" i="49"/>
  <c r="R143" i="49"/>
  <c r="X143" i="49"/>
  <c r="Y143" i="49"/>
  <c r="R144" i="49"/>
  <c r="X144" i="49"/>
  <c r="Y144" i="49"/>
  <c r="R145" i="49"/>
  <c r="X145" i="49"/>
  <c r="Y145" i="49"/>
  <c r="R146" i="49"/>
  <c r="X146" i="49"/>
  <c r="Y146" i="49"/>
  <c r="Y48" i="49"/>
  <c r="Y49" i="49"/>
  <c r="Y50" i="49"/>
  <c r="Y51" i="49"/>
  <c r="Y52" i="49"/>
  <c r="Y53" i="49"/>
  <c r="Y54" i="49"/>
  <c r="Y55" i="49"/>
  <c r="Y56" i="49"/>
  <c r="Y57" i="49"/>
  <c r="Y58" i="49"/>
  <c r="Y59" i="49"/>
  <c r="Y60" i="49"/>
  <c r="Y61" i="49"/>
  <c r="Y62" i="49"/>
  <c r="Y63" i="49"/>
  <c r="Y64" i="49"/>
  <c r="Y65" i="49"/>
  <c r="Y66" i="49"/>
  <c r="Y67" i="49"/>
  <c r="Y68" i="49"/>
  <c r="Y69" i="49"/>
  <c r="Y70" i="49"/>
  <c r="Y71" i="49"/>
  <c r="Y72" i="49"/>
  <c r="Y73" i="49"/>
  <c r="Y74" i="49"/>
  <c r="Y75" i="49"/>
  <c r="Y76" i="49"/>
  <c r="Y77" i="49"/>
  <c r="Y79" i="49"/>
  <c r="Y80" i="49"/>
  <c r="Y82" i="49"/>
  <c r="Y83" i="49"/>
  <c r="Y84" i="49"/>
  <c r="Y85" i="49"/>
  <c r="Y86" i="49"/>
  <c r="Y87" i="49"/>
  <c r="Y89" i="49"/>
  <c r="Y90" i="49"/>
  <c r="Y91" i="49"/>
  <c r="Y92" i="49"/>
  <c r="Y93" i="49"/>
  <c r="Y94" i="49"/>
  <c r="Y95" i="49"/>
  <c r="Y96" i="49"/>
  <c r="X48" i="49"/>
  <c r="X49" i="49"/>
  <c r="X50" i="49"/>
  <c r="X51" i="49"/>
  <c r="X52" i="49"/>
  <c r="X53" i="49"/>
  <c r="X54" i="49"/>
  <c r="X55" i="49"/>
  <c r="X56" i="49"/>
  <c r="X57" i="49"/>
  <c r="X58" i="49"/>
  <c r="X59" i="49"/>
  <c r="X60" i="49"/>
  <c r="X61" i="49"/>
  <c r="X62" i="49"/>
  <c r="X63" i="49"/>
  <c r="X64" i="49"/>
  <c r="X65" i="49"/>
  <c r="X66" i="49"/>
  <c r="X67" i="49"/>
  <c r="X68" i="49"/>
  <c r="X69" i="49"/>
  <c r="X70" i="49"/>
  <c r="X71" i="49"/>
  <c r="X72" i="49"/>
  <c r="X73" i="49"/>
  <c r="X74" i="49"/>
  <c r="X75" i="49"/>
  <c r="X76" i="49"/>
  <c r="X77" i="49"/>
  <c r="X78" i="49"/>
  <c r="X79" i="49"/>
  <c r="X80" i="49"/>
  <c r="X81" i="49"/>
  <c r="X82" i="49"/>
  <c r="X83" i="49"/>
  <c r="X84" i="49"/>
  <c r="X85" i="49"/>
  <c r="X86" i="49"/>
  <c r="X87" i="49"/>
  <c r="X88" i="49"/>
  <c r="X89" i="49"/>
  <c r="X90" i="49"/>
  <c r="X91" i="49"/>
  <c r="X92" i="49"/>
  <c r="X93" i="49"/>
  <c r="X94" i="49"/>
  <c r="X95" i="49"/>
  <c r="X96" i="49"/>
  <c r="X47" i="49"/>
  <c r="W41" i="49"/>
  <c r="Y147" i="49" l="1"/>
  <c r="Y148" i="49" s="1"/>
  <c r="W48" i="49"/>
  <c r="W49" i="49" s="1"/>
  <c r="W50" i="49" s="1"/>
  <c r="W51" i="49" s="1"/>
  <c r="W52" i="49" s="1"/>
  <c r="W53" i="49" s="1"/>
  <c r="W54" i="49" s="1"/>
  <c r="W55" i="49" s="1"/>
  <c r="W56" i="49" s="1"/>
  <c r="W57" i="49" s="1"/>
  <c r="W58" i="49" s="1"/>
  <c r="W59" i="49" s="1"/>
  <c r="W60" i="49" s="1"/>
  <c r="W61" i="49" s="1"/>
  <c r="W62" i="49" s="1"/>
  <c r="W63" i="49" s="1"/>
  <c r="W64" i="49" s="1"/>
  <c r="W65" i="49" s="1"/>
  <c r="W66" i="49" s="1"/>
  <c r="W67" i="49" s="1"/>
  <c r="W68" i="49" s="1"/>
  <c r="W69" i="49" s="1"/>
  <c r="W70" i="49" s="1"/>
  <c r="W71" i="49" s="1"/>
  <c r="W72" i="49" s="1"/>
  <c r="W73" i="49" s="1"/>
  <c r="W74" i="49" s="1"/>
  <c r="W75" i="49" s="1"/>
  <c r="W76" i="49" s="1"/>
  <c r="W77" i="49" s="1"/>
  <c r="W78" i="49" s="1"/>
  <c r="W79" i="49" s="1"/>
  <c r="W80" i="49" s="1"/>
  <c r="W81" i="49" s="1"/>
  <c r="W82" i="49" s="1"/>
  <c r="W83" i="49" s="1"/>
  <c r="W84" i="49" s="1"/>
  <c r="W85" i="49" s="1"/>
  <c r="W86" i="49" s="1"/>
  <c r="W87" i="49" s="1"/>
  <c r="W88" i="49" s="1"/>
  <c r="W89" i="49" s="1"/>
  <c r="W90" i="49" s="1"/>
  <c r="W91" i="49" s="1"/>
  <c r="W92" i="49" s="1"/>
  <c r="W93" i="49" s="1"/>
  <c r="W94" i="49" s="1"/>
  <c r="W95" i="49" s="1"/>
  <c r="W96" i="49" s="1"/>
  <c r="W97" i="49" s="1"/>
  <c r="Y43" i="49"/>
  <c r="Y44" i="49"/>
  <c r="X147" i="49"/>
  <c r="X148" i="49" s="1"/>
  <c r="U47" i="49"/>
  <c r="L2635" i="46" l="1"/>
  <c r="U48" i="49"/>
  <c r="V48" i="49" s="1"/>
  <c r="U97" i="49"/>
  <c r="W98" i="49"/>
  <c r="E2637" i="46" l="1"/>
  <c r="L2636" i="46"/>
  <c r="W99" i="49"/>
  <c r="U98" i="49"/>
  <c r="V98" i="49" s="1"/>
  <c r="U49" i="49"/>
  <c r="U50" i="49"/>
  <c r="E2638" i="46" l="1"/>
  <c r="L2637" i="46"/>
  <c r="W100" i="49"/>
  <c r="U99" i="49"/>
  <c r="V99" i="49" s="1"/>
  <c r="V49" i="49"/>
  <c r="V50" i="49"/>
  <c r="U51" i="49"/>
  <c r="V51" i="49" s="1"/>
  <c r="E2639" i="46" l="1"/>
  <c r="L2638" i="46"/>
  <c r="W101" i="49"/>
  <c r="U100" i="49"/>
  <c r="V100" i="49" s="1"/>
  <c r="U52" i="49"/>
  <c r="E2640" i="46" l="1"/>
  <c r="L2639" i="46"/>
  <c r="U101" i="49"/>
  <c r="V101" i="49" s="1"/>
  <c r="W102" i="49"/>
  <c r="V52" i="49"/>
  <c r="U53" i="49"/>
  <c r="V53" i="49" s="1"/>
  <c r="E2641" i="46" l="1"/>
  <c r="L2640" i="46"/>
  <c r="W103" i="49"/>
  <c r="U102" i="49"/>
  <c r="V102" i="49" s="1"/>
  <c r="U54" i="49"/>
  <c r="E2642" i="46" l="1"/>
  <c r="L2641" i="46"/>
  <c r="W104" i="49"/>
  <c r="U103" i="49"/>
  <c r="V103" i="49" s="1"/>
  <c r="V54" i="49"/>
  <c r="U55" i="49"/>
  <c r="V55" i="49" s="1"/>
  <c r="E2643" i="46" l="1"/>
  <c r="L2642" i="46"/>
  <c r="W105" i="49"/>
  <c r="U104" i="49"/>
  <c r="V104" i="49" s="1"/>
  <c r="U56" i="49"/>
  <c r="V56" i="49" s="1"/>
  <c r="E2644" i="46" l="1"/>
  <c r="L2643" i="46"/>
  <c r="U105" i="49"/>
  <c r="V105" i="49" s="1"/>
  <c r="W106" i="49"/>
  <c r="U57" i="49"/>
  <c r="V57" i="49" s="1"/>
  <c r="E2645" i="46" l="1"/>
  <c r="L2644" i="46"/>
  <c r="W107" i="49"/>
  <c r="U106" i="49"/>
  <c r="V106" i="49" s="1"/>
  <c r="U58" i="49"/>
  <c r="V58" i="49" s="1"/>
  <c r="E2646" i="46" l="1"/>
  <c r="L2645" i="46"/>
  <c r="W108" i="49"/>
  <c r="U107" i="49"/>
  <c r="V107" i="49" s="1"/>
  <c r="U59" i="49"/>
  <c r="V59" i="49" s="1"/>
  <c r="E2647" i="46" l="1"/>
  <c r="L2646" i="46"/>
  <c r="W109" i="49"/>
  <c r="U108" i="49"/>
  <c r="V108" i="49" s="1"/>
  <c r="U60" i="49"/>
  <c r="V60" i="49" s="1"/>
  <c r="E2648" i="46" l="1"/>
  <c r="L2647" i="46"/>
  <c r="U109" i="49"/>
  <c r="V109" i="49" s="1"/>
  <c r="W110" i="49"/>
  <c r="U61" i="49"/>
  <c r="V61" i="49" s="1"/>
  <c r="E2649" i="46" l="1"/>
  <c r="E2650" i="46" s="1"/>
  <c r="E2651" i="46" s="1"/>
  <c r="E2652" i="46" s="1"/>
  <c r="E2653" i="46" s="1"/>
  <c r="E2654" i="46" s="1"/>
  <c r="E2655" i="46" s="1"/>
  <c r="E2656" i="46" s="1"/>
  <c r="E2657" i="46" s="1"/>
  <c r="E2658" i="46" s="1"/>
  <c r="E2659" i="46" s="1"/>
  <c r="E2660" i="46" s="1"/>
  <c r="E2661" i="46" s="1"/>
  <c r="E2662" i="46" s="1"/>
  <c r="E2663" i="46" s="1"/>
  <c r="E2664" i="46" s="1"/>
  <c r="E2665" i="46" s="1"/>
  <c r="E2666" i="46" s="1"/>
  <c r="E2667" i="46" s="1"/>
  <c r="E2668" i="46" s="1"/>
  <c r="E2669" i="46" s="1"/>
  <c r="E2670" i="46" s="1"/>
  <c r="E2671" i="46" s="1"/>
  <c r="E2672" i="46" s="1"/>
  <c r="E2673" i="46" s="1"/>
  <c r="E2674" i="46" s="1"/>
  <c r="E2675" i="46" s="1"/>
  <c r="E2676" i="46" s="1"/>
  <c r="E2677" i="46" s="1"/>
  <c r="E2678" i="46" s="1"/>
  <c r="E2679" i="46" s="1"/>
  <c r="E2680" i="46" s="1"/>
  <c r="E2681" i="46" s="1"/>
  <c r="E2682" i="46" s="1"/>
  <c r="E2683" i="46" s="1"/>
  <c r="L2648" i="46"/>
  <c r="W111" i="49"/>
  <c r="U110" i="49"/>
  <c r="V110" i="49" s="1"/>
  <c r="U62" i="49"/>
  <c r="V62" i="49" s="1"/>
  <c r="L2649" i="46" l="1"/>
  <c r="W112" i="49"/>
  <c r="U111" i="49"/>
  <c r="V111" i="49" s="1"/>
  <c r="U63" i="49"/>
  <c r="V63" i="49" s="1"/>
  <c r="L2650" i="46" l="1"/>
  <c r="W113" i="49"/>
  <c r="U112" i="49"/>
  <c r="V112" i="49" s="1"/>
  <c r="U64" i="49"/>
  <c r="V64" i="49" s="1"/>
  <c r="L2651" i="46" l="1"/>
  <c r="U113" i="49"/>
  <c r="V113" i="49" s="1"/>
  <c r="W114" i="49"/>
  <c r="U65" i="49"/>
  <c r="V65" i="49" s="1"/>
  <c r="L2652" i="46" l="1"/>
  <c r="W115" i="49"/>
  <c r="U114" i="49"/>
  <c r="V114" i="49" s="1"/>
  <c r="U66" i="49"/>
  <c r="V66" i="49" s="1"/>
  <c r="L2653" i="46" l="1"/>
  <c r="W116" i="49"/>
  <c r="U115" i="49"/>
  <c r="V115" i="49" s="1"/>
  <c r="U67" i="49"/>
  <c r="V67" i="49" s="1"/>
  <c r="L2654" i="46" l="1"/>
  <c r="W117" i="49"/>
  <c r="U116" i="49"/>
  <c r="V116" i="49" s="1"/>
  <c r="U68" i="49"/>
  <c r="V68" i="49" s="1"/>
  <c r="L2655" i="46" l="1"/>
  <c r="U117" i="49"/>
  <c r="V117" i="49" s="1"/>
  <c r="W118" i="49"/>
  <c r="U69" i="49"/>
  <c r="V69" i="49" s="1"/>
  <c r="L2656" i="46" l="1"/>
  <c r="W119" i="49"/>
  <c r="U118" i="49"/>
  <c r="V118" i="49" s="1"/>
  <c r="U70" i="49"/>
  <c r="V70" i="49" s="1"/>
  <c r="L2657" i="46" l="1"/>
  <c r="W120" i="49"/>
  <c r="U119" i="49"/>
  <c r="V119" i="49" s="1"/>
  <c r="U71" i="49"/>
  <c r="V71" i="49" s="1"/>
  <c r="L2658" i="46" l="1"/>
  <c r="W121" i="49"/>
  <c r="U120" i="49"/>
  <c r="V120" i="49" s="1"/>
  <c r="U72" i="49"/>
  <c r="V72" i="49" s="1"/>
  <c r="L2659" i="46" l="1"/>
  <c r="U121" i="49"/>
  <c r="V121" i="49" s="1"/>
  <c r="W122" i="49"/>
  <c r="U73" i="49"/>
  <c r="V73" i="49" s="1"/>
  <c r="L2660" i="46" l="1"/>
  <c r="W123" i="49"/>
  <c r="U122" i="49"/>
  <c r="V122" i="49" s="1"/>
  <c r="U74" i="49"/>
  <c r="V74" i="49" s="1"/>
  <c r="L2661" i="46" l="1"/>
  <c r="W124" i="49"/>
  <c r="U123" i="49"/>
  <c r="V123" i="49" s="1"/>
  <c r="U75" i="49"/>
  <c r="V75" i="49" s="1"/>
  <c r="L2662" i="46" l="1"/>
  <c r="W125" i="49"/>
  <c r="U124" i="49"/>
  <c r="V124" i="49" s="1"/>
  <c r="U76" i="49"/>
  <c r="V76" i="49" s="1"/>
  <c r="L2663" i="46" l="1"/>
  <c r="U125" i="49"/>
  <c r="V125" i="49" s="1"/>
  <c r="W126" i="49"/>
  <c r="U77" i="49"/>
  <c r="V77" i="49" s="1"/>
  <c r="L2664" i="46" l="1"/>
  <c r="W127" i="49"/>
  <c r="U126" i="49"/>
  <c r="V126" i="49" s="1"/>
  <c r="U78" i="49"/>
  <c r="V78" i="49" s="1"/>
  <c r="L2665" i="46" l="1"/>
  <c r="W128" i="49"/>
  <c r="U127" i="49"/>
  <c r="V127" i="49" s="1"/>
  <c r="U79" i="49"/>
  <c r="V79" i="49" s="1"/>
  <c r="L2666" i="46" l="1"/>
  <c r="W129" i="49"/>
  <c r="U128" i="49"/>
  <c r="V128" i="49" s="1"/>
  <c r="U80" i="49"/>
  <c r="V80" i="49" s="1"/>
  <c r="L2667" i="46" l="1"/>
  <c r="U129" i="49"/>
  <c r="V129" i="49" s="1"/>
  <c r="W130" i="49"/>
  <c r="U81" i="49"/>
  <c r="V81" i="49" s="1"/>
  <c r="L2668" i="46" l="1"/>
  <c r="W131" i="49"/>
  <c r="U130" i="49"/>
  <c r="V130" i="49" s="1"/>
  <c r="U82" i="49"/>
  <c r="V82" i="49" s="1"/>
  <c r="L2669" i="46" l="1"/>
  <c r="W132" i="49"/>
  <c r="U131" i="49"/>
  <c r="V131" i="49" s="1"/>
  <c r="U83" i="49"/>
  <c r="V83" i="49" s="1"/>
  <c r="L2670" i="46" l="1"/>
  <c r="W133" i="49"/>
  <c r="U132" i="49"/>
  <c r="V132" i="49" s="1"/>
  <c r="U84" i="49"/>
  <c r="V84" i="49" s="1"/>
  <c r="L2671" i="46" l="1"/>
  <c r="U133" i="49"/>
  <c r="V133" i="49" s="1"/>
  <c r="W134" i="49"/>
  <c r="U85" i="49"/>
  <c r="V85" i="49" s="1"/>
  <c r="L2672" i="46" l="1"/>
  <c r="W135" i="49"/>
  <c r="U134" i="49"/>
  <c r="V134" i="49" s="1"/>
  <c r="U86" i="49"/>
  <c r="V86" i="49" s="1"/>
  <c r="L2673" i="46" l="1"/>
  <c r="W136" i="49"/>
  <c r="U135" i="49"/>
  <c r="V135" i="49" s="1"/>
  <c r="U87" i="49"/>
  <c r="V87" i="49" s="1"/>
  <c r="L2674" i="46" l="1"/>
  <c r="W137" i="49"/>
  <c r="U136" i="49"/>
  <c r="V136" i="49" s="1"/>
  <c r="U88" i="49"/>
  <c r="V88" i="49" s="1"/>
  <c r="L2675" i="46" l="1"/>
  <c r="U137" i="49"/>
  <c r="V137" i="49" s="1"/>
  <c r="W138" i="49"/>
  <c r="U89" i="49"/>
  <c r="V89" i="49" s="1"/>
  <c r="L2676" i="46" l="1"/>
  <c r="W139" i="49"/>
  <c r="U138" i="49"/>
  <c r="V138" i="49" s="1"/>
  <c r="U90" i="49"/>
  <c r="V90" i="49" s="1"/>
  <c r="L2677" i="46" l="1"/>
  <c r="W140" i="49"/>
  <c r="U139" i="49"/>
  <c r="V139" i="49" s="1"/>
  <c r="U91" i="49"/>
  <c r="V91" i="49" s="1"/>
  <c r="L2678" i="46" l="1"/>
  <c r="W141" i="49"/>
  <c r="U140" i="49"/>
  <c r="V140" i="49" s="1"/>
  <c r="U92" i="49"/>
  <c r="V92" i="49" s="1"/>
  <c r="L2679" i="46" l="1"/>
  <c r="U141" i="49"/>
  <c r="V141" i="49" s="1"/>
  <c r="W142" i="49"/>
  <c r="U93" i="49"/>
  <c r="V93" i="49" s="1"/>
  <c r="L2680" i="46" l="1"/>
  <c r="W143" i="49"/>
  <c r="U142" i="49"/>
  <c r="V142" i="49" s="1"/>
  <c r="U94" i="49"/>
  <c r="V94" i="49" s="1"/>
  <c r="L2681" i="46" l="1"/>
  <c r="W144" i="49"/>
  <c r="U143" i="49"/>
  <c r="V143" i="49" s="1"/>
  <c r="U95" i="49"/>
  <c r="V95" i="49" s="1"/>
  <c r="W147" i="49"/>
  <c r="L2682" i="46" l="1"/>
  <c r="W145" i="49"/>
  <c r="U144" i="49"/>
  <c r="V144" i="49" s="1"/>
  <c r="U96" i="49"/>
  <c r="V97" i="49" s="1"/>
  <c r="L2683" i="46" l="1"/>
  <c r="U145" i="49"/>
  <c r="V145" i="49" s="1"/>
  <c r="W146" i="49"/>
  <c r="V96" i="49"/>
  <c r="U147" i="49"/>
  <c r="U146" i="49" l="1"/>
  <c r="V146" i="49" s="1"/>
  <c r="W148" i="49" l="1"/>
  <c r="U148" i="49" l="1"/>
  <c r="R96" i="49" l="1"/>
  <c r="R92" i="49"/>
  <c r="R93" i="49"/>
  <c r="R94" i="49"/>
  <c r="R95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53" i="49"/>
  <c r="R54" i="49"/>
  <c r="R55" i="49"/>
  <c r="R56" i="49"/>
  <c r="R57" i="49"/>
  <c r="R58" i="49"/>
  <c r="R59" i="49"/>
  <c r="R60" i="49"/>
  <c r="R61" i="49"/>
  <c r="R48" i="49"/>
  <c r="R49" i="49"/>
  <c r="R50" i="49"/>
  <c r="R51" i="49"/>
  <c r="R52" i="49"/>
  <c r="R47" i="49"/>
  <c r="R41" i="49"/>
  <c r="R147" i="49" l="1"/>
  <c r="R148" i="49" s="1"/>
  <c r="Q47" i="49"/>
  <c r="V47" i="49"/>
  <c r="V147" i="49" l="1"/>
  <c r="V148" i="49" s="1"/>
  <c r="O47" i="49"/>
  <c r="P47" i="49" s="1"/>
  <c r="Q48" i="49"/>
  <c r="O48" i="49" s="1"/>
  <c r="L2684" i="46" l="1"/>
  <c r="Q49" i="49"/>
  <c r="O49" i="49" l="1"/>
  <c r="P49" i="49" s="1"/>
  <c r="Q50" i="49"/>
  <c r="P48" i="49"/>
  <c r="O50" i="49" l="1"/>
  <c r="Q51" i="49"/>
  <c r="O51" i="49" s="1"/>
  <c r="Q52" i="49" l="1"/>
  <c r="P50" i="49"/>
  <c r="O52" i="49" l="1"/>
  <c r="P52" i="49" s="1"/>
  <c r="Q53" i="49"/>
  <c r="P51" i="49"/>
  <c r="O53" i="49" l="1"/>
  <c r="P53" i="49" s="1"/>
  <c r="Q54" i="49"/>
  <c r="O54" i="49" s="1"/>
  <c r="Q55" i="49" l="1"/>
  <c r="O55" i="49" s="1"/>
  <c r="P54" i="49"/>
  <c r="Q56" i="49" l="1"/>
  <c r="O56" i="49" s="1"/>
  <c r="P55" i="49"/>
  <c r="Q57" i="49" l="1"/>
  <c r="O57" i="49" s="1"/>
  <c r="P56" i="49"/>
  <c r="Q58" i="49" l="1"/>
  <c r="O58" i="49" s="1"/>
  <c r="P57" i="49"/>
  <c r="Q59" i="49" l="1"/>
  <c r="O59" i="49" s="1"/>
  <c r="P58" i="49"/>
  <c r="Q60" i="49" l="1"/>
  <c r="O60" i="49" s="1"/>
  <c r="P59" i="49"/>
  <c r="Q61" i="49" l="1"/>
  <c r="O61" i="49" s="1"/>
  <c r="P60" i="49"/>
  <c r="Q62" i="49" l="1"/>
  <c r="O62" i="49" s="1"/>
  <c r="P61" i="49"/>
  <c r="Q63" i="49" l="1"/>
  <c r="O63" i="49" s="1"/>
  <c r="P62" i="49"/>
  <c r="Q64" i="49" l="1"/>
  <c r="O64" i="49" s="1"/>
  <c r="P63" i="49"/>
  <c r="Q65" i="49" l="1"/>
  <c r="O65" i="49" s="1"/>
  <c r="P64" i="49"/>
  <c r="Q66" i="49" l="1"/>
  <c r="O66" i="49" s="1"/>
  <c r="P65" i="49"/>
  <c r="Q67" i="49" l="1"/>
  <c r="O67" i="49" s="1"/>
  <c r="P66" i="49"/>
  <c r="Q68" i="49" l="1"/>
  <c r="O68" i="49" s="1"/>
  <c r="P67" i="49"/>
  <c r="Q69" i="49" l="1"/>
  <c r="O69" i="49" s="1"/>
  <c r="P68" i="49"/>
  <c r="Q70" i="49" l="1"/>
  <c r="O70" i="49" s="1"/>
  <c r="P69" i="49"/>
  <c r="Q71" i="49" l="1"/>
  <c r="O71" i="49" s="1"/>
  <c r="P70" i="49"/>
  <c r="Q72" i="49" l="1"/>
  <c r="O72" i="49" s="1"/>
  <c r="P71" i="49"/>
  <c r="Q73" i="49" l="1"/>
  <c r="O73" i="49" s="1"/>
  <c r="P72" i="49"/>
  <c r="Q74" i="49" l="1"/>
  <c r="O74" i="49" s="1"/>
  <c r="P73" i="49"/>
  <c r="Q75" i="49" l="1"/>
  <c r="O75" i="49" s="1"/>
  <c r="P74" i="49"/>
  <c r="Q76" i="49" l="1"/>
  <c r="O76" i="49" s="1"/>
  <c r="P75" i="49"/>
  <c r="Q77" i="49" l="1"/>
  <c r="O77" i="49" s="1"/>
  <c r="P76" i="49"/>
  <c r="Q78" i="49" l="1"/>
  <c r="O78" i="49" s="1"/>
  <c r="P77" i="49"/>
  <c r="Q79" i="49" l="1"/>
  <c r="O79" i="49" s="1"/>
  <c r="P78" i="49"/>
  <c r="Q80" i="49" l="1"/>
  <c r="O80" i="49" s="1"/>
  <c r="P79" i="49"/>
  <c r="Q81" i="49" l="1"/>
  <c r="O81" i="49" s="1"/>
  <c r="P80" i="49"/>
  <c r="Q82" i="49" l="1"/>
  <c r="O82" i="49" s="1"/>
  <c r="P81" i="49"/>
  <c r="Q83" i="49" l="1"/>
  <c r="O83" i="49" s="1"/>
  <c r="P82" i="49"/>
  <c r="Q84" i="49" l="1"/>
  <c r="O84" i="49" s="1"/>
  <c r="P83" i="49"/>
  <c r="Q85" i="49" l="1"/>
  <c r="O85" i="49" s="1"/>
  <c r="P84" i="49"/>
  <c r="Q86" i="49" l="1"/>
  <c r="O86" i="49" s="1"/>
  <c r="P85" i="49"/>
  <c r="Q87" i="49" l="1"/>
  <c r="O87" i="49" s="1"/>
  <c r="P86" i="49"/>
  <c r="Q88" i="49" l="1"/>
  <c r="O88" i="49" s="1"/>
  <c r="P87" i="49"/>
  <c r="Q89" i="49" l="1"/>
  <c r="O89" i="49" s="1"/>
  <c r="P88" i="49"/>
  <c r="Q90" i="49" l="1"/>
  <c r="O90" i="49" s="1"/>
  <c r="P89" i="49"/>
  <c r="Q91" i="49" l="1"/>
  <c r="O91" i="49" s="1"/>
  <c r="P90" i="49"/>
  <c r="Q92" i="49" l="1"/>
  <c r="O92" i="49" s="1"/>
  <c r="P91" i="49"/>
  <c r="Q93" i="49" l="1"/>
  <c r="O93" i="49" s="1"/>
  <c r="P92" i="49"/>
  <c r="Q94" i="49" l="1"/>
  <c r="O94" i="49" s="1"/>
  <c r="P93" i="49"/>
  <c r="Q95" i="49" l="1"/>
  <c r="O95" i="49" s="1"/>
  <c r="P94" i="49"/>
  <c r="Q96" i="49" l="1"/>
  <c r="P95" i="49"/>
  <c r="Q147" i="49" l="1"/>
  <c r="Q97" i="49"/>
  <c r="O96" i="49"/>
  <c r="P96" i="49" s="1"/>
  <c r="P147" i="49" s="1"/>
  <c r="O97" i="49" l="1"/>
  <c r="P97" i="49" s="1"/>
  <c r="Q98" i="49"/>
  <c r="O147" i="49"/>
  <c r="Q99" i="49" l="1"/>
  <c r="O98" i="49"/>
  <c r="P98" i="49" s="1"/>
  <c r="Q100" i="49" l="1"/>
  <c r="O99" i="49"/>
  <c r="P99" i="49" l="1"/>
  <c r="Q101" i="49"/>
  <c r="O100" i="49"/>
  <c r="P100" i="49" s="1"/>
  <c r="O101" i="49" l="1"/>
  <c r="Q102" i="49"/>
  <c r="Q103" i="49" l="1"/>
  <c r="O102" i="49"/>
  <c r="P102" i="49" s="1"/>
  <c r="P101" i="49"/>
  <c r="Q104" i="49" l="1"/>
  <c r="O103" i="49"/>
  <c r="P103" i="49" l="1"/>
  <c r="Q105" i="49"/>
  <c r="O104" i="49"/>
  <c r="P104" i="49" s="1"/>
  <c r="O105" i="49" l="1"/>
  <c r="P105" i="49" s="1"/>
  <c r="Q106" i="49"/>
  <c r="Q107" i="49" l="1"/>
  <c r="O106" i="49"/>
  <c r="P106" i="49" s="1"/>
  <c r="Q108" i="49" l="1"/>
  <c r="O107" i="49"/>
  <c r="P107" i="49" s="1"/>
  <c r="Q109" i="49" l="1"/>
  <c r="O108" i="49"/>
  <c r="P108" i="49" s="1"/>
  <c r="O109" i="49" l="1"/>
  <c r="P109" i="49" s="1"/>
  <c r="Q110" i="49"/>
  <c r="Q111" i="49" l="1"/>
  <c r="O110" i="49"/>
  <c r="P110" i="49" s="1"/>
  <c r="Q112" i="49" l="1"/>
  <c r="O111" i="49"/>
  <c r="P111" i="49" s="1"/>
  <c r="Q113" i="49" l="1"/>
  <c r="O112" i="49"/>
  <c r="P112" i="49" s="1"/>
  <c r="O113" i="49" l="1"/>
  <c r="P113" i="49" s="1"/>
  <c r="Q114" i="49"/>
  <c r="Q115" i="49" l="1"/>
  <c r="O114" i="49"/>
  <c r="P114" i="49" s="1"/>
  <c r="Q116" i="49" l="1"/>
  <c r="O115" i="49"/>
  <c r="P115" i="49" s="1"/>
  <c r="Q117" i="49" l="1"/>
  <c r="O116" i="49"/>
  <c r="P116" i="49" s="1"/>
  <c r="O117" i="49" l="1"/>
  <c r="P117" i="49" s="1"/>
  <c r="Q118" i="49"/>
  <c r="Q119" i="49" l="1"/>
  <c r="O118" i="49"/>
  <c r="P118" i="49" s="1"/>
  <c r="Q120" i="49" l="1"/>
  <c r="O119" i="49"/>
  <c r="P119" i="49" s="1"/>
  <c r="Q121" i="49" l="1"/>
  <c r="O120" i="49"/>
  <c r="P120" i="49" s="1"/>
  <c r="O121" i="49" l="1"/>
  <c r="P121" i="49" s="1"/>
  <c r="Q122" i="49"/>
  <c r="Q123" i="49" l="1"/>
  <c r="O122" i="49"/>
  <c r="P122" i="49" s="1"/>
  <c r="Q124" i="49" l="1"/>
  <c r="O123" i="49"/>
  <c r="P123" i="49" s="1"/>
  <c r="Q125" i="49" l="1"/>
  <c r="O124" i="49"/>
  <c r="P124" i="49" s="1"/>
  <c r="O125" i="49" l="1"/>
  <c r="P125" i="49" s="1"/>
  <c r="Q126" i="49"/>
  <c r="Q127" i="49" l="1"/>
  <c r="O126" i="49"/>
  <c r="P126" i="49" s="1"/>
  <c r="Q128" i="49" l="1"/>
  <c r="O127" i="49"/>
  <c r="P127" i="49" s="1"/>
  <c r="Q129" i="49" l="1"/>
  <c r="O128" i="49"/>
  <c r="P128" i="49" s="1"/>
  <c r="O129" i="49" l="1"/>
  <c r="P129" i="49" s="1"/>
  <c r="Q130" i="49"/>
  <c r="Q131" i="49" l="1"/>
  <c r="O130" i="49"/>
  <c r="P130" i="49" s="1"/>
  <c r="Q132" i="49" l="1"/>
  <c r="O131" i="49"/>
  <c r="P131" i="49" s="1"/>
  <c r="O132" i="49" l="1"/>
  <c r="P132" i="49" s="1"/>
  <c r="Q133" i="49"/>
  <c r="O133" i="49" l="1"/>
  <c r="P133" i="49" s="1"/>
  <c r="Q134" i="49"/>
  <c r="Q135" i="49" l="1"/>
  <c r="O134" i="49"/>
  <c r="P134" i="49" s="1"/>
  <c r="Q136" i="49" l="1"/>
  <c r="O135" i="49"/>
  <c r="P135" i="49" s="1"/>
  <c r="O136" i="49" l="1"/>
  <c r="P136" i="49" s="1"/>
  <c r="Q137" i="49"/>
  <c r="O137" i="49" l="1"/>
  <c r="P137" i="49" s="1"/>
  <c r="Q138" i="49"/>
  <c r="Q139" i="49" l="1"/>
  <c r="O138" i="49"/>
  <c r="P138" i="49" s="1"/>
  <c r="Q140" i="49" l="1"/>
  <c r="O139" i="49"/>
  <c r="P139" i="49" s="1"/>
  <c r="O140" i="49" l="1"/>
  <c r="P140" i="49" s="1"/>
  <c r="Q141" i="49"/>
  <c r="O141" i="49" l="1"/>
  <c r="P141" i="49" s="1"/>
  <c r="Q142" i="49"/>
  <c r="Q143" i="49" l="1"/>
  <c r="O142" i="49"/>
  <c r="P142" i="49" s="1"/>
  <c r="Q144" i="49" l="1"/>
  <c r="O143" i="49"/>
  <c r="P143" i="49" s="1"/>
  <c r="O144" i="49" l="1"/>
  <c r="P144" i="49" s="1"/>
  <c r="Q145" i="49"/>
  <c r="O145" i="49" l="1"/>
  <c r="P145" i="49" s="1"/>
  <c r="Q146" i="49"/>
  <c r="O146" i="49" l="1"/>
  <c r="P146" i="49" s="1"/>
  <c r="Q148" i="49" l="1"/>
  <c r="P148" i="49" l="1"/>
  <c r="O148" i="49"/>
  <c r="N15" i="49" l="1"/>
  <c r="G7" i="49"/>
  <c r="F7" i="49"/>
  <c r="M58" i="49"/>
  <c r="M59" i="49"/>
  <c r="M60" i="49"/>
  <c r="M61" i="49"/>
  <c r="K14" i="48"/>
  <c r="M57" i="49"/>
  <c r="N16" i="49"/>
  <c r="I49" i="49"/>
  <c r="J46" i="49"/>
  <c r="E7" i="49"/>
  <c r="D7" i="49"/>
  <c r="C8" i="49"/>
  <c r="C9" i="49" l="1"/>
  <c r="D9" i="49" s="1"/>
  <c r="F8" i="49"/>
  <c r="G8" i="49"/>
  <c r="D8" i="49"/>
  <c r="E8" i="49"/>
  <c r="C10" i="49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62" i="48"/>
  <c r="J14" i="48"/>
  <c r="L9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62" i="48"/>
  <c r="G14" i="48"/>
  <c r="H14" i="48" l="1"/>
  <c r="C11" i="49"/>
  <c r="D11" i="49" s="1"/>
  <c r="F10" i="49"/>
  <c r="G10" i="49"/>
  <c r="E9" i="49"/>
  <c r="G9" i="49"/>
  <c r="F9" i="49"/>
  <c r="E10" i="49"/>
  <c r="D10" i="49"/>
  <c r="J15" i="48"/>
  <c r="H15" i="48" s="1"/>
  <c r="E11" i="49" l="1"/>
  <c r="C12" i="49"/>
  <c r="F12" i="49"/>
  <c r="G12" i="49"/>
  <c r="G11" i="49"/>
  <c r="F11" i="49"/>
  <c r="E12" i="49"/>
  <c r="D12" i="49"/>
  <c r="C13" i="49"/>
  <c r="J16" i="48"/>
  <c r="H16" i="48" s="1"/>
  <c r="I16" i="48" s="1"/>
  <c r="I14" i="48"/>
  <c r="I15" i="48"/>
  <c r="G13" i="49" l="1"/>
  <c r="F13" i="49"/>
  <c r="D13" i="49"/>
  <c r="E13" i="49"/>
  <c r="C14" i="49"/>
  <c r="J17" i="48"/>
  <c r="J18" i="48" s="1"/>
  <c r="L18" i="46"/>
  <c r="P18" i="46"/>
  <c r="L19" i="46"/>
  <c r="P19" i="46"/>
  <c r="L20" i="46"/>
  <c r="P20" i="46"/>
  <c r="X20" i="46" s="1"/>
  <c r="L21" i="46"/>
  <c r="P21" i="46"/>
  <c r="X21" i="46" s="1"/>
  <c r="L22" i="46"/>
  <c r="P22" i="46"/>
  <c r="L23" i="46"/>
  <c r="P23" i="46"/>
  <c r="L24" i="46"/>
  <c r="P24" i="46"/>
  <c r="X24" i="46" s="1"/>
  <c r="L25" i="46"/>
  <c r="P25" i="46"/>
  <c r="X25" i="46" s="1"/>
  <c r="L26" i="46"/>
  <c r="P26" i="46"/>
  <c r="L27" i="46"/>
  <c r="P27" i="46"/>
  <c r="L28" i="46"/>
  <c r="P28" i="46"/>
  <c r="X28" i="46" s="1"/>
  <c r="L29" i="46"/>
  <c r="P29" i="46"/>
  <c r="X29" i="46" s="1"/>
  <c r="L30" i="46"/>
  <c r="P30" i="46"/>
  <c r="L31" i="46"/>
  <c r="P31" i="46"/>
  <c r="X31" i="46" s="1"/>
  <c r="L32" i="46"/>
  <c r="P32" i="46"/>
  <c r="X32" i="46" s="1"/>
  <c r="L33" i="46"/>
  <c r="P33" i="46"/>
  <c r="X33" i="46" s="1"/>
  <c r="L34" i="46"/>
  <c r="P34" i="46"/>
  <c r="L35" i="46"/>
  <c r="P35" i="46"/>
  <c r="L36" i="46"/>
  <c r="P36" i="46"/>
  <c r="X36" i="46" s="1"/>
  <c r="L37" i="46"/>
  <c r="P37" i="46"/>
  <c r="X37" i="46" s="1"/>
  <c r="L38" i="46"/>
  <c r="P38" i="46"/>
  <c r="L39" i="46"/>
  <c r="P39" i="46"/>
  <c r="X39" i="46" s="1"/>
  <c r="L40" i="46"/>
  <c r="P40" i="46"/>
  <c r="X40" i="46" s="1"/>
  <c r="L41" i="46"/>
  <c r="P41" i="46"/>
  <c r="X41" i="46" s="1"/>
  <c r="L42" i="46"/>
  <c r="P42" i="46"/>
  <c r="L43" i="46"/>
  <c r="P43" i="46"/>
  <c r="L44" i="46"/>
  <c r="P44" i="46"/>
  <c r="X44" i="46" s="1"/>
  <c r="L45" i="46"/>
  <c r="P45" i="46"/>
  <c r="L46" i="46"/>
  <c r="P46" i="46"/>
  <c r="X46" i="46" s="1"/>
  <c r="L47" i="46"/>
  <c r="P47" i="46"/>
  <c r="X47" i="46" s="1"/>
  <c r="L48" i="46"/>
  <c r="P48" i="46"/>
  <c r="X48" i="46" s="1"/>
  <c r="L49" i="46"/>
  <c r="P49" i="46"/>
  <c r="X49" i="46" s="1"/>
  <c r="L50" i="46"/>
  <c r="P50" i="46"/>
  <c r="X50" i="46" s="1"/>
  <c r="L51" i="46"/>
  <c r="P51" i="46"/>
  <c r="L52" i="46"/>
  <c r="P52" i="46"/>
  <c r="X52" i="46" s="1"/>
  <c r="L53" i="46"/>
  <c r="P53" i="46"/>
  <c r="X53" i="46" s="1"/>
  <c r="L54" i="46"/>
  <c r="P54" i="46"/>
  <c r="X54" i="46" s="1"/>
  <c r="L55" i="46"/>
  <c r="P55" i="46"/>
  <c r="L56" i="46"/>
  <c r="P56" i="46"/>
  <c r="X56" i="46" s="1"/>
  <c r="L57" i="46"/>
  <c r="P57" i="46"/>
  <c r="X57" i="46" s="1"/>
  <c r="L58" i="46"/>
  <c r="P58" i="46"/>
  <c r="X58" i="46" s="1"/>
  <c r="L59" i="46"/>
  <c r="P59" i="46"/>
  <c r="X59" i="46" s="1"/>
  <c r="L60" i="46"/>
  <c r="P60" i="46"/>
  <c r="X60" i="46" s="1"/>
  <c r="L61" i="46"/>
  <c r="P61" i="46"/>
  <c r="X61" i="46" s="1"/>
  <c r="L62" i="46"/>
  <c r="P62" i="46"/>
  <c r="L63" i="46"/>
  <c r="P63" i="46"/>
  <c r="X63" i="46" s="1"/>
  <c r="L64" i="46"/>
  <c r="P64" i="46"/>
  <c r="L65" i="46"/>
  <c r="P65" i="46"/>
  <c r="X65" i="46" s="1"/>
  <c r="L66" i="46"/>
  <c r="P66" i="46"/>
  <c r="L67" i="46"/>
  <c r="P67" i="46"/>
  <c r="X67" i="46" s="1"/>
  <c r="L68" i="46"/>
  <c r="P68" i="46"/>
  <c r="X68" i="46" s="1"/>
  <c r="L69" i="46"/>
  <c r="P69" i="46"/>
  <c r="X69" i="46" s="1"/>
  <c r="L70" i="46"/>
  <c r="P70" i="46"/>
  <c r="L71" i="46"/>
  <c r="P71" i="46"/>
  <c r="X71" i="46" s="1"/>
  <c r="L72" i="46"/>
  <c r="P72" i="46"/>
  <c r="X72" i="46" s="1"/>
  <c r="L73" i="46"/>
  <c r="P73" i="46"/>
  <c r="X73" i="46" s="1"/>
  <c r="L74" i="46"/>
  <c r="P74" i="46"/>
  <c r="X74" i="46" s="1"/>
  <c r="L75" i="46"/>
  <c r="P75" i="46"/>
  <c r="X75" i="46" s="1"/>
  <c r="L76" i="46"/>
  <c r="P76" i="46"/>
  <c r="L77" i="46"/>
  <c r="P77" i="46"/>
  <c r="X77" i="46" s="1"/>
  <c r="L78" i="46"/>
  <c r="P78" i="46"/>
  <c r="X78" i="46" s="1"/>
  <c r="L79" i="46"/>
  <c r="P79" i="46"/>
  <c r="L80" i="46"/>
  <c r="P80" i="46"/>
  <c r="L81" i="46"/>
  <c r="P81" i="46"/>
  <c r="X81" i="46" s="1"/>
  <c r="L82" i="46"/>
  <c r="P82" i="46"/>
  <c r="X82" i="46" s="1"/>
  <c r="L83" i="46"/>
  <c r="P83" i="46"/>
  <c r="X83" i="46" s="1"/>
  <c r="L84" i="46"/>
  <c r="P84" i="46"/>
  <c r="L85" i="46"/>
  <c r="P85" i="46"/>
  <c r="X85" i="46" s="1"/>
  <c r="L86" i="46"/>
  <c r="P86" i="46"/>
  <c r="X86" i="46" s="1"/>
  <c r="L87" i="46"/>
  <c r="P87" i="46"/>
  <c r="X87" i="46" s="1"/>
  <c r="L88" i="46"/>
  <c r="P88" i="46"/>
  <c r="L89" i="46"/>
  <c r="P89" i="46"/>
  <c r="X89" i="46" s="1"/>
  <c r="L90" i="46"/>
  <c r="P90" i="46"/>
  <c r="X90" i="46" s="1"/>
  <c r="L91" i="46"/>
  <c r="P91" i="46"/>
  <c r="L92" i="46"/>
  <c r="P92" i="46"/>
  <c r="L93" i="46"/>
  <c r="P93" i="46"/>
  <c r="X93" i="46" s="1"/>
  <c r="L94" i="46"/>
  <c r="P94" i="46"/>
  <c r="X94" i="46" s="1"/>
  <c r="L95" i="46"/>
  <c r="P95" i="46"/>
  <c r="L96" i="46"/>
  <c r="P96" i="46"/>
  <c r="L97" i="46"/>
  <c r="P97" i="46"/>
  <c r="X97" i="46" s="1"/>
  <c r="L98" i="46"/>
  <c r="P98" i="46"/>
  <c r="X98" i="46" s="1"/>
  <c r="L99" i="46"/>
  <c r="P99" i="46"/>
  <c r="X99" i="46" s="1"/>
  <c r="L100" i="46"/>
  <c r="P100" i="46"/>
  <c r="L101" i="46"/>
  <c r="P101" i="46"/>
  <c r="X101" i="46" s="1"/>
  <c r="L102" i="46"/>
  <c r="P102" i="46"/>
  <c r="X102" i="46" s="1"/>
  <c r="L103" i="46"/>
  <c r="P103" i="46"/>
  <c r="X103" i="46" s="1"/>
  <c r="L104" i="46"/>
  <c r="P104" i="46"/>
  <c r="L105" i="46"/>
  <c r="P105" i="46"/>
  <c r="X105" i="46" s="1"/>
  <c r="L106" i="46"/>
  <c r="P106" i="46"/>
  <c r="X106" i="46" s="1"/>
  <c r="L107" i="46"/>
  <c r="P107" i="46"/>
  <c r="X107" i="46" s="1"/>
  <c r="L108" i="46"/>
  <c r="P108" i="46"/>
  <c r="X108" i="46" s="1"/>
  <c r="L109" i="46"/>
  <c r="P109" i="46"/>
  <c r="L110" i="46"/>
  <c r="P110" i="46"/>
  <c r="X110" i="46" s="1"/>
  <c r="L111" i="46"/>
  <c r="P111" i="46"/>
  <c r="X111" i="46" s="1"/>
  <c r="L112" i="46"/>
  <c r="P112" i="46"/>
  <c r="L113" i="46"/>
  <c r="P113" i="46"/>
  <c r="X113" i="46" s="1"/>
  <c r="L114" i="46"/>
  <c r="P114" i="46"/>
  <c r="X114" i="46" s="1"/>
  <c r="L115" i="46"/>
  <c r="P115" i="46"/>
  <c r="L116" i="46"/>
  <c r="P116" i="46"/>
  <c r="X116" i="46" s="1"/>
  <c r="L117" i="46"/>
  <c r="P117" i="46"/>
  <c r="X117" i="46" s="1"/>
  <c r="L118" i="46"/>
  <c r="P118" i="46"/>
  <c r="L119" i="46"/>
  <c r="P119" i="46"/>
  <c r="X119" i="46" s="1"/>
  <c r="L120" i="46"/>
  <c r="P120" i="46"/>
  <c r="X120" i="46" s="1"/>
  <c r="L121" i="46"/>
  <c r="P121" i="46"/>
  <c r="X121" i="46" s="1"/>
  <c r="L122" i="46"/>
  <c r="P122" i="46"/>
  <c r="L123" i="46"/>
  <c r="P123" i="46"/>
  <c r="X123" i="46" s="1"/>
  <c r="L124" i="46"/>
  <c r="P124" i="46"/>
  <c r="X124" i="46" s="1"/>
  <c r="L125" i="46"/>
  <c r="P125" i="46"/>
  <c r="X125" i="46" s="1"/>
  <c r="L126" i="46"/>
  <c r="P126" i="46"/>
  <c r="L127" i="46"/>
  <c r="P127" i="46"/>
  <c r="L128" i="46"/>
  <c r="P128" i="46"/>
  <c r="X128" i="46" s="1"/>
  <c r="L129" i="46"/>
  <c r="P129" i="46"/>
  <c r="X129" i="46" s="1"/>
  <c r="L130" i="46"/>
  <c r="P130" i="46"/>
  <c r="L131" i="46"/>
  <c r="P131" i="46"/>
  <c r="X131" i="46" s="1"/>
  <c r="L132" i="46"/>
  <c r="P132" i="46"/>
  <c r="X132" i="46" s="1"/>
  <c r="L133" i="46"/>
  <c r="P133" i="46"/>
  <c r="X133" i="46" s="1"/>
  <c r="L134" i="46"/>
  <c r="P134" i="46"/>
  <c r="L135" i="46"/>
  <c r="P135" i="46"/>
  <c r="L136" i="46"/>
  <c r="P136" i="46"/>
  <c r="X136" i="46" s="1"/>
  <c r="L137" i="46"/>
  <c r="P137" i="46"/>
  <c r="X137" i="46" s="1"/>
  <c r="L138" i="46"/>
  <c r="P138" i="46"/>
  <c r="L139" i="46"/>
  <c r="P139" i="46"/>
  <c r="X139" i="46" s="1"/>
  <c r="L140" i="46"/>
  <c r="P140" i="46"/>
  <c r="X140" i="46" s="1"/>
  <c r="L141" i="46"/>
  <c r="P141" i="46"/>
  <c r="X141" i="46" s="1"/>
  <c r="L142" i="46"/>
  <c r="P142" i="46"/>
  <c r="L143" i="46"/>
  <c r="P143" i="46"/>
  <c r="L144" i="46"/>
  <c r="P144" i="46"/>
  <c r="L145" i="46"/>
  <c r="P145" i="46"/>
  <c r="X145" i="46" s="1"/>
  <c r="L146" i="46"/>
  <c r="P146" i="46"/>
  <c r="X146" i="46" s="1"/>
  <c r="L147" i="46"/>
  <c r="P147" i="46"/>
  <c r="X147" i="46" s="1"/>
  <c r="L148" i="46"/>
  <c r="P148" i="46"/>
  <c r="L149" i="46"/>
  <c r="P149" i="46"/>
  <c r="X149" i="46" s="1"/>
  <c r="L150" i="46"/>
  <c r="P150" i="46"/>
  <c r="X150" i="46" s="1"/>
  <c r="L151" i="46"/>
  <c r="P151" i="46"/>
  <c r="X151" i="46" s="1"/>
  <c r="L152" i="46"/>
  <c r="P152" i="46"/>
  <c r="L153" i="46"/>
  <c r="P153" i="46"/>
  <c r="X153" i="46" s="1"/>
  <c r="L154" i="46"/>
  <c r="P154" i="46"/>
  <c r="X154" i="46" s="1"/>
  <c r="L155" i="46"/>
  <c r="P155" i="46"/>
  <c r="X155" i="46" s="1"/>
  <c r="L156" i="46"/>
  <c r="P156" i="46"/>
  <c r="L157" i="46"/>
  <c r="P157" i="46"/>
  <c r="X157" i="46" s="1"/>
  <c r="L158" i="46"/>
  <c r="P158" i="46"/>
  <c r="X158" i="46" s="1"/>
  <c r="L159" i="46"/>
  <c r="P159" i="46"/>
  <c r="X159" i="46" s="1"/>
  <c r="L160" i="46"/>
  <c r="P160" i="46"/>
  <c r="L161" i="46"/>
  <c r="P161" i="46"/>
  <c r="X161" i="46" s="1"/>
  <c r="L162" i="46"/>
  <c r="P162" i="46"/>
  <c r="L163" i="46"/>
  <c r="P163" i="46"/>
  <c r="X163" i="46" s="1"/>
  <c r="L164" i="46"/>
  <c r="P164" i="46"/>
  <c r="L165" i="46"/>
  <c r="P165" i="46"/>
  <c r="X165" i="46" s="1"/>
  <c r="L166" i="46"/>
  <c r="P166" i="46"/>
  <c r="X166" i="46" s="1"/>
  <c r="L167" i="46"/>
  <c r="P167" i="46"/>
  <c r="X167" i="46" s="1"/>
  <c r="L168" i="46"/>
  <c r="P168" i="46"/>
  <c r="L169" i="46"/>
  <c r="P169" i="46"/>
  <c r="X169" i="46" s="1"/>
  <c r="L170" i="46"/>
  <c r="P170" i="46"/>
  <c r="X170" i="46" s="1"/>
  <c r="L171" i="46"/>
  <c r="P171" i="46"/>
  <c r="X171" i="46" s="1"/>
  <c r="L172" i="46"/>
  <c r="P172" i="46"/>
  <c r="X172" i="46" s="1"/>
  <c r="L173" i="46"/>
  <c r="P173" i="46"/>
  <c r="X173" i="46" s="1"/>
  <c r="L174" i="46"/>
  <c r="P174" i="46"/>
  <c r="X174" i="46" s="1"/>
  <c r="L175" i="46"/>
  <c r="P175" i="46"/>
  <c r="X175" i="46" s="1"/>
  <c r="L176" i="46"/>
  <c r="P176" i="46"/>
  <c r="L177" i="46"/>
  <c r="P177" i="46"/>
  <c r="X177" i="46" s="1"/>
  <c r="L178" i="46"/>
  <c r="P178" i="46"/>
  <c r="L179" i="46"/>
  <c r="P179" i="46"/>
  <c r="X179" i="46" s="1"/>
  <c r="L180" i="46"/>
  <c r="P180" i="46"/>
  <c r="X180" i="46" s="1"/>
  <c r="L181" i="46"/>
  <c r="P181" i="46"/>
  <c r="X181" i="46" s="1"/>
  <c r="L182" i="46"/>
  <c r="P182" i="46"/>
  <c r="L183" i="46"/>
  <c r="P183" i="46"/>
  <c r="L184" i="46"/>
  <c r="P184" i="46"/>
  <c r="X184" i="46" s="1"/>
  <c r="L185" i="46"/>
  <c r="P185" i="46"/>
  <c r="X185" i="46" s="1"/>
  <c r="L186" i="46"/>
  <c r="P186" i="46"/>
  <c r="L187" i="46"/>
  <c r="P187" i="46"/>
  <c r="L188" i="46"/>
  <c r="P188" i="46"/>
  <c r="X188" i="46" s="1"/>
  <c r="L189" i="46"/>
  <c r="P189" i="46"/>
  <c r="X189" i="46" s="1"/>
  <c r="L190" i="46"/>
  <c r="P190" i="46"/>
  <c r="X190" i="46" s="1"/>
  <c r="L191" i="46"/>
  <c r="P191" i="46"/>
  <c r="X191" i="46" s="1"/>
  <c r="L192" i="46"/>
  <c r="P192" i="46"/>
  <c r="X192" i="46" s="1"/>
  <c r="L193" i="46"/>
  <c r="P193" i="46"/>
  <c r="X193" i="46" s="1"/>
  <c r="L194" i="46"/>
  <c r="P194" i="46"/>
  <c r="L195" i="46"/>
  <c r="P195" i="46"/>
  <c r="X195" i="46" s="1"/>
  <c r="L196" i="46"/>
  <c r="P196" i="46"/>
  <c r="X196" i="46" s="1"/>
  <c r="L197" i="46"/>
  <c r="P197" i="46"/>
  <c r="X197" i="46" s="1"/>
  <c r="L198" i="46"/>
  <c r="P198" i="46"/>
  <c r="L199" i="46"/>
  <c r="P199" i="46"/>
  <c r="X199" i="46" s="1"/>
  <c r="L200" i="46"/>
  <c r="P200" i="46"/>
  <c r="X200" i="46" s="1"/>
  <c r="L201" i="46"/>
  <c r="P201" i="46"/>
  <c r="X201" i="46" s="1"/>
  <c r="L202" i="46"/>
  <c r="P202" i="46"/>
  <c r="X202" i="46" s="1"/>
  <c r="L203" i="46"/>
  <c r="P203" i="46"/>
  <c r="X203" i="46" s="1"/>
  <c r="L204" i="46"/>
  <c r="P204" i="46"/>
  <c r="X204" i="46" s="1"/>
  <c r="L205" i="46"/>
  <c r="P205" i="46"/>
  <c r="X205" i="46" s="1"/>
  <c r="L206" i="46"/>
  <c r="P206" i="46"/>
  <c r="X206" i="46" s="1"/>
  <c r="L207" i="46"/>
  <c r="P207" i="46"/>
  <c r="X207" i="46" s="1"/>
  <c r="L208" i="46"/>
  <c r="P208" i="46"/>
  <c r="X208" i="46" s="1"/>
  <c r="L209" i="46"/>
  <c r="P209" i="46"/>
  <c r="X209" i="46" s="1"/>
  <c r="L210" i="46"/>
  <c r="P210" i="46"/>
  <c r="L211" i="46"/>
  <c r="P211" i="46"/>
  <c r="X211" i="46" s="1"/>
  <c r="L212" i="46"/>
  <c r="P212" i="46"/>
  <c r="L213" i="46"/>
  <c r="P213" i="46"/>
  <c r="X213" i="46" s="1"/>
  <c r="L214" i="46"/>
  <c r="P214" i="46"/>
  <c r="X214" i="46" s="1"/>
  <c r="L215" i="46"/>
  <c r="P215" i="46"/>
  <c r="X215" i="46" s="1"/>
  <c r="L216" i="46"/>
  <c r="P216" i="46"/>
  <c r="L217" i="46"/>
  <c r="P217" i="46"/>
  <c r="X217" i="46" s="1"/>
  <c r="L218" i="46"/>
  <c r="P218" i="46"/>
  <c r="L219" i="46"/>
  <c r="P219" i="46"/>
  <c r="X219" i="46" s="1"/>
  <c r="L220" i="46"/>
  <c r="P220" i="46"/>
  <c r="L221" i="46"/>
  <c r="P221" i="46"/>
  <c r="X221" i="46" s="1"/>
  <c r="L222" i="46"/>
  <c r="P222" i="46"/>
  <c r="X222" i="46" s="1"/>
  <c r="L223" i="46"/>
  <c r="P223" i="46"/>
  <c r="X223" i="46" s="1"/>
  <c r="L224" i="46"/>
  <c r="P224" i="46"/>
  <c r="X224" i="46" s="1"/>
  <c r="L225" i="46"/>
  <c r="P225" i="46"/>
  <c r="X225" i="46" s="1"/>
  <c r="L226" i="46"/>
  <c r="P226" i="46"/>
  <c r="L227" i="46"/>
  <c r="P227" i="46"/>
  <c r="X227" i="46" s="1"/>
  <c r="L228" i="46"/>
  <c r="P228" i="46"/>
  <c r="X228" i="46" s="1"/>
  <c r="L229" i="46"/>
  <c r="P229" i="46"/>
  <c r="X229" i="46" s="1"/>
  <c r="L230" i="46"/>
  <c r="P230" i="46"/>
  <c r="L231" i="46"/>
  <c r="P231" i="46"/>
  <c r="X231" i="46" s="1"/>
  <c r="L232" i="46"/>
  <c r="P232" i="46"/>
  <c r="X232" i="46" s="1"/>
  <c r="L233" i="46"/>
  <c r="P233" i="46"/>
  <c r="X233" i="46" s="1"/>
  <c r="L234" i="46"/>
  <c r="P234" i="46"/>
  <c r="X234" i="46" s="1"/>
  <c r="L235" i="46"/>
  <c r="P235" i="46"/>
  <c r="X235" i="46" s="1"/>
  <c r="L236" i="46"/>
  <c r="P236" i="46"/>
  <c r="L237" i="46"/>
  <c r="P237" i="46"/>
  <c r="X237" i="46" s="1"/>
  <c r="L238" i="46"/>
  <c r="P238" i="46"/>
  <c r="X238" i="46" s="1"/>
  <c r="L239" i="46"/>
  <c r="P239" i="46"/>
  <c r="X239" i="46" s="1"/>
  <c r="L240" i="46"/>
  <c r="P240" i="46"/>
  <c r="X240" i="46" s="1"/>
  <c r="L241" i="46"/>
  <c r="P241" i="46"/>
  <c r="X241" i="46" s="1"/>
  <c r="L242" i="46"/>
  <c r="P242" i="46"/>
  <c r="L243" i="46"/>
  <c r="P243" i="46"/>
  <c r="X243" i="46" s="1"/>
  <c r="L244" i="46"/>
  <c r="P244" i="46"/>
  <c r="X244" i="46" s="1"/>
  <c r="L245" i="46"/>
  <c r="P245" i="46"/>
  <c r="X245" i="46" s="1"/>
  <c r="L246" i="46"/>
  <c r="P246" i="46"/>
  <c r="X246" i="46" s="1"/>
  <c r="L247" i="46"/>
  <c r="P247" i="46"/>
  <c r="X247" i="46" s="1"/>
  <c r="L248" i="46"/>
  <c r="P248" i="46"/>
  <c r="L249" i="46"/>
  <c r="P249" i="46"/>
  <c r="X249" i="46" s="1"/>
  <c r="L250" i="46"/>
  <c r="P250" i="46"/>
  <c r="L251" i="46"/>
  <c r="P251" i="46"/>
  <c r="X251" i="46" s="1"/>
  <c r="L252" i="46"/>
  <c r="P252" i="46"/>
  <c r="L253" i="46"/>
  <c r="P253" i="46"/>
  <c r="X253" i="46" s="1"/>
  <c r="L254" i="46"/>
  <c r="P254" i="46"/>
  <c r="X254" i="46" s="1"/>
  <c r="L255" i="46"/>
  <c r="P255" i="46"/>
  <c r="X255" i="46" s="1"/>
  <c r="L256" i="46"/>
  <c r="P256" i="46"/>
  <c r="L257" i="46"/>
  <c r="P257" i="46"/>
  <c r="X257" i="46" s="1"/>
  <c r="L258" i="46"/>
  <c r="P258" i="46"/>
  <c r="X258" i="46" s="1"/>
  <c r="L259" i="46"/>
  <c r="P259" i="46"/>
  <c r="X259" i="46" s="1"/>
  <c r="L260" i="46"/>
  <c r="P260" i="46"/>
  <c r="L261" i="46"/>
  <c r="P261" i="46"/>
  <c r="X261" i="46" s="1"/>
  <c r="L262" i="46"/>
  <c r="P262" i="46"/>
  <c r="L263" i="46"/>
  <c r="P263" i="46"/>
  <c r="X263" i="46" s="1"/>
  <c r="L264" i="46"/>
  <c r="P264" i="46"/>
  <c r="X264" i="46" s="1"/>
  <c r="L265" i="46"/>
  <c r="P265" i="46"/>
  <c r="X265" i="46" s="1"/>
  <c r="L266" i="46"/>
  <c r="P266" i="46"/>
  <c r="L267" i="46"/>
  <c r="P267" i="46"/>
  <c r="X267" i="46" s="1"/>
  <c r="L268" i="46"/>
  <c r="P268" i="46"/>
  <c r="X268" i="46" s="1"/>
  <c r="L269" i="46"/>
  <c r="P269" i="46"/>
  <c r="X269" i="46" s="1"/>
  <c r="L270" i="46"/>
  <c r="P270" i="46"/>
  <c r="L271" i="46"/>
  <c r="P271" i="46"/>
  <c r="X271" i="46" s="1"/>
  <c r="L272" i="46"/>
  <c r="P272" i="46"/>
  <c r="X272" i="46" s="1"/>
  <c r="L273" i="46"/>
  <c r="P273" i="46"/>
  <c r="L274" i="46"/>
  <c r="P274" i="46"/>
  <c r="X274" i="46" s="1"/>
  <c r="L275" i="46"/>
  <c r="P275" i="46"/>
  <c r="X275" i="46" s="1"/>
  <c r="L276" i="46"/>
  <c r="P276" i="46"/>
  <c r="X276" i="46" s="1"/>
  <c r="L277" i="46"/>
  <c r="P277" i="46"/>
  <c r="L278" i="46"/>
  <c r="P278" i="46"/>
  <c r="X278" i="46" s="1"/>
  <c r="L279" i="46"/>
  <c r="P279" i="46"/>
  <c r="X279" i="46" s="1"/>
  <c r="L280" i="46"/>
  <c r="P280" i="46"/>
  <c r="X280" i="46" s="1"/>
  <c r="L281" i="46"/>
  <c r="P281" i="46"/>
  <c r="L282" i="46"/>
  <c r="P282" i="46"/>
  <c r="X282" i="46" s="1"/>
  <c r="L283" i="46"/>
  <c r="P283" i="46"/>
  <c r="X283" i="46" s="1"/>
  <c r="L284" i="46"/>
  <c r="P284" i="46"/>
  <c r="X284" i="46" s="1"/>
  <c r="L285" i="46"/>
  <c r="P285" i="46"/>
  <c r="L286" i="46"/>
  <c r="P286" i="46"/>
  <c r="X286" i="46" s="1"/>
  <c r="L287" i="46"/>
  <c r="P287" i="46"/>
  <c r="X287" i="46" s="1"/>
  <c r="L288" i="46"/>
  <c r="P288" i="46"/>
  <c r="X288" i="46" s="1"/>
  <c r="L289" i="46"/>
  <c r="P289" i="46"/>
  <c r="L290" i="46"/>
  <c r="P290" i="46"/>
  <c r="X290" i="46" s="1"/>
  <c r="L291" i="46"/>
  <c r="P291" i="46"/>
  <c r="X291" i="46" s="1"/>
  <c r="L292" i="46"/>
  <c r="P292" i="46"/>
  <c r="X292" i="46" s="1"/>
  <c r="L293" i="46"/>
  <c r="P293" i="46"/>
  <c r="L294" i="46"/>
  <c r="P294" i="46"/>
  <c r="X294" i="46" s="1"/>
  <c r="L295" i="46"/>
  <c r="P295" i="46"/>
  <c r="X295" i="46" s="1"/>
  <c r="L296" i="46"/>
  <c r="P296" i="46"/>
  <c r="X296" i="46" s="1"/>
  <c r="L297" i="46"/>
  <c r="P297" i="46"/>
  <c r="L298" i="46"/>
  <c r="P298" i="46"/>
  <c r="X298" i="46" s="1"/>
  <c r="L299" i="46"/>
  <c r="P299" i="46"/>
  <c r="X299" i="46" s="1"/>
  <c r="L300" i="46"/>
  <c r="P300" i="46"/>
  <c r="X300" i="46" s="1"/>
  <c r="L301" i="46"/>
  <c r="P301" i="46"/>
  <c r="L302" i="46"/>
  <c r="P302" i="46"/>
  <c r="X302" i="46" s="1"/>
  <c r="L303" i="46"/>
  <c r="P303" i="46"/>
  <c r="X303" i="46" s="1"/>
  <c r="L304" i="46"/>
  <c r="P304" i="46"/>
  <c r="X304" i="46" s="1"/>
  <c r="L305" i="46"/>
  <c r="P305" i="46"/>
  <c r="L306" i="46"/>
  <c r="P306" i="46"/>
  <c r="X306" i="46" s="1"/>
  <c r="L307" i="46"/>
  <c r="P307" i="46"/>
  <c r="X307" i="46" s="1"/>
  <c r="L308" i="46"/>
  <c r="P308" i="46"/>
  <c r="X308" i="46" s="1"/>
  <c r="L309" i="46"/>
  <c r="P309" i="46"/>
  <c r="L310" i="46"/>
  <c r="P310" i="46"/>
  <c r="X310" i="46" s="1"/>
  <c r="L311" i="46"/>
  <c r="P311" i="46"/>
  <c r="X311" i="46" s="1"/>
  <c r="L312" i="46"/>
  <c r="P312" i="46"/>
  <c r="X312" i="46" s="1"/>
  <c r="L313" i="46"/>
  <c r="P313" i="46"/>
  <c r="L314" i="46"/>
  <c r="P314" i="46"/>
  <c r="X314" i="46" s="1"/>
  <c r="L315" i="46"/>
  <c r="P315" i="46"/>
  <c r="L316" i="46"/>
  <c r="P316" i="46"/>
  <c r="X316" i="46" s="1"/>
  <c r="L317" i="46"/>
  <c r="P317" i="46"/>
  <c r="L318" i="46"/>
  <c r="P318" i="46"/>
  <c r="X318" i="46" s="1"/>
  <c r="L319" i="46"/>
  <c r="P319" i="46"/>
  <c r="X319" i="46" s="1"/>
  <c r="L320" i="46"/>
  <c r="P320" i="46"/>
  <c r="X320" i="46" s="1"/>
  <c r="L321" i="46"/>
  <c r="P321" i="46"/>
  <c r="X321" i="46" s="1"/>
  <c r="L322" i="46"/>
  <c r="P322" i="46"/>
  <c r="X322" i="46" s="1"/>
  <c r="L323" i="46"/>
  <c r="P323" i="46"/>
  <c r="L324" i="46"/>
  <c r="P324" i="46"/>
  <c r="X324" i="46" s="1"/>
  <c r="L325" i="46"/>
  <c r="P325" i="46"/>
  <c r="X325" i="46" s="1"/>
  <c r="L326" i="46"/>
  <c r="P326" i="46"/>
  <c r="X326" i="46" s="1"/>
  <c r="L327" i="46"/>
  <c r="P327" i="46"/>
  <c r="X327" i="46" s="1"/>
  <c r="L328" i="46"/>
  <c r="P328" i="46"/>
  <c r="X328" i="46" s="1"/>
  <c r="L329" i="46"/>
  <c r="P329" i="46"/>
  <c r="L330" i="46"/>
  <c r="P330" i="46"/>
  <c r="X330" i="46" s="1"/>
  <c r="L331" i="46"/>
  <c r="P331" i="46"/>
  <c r="X331" i="46" s="1"/>
  <c r="L332" i="46"/>
  <c r="P332" i="46"/>
  <c r="X332" i="46" s="1"/>
  <c r="L333" i="46"/>
  <c r="P333" i="46"/>
  <c r="X333" i="46" s="1"/>
  <c r="L334" i="46"/>
  <c r="P334" i="46"/>
  <c r="X334" i="46" s="1"/>
  <c r="L335" i="46"/>
  <c r="P335" i="46"/>
  <c r="X335" i="46" s="1"/>
  <c r="L336" i="46"/>
  <c r="P336" i="46"/>
  <c r="X336" i="46" s="1"/>
  <c r="L337" i="46"/>
  <c r="P337" i="46"/>
  <c r="L338" i="46"/>
  <c r="P338" i="46"/>
  <c r="X338" i="46" s="1"/>
  <c r="L339" i="46"/>
  <c r="P339" i="46"/>
  <c r="X339" i="46" s="1"/>
  <c r="L340" i="46"/>
  <c r="P340" i="46"/>
  <c r="X340" i="46" s="1"/>
  <c r="L341" i="46"/>
  <c r="P341" i="46"/>
  <c r="L342" i="46"/>
  <c r="P342" i="46"/>
  <c r="X342" i="46" s="1"/>
  <c r="L343" i="46"/>
  <c r="P343" i="46"/>
  <c r="X343" i="46" s="1"/>
  <c r="L344" i="46"/>
  <c r="P344" i="46"/>
  <c r="X344" i="46" s="1"/>
  <c r="L345" i="46"/>
  <c r="P345" i="46"/>
  <c r="X345" i="46" s="1"/>
  <c r="L346" i="46"/>
  <c r="P346" i="46"/>
  <c r="X346" i="46" s="1"/>
  <c r="L347" i="46"/>
  <c r="P347" i="46"/>
  <c r="X347" i="46" s="1"/>
  <c r="L348" i="46"/>
  <c r="P348" i="46"/>
  <c r="X348" i="46" s="1"/>
  <c r="L349" i="46"/>
  <c r="P349" i="46"/>
  <c r="X349" i="46" s="1"/>
  <c r="L350" i="46"/>
  <c r="P350" i="46"/>
  <c r="L351" i="46"/>
  <c r="P351" i="46"/>
  <c r="X351" i="46" s="1"/>
  <c r="L352" i="46"/>
  <c r="P352" i="46"/>
  <c r="L353" i="46"/>
  <c r="P353" i="46"/>
  <c r="X353" i="46" s="1"/>
  <c r="L354" i="46"/>
  <c r="P354" i="46"/>
  <c r="X354" i="46" s="1"/>
  <c r="L355" i="46"/>
  <c r="P355" i="46"/>
  <c r="X355" i="46" s="1"/>
  <c r="L356" i="46"/>
  <c r="P356" i="46"/>
  <c r="L357" i="46"/>
  <c r="P357" i="46"/>
  <c r="X357" i="46" s="1"/>
  <c r="L358" i="46"/>
  <c r="P358" i="46"/>
  <c r="X358" i="46" s="1"/>
  <c r="L359" i="46"/>
  <c r="P359" i="46"/>
  <c r="X359" i="46" s="1"/>
  <c r="L360" i="46"/>
  <c r="P360" i="46"/>
  <c r="L361" i="46"/>
  <c r="P361" i="46"/>
  <c r="X361" i="46" s="1"/>
  <c r="L362" i="46"/>
  <c r="P362" i="46"/>
  <c r="L363" i="46"/>
  <c r="P363" i="46"/>
  <c r="X363" i="46" s="1"/>
  <c r="L364" i="46"/>
  <c r="P364" i="46"/>
  <c r="L365" i="46"/>
  <c r="P365" i="46"/>
  <c r="X365" i="46" s="1"/>
  <c r="L366" i="46"/>
  <c r="P366" i="46"/>
  <c r="L367" i="46"/>
  <c r="P367" i="46"/>
  <c r="X367" i="46" s="1"/>
  <c r="L368" i="46"/>
  <c r="P368" i="46"/>
  <c r="L369" i="46"/>
  <c r="P369" i="46"/>
  <c r="X369" i="46" s="1"/>
  <c r="L370" i="46"/>
  <c r="P370" i="46"/>
  <c r="X370" i="46" s="1"/>
  <c r="L371" i="46"/>
  <c r="P371" i="46"/>
  <c r="X371" i="46" s="1"/>
  <c r="L372" i="46"/>
  <c r="P372" i="46"/>
  <c r="L373" i="46"/>
  <c r="P373" i="46"/>
  <c r="X373" i="46" s="1"/>
  <c r="L374" i="46"/>
  <c r="P374" i="46"/>
  <c r="X374" i="46" s="1"/>
  <c r="L375" i="46"/>
  <c r="P375" i="46"/>
  <c r="X375" i="46" s="1"/>
  <c r="L376" i="46"/>
  <c r="P376" i="46"/>
  <c r="L377" i="46"/>
  <c r="P377" i="46"/>
  <c r="X377" i="46" s="1"/>
  <c r="L378" i="46"/>
  <c r="P378" i="46"/>
  <c r="L379" i="46"/>
  <c r="P379" i="46"/>
  <c r="X379" i="46" s="1"/>
  <c r="L380" i="46"/>
  <c r="P380" i="46"/>
  <c r="L381" i="46"/>
  <c r="P381" i="46"/>
  <c r="X381" i="46" s="1"/>
  <c r="L382" i="46"/>
  <c r="P382" i="46"/>
  <c r="L383" i="46"/>
  <c r="P383" i="46"/>
  <c r="X383" i="46" s="1"/>
  <c r="L384" i="46"/>
  <c r="P384" i="46"/>
  <c r="L385" i="46"/>
  <c r="P385" i="46"/>
  <c r="X385" i="46" s="1"/>
  <c r="L386" i="46"/>
  <c r="P386" i="46"/>
  <c r="X386" i="46" s="1"/>
  <c r="L387" i="46"/>
  <c r="P387" i="46"/>
  <c r="X387" i="46" s="1"/>
  <c r="L388" i="46"/>
  <c r="P388" i="46"/>
  <c r="L389" i="46"/>
  <c r="P389" i="46"/>
  <c r="X389" i="46" s="1"/>
  <c r="L390" i="46"/>
  <c r="P390" i="46"/>
  <c r="X390" i="46" s="1"/>
  <c r="L391" i="46"/>
  <c r="P391" i="46"/>
  <c r="X391" i="46" s="1"/>
  <c r="L392" i="46"/>
  <c r="P392" i="46"/>
  <c r="L393" i="46"/>
  <c r="P393" i="46"/>
  <c r="X393" i="46" s="1"/>
  <c r="L394" i="46"/>
  <c r="P394" i="46"/>
  <c r="L395" i="46"/>
  <c r="P395" i="46"/>
  <c r="X395" i="46" s="1"/>
  <c r="L396" i="46"/>
  <c r="P396" i="46"/>
  <c r="L397" i="46"/>
  <c r="P397" i="46"/>
  <c r="X397" i="46" s="1"/>
  <c r="L398" i="46"/>
  <c r="P398" i="46"/>
  <c r="L399" i="46"/>
  <c r="P399" i="46"/>
  <c r="X399" i="46" s="1"/>
  <c r="L400" i="46"/>
  <c r="P400" i="46"/>
  <c r="L401" i="46"/>
  <c r="P401" i="46"/>
  <c r="X401" i="46" s="1"/>
  <c r="L402" i="46"/>
  <c r="P402" i="46"/>
  <c r="X402" i="46" s="1"/>
  <c r="L403" i="46"/>
  <c r="P403" i="46"/>
  <c r="X403" i="46" s="1"/>
  <c r="L404" i="46"/>
  <c r="P404" i="46"/>
  <c r="L405" i="46"/>
  <c r="P405" i="46"/>
  <c r="X405" i="46" s="1"/>
  <c r="L406" i="46"/>
  <c r="P406" i="46"/>
  <c r="X406" i="46" s="1"/>
  <c r="L407" i="46"/>
  <c r="P407" i="46"/>
  <c r="X407" i="46" s="1"/>
  <c r="L408" i="46"/>
  <c r="P408" i="46"/>
  <c r="L409" i="46"/>
  <c r="P409" i="46"/>
  <c r="X409" i="46" s="1"/>
  <c r="L410" i="46"/>
  <c r="P410" i="46"/>
  <c r="L411" i="46"/>
  <c r="P411" i="46"/>
  <c r="X411" i="46" s="1"/>
  <c r="L412" i="46"/>
  <c r="P412" i="46"/>
  <c r="L413" i="46"/>
  <c r="P413" i="46"/>
  <c r="X413" i="46" s="1"/>
  <c r="L414" i="46"/>
  <c r="P414" i="46"/>
  <c r="L415" i="46"/>
  <c r="P415" i="46"/>
  <c r="X415" i="46" s="1"/>
  <c r="L416" i="46"/>
  <c r="P416" i="46"/>
  <c r="L417" i="46"/>
  <c r="P417" i="46"/>
  <c r="X417" i="46" s="1"/>
  <c r="L418" i="46"/>
  <c r="P418" i="46"/>
  <c r="X418" i="46" s="1"/>
  <c r="L419" i="46"/>
  <c r="P419" i="46"/>
  <c r="X419" i="46" s="1"/>
  <c r="L420" i="46"/>
  <c r="P420" i="46"/>
  <c r="L421" i="46"/>
  <c r="P421" i="46"/>
  <c r="X421" i="46" s="1"/>
  <c r="L422" i="46"/>
  <c r="P422" i="46"/>
  <c r="L423" i="46"/>
  <c r="P423" i="46"/>
  <c r="X423" i="46" s="1"/>
  <c r="L424" i="46"/>
  <c r="P424" i="46"/>
  <c r="X424" i="46" s="1"/>
  <c r="L425" i="46"/>
  <c r="P425" i="46"/>
  <c r="X425" i="46" s="1"/>
  <c r="L426" i="46"/>
  <c r="P426" i="46"/>
  <c r="L427" i="46"/>
  <c r="P427" i="46"/>
  <c r="X427" i="46" s="1"/>
  <c r="L428" i="46"/>
  <c r="P428" i="46"/>
  <c r="X428" i="46" s="1"/>
  <c r="L429" i="46"/>
  <c r="P429" i="46"/>
  <c r="X429" i="46" s="1"/>
  <c r="L430" i="46"/>
  <c r="P430" i="46"/>
  <c r="L431" i="46"/>
  <c r="P431" i="46"/>
  <c r="X431" i="46" s="1"/>
  <c r="L432" i="46"/>
  <c r="P432" i="46"/>
  <c r="X432" i="46" s="1"/>
  <c r="L433" i="46"/>
  <c r="P433" i="46"/>
  <c r="X433" i="46" s="1"/>
  <c r="L434" i="46"/>
  <c r="P434" i="46"/>
  <c r="L435" i="46"/>
  <c r="P435" i="46"/>
  <c r="X435" i="46" s="1"/>
  <c r="L436" i="46"/>
  <c r="P436" i="46"/>
  <c r="X436" i="46" s="1"/>
  <c r="L437" i="46"/>
  <c r="P437" i="46"/>
  <c r="X437" i="46" s="1"/>
  <c r="L438" i="46"/>
  <c r="P438" i="46"/>
  <c r="L439" i="46"/>
  <c r="P439" i="46"/>
  <c r="X439" i="46" s="1"/>
  <c r="L440" i="46"/>
  <c r="P440" i="46"/>
  <c r="X440" i="46" s="1"/>
  <c r="L441" i="46"/>
  <c r="P441" i="46"/>
  <c r="X441" i="46" s="1"/>
  <c r="L442" i="46"/>
  <c r="P442" i="46"/>
  <c r="L443" i="46"/>
  <c r="P443" i="46"/>
  <c r="X443" i="46" s="1"/>
  <c r="L444" i="46"/>
  <c r="P444" i="46"/>
  <c r="X444" i="46" s="1"/>
  <c r="L445" i="46"/>
  <c r="P445" i="46"/>
  <c r="X445" i="46" s="1"/>
  <c r="L446" i="46"/>
  <c r="P446" i="46"/>
  <c r="L447" i="46"/>
  <c r="P447" i="46"/>
  <c r="X447" i="46" s="1"/>
  <c r="L448" i="46"/>
  <c r="P448" i="46"/>
  <c r="X448" i="46" s="1"/>
  <c r="L449" i="46"/>
  <c r="P449" i="46"/>
  <c r="X449" i="46" s="1"/>
  <c r="L450" i="46"/>
  <c r="P450" i="46"/>
  <c r="L451" i="46"/>
  <c r="P451" i="46"/>
  <c r="X451" i="46" s="1"/>
  <c r="L452" i="46"/>
  <c r="P452" i="46"/>
  <c r="X452" i="46" s="1"/>
  <c r="L453" i="46"/>
  <c r="P453" i="46"/>
  <c r="X453" i="46" s="1"/>
  <c r="L454" i="46"/>
  <c r="P454" i="46"/>
  <c r="L455" i="46"/>
  <c r="P455" i="46"/>
  <c r="X455" i="46" s="1"/>
  <c r="L456" i="46"/>
  <c r="P456" i="46"/>
  <c r="X456" i="46" s="1"/>
  <c r="L457" i="46"/>
  <c r="P457" i="46"/>
  <c r="X457" i="46" s="1"/>
  <c r="L458" i="46"/>
  <c r="P458" i="46"/>
  <c r="L459" i="46"/>
  <c r="P459" i="46"/>
  <c r="X459" i="46" s="1"/>
  <c r="L460" i="46"/>
  <c r="P460" i="46"/>
  <c r="X460" i="46" s="1"/>
  <c r="L461" i="46"/>
  <c r="P461" i="46"/>
  <c r="X461" i="46" s="1"/>
  <c r="L462" i="46"/>
  <c r="P462" i="46"/>
  <c r="L463" i="46"/>
  <c r="P463" i="46"/>
  <c r="X463" i="46" s="1"/>
  <c r="L464" i="46"/>
  <c r="P464" i="46"/>
  <c r="X464" i="46" s="1"/>
  <c r="L465" i="46"/>
  <c r="P465" i="46"/>
  <c r="X465" i="46" s="1"/>
  <c r="L466" i="46"/>
  <c r="P466" i="46"/>
  <c r="L467" i="46"/>
  <c r="P467" i="46"/>
  <c r="X467" i="46" s="1"/>
  <c r="L468" i="46"/>
  <c r="P468" i="46"/>
  <c r="L469" i="46"/>
  <c r="P469" i="46"/>
  <c r="X469" i="46" s="1"/>
  <c r="L470" i="46"/>
  <c r="P470" i="46"/>
  <c r="L471" i="46"/>
  <c r="P471" i="46"/>
  <c r="X471" i="46" s="1"/>
  <c r="L472" i="46"/>
  <c r="P472" i="46"/>
  <c r="X472" i="46" s="1"/>
  <c r="L473" i="46"/>
  <c r="P473" i="46"/>
  <c r="X473" i="46" s="1"/>
  <c r="L474" i="46"/>
  <c r="P474" i="46"/>
  <c r="X474" i="46" s="1"/>
  <c r="L475" i="46"/>
  <c r="P475" i="46"/>
  <c r="X475" i="46" s="1"/>
  <c r="L476" i="46"/>
  <c r="P476" i="46"/>
  <c r="L477" i="46"/>
  <c r="P477" i="46"/>
  <c r="X477" i="46" s="1"/>
  <c r="L478" i="46"/>
  <c r="P478" i="46"/>
  <c r="X478" i="46" s="1"/>
  <c r="L479" i="46"/>
  <c r="P479" i="46"/>
  <c r="X479" i="46" s="1"/>
  <c r="L480" i="46"/>
  <c r="P480" i="46"/>
  <c r="X480" i="46" s="1"/>
  <c r="L481" i="46"/>
  <c r="P481" i="46"/>
  <c r="X481" i="46" s="1"/>
  <c r="L482" i="46"/>
  <c r="P482" i="46"/>
  <c r="X482" i="46" s="1"/>
  <c r="L483" i="46"/>
  <c r="P483" i="46"/>
  <c r="X483" i="46" s="1"/>
  <c r="L484" i="46"/>
  <c r="P484" i="46"/>
  <c r="L485" i="46"/>
  <c r="P485" i="46"/>
  <c r="X485" i="46" s="1"/>
  <c r="L486" i="46"/>
  <c r="P486" i="46"/>
  <c r="X486" i="46" s="1"/>
  <c r="L487" i="46"/>
  <c r="P487" i="46"/>
  <c r="X487" i="46" s="1"/>
  <c r="L488" i="46"/>
  <c r="P488" i="46"/>
  <c r="L489" i="46"/>
  <c r="P489" i="46"/>
  <c r="X489" i="46" s="1"/>
  <c r="L490" i="46"/>
  <c r="P490" i="46"/>
  <c r="X490" i="46" s="1"/>
  <c r="L491" i="46"/>
  <c r="P491" i="46"/>
  <c r="X491" i="46" s="1"/>
  <c r="L492" i="46"/>
  <c r="P492" i="46"/>
  <c r="L493" i="46"/>
  <c r="P493" i="46"/>
  <c r="X493" i="46" s="1"/>
  <c r="L494" i="46"/>
  <c r="P494" i="46"/>
  <c r="X494" i="46" s="1"/>
  <c r="L495" i="46"/>
  <c r="P495" i="46"/>
  <c r="X495" i="46" s="1"/>
  <c r="L496" i="46"/>
  <c r="P496" i="46"/>
  <c r="X496" i="46" s="1"/>
  <c r="L497" i="46"/>
  <c r="P497" i="46"/>
  <c r="X497" i="46" s="1"/>
  <c r="L498" i="46"/>
  <c r="P498" i="46"/>
  <c r="X498" i="46" s="1"/>
  <c r="L499" i="46"/>
  <c r="P499" i="46"/>
  <c r="X499" i="46" s="1"/>
  <c r="L500" i="46"/>
  <c r="P500" i="46"/>
  <c r="L501" i="46"/>
  <c r="P501" i="46"/>
  <c r="X501" i="46" s="1"/>
  <c r="L502" i="46"/>
  <c r="P502" i="46"/>
  <c r="X502" i="46" s="1"/>
  <c r="L503" i="46"/>
  <c r="P503" i="46"/>
  <c r="X503" i="46" s="1"/>
  <c r="L504" i="46"/>
  <c r="P504" i="46"/>
  <c r="L505" i="46"/>
  <c r="P505" i="46"/>
  <c r="X505" i="46" s="1"/>
  <c r="L506" i="46"/>
  <c r="P506" i="46"/>
  <c r="X506" i="46" s="1"/>
  <c r="L507" i="46"/>
  <c r="P507" i="46"/>
  <c r="X507" i="46" s="1"/>
  <c r="L508" i="46"/>
  <c r="P508" i="46"/>
  <c r="L509" i="46"/>
  <c r="P509" i="46"/>
  <c r="X509" i="46" s="1"/>
  <c r="L510" i="46"/>
  <c r="P510" i="46"/>
  <c r="X510" i="46" s="1"/>
  <c r="L511" i="46"/>
  <c r="P511" i="46"/>
  <c r="X511" i="46" s="1"/>
  <c r="L512" i="46"/>
  <c r="P512" i="46"/>
  <c r="X512" i="46" s="1"/>
  <c r="L513" i="46"/>
  <c r="P513" i="46"/>
  <c r="X513" i="46" s="1"/>
  <c r="L514" i="46"/>
  <c r="P514" i="46"/>
  <c r="X514" i="46" s="1"/>
  <c r="L515" i="46"/>
  <c r="P515" i="46"/>
  <c r="X515" i="46" s="1"/>
  <c r="L516" i="46"/>
  <c r="P516" i="46"/>
  <c r="L517" i="46"/>
  <c r="P517" i="46"/>
  <c r="X517" i="46" s="1"/>
  <c r="L518" i="46"/>
  <c r="P518" i="46"/>
  <c r="X518" i="46" s="1"/>
  <c r="L519" i="46"/>
  <c r="P519" i="46"/>
  <c r="X519" i="46" s="1"/>
  <c r="L520" i="46"/>
  <c r="P520" i="46"/>
  <c r="L521" i="46"/>
  <c r="P521" i="46"/>
  <c r="X521" i="46" s="1"/>
  <c r="L522" i="46"/>
  <c r="P522" i="46"/>
  <c r="X522" i="46" s="1"/>
  <c r="L523" i="46"/>
  <c r="P523" i="46"/>
  <c r="X523" i="46" s="1"/>
  <c r="L524" i="46"/>
  <c r="P524" i="46"/>
  <c r="L525" i="46"/>
  <c r="P525" i="46"/>
  <c r="X525" i="46" s="1"/>
  <c r="L526" i="46"/>
  <c r="P526" i="46"/>
  <c r="X526" i="46" s="1"/>
  <c r="L527" i="46"/>
  <c r="P527" i="46"/>
  <c r="X527" i="46" s="1"/>
  <c r="L528" i="46"/>
  <c r="P528" i="46"/>
  <c r="X528" i="46" s="1"/>
  <c r="L529" i="46"/>
  <c r="P529" i="46"/>
  <c r="X529" i="46" s="1"/>
  <c r="L530" i="46"/>
  <c r="P530" i="46"/>
  <c r="X530" i="46" s="1"/>
  <c r="L531" i="46"/>
  <c r="P531" i="46"/>
  <c r="X531" i="46" s="1"/>
  <c r="L532" i="46"/>
  <c r="P532" i="46"/>
  <c r="L533" i="46"/>
  <c r="P533" i="46"/>
  <c r="X533" i="46" s="1"/>
  <c r="L534" i="46"/>
  <c r="P534" i="46"/>
  <c r="X534" i="46" s="1"/>
  <c r="L535" i="46"/>
  <c r="P535" i="46"/>
  <c r="X535" i="46" s="1"/>
  <c r="L536" i="46"/>
  <c r="P536" i="46"/>
  <c r="L537" i="46"/>
  <c r="P537" i="46"/>
  <c r="X537" i="46" s="1"/>
  <c r="L538" i="46"/>
  <c r="P538" i="46"/>
  <c r="X538" i="46" s="1"/>
  <c r="L539" i="46"/>
  <c r="P539" i="46"/>
  <c r="X539" i="46" s="1"/>
  <c r="L540" i="46"/>
  <c r="P540" i="46"/>
  <c r="L541" i="46"/>
  <c r="P541" i="46"/>
  <c r="X541" i="46" s="1"/>
  <c r="L542" i="46"/>
  <c r="P542" i="46"/>
  <c r="X542" i="46" s="1"/>
  <c r="L543" i="46"/>
  <c r="P543" i="46"/>
  <c r="X543" i="46" s="1"/>
  <c r="L544" i="46"/>
  <c r="P544" i="46"/>
  <c r="X544" i="46" s="1"/>
  <c r="L545" i="46"/>
  <c r="P545" i="46"/>
  <c r="X545" i="46" s="1"/>
  <c r="L546" i="46"/>
  <c r="P546" i="46"/>
  <c r="X546" i="46" s="1"/>
  <c r="L547" i="46"/>
  <c r="P547" i="46"/>
  <c r="X547" i="46" s="1"/>
  <c r="L548" i="46"/>
  <c r="P548" i="46"/>
  <c r="L549" i="46"/>
  <c r="P549" i="46"/>
  <c r="X549" i="46" s="1"/>
  <c r="L550" i="46"/>
  <c r="P550" i="46"/>
  <c r="X550" i="46" s="1"/>
  <c r="L551" i="46"/>
  <c r="P551" i="46"/>
  <c r="X551" i="46" s="1"/>
  <c r="L552" i="46"/>
  <c r="P552" i="46"/>
  <c r="L553" i="46"/>
  <c r="P553" i="46"/>
  <c r="X553" i="46" s="1"/>
  <c r="L554" i="46"/>
  <c r="P554" i="46"/>
  <c r="X554" i="46" s="1"/>
  <c r="L555" i="46"/>
  <c r="P555" i="46"/>
  <c r="X555" i="46" s="1"/>
  <c r="L556" i="46"/>
  <c r="P556" i="46"/>
  <c r="L557" i="46"/>
  <c r="P557" i="46"/>
  <c r="X557" i="46" s="1"/>
  <c r="L558" i="46"/>
  <c r="P558" i="46"/>
  <c r="X558" i="46" s="1"/>
  <c r="L559" i="46"/>
  <c r="P559" i="46"/>
  <c r="X559" i="46" s="1"/>
  <c r="L560" i="46"/>
  <c r="P560" i="46"/>
  <c r="L561" i="46"/>
  <c r="P561" i="46"/>
  <c r="X561" i="46" s="1"/>
  <c r="L562" i="46"/>
  <c r="P562" i="46"/>
  <c r="X562" i="46" s="1"/>
  <c r="L563" i="46"/>
  <c r="P563" i="46"/>
  <c r="X563" i="46" s="1"/>
  <c r="L564" i="46"/>
  <c r="P564" i="46"/>
  <c r="L565" i="46"/>
  <c r="P565" i="46"/>
  <c r="X565" i="46" s="1"/>
  <c r="L566" i="46"/>
  <c r="P566" i="46"/>
  <c r="X566" i="46" s="1"/>
  <c r="L567" i="46"/>
  <c r="P567" i="46"/>
  <c r="X567" i="46" s="1"/>
  <c r="L568" i="46"/>
  <c r="P568" i="46"/>
  <c r="X568" i="46" s="1"/>
  <c r="L569" i="46"/>
  <c r="P569" i="46"/>
  <c r="X569" i="46" s="1"/>
  <c r="L570" i="46"/>
  <c r="P570" i="46"/>
  <c r="X570" i="46" s="1"/>
  <c r="L571" i="46"/>
  <c r="P571" i="46"/>
  <c r="X571" i="46" s="1"/>
  <c r="L572" i="46"/>
  <c r="P572" i="46"/>
  <c r="L573" i="46"/>
  <c r="P573" i="46"/>
  <c r="X573" i="46" s="1"/>
  <c r="L574" i="46"/>
  <c r="P574" i="46"/>
  <c r="X574" i="46" s="1"/>
  <c r="L575" i="46"/>
  <c r="P575" i="46"/>
  <c r="X575" i="46" s="1"/>
  <c r="L576" i="46"/>
  <c r="P576" i="46"/>
  <c r="X576" i="46" s="1"/>
  <c r="L577" i="46"/>
  <c r="P577" i="46"/>
  <c r="X577" i="46" s="1"/>
  <c r="L578" i="46"/>
  <c r="P578" i="46"/>
  <c r="X578" i="46" s="1"/>
  <c r="L579" i="46"/>
  <c r="P579" i="46"/>
  <c r="X579" i="46" s="1"/>
  <c r="L580" i="46"/>
  <c r="P580" i="46"/>
  <c r="L581" i="46"/>
  <c r="P581" i="46"/>
  <c r="X581" i="46" s="1"/>
  <c r="L582" i="46"/>
  <c r="P582" i="46"/>
  <c r="X582" i="46" s="1"/>
  <c r="L583" i="46"/>
  <c r="P583" i="46"/>
  <c r="X583" i="46" s="1"/>
  <c r="L584" i="46"/>
  <c r="P584" i="46"/>
  <c r="L585" i="46"/>
  <c r="P585" i="46"/>
  <c r="X585" i="46" s="1"/>
  <c r="L586" i="46"/>
  <c r="P586" i="46"/>
  <c r="X586" i="46" s="1"/>
  <c r="L587" i="46"/>
  <c r="P587" i="46"/>
  <c r="X587" i="46" s="1"/>
  <c r="L588" i="46"/>
  <c r="P588" i="46"/>
  <c r="L589" i="46"/>
  <c r="P589" i="46"/>
  <c r="X589" i="46" s="1"/>
  <c r="L590" i="46"/>
  <c r="P590" i="46"/>
  <c r="X590" i="46" s="1"/>
  <c r="L591" i="46"/>
  <c r="P591" i="46"/>
  <c r="X591" i="46" s="1"/>
  <c r="L592" i="46"/>
  <c r="P592" i="46"/>
  <c r="L593" i="46"/>
  <c r="P593" i="46"/>
  <c r="X593" i="46" s="1"/>
  <c r="L594" i="46"/>
  <c r="P594" i="46"/>
  <c r="X594" i="46" s="1"/>
  <c r="L595" i="46"/>
  <c r="P595" i="46"/>
  <c r="X595" i="46" s="1"/>
  <c r="L596" i="46"/>
  <c r="P596" i="46"/>
  <c r="L597" i="46"/>
  <c r="P597" i="46"/>
  <c r="X597" i="46" s="1"/>
  <c r="L598" i="46"/>
  <c r="P598" i="46"/>
  <c r="X598" i="46" s="1"/>
  <c r="L599" i="46"/>
  <c r="P599" i="46"/>
  <c r="X599" i="46" s="1"/>
  <c r="L600" i="46"/>
  <c r="P600" i="46"/>
  <c r="X600" i="46" s="1"/>
  <c r="L601" i="46"/>
  <c r="P601" i="46"/>
  <c r="X601" i="46" s="1"/>
  <c r="L602" i="46"/>
  <c r="P602" i="46"/>
  <c r="X602" i="46" s="1"/>
  <c r="L603" i="46"/>
  <c r="P603" i="46"/>
  <c r="X603" i="46" s="1"/>
  <c r="L604" i="46"/>
  <c r="P604" i="46"/>
  <c r="L605" i="46"/>
  <c r="P605" i="46"/>
  <c r="X605" i="46" s="1"/>
  <c r="L606" i="46"/>
  <c r="P606" i="46"/>
  <c r="X606" i="46" s="1"/>
  <c r="L607" i="46"/>
  <c r="P607" i="46"/>
  <c r="X607" i="46" s="1"/>
  <c r="L608" i="46"/>
  <c r="P608" i="46"/>
  <c r="X608" i="46" s="1"/>
  <c r="L609" i="46"/>
  <c r="P609" i="46"/>
  <c r="X609" i="46" s="1"/>
  <c r="L610" i="46"/>
  <c r="P610" i="46"/>
  <c r="X610" i="46" s="1"/>
  <c r="L611" i="46"/>
  <c r="P611" i="46"/>
  <c r="X611" i="46" s="1"/>
  <c r="L612" i="46"/>
  <c r="P612" i="46"/>
  <c r="X612" i="46" s="1"/>
  <c r="L613" i="46"/>
  <c r="P613" i="46"/>
  <c r="X613" i="46" s="1"/>
  <c r="L614" i="46"/>
  <c r="P614" i="46"/>
  <c r="X614" i="46" s="1"/>
  <c r="L615" i="46"/>
  <c r="P615" i="46"/>
  <c r="L616" i="46"/>
  <c r="P616" i="46"/>
  <c r="X616" i="46" s="1"/>
  <c r="L617" i="46"/>
  <c r="P617" i="46"/>
  <c r="X617" i="46" s="1"/>
  <c r="L618" i="46"/>
  <c r="P618" i="46"/>
  <c r="L619" i="46"/>
  <c r="P619" i="46"/>
  <c r="X619" i="46" s="1"/>
  <c r="L620" i="46"/>
  <c r="P620" i="46"/>
  <c r="L621" i="46"/>
  <c r="P621" i="46"/>
  <c r="X621" i="46" s="1"/>
  <c r="L622" i="46"/>
  <c r="P622" i="46"/>
  <c r="L623" i="46"/>
  <c r="P623" i="46"/>
  <c r="X623" i="46" s="1"/>
  <c r="L624" i="46"/>
  <c r="P624" i="46"/>
  <c r="X624" i="46" s="1"/>
  <c r="L625" i="46"/>
  <c r="P625" i="46"/>
  <c r="X625" i="46" s="1"/>
  <c r="L626" i="46"/>
  <c r="P626" i="46"/>
  <c r="L627" i="46"/>
  <c r="P627" i="46"/>
  <c r="L628" i="46"/>
  <c r="P628" i="46"/>
  <c r="X628" i="46" s="1"/>
  <c r="L629" i="46"/>
  <c r="P629" i="46"/>
  <c r="L630" i="46"/>
  <c r="P630" i="46"/>
  <c r="L631" i="46"/>
  <c r="P631" i="46"/>
  <c r="X631" i="46" s="1"/>
  <c r="L632" i="46"/>
  <c r="P632" i="46"/>
  <c r="X632" i="46" s="1"/>
  <c r="L633" i="46"/>
  <c r="P633" i="46"/>
  <c r="X633" i="46" s="1"/>
  <c r="L634" i="46"/>
  <c r="P634" i="46"/>
  <c r="L635" i="46"/>
  <c r="P635" i="46"/>
  <c r="X635" i="46" s="1"/>
  <c r="L636" i="46"/>
  <c r="P636" i="46"/>
  <c r="X636" i="46" s="1"/>
  <c r="L637" i="46"/>
  <c r="P637" i="46"/>
  <c r="X637" i="46" s="1"/>
  <c r="L638" i="46"/>
  <c r="P638" i="46"/>
  <c r="L639" i="46"/>
  <c r="P639" i="46"/>
  <c r="X639" i="46" s="1"/>
  <c r="L640" i="46"/>
  <c r="P640" i="46"/>
  <c r="X640" i="46" s="1"/>
  <c r="L641" i="46"/>
  <c r="P641" i="46"/>
  <c r="X641" i="46" s="1"/>
  <c r="L642" i="46"/>
  <c r="P642" i="46"/>
  <c r="L643" i="46"/>
  <c r="P643" i="46"/>
  <c r="L644" i="46"/>
  <c r="P644" i="46"/>
  <c r="X644" i="46" s="1"/>
  <c r="L645" i="46"/>
  <c r="P645" i="46"/>
  <c r="X645" i="46" s="1"/>
  <c r="L646" i="46"/>
  <c r="P646" i="46"/>
  <c r="L647" i="46"/>
  <c r="P647" i="46"/>
  <c r="X647" i="46" s="1"/>
  <c r="L648" i="46"/>
  <c r="P648" i="46"/>
  <c r="X648" i="46" s="1"/>
  <c r="L649" i="46"/>
  <c r="P649" i="46"/>
  <c r="X649" i="46" s="1"/>
  <c r="L650" i="46"/>
  <c r="P650" i="46"/>
  <c r="L651" i="46"/>
  <c r="P651" i="46"/>
  <c r="X651" i="46" s="1"/>
  <c r="L652" i="46"/>
  <c r="P652" i="46"/>
  <c r="X652" i="46" s="1"/>
  <c r="L653" i="46"/>
  <c r="P653" i="46"/>
  <c r="X653" i="46" s="1"/>
  <c r="L654" i="46"/>
  <c r="P654" i="46"/>
  <c r="L655" i="46"/>
  <c r="P655" i="46"/>
  <c r="X655" i="46" s="1"/>
  <c r="L656" i="46"/>
  <c r="P656" i="46"/>
  <c r="X656" i="46" s="1"/>
  <c r="L657" i="46"/>
  <c r="P657" i="46"/>
  <c r="X657" i="46" s="1"/>
  <c r="L658" i="46"/>
  <c r="P658" i="46"/>
  <c r="L659" i="46"/>
  <c r="P659" i="46"/>
  <c r="L660" i="46"/>
  <c r="P660" i="46"/>
  <c r="X660" i="46" s="1"/>
  <c r="L661" i="46"/>
  <c r="P661" i="46"/>
  <c r="X661" i="46" s="1"/>
  <c r="L662" i="46"/>
  <c r="P662" i="46"/>
  <c r="L663" i="46"/>
  <c r="P663" i="46"/>
  <c r="X663" i="46" s="1"/>
  <c r="L664" i="46"/>
  <c r="P664" i="46"/>
  <c r="X664" i="46" s="1"/>
  <c r="L665" i="46"/>
  <c r="P665" i="46"/>
  <c r="X665" i="46" s="1"/>
  <c r="L666" i="46"/>
  <c r="P666" i="46"/>
  <c r="L667" i="46"/>
  <c r="P667" i="46"/>
  <c r="X667" i="46" s="1"/>
  <c r="L668" i="46"/>
  <c r="P668" i="46"/>
  <c r="X668" i="46" s="1"/>
  <c r="L669" i="46"/>
  <c r="P669" i="46"/>
  <c r="X669" i="46" s="1"/>
  <c r="L670" i="46"/>
  <c r="P670" i="46"/>
  <c r="L671" i="46"/>
  <c r="P671" i="46"/>
  <c r="X671" i="46" s="1"/>
  <c r="L672" i="46"/>
  <c r="P672" i="46"/>
  <c r="X672" i="46" s="1"/>
  <c r="L673" i="46"/>
  <c r="P673" i="46"/>
  <c r="X673" i="46" s="1"/>
  <c r="L674" i="46"/>
  <c r="P674" i="46"/>
  <c r="L675" i="46"/>
  <c r="P675" i="46"/>
  <c r="L676" i="46"/>
  <c r="P676" i="46"/>
  <c r="X676" i="46" s="1"/>
  <c r="L677" i="46"/>
  <c r="P677" i="46"/>
  <c r="X677" i="46" s="1"/>
  <c r="L678" i="46"/>
  <c r="P678" i="46"/>
  <c r="L679" i="46"/>
  <c r="P679" i="46"/>
  <c r="X679" i="46" s="1"/>
  <c r="L680" i="46"/>
  <c r="P680" i="46"/>
  <c r="X680" i="46" s="1"/>
  <c r="L681" i="46"/>
  <c r="P681" i="46"/>
  <c r="X681" i="46" s="1"/>
  <c r="L682" i="46"/>
  <c r="P682" i="46"/>
  <c r="L683" i="46"/>
  <c r="P683" i="46"/>
  <c r="X683" i="46" s="1"/>
  <c r="L684" i="46"/>
  <c r="P684" i="46"/>
  <c r="X684" i="46" s="1"/>
  <c r="L685" i="46"/>
  <c r="P685" i="46"/>
  <c r="X685" i="46" s="1"/>
  <c r="L686" i="46"/>
  <c r="P686" i="46"/>
  <c r="L687" i="46"/>
  <c r="P687" i="46"/>
  <c r="X687" i="46" s="1"/>
  <c r="L688" i="46"/>
  <c r="P688" i="46"/>
  <c r="X688" i="46" s="1"/>
  <c r="L689" i="46"/>
  <c r="P689" i="46"/>
  <c r="X689" i="46" s="1"/>
  <c r="L690" i="46"/>
  <c r="P690" i="46"/>
  <c r="L691" i="46"/>
  <c r="P691" i="46"/>
  <c r="L692" i="46"/>
  <c r="P692" i="46"/>
  <c r="X692" i="46" s="1"/>
  <c r="L693" i="46"/>
  <c r="P693" i="46"/>
  <c r="L694" i="46"/>
  <c r="P694" i="46"/>
  <c r="X694" i="46" s="1"/>
  <c r="L695" i="46"/>
  <c r="P695" i="46"/>
  <c r="L696" i="46"/>
  <c r="P696" i="46"/>
  <c r="X696" i="46" s="1"/>
  <c r="L697" i="46"/>
  <c r="P697" i="46"/>
  <c r="L698" i="46"/>
  <c r="P698" i="46"/>
  <c r="X698" i="46" s="1"/>
  <c r="L699" i="46"/>
  <c r="P699" i="46"/>
  <c r="X699" i="46" s="1"/>
  <c r="L700" i="46"/>
  <c r="P700" i="46"/>
  <c r="X700" i="46" s="1"/>
  <c r="L701" i="46"/>
  <c r="P701" i="46"/>
  <c r="L702" i="46"/>
  <c r="P702" i="46"/>
  <c r="X702" i="46" s="1"/>
  <c r="L703" i="46"/>
  <c r="P703" i="46"/>
  <c r="X703" i="46" s="1"/>
  <c r="L704" i="46"/>
  <c r="P704" i="46"/>
  <c r="X704" i="46" s="1"/>
  <c r="L705" i="46"/>
  <c r="P705" i="46"/>
  <c r="X705" i="46" s="1"/>
  <c r="L706" i="46"/>
  <c r="P706" i="46"/>
  <c r="L707" i="46"/>
  <c r="P707" i="46"/>
  <c r="X707" i="46" s="1"/>
  <c r="L708" i="46"/>
  <c r="P708" i="46"/>
  <c r="X708" i="46" s="1"/>
  <c r="L709" i="46"/>
  <c r="P709" i="46"/>
  <c r="L710" i="46"/>
  <c r="P710" i="46"/>
  <c r="X710" i="46" s="1"/>
  <c r="L711" i="46"/>
  <c r="P711" i="46"/>
  <c r="X711" i="46" s="1"/>
  <c r="L712" i="46"/>
  <c r="P712" i="46"/>
  <c r="X712" i="46" s="1"/>
  <c r="L713" i="46"/>
  <c r="P713" i="46"/>
  <c r="X713" i="46" s="1"/>
  <c r="L714" i="46"/>
  <c r="P714" i="46"/>
  <c r="X714" i="46" s="1"/>
  <c r="L715" i="46"/>
  <c r="P715" i="46"/>
  <c r="X715" i="46" s="1"/>
  <c r="L716" i="46"/>
  <c r="P716" i="46"/>
  <c r="X716" i="46" s="1"/>
  <c r="L717" i="46"/>
  <c r="P717" i="46"/>
  <c r="L718" i="46"/>
  <c r="P718" i="46"/>
  <c r="X718" i="46" s="1"/>
  <c r="L719" i="46"/>
  <c r="P719" i="46"/>
  <c r="X719" i="46" s="1"/>
  <c r="L720" i="46"/>
  <c r="P720" i="46"/>
  <c r="X720" i="46" s="1"/>
  <c r="L721" i="46"/>
  <c r="P721" i="46"/>
  <c r="X721" i="46" s="1"/>
  <c r="L722" i="46"/>
  <c r="P722" i="46"/>
  <c r="L723" i="46"/>
  <c r="P723" i="46"/>
  <c r="X723" i="46" s="1"/>
  <c r="L724" i="46"/>
  <c r="P724" i="46"/>
  <c r="X724" i="46" s="1"/>
  <c r="L725" i="46"/>
  <c r="P725" i="46"/>
  <c r="L726" i="46"/>
  <c r="P726" i="46"/>
  <c r="X726" i="46" s="1"/>
  <c r="L727" i="46"/>
  <c r="P727" i="46"/>
  <c r="X727" i="46" s="1"/>
  <c r="L728" i="46"/>
  <c r="P728" i="46"/>
  <c r="X728" i="46" s="1"/>
  <c r="L729" i="46"/>
  <c r="P729" i="46"/>
  <c r="X729" i="46" s="1"/>
  <c r="L730" i="46"/>
  <c r="P730" i="46"/>
  <c r="X730" i="46" s="1"/>
  <c r="L731" i="46"/>
  <c r="P731" i="46"/>
  <c r="X731" i="46" s="1"/>
  <c r="L732" i="46"/>
  <c r="P732" i="46"/>
  <c r="X732" i="46" s="1"/>
  <c r="L733" i="46"/>
  <c r="P733" i="46"/>
  <c r="L734" i="46"/>
  <c r="P734" i="46"/>
  <c r="X734" i="46" s="1"/>
  <c r="L735" i="46"/>
  <c r="P735" i="46"/>
  <c r="X735" i="46" s="1"/>
  <c r="L736" i="46"/>
  <c r="P736" i="46"/>
  <c r="X736" i="46" s="1"/>
  <c r="L737" i="46"/>
  <c r="P737" i="46"/>
  <c r="L738" i="46"/>
  <c r="P738" i="46"/>
  <c r="X738" i="46" s="1"/>
  <c r="L739" i="46"/>
  <c r="P739" i="46"/>
  <c r="X739" i="46" s="1"/>
  <c r="L740" i="46"/>
  <c r="P740" i="46"/>
  <c r="X740" i="46" s="1"/>
  <c r="L741" i="46"/>
  <c r="P741" i="46"/>
  <c r="L742" i="46"/>
  <c r="P742" i="46"/>
  <c r="L743" i="46"/>
  <c r="P743" i="46"/>
  <c r="X743" i="46" s="1"/>
  <c r="L744" i="46"/>
  <c r="P744" i="46"/>
  <c r="X744" i="46" s="1"/>
  <c r="L745" i="46"/>
  <c r="P745" i="46"/>
  <c r="L746" i="46"/>
  <c r="P746" i="46"/>
  <c r="X746" i="46" s="1"/>
  <c r="L747" i="46"/>
  <c r="P747" i="46"/>
  <c r="X747" i="46" s="1"/>
  <c r="L748" i="46"/>
  <c r="P748" i="46"/>
  <c r="X748" i="46" s="1"/>
  <c r="L749" i="46"/>
  <c r="P749" i="46"/>
  <c r="L750" i="46"/>
  <c r="P750" i="46"/>
  <c r="X750" i="46" s="1"/>
  <c r="L751" i="46"/>
  <c r="P751" i="46"/>
  <c r="X751" i="46" s="1"/>
  <c r="L752" i="46"/>
  <c r="P752" i="46"/>
  <c r="X752" i="46" s="1"/>
  <c r="L753" i="46"/>
  <c r="P753" i="46"/>
  <c r="L754" i="46"/>
  <c r="P754" i="46"/>
  <c r="X754" i="46" s="1"/>
  <c r="L755" i="46"/>
  <c r="P755" i="46"/>
  <c r="X755" i="46" s="1"/>
  <c r="L756" i="46"/>
  <c r="P756" i="46"/>
  <c r="X756" i="46" s="1"/>
  <c r="L757" i="46"/>
  <c r="P757" i="46"/>
  <c r="L758" i="46"/>
  <c r="P758" i="46"/>
  <c r="L759" i="46"/>
  <c r="P759" i="46"/>
  <c r="X759" i="46" s="1"/>
  <c r="L760" i="46"/>
  <c r="P760" i="46"/>
  <c r="X760" i="46" s="1"/>
  <c r="L761" i="46"/>
  <c r="P761" i="46"/>
  <c r="L762" i="46"/>
  <c r="P762" i="46"/>
  <c r="X762" i="46" s="1"/>
  <c r="L763" i="46"/>
  <c r="P763" i="46"/>
  <c r="X763" i="46" s="1"/>
  <c r="L764" i="46"/>
  <c r="P764" i="46"/>
  <c r="X764" i="46" s="1"/>
  <c r="L765" i="46"/>
  <c r="P765" i="46"/>
  <c r="L766" i="46"/>
  <c r="P766" i="46"/>
  <c r="X766" i="46" s="1"/>
  <c r="L767" i="46"/>
  <c r="P767" i="46"/>
  <c r="X767" i="46" s="1"/>
  <c r="L768" i="46"/>
  <c r="P768" i="46"/>
  <c r="X768" i="46" s="1"/>
  <c r="L769" i="46"/>
  <c r="P769" i="46"/>
  <c r="L770" i="46"/>
  <c r="P770" i="46"/>
  <c r="X770" i="46" s="1"/>
  <c r="L771" i="46"/>
  <c r="P771" i="46"/>
  <c r="X771" i="46" s="1"/>
  <c r="L772" i="46"/>
  <c r="P772" i="46"/>
  <c r="X772" i="46" s="1"/>
  <c r="L773" i="46"/>
  <c r="P773" i="46"/>
  <c r="L774" i="46"/>
  <c r="P774" i="46"/>
  <c r="L775" i="46"/>
  <c r="P775" i="46"/>
  <c r="X775" i="46" s="1"/>
  <c r="L776" i="46"/>
  <c r="P776" i="46"/>
  <c r="X776" i="46" s="1"/>
  <c r="L777" i="46"/>
  <c r="P777" i="46"/>
  <c r="L778" i="46"/>
  <c r="P778" i="46"/>
  <c r="X778" i="46" s="1"/>
  <c r="L779" i="46"/>
  <c r="P779" i="46"/>
  <c r="X779" i="46" s="1"/>
  <c r="L780" i="46"/>
  <c r="P780" i="46"/>
  <c r="X780" i="46" s="1"/>
  <c r="L781" i="46"/>
  <c r="P781" i="46"/>
  <c r="L782" i="46"/>
  <c r="P782" i="46"/>
  <c r="X782" i="46" s="1"/>
  <c r="L783" i="46"/>
  <c r="P783" i="46"/>
  <c r="X783" i="46" s="1"/>
  <c r="L784" i="46"/>
  <c r="P784" i="46"/>
  <c r="X784" i="46" s="1"/>
  <c r="L785" i="46"/>
  <c r="P785" i="46"/>
  <c r="L786" i="46"/>
  <c r="P786" i="46"/>
  <c r="X786" i="46" s="1"/>
  <c r="L787" i="46"/>
  <c r="P787" i="46"/>
  <c r="X787" i="46" s="1"/>
  <c r="L788" i="46"/>
  <c r="P788" i="46"/>
  <c r="X788" i="46" s="1"/>
  <c r="L789" i="46"/>
  <c r="P789" i="46"/>
  <c r="L790" i="46"/>
  <c r="P790" i="46"/>
  <c r="L791" i="46"/>
  <c r="P791" i="46"/>
  <c r="X791" i="46" s="1"/>
  <c r="L792" i="46"/>
  <c r="P792" i="46"/>
  <c r="X792" i="46" s="1"/>
  <c r="L793" i="46"/>
  <c r="P793" i="46"/>
  <c r="L794" i="46"/>
  <c r="P794" i="46"/>
  <c r="X794" i="46" s="1"/>
  <c r="L795" i="46"/>
  <c r="P795" i="46"/>
  <c r="X795" i="46" s="1"/>
  <c r="L796" i="46"/>
  <c r="P796" i="46"/>
  <c r="X796" i="46" s="1"/>
  <c r="L797" i="46"/>
  <c r="P797" i="46"/>
  <c r="L798" i="46"/>
  <c r="P798" i="46"/>
  <c r="X798" i="46" s="1"/>
  <c r="L799" i="46"/>
  <c r="P799" i="46"/>
  <c r="X799" i="46" s="1"/>
  <c r="L800" i="46"/>
  <c r="P800" i="46"/>
  <c r="X800" i="46" s="1"/>
  <c r="L801" i="46"/>
  <c r="P801" i="46"/>
  <c r="L802" i="46"/>
  <c r="P802" i="46"/>
  <c r="X802" i="46" s="1"/>
  <c r="L803" i="46"/>
  <c r="P803" i="46"/>
  <c r="X803" i="46" s="1"/>
  <c r="L804" i="46"/>
  <c r="P804" i="46"/>
  <c r="X804" i="46" s="1"/>
  <c r="L805" i="46"/>
  <c r="P805" i="46"/>
  <c r="L806" i="46"/>
  <c r="P806" i="46"/>
  <c r="X806" i="46" s="1"/>
  <c r="L807" i="46"/>
  <c r="P807" i="46"/>
  <c r="X807" i="46" s="1"/>
  <c r="L808" i="46"/>
  <c r="P808" i="46"/>
  <c r="X808" i="46" s="1"/>
  <c r="L809" i="46"/>
  <c r="P809" i="46"/>
  <c r="L810" i="46"/>
  <c r="P810" i="46"/>
  <c r="L811" i="46"/>
  <c r="P811" i="46"/>
  <c r="X811" i="46" s="1"/>
  <c r="L812" i="46"/>
  <c r="P812" i="46"/>
  <c r="X812" i="46" s="1"/>
  <c r="L813" i="46"/>
  <c r="P813" i="46"/>
  <c r="L814" i="46"/>
  <c r="P814" i="46"/>
  <c r="X814" i="46" s="1"/>
  <c r="L815" i="46"/>
  <c r="P815" i="46"/>
  <c r="X815" i="46" s="1"/>
  <c r="L816" i="46"/>
  <c r="P816" i="46"/>
  <c r="X816" i="46" s="1"/>
  <c r="L817" i="46"/>
  <c r="P817" i="46"/>
  <c r="L818" i="46"/>
  <c r="P818" i="46"/>
  <c r="L819" i="46"/>
  <c r="P819" i="46"/>
  <c r="X819" i="46" s="1"/>
  <c r="L820" i="46"/>
  <c r="P820" i="46"/>
  <c r="X820" i="46" s="1"/>
  <c r="L821" i="46"/>
  <c r="P821" i="46"/>
  <c r="L822" i="46"/>
  <c r="P822" i="46"/>
  <c r="X822" i="46" s="1"/>
  <c r="L823" i="46"/>
  <c r="P823" i="46"/>
  <c r="X823" i="46" s="1"/>
  <c r="L824" i="46"/>
  <c r="P824" i="46"/>
  <c r="X824" i="46" s="1"/>
  <c r="L825" i="46"/>
  <c r="P825" i="46"/>
  <c r="L826" i="46"/>
  <c r="P826" i="46"/>
  <c r="L827" i="46"/>
  <c r="P827" i="46"/>
  <c r="X827" i="46" s="1"/>
  <c r="L828" i="46"/>
  <c r="P828" i="46"/>
  <c r="X828" i="46" s="1"/>
  <c r="L829" i="46"/>
  <c r="P829" i="46"/>
  <c r="L830" i="46"/>
  <c r="P830" i="46"/>
  <c r="X830" i="46" s="1"/>
  <c r="L831" i="46"/>
  <c r="P831" i="46"/>
  <c r="X831" i="46" s="1"/>
  <c r="L832" i="46"/>
  <c r="P832" i="46"/>
  <c r="X832" i="46" s="1"/>
  <c r="L833" i="46"/>
  <c r="P833" i="46"/>
  <c r="L834" i="46"/>
  <c r="P834" i="46"/>
  <c r="L835" i="46"/>
  <c r="P835" i="46"/>
  <c r="X835" i="46" s="1"/>
  <c r="L836" i="46"/>
  <c r="P836" i="46"/>
  <c r="X836" i="46" s="1"/>
  <c r="L837" i="46"/>
  <c r="P837" i="46"/>
  <c r="L838" i="46"/>
  <c r="P838" i="46"/>
  <c r="X838" i="46" s="1"/>
  <c r="L839" i="46"/>
  <c r="P839" i="46"/>
  <c r="X839" i="46" s="1"/>
  <c r="L840" i="46"/>
  <c r="P840" i="46"/>
  <c r="X840" i="46" s="1"/>
  <c r="L841" i="46"/>
  <c r="P841" i="46"/>
  <c r="L842" i="46"/>
  <c r="P842" i="46"/>
  <c r="X842" i="46" s="1"/>
  <c r="L843" i="46"/>
  <c r="P843" i="46"/>
  <c r="X843" i="46" s="1"/>
  <c r="L844" i="46"/>
  <c r="P844" i="46"/>
  <c r="X844" i="46" s="1"/>
  <c r="L845" i="46"/>
  <c r="P845" i="46"/>
  <c r="L846" i="46"/>
  <c r="P846" i="46"/>
  <c r="X846" i="46" s="1"/>
  <c r="L847" i="46"/>
  <c r="P847" i="46"/>
  <c r="X847" i="46" s="1"/>
  <c r="L848" i="46"/>
  <c r="P848" i="46"/>
  <c r="X848" i="46" s="1"/>
  <c r="L849" i="46"/>
  <c r="P849" i="46"/>
  <c r="L850" i="46"/>
  <c r="P850" i="46"/>
  <c r="X850" i="46" s="1"/>
  <c r="L851" i="46"/>
  <c r="P851" i="46"/>
  <c r="X851" i="46" s="1"/>
  <c r="L852" i="46"/>
  <c r="P852" i="46"/>
  <c r="X852" i="46" s="1"/>
  <c r="L853" i="46"/>
  <c r="P853" i="46"/>
  <c r="L854" i="46"/>
  <c r="P854" i="46"/>
  <c r="X854" i="46" s="1"/>
  <c r="L855" i="46"/>
  <c r="P855" i="46"/>
  <c r="X855" i="46" s="1"/>
  <c r="L856" i="46"/>
  <c r="P856" i="46"/>
  <c r="X856" i="46" s="1"/>
  <c r="L857" i="46"/>
  <c r="P857" i="46"/>
  <c r="L858" i="46"/>
  <c r="P858" i="46"/>
  <c r="X858" i="46" s="1"/>
  <c r="L859" i="46"/>
  <c r="P859" i="46"/>
  <c r="X859" i="46" s="1"/>
  <c r="L860" i="46"/>
  <c r="P860" i="46"/>
  <c r="X860" i="46" s="1"/>
  <c r="L861" i="46"/>
  <c r="P861" i="46"/>
  <c r="L862" i="46"/>
  <c r="P862" i="46"/>
  <c r="X862" i="46" s="1"/>
  <c r="L863" i="46"/>
  <c r="P863" i="46"/>
  <c r="X863" i="46" s="1"/>
  <c r="L864" i="46"/>
  <c r="P864" i="46"/>
  <c r="X864" i="46" s="1"/>
  <c r="L865" i="46"/>
  <c r="P865" i="46"/>
  <c r="L866" i="46"/>
  <c r="P866" i="46"/>
  <c r="X866" i="46" s="1"/>
  <c r="L867" i="46"/>
  <c r="P867" i="46"/>
  <c r="X867" i="46" s="1"/>
  <c r="L868" i="46"/>
  <c r="P868" i="46"/>
  <c r="X868" i="46" s="1"/>
  <c r="L869" i="46"/>
  <c r="P869" i="46"/>
  <c r="L870" i="46"/>
  <c r="P870" i="46"/>
  <c r="X870" i="46" s="1"/>
  <c r="L871" i="46"/>
  <c r="P871" i="46"/>
  <c r="X871" i="46" s="1"/>
  <c r="L872" i="46"/>
  <c r="P872" i="46"/>
  <c r="X872" i="46" s="1"/>
  <c r="L873" i="46"/>
  <c r="P873" i="46"/>
  <c r="L874" i="46"/>
  <c r="P874" i="46"/>
  <c r="X874" i="46" s="1"/>
  <c r="L875" i="46"/>
  <c r="P875" i="46"/>
  <c r="X875" i="46" s="1"/>
  <c r="L876" i="46"/>
  <c r="P876" i="46"/>
  <c r="X876" i="46" s="1"/>
  <c r="L877" i="46"/>
  <c r="P877" i="46"/>
  <c r="L878" i="46"/>
  <c r="P878" i="46"/>
  <c r="X878" i="46" s="1"/>
  <c r="L879" i="46"/>
  <c r="P879" i="46"/>
  <c r="X879" i="46" s="1"/>
  <c r="L880" i="46"/>
  <c r="P880" i="46"/>
  <c r="X880" i="46" s="1"/>
  <c r="L881" i="46"/>
  <c r="P881" i="46"/>
  <c r="L882" i="46"/>
  <c r="P882" i="46"/>
  <c r="X882" i="46" s="1"/>
  <c r="L883" i="46"/>
  <c r="P883" i="46"/>
  <c r="X883" i="46" s="1"/>
  <c r="L884" i="46"/>
  <c r="P884" i="46"/>
  <c r="X884" i="46" s="1"/>
  <c r="L885" i="46"/>
  <c r="P885" i="46"/>
  <c r="L886" i="46"/>
  <c r="P886" i="46"/>
  <c r="X886" i="46" s="1"/>
  <c r="L887" i="46"/>
  <c r="P887" i="46"/>
  <c r="X887" i="46" s="1"/>
  <c r="L888" i="46"/>
  <c r="P888" i="46"/>
  <c r="X888" i="46" s="1"/>
  <c r="L889" i="46"/>
  <c r="P889" i="46"/>
  <c r="L890" i="46"/>
  <c r="P890" i="46"/>
  <c r="X890" i="46" s="1"/>
  <c r="L891" i="46"/>
  <c r="P891" i="46"/>
  <c r="X891" i="46" s="1"/>
  <c r="L892" i="46"/>
  <c r="P892" i="46"/>
  <c r="X892" i="46" s="1"/>
  <c r="L893" i="46"/>
  <c r="P893" i="46"/>
  <c r="L894" i="46"/>
  <c r="P894" i="46"/>
  <c r="X894" i="46" s="1"/>
  <c r="L895" i="46"/>
  <c r="P895" i="46"/>
  <c r="L896" i="46"/>
  <c r="P896" i="46"/>
  <c r="X896" i="46" s="1"/>
  <c r="L897" i="46"/>
  <c r="P897" i="46"/>
  <c r="L898" i="46"/>
  <c r="P898" i="46"/>
  <c r="X898" i="46" s="1"/>
  <c r="L899" i="46"/>
  <c r="P899" i="46"/>
  <c r="X899" i="46" s="1"/>
  <c r="L900" i="46"/>
  <c r="P900" i="46"/>
  <c r="X900" i="46" s="1"/>
  <c r="L901" i="46"/>
  <c r="P901" i="46"/>
  <c r="L902" i="46"/>
  <c r="P902" i="46"/>
  <c r="X902" i="46" s="1"/>
  <c r="L903" i="46"/>
  <c r="P903" i="46"/>
  <c r="X903" i="46" s="1"/>
  <c r="L904" i="46"/>
  <c r="P904" i="46"/>
  <c r="X904" i="46" s="1"/>
  <c r="L905" i="46"/>
  <c r="P905" i="46"/>
  <c r="L906" i="46"/>
  <c r="P906" i="46"/>
  <c r="X906" i="46" s="1"/>
  <c r="L907" i="46"/>
  <c r="P907" i="46"/>
  <c r="X907" i="46" s="1"/>
  <c r="L908" i="46"/>
  <c r="P908" i="46"/>
  <c r="X908" i="46" s="1"/>
  <c r="L909" i="46"/>
  <c r="P909" i="46"/>
  <c r="L910" i="46"/>
  <c r="P910" i="46"/>
  <c r="X910" i="46" s="1"/>
  <c r="L911" i="46"/>
  <c r="P911" i="46"/>
  <c r="X911" i="46" s="1"/>
  <c r="L912" i="46"/>
  <c r="P912" i="46"/>
  <c r="X912" i="46" s="1"/>
  <c r="L913" i="46"/>
  <c r="P913" i="46"/>
  <c r="L914" i="46"/>
  <c r="P914" i="46"/>
  <c r="X914" i="46" s="1"/>
  <c r="L915" i="46"/>
  <c r="P915" i="46"/>
  <c r="X915" i="46" s="1"/>
  <c r="L916" i="46"/>
  <c r="P916" i="46"/>
  <c r="X916" i="46" s="1"/>
  <c r="L917" i="46"/>
  <c r="P917" i="46"/>
  <c r="L918" i="46"/>
  <c r="P918" i="46"/>
  <c r="X918" i="46" s="1"/>
  <c r="L919" i="46"/>
  <c r="P919" i="46"/>
  <c r="X919" i="46" s="1"/>
  <c r="L920" i="46"/>
  <c r="P920" i="46"/>
  <c r="X920" i="46" s="1"/>
  <c r="L921" i="46"/>
  <c r="P921" i="46"/>
  <c r="L922" i="46"/>
  <c r="P922" i="46"/>
  <c r="X922" i="46" s="1"/>
  <c r="L923" i="46"/>
  <c r="P923" i="46"/>
  <c r="X923" i="46" s="1"/>
  <c r="L924" i="46"/>
  <c r="P924" i="46"/>
  <c r="X924" i="46" s="1"/>
  <c r="L925" i="46"/>
  <c r="P925" i="46"/>
  <c r="L926" i="46"/>
  <c r="P926" i="46"/>
  <c r="X926" i="46" s="1"/>
  <c r="L927" i="46"/>
  <c r="P927" i="46"/>
  <c r="X927" i="46" s="1"/>
  <c r="L928" i="46"/>
  <c r="P928" i="46"/>
  <c r="X928" i="46" s="1"/>
  <c r="L929" i="46"/>
  <c r="P929" i="46"/>
  <c r="L930" i="46"/>
  <c r="P930" i="46"/>
  <c r="X930" i="46" s="1"/>
  <c r="L931" i="46"/>
  <c r="P931" i="46"/>
  <c r="L932" i="46"/>
  <c r="P932" i="46"/>
  <c r="X932" i="46" s="1"/>
  <c r="L933" i="46"/>
  <c r="P933" i="46"/>
  <c r="L934" i="46"/>
  <c r="P934" i="46"/>
  <c r="X934" i="46" s="1"/>
  <c r="L935" i="46"/>
  <c r="P935" i="46"/>
  <c r="X935" i="46" s="1"/>
  <c r="L936" i="46"/>
  <c r="P936" i="46"/>
  <c r="X936" i="46" s="1"/>
  <c r="L937" i="46"/>
  <c r="P937" i="46"/>
  <c r="L938" i="46"/>
  <c r="P938" i="46"/>
  <c r="X938" i="46" s="1"/>
  <c r="L939" i="46"/>
  <c r="P939" i="46"/>
  <c r="X939" i="46" s="1"/>
  <c r="L940" i="46"/>
  <c r="P940" i="46"/>
  <c r="X940" i="46" s="1"/>
  <c r="L941" i="46"/>
  <c r="P941" i="46"/>
  <c r="L942" i="46"/>
  <c r="P942" i="46"/>
  <c r="X942" i="46" s="1"/>
  <c r="L943" i="46"/>
  <c r="P943" i="46"/>
  <c r="L944" i="46"/>
  <c r="P944" i="46"/>
  <c r="X944" i="46" s="1"/>
  <c r="L945" i="46"/>
  <c r="P945" i="46"/>
  <c r="L946" i="46"/>
  <c r="P946" i="46"/>
  <c r="X946" i="46" s="1"/>
  <c r="L947" i="46"/>
  <c r="P947" i="46"/>
  <c r="L948" i="46"/>
  <c r="P948" i="46"/>
  <c r="X948" i="46" s="1"/>
  <c r="L949" i="46"/>
  <c r="P949" i="46"/>
  <c r="L950" i="46"/>
  <c r="P950" i="46"/>
  <c r="X950" i="46" s="1"/>
  <c r="L951" i="46"/>
  <c r="P951" i="46"/>
  <c r="X951" i="46" s="1"/>
  <c r="L952" i="46"/>
  <c r="P952" i="46"/>
  <c r="X952" i="46" s="1"/>
  <c r="L953" i="46"/>
  <c r="P953" i="46"/>
  <c r="L954" i="46"/>
  <c r="P954" i="46"/>
  <c r="X954" i="46" s="1"/>
  <c r="L955" i="46"/>
  <c r="P955" i="46"/>
  <c r="L956" i="46"/>
  <c r="P956" i="46"/>
  <c r="X956" i="46" s="1"/>
  <c r="L957" i="46"/>
  <c r="P957" i="46"/>
  <c r="L958" i="46"/>
  <c r="P958" i="46"/>
  <c r="X958" i="46" s="1"/>
  <c r="L959" i="46"/>
  <c r="P959" i="46"/>
  <c r="X959" i="46" s="1"/>
  <c r="L960" i="46"/>
  <c r="P960" i="46"/>
  <c r="X960" i="46" s="1"/>
  <c r="L961" i="46"/>
  <c r="P961" i="46"/>
  <c r="L962" i="46"/>
  <c r="P962" i="46"/>
  <c r="X962" i="46" s="1"/>
  <c r="L963" i="46"/>
  <c r="P963" i="46"/>
  <c r="L964" i="46"/>
  <c r="P964" i="46"/>
  <c r="X964" i="46" s="1"/>
  <c r="L965" i="46"/>
  <c r="P965" i="46"/>
  <c r="L966" i="46"/>
  <c r="P966" i="46"/>
  <c r="X966" i="46" s="1"/>
  <c r="L967" i="46"/>
  <c r="P967" i="46"/>
  <c r="X967" i="46" s="1"/>
  <c r="L968" i="46"/>
  <c r="P968" i="46"/>
  <c r="X968" i="46" s="1"/>
  <c r="L969" i="46"/>
  <c r="P969" i="46"/>
  <c r="L970" i="46"/>
  <c r="P970" i="46"/>
  <c r="X970" i="46" s="1"/>
  <c r="L971" i="46"/>
  <c r="P971" i="46"/>
  <c r="X971" i="46" s="1"/>
  <c r="L972" i="46"/>
  <c r="P972" i="46"/>
  <c r="X972" i="46" s="1"/>
  <c r="L973" i="46"/>
  <c r="P973" i="46"/>
  <c r="L974" i="46"/>
  <c r="P974" i="46"/>
  <c r="X974" i="46" s="1"/>
  <c r="L975" i="46"/>
  <c r="P975" i="46"/>
  <c r="L976" i="46"/>
  <c r="P976" i="46"/>
  <c r="X976" i="46" s="1"/>
  <c r="L977" i="46"/>
  <c r="P977" i="46"/>
  <c r="L978" i="46"/>
  <c r="P978" i="46"/>
  <c r="X978" i="46" s="1"/>
  <c r="L979" i="46"/>
  <c r="P979" i="46"/>
  <c r="L980" i="46"/>
  <c r="P980" i="46"/>
  <c r="X980" i="46" s="1"/>
  <c r="L981" i="46"/>
  <c r="P981" i="46"/>
  <c r="L982" i="46"/>
  <c r="P982" i="46"/>
  <c r="X982" i="46" s="1"/>
  <c r="L983" i="46"/>
  <c r="P983" i="46"/>
  <c r="X983" i="46" s="1"/>
  <c r="L984" i="46"/>
  <c r="P984" i="46"/>
  <c r="X984" i="46" s="1"/>
  <c r="L985" i="46"/>
  <c r="P985" i="46"/>
  <c r="L986" i="46"/>
  <c r="P986" i="46"/>
  <c r="X986" i="46" s="1"/>
  <c r="L987" i="46"/>
  <c r="P987" i="46"/>
  <c r="L988" i="46"/>
  <c r="P988" i="46"/>
  <c r="X988" i="46" s="1"/>
  <c r="L989" i="46"/>
  <c r="P989" i="46"/>
  <c r="L990" i="46"/>
  <c r="P990" i="46"/>
  <c r="X990" i="46" s="1"/>
  <c r="L991" i="46"/>
  <c r="P991" i="46"/>
  <c r="X991" i="46" s="1"/>
  <c r="L992" i="46"/>
  <c r="P992" i="46"/>
  <c r="X992" i="46" s="1"/>
  <c r="L993" i="46"/>
  <c r="P993" i="46"/>
  <c r="L994" i="46"/>
  <c r="P994" i="46"/>
  <c r="X994" i="46" s="1"/>
  <c r="L995" i="46"/>
  <c r="P995" i="46"/>
  <c r="L996" i="46"/>
  <c r="P996" i="46"/>
  <c r="X996" i="46" s="1"/>
  <c r="L997" i="46"/>
  <c r="P997" i="46"/>
  <c r="L998" i="46"/>
  <c r="P998" i="46"/>
  <c r="X998" i="46" s="1"/>
  <c r="L999" i="46"/>
  <c r="P999" i="46"/>
  <c r="X999" i="46" s="1"/>
  <c r="L1000" i="46"/>
  <c r="P1000" i="46"/>
  <c r="X1000" i="46" s="1"/>
  <c r="L1001" i="46"/>
  <c r="P1001" i="46"/>
  <c r="L1002" i="46"/>
  <c r="P1002" i="46"/>
  <c r="X1002" i="46" s="1"/>
  <c r="L1003" i="46"/>
  <c r="P1003" i="46"/>
  <c r="X1003" i="46" s="1"/>
  <c r="L1004" i="46"/>
  <c r="P1004" i="46"/>
  <c r="X1004" i="46" s="1"/>
  <c r="L1005" i="46"/>
  <c r="P1005" i="46"/>
  <c r="L1006" i="46"/>
  <c r="P1006" i="46"/>
  <c r="X1006" i="46" s="1"/>
  <c r="L1007" i="46"/>
  <c r="P1007" i="46"/>
  <c r="X1007" i="46" s="1"/>
  <c r="L1008" i="46"/>
  <c r="P1008" i="46"/>
  <c r="X1008" i="46" s="1"/>
  <c r="L1009" i="46"/>
  <c r="P1009" i="46"/>
  <c r="L1010" i="46"/>
  <c r="P1010" i="46"/>
  <c r="X1010" i="46" s="1"/>
  <c r="L1011" i="46"/>
  <c r="P1011" i="46"/>
  <c r="L1012" i="46"/>
  <c r="P1012" i="46"/>
  <c r="X1012" i="46" s="1"/>
  <c r="L1013" i="46"/>
  <c r="P1013" i="46"/>
  <c r="L1014" i="46"/>
  <c r="P1014" i="46"/>
  <c r="X1014" i="46" s="1"/>
  <c r="L1015" i="46"/>
  <c r="P1015" i="46"/>
  <c r="X1015" i="46" s="1"/>
  <c r="L1016" i="46"/>
  <c r="P1016" i="46"/>
  <c r="X1016" i="46" s="1"/>
  <c r="L1017" i="46"/>
  <c r="P1017" i="46"/>
  <c r="L1018" i="46"/>
  <c r="P1018" i="46"/>
  <c r="X1018" i="46" s="1"/>
  <c r="L1019" i="46"/>
  <c r="P1019" i="46"/>
  <c r="X1019" i="46" s="1"/>
  <c r="L1020" i="46"/>
  <c r="P1020" i="46"/>
  <c r="X1020" i="46" s="1"/>
  <c r="L1021" i="46"/>
  <c r="P1021" i="46"/>
  <c r="L1022" i="46"/>
  <c r="P1022" i="46"/>
  <c r="X1022" i="46" s="1"/>
  <c r="L1023" i="46"/>
  <c r="P1023" i="46"/>
  <c r="X1023" i="46" s="1"/>
  <c r="L1024" i="46"/>
  <c r="P1024" i="46"/>
  <c r="X1024" i="46" s="1"/>
  <c r="L1025" i="46"/>
  <c r="P1025" i="46"/>
  <c r="L1026" i="46"/>
  <c r="P1026" i="46"/>
  <c r="X1026" i="46" s="1"/>
  <c r="L1027" i="46"/>
  <c r="P1027" i="46"/>
  <c r="X1027" i="46" s="1"/>
  <c r="L1028" i="46"/>
  <c r="P1028" i="46"/>
  <c r="X1028" i="46" s="1"/>
  <c r="L1029" i="46"/>
  <c r="P1029" i="46"/>
  <c r="L1030" i="46"/>
  <c r="P1030" i="46"/>
  <c r="X1030" i="46" s="1"/>
  <c r="L1031" i="46"/>
  <c r="P1031" i="46"/>
  <c r="X1031" i="46" s="1"/>
  <c r="L1032" i="46"/>
  <c r="P1032" i="46"/>
  <c r="X1032" i="46" s="1"/>
  <c r="L1033" i="46"/>
  <c r="P1033" i="46"/>
  <c r="L1034" i="46"/>
  <c r="P1034" i="46"/>
  <c r="X1034" i="46" s="1"/>
  <c r="L1035" i="46"/>
  <c r="P1035" i="46"/>
  <c r="X1035" i="46" s="1"/>
  <c r="L1036" i="46"/>
  <c r="P1036" i="46"/>
  <c r="X1036" i="46" s="1"/>
  <c r="L1037" i="46"/>
  <c r="P1037" i="46"/>
  <c r="L1038" i="46"/>
  <c r="P1038" i="46"/>
  <c r="X1038" i="46" s="1"/>
  <c r="L1039" i="46"/>
  <c r="P1039" i="46"/>
  <c r="X1039" i="46" s="1"/>
  <c r="L1040" i="46"/>
  <c r="P1040" i="46"/>
  <c r="X1040" i="46" s="1"/>
  <c r="L1041" i="46"/>
  <c r="P1041" i="46"/>
  <c r="L1042" i="46"/>
  <c r="P1042" i="46"/>
  <c r="X1042" i="46" s="1"/>
  <c r="L1043" i="46"/>
  <c r="P1043" i="46"/>
  <c r="X1043" i="46" s="1"/>
  <c r="L1044" i="46"/>
  <c r="P1044" i="46"/>
  <c r="X1044" i="46" s="1"/>
  <c r="L1045" i="46"/>
  <c r="P1045" i="46"/>
  <c r="L1046" i="46"/>
  <c r="P1046" i="46"/>
  <c r="X1046" i="46" s="1"/>
  <c r="L1047" i="46"/>
  <c r="P1047" i="46"/>
  <c r="X1047" i="46" s="1"/>
  <c r="L1048" i="46"/>
  <c r="P1048" i="46"/>
  <c r="X1048" i="46" s="1"/>
  <c r="L1049" i="46"/>
  <c r="P1049" i="46"/>
  <c r="L1050" i="46"/>
  <c r="P1050" i="46"/>
  <c r="X1050" i="46" s="1"/>
  <c r="L1051" i="46"/>
  <c r="P1051" i="46"/>
  <c r="X1051" i="46" s="1"/>
  <c r="L1052" i="46"/>
  <c r="P1052" i="46"/>
  <c r="X1052" i="46" s="1"/>
  <c r="L1053" i="46"/>
  <c r="P1053" i="46"/>
  <c r="X1053" i="46" s="1"/>
  <c r="L1054" i="46"/>
  <c r="P1054" i="46"/>
  <c r="X1054" i="46" s="1"/>
  <c r="L1055" i="46"/>
  <c r="P1055" i="46"/>
  <c r="L1056" i="46"/>
  <c r="P1056" i="46"/>
  <c r="X1056" i="46" s="1"/>
  <c r="L1057" i="46"/>
  <c r="P1057" i="46"/>
  <c r="X1057" i="46" s="1"/>
  <c r="L1058" i="46"/>
  <c r="P1058" i="46"/>
  <c r="X1058" i="46" s="1"/>
  <c r="L1059" i="46"/>
  <c r="P1059" i="46"/>
  <c r="X1059" i="46" s="1"/>
  <c r="L1060" i="46"/>
  <c r="P1060" i="46"/>
  <c r="X1060" i="46" s="1"/>
  <c r="L1061" i="46"/>
  <c r="P1061" i="46"/>
  <c r="L1062" i="46"/>
  <c r="P1062" i="46"/>
  <c r="X1062" i="46" s="1"/>
  <c r="L1063" i="46"/>
  <c r="P1063" i="46"/>
  <c r="X1063" i="46" s="1"/>
  <c r="L1064" i="46"/>
  <c r="P1064" i="46"/>
  <c r="X1064" i="46" s="1"/>
  <c r="L1065" i="46"/>
  <c r="P1065" i="46"/>
  <c r="L1066" i="46"/>
  <c r="P1066" i="46"/>
  <c r="X1066" i="46" s="1"/>
  <c r="L1067" i="46"/>
  <c r="P1067" i="46"/>
  <c r="L1068" i="46"/>
  <c r="P1068" i="46"/>
  <c r="X1068" i="46" s="1"/>
  <c r="L1069" i="46"/>
  <c r="P1069" i="46"/>
  <c r="L1070" i="46"/>
  <c r="P1070" i="46"/>
  <c r="X1070" i="46" s="1"/>
  <c r="L1071" i="46"/>
  <c r="P1071" i="46"/>
  <c r="X1071" i="46" s="1"/>
  <c r="L1072" i="46"/>
  <c r="P1072" i="46"/>
  <c r="X1072" i="46" s="1"/>
  <c r="L1073" i="46"/>
  <c r="P1073" i="46"/>
  <c r="X1073" i="46" s="1"/>
  <c r="L1074" i="46"/>
  <c r="P1074" i="46"/>
  <c r="X1074" i="46" s="1"/>
  <c r="L1075" i="46"/>
  <c r="P1075" i="46"/>
  <c r="X1075" i="46" s="1"/>
  <c r="L1076" i="46"/>
  <c r="P1076" i="46"/>
  <c r="X1076" i="46" s="1"/>
  <c r="L1077" i="46"/>
  <c r="P1077" i="46"/>
  <c r="X1077" i="46" s="1"/>
  <c r="L1078" i="46"/>
  <c r="P1078" i="46"/>
  <c r="X1078" i="46" s="1"/>
  <c r="L1079" i="46"/>
  <c r="P1079" i="46"/>
  <c r="X1079" i="46" s="1"/>
  <c r="L1080" i="46"/>
  <c r="P1080" i="46"/>
  <c r="X1080" i="46" s="1"/>
  <c r="L1081" i="46"/>
  <c r="P1081" i="46"/>
  <c r="X1081" i="46" s="1"/>
  <c r="L1082" i="46"/>
  <c r="P1082" i="46"/>
  <c r="X1082" i="46" s="1"/>
  <c r="L1083" i="46"/>
  <c r="P1083" i="46"/>
  <c r="X1083" i="46" s="1"/>
  <c r="L1084" i="46"/>
  <c r="P1084" i="46"/>
  <c r="X1084" i="46" s="1"/>
  <c r="L1085" i="46"/>
  <c r="P1085" i="46"/>
  <c r="L1086" i="46"/>
  <c r="P1086" i="46"/>
  <c r="X1086" i="46" s="1"/>
  <c r="L1087" i="46"/>
  <c r="P1087" i="46"/>
  <c r="X1087" i="46" s="1"/>
  <c r="L1088" i="46"/>
  <c r="P1088" i="46"/>
  <c r="X1088" i="46" s="1"/>
  <c r="L1089" i="46"/>
  <c r="P1089" i="46"/>
  <c r="L1090" i="46"/>
  <c r="P1090" i="46"/>
  <c r="X1090" i="46" s="1"/>
  <c r="L1091" i="46"/>
  <c r="P1091" i="46"/>
  <c r="X1091" i="46" s="1"/>
  <c r="L1092" i="46"/>
  <c r="P1092" i="46"/>
  <c r="X1092" i="46" s="1"/>
  <c r="L1093" i="46"/>
  <c r="P1093" i="46"/>
  <c r="L1094" i="46"/>
  <c r="P1094" i="46"/>
  <c r="X1094" i="46" s="1"/>
  <c r="L1095" i="46"/>
  <c r="P1095" i="46"/>
  <c r="X1095" i="46" s="1"/>
  <c r="L1096" i="46"/>
  <c r="P1096" i="46"/>
  <c r="X1096" i="46" s="1"/>
  <c r="L1097" i="46"/>
  <c r="P1097" i="46"/>
  <c r="L1098" i="46"/>
  <c r="P1098" i="46"/>
  <c r="X1098" i="46" s="1"/>
  <c r="L1099" i="46"/>
  <c r="P1099" i="46"/>
  <c r="X1099" i="46" s="1"/>
  <c r="L1100" i="46"/>
  <c r="P1100" i="46"/>
  <c r="X1100" i="46" s="1"/>
  <c r="L1101" i="46"/>
  <c r="P1101" i="46"/>
  <c r="X1101" i="46" s="1"/>
  <c r="L1102" i="46"/>
  <c r="P1102" i="46"/>
  <c r="X1102" i="46" s="1"/>
  <c r="L1103" i="46"/>
  <c r="P1103" i="46"/>
  <c r="X1103" i="46" s="1"/>
  <c r="L1104" i="46"/>
  <c r="P1104" i="46"/>
  <c r="X1104" i="46" s="1"/>
  <c r="L1105" i="46"/>
  <c r="P1105" i="46"/>
  <c r="X1105" i="46" s="1"/>
  <c r="L1106" i="46"/>
  <c r="P1106" i="46"/>
  <c r="X1106" i="46" s="1"/>
  <c r="L1107" i="46"/>
  <c r="P1107" i="46"/>
  <c r="L1108" i="46"/>
  <c r="P1108" i="46"/>
  <c r="X1108" i="46" s="1"/>
  <c r="L1109" i="46"/>
  <c r="P1109" i="46"/>
  <c r="X1109" i="46" s="1"/>
  <c r="L1110" i="46"/>
  <c r="P1110" i="46"/>
  <c r="X1110" i="46" s="1"/>
  <c r="L1111" i="46"/>
  <c r="P1111" i="46"/>
  <c r="X1111" i="46" s="1"/>
  <c r="L1112" i="46"/>
  <c r="P1112" i="46"/>
  <c r="X1112" i="46" s="1"/>
  <c r="L1113" i="46"/>
  <c r="P1113" i="46"/>
  <c r="L1114" i="46"/>
  <c r="P1114" i="46"/>
  <c r="X1114" i="46" s="1"/>
  <c r="L1115" i="46"/>
  <c r="P1115" i="46"/>
  <c r="X1115" i="46" s="1"/>
  <c r="L1116" i="46"/>
  <c r="P1116" i="46"/>
  <c r="X1116" i="46" s="1"/>
  <c r="L1117" i="46"/>
  <c r="P1117" i="46"/>
  <c r="L1118" i="46"/>
  <c r="P1118" i="46"/>
  <c r="X1118" i="46" s="1"/>
  <c r="L1119" i="46"/>
  <c r="P1119" i="46"/>
  <c r="X1119" i="46" s="1"/>
  <c r="L1120" i="46"/>
  <c r="P1120" i="46"/>
  <c r="X1120" i="46" s="1"/>
  <c r="L1121" i="46"/>
  <c r="P1121" i="46"/>
  <c r="L1122" i="46"/>
  <c r="P1122" i="46"/>
  <c r="X1122" i="46" s="1"/>
  <c r="L1123" i="46"/>
  <c r="P1123" i="46"/>
  <c r="X1123" i="46" s="1"/>
  <c r="L1124" i="46"/>
  <c r="P1124" i="46"/>
  <c r="X1124" i="46" s="1"/>
  <c r="L1125" i="46"/>
  <c r="P1125" i="46"/>
  <c r="L1126" i="46"/>
  <c r="P1126" i="46"/>
  <c r="X1126" i="46" s="1"/>
  <c r="L1127" i="46"/>
  <c r="P1127" i="46"/>
  <c r="X1127" i="46" s="1"/>
  <c r="L1128" i="46"/>
  <c r="P1128" i="46"/>
  <c r="X1128" i="46" s="1"/>
  <c r="L1129" i="46"/>
  <c r="P1129" i="46"/>
  <c r="L1130" i="46"/>
  <c r="P1130" i="46"/>
  <c r="X1130" i="46" s="1"/>
  <c r="L1131" i="46"/>
  <c r="P1131" i="46"/>
  <c r="X1131" i="46" s="1"/>
  <c r="L1132" i="46"/>
  <c r="P1132" i="46"/>
  <c r="X1132" i="46" s="1"/>
  <c r="L1133" i="46"/>
  <c r="P1133" i="46"/>
  <c r="L1134" i="46"/>
  <c r="P1134" i="46"/>
  <c r="X1134" i="46" s="1"/>
  <c r="L1135" i="46"/>
  <c r="P1135" i="46"/>
  <c r="L1136" i="46"/>
  <c r="P1136" i="46"/>
  <c r="X1136" i="46" s="1"/>
  <c r="L1137" i="46"/>
  <c r="P1137" i="46"/>
  <c r="L1138" i="46"/>
  <c r="P1138" i="46"/>
  <c r="X1138" i="46" s="1"/>
  <c r="L1139" i="46"/>
  <c r="P1139" i="46"/>
  <c r="X1139" i="46" s="1"/>
  <c r="L1140" i="46"/>
  <c r="P1140" i="46"/>
  <c r="X1140" i="46" s="1"/>
  <c r="L1141" i="46"/>
  <c r="P1141" i="46"/>
  <c r="L1142" i="46"/>
  <c r="P1142" i="46"/>
  <c r="X1142" i="46" s="1"/>
  <c r="L1143" i="46"/>
  <c r="P1143" i="46"/>
  <c r="X1143" i="46" s="1"/>
  <c r="L1144" i="46"/>
  <c r="P1144" i="46"/>
  <c r="X1144" i="46" s="1"/>
  <c r="L1145" i="46"/>
  <c r="P1145" i="46"/>
  <c r="L1146" i="46"/>
  <c r="P1146" i="46"/>
  <c r="X1146" i="46" s="1"/>
  <c r="L1147" i="46"/>
  <c r="P1147" i="46"/>
  <c r="X1147" i="46" s="1"/>
  <c r="L1148" i="46"/>
  <c r="P1148" i="46"/>
  <c r="X1148" i="46" s="1"/>
  <c r="L1149" i="46"/>
  <c r="P1149" i="46"/>
  <c r="L1150" i="46"/>
  <c r="P1150" i="46"/>
  <c r="X1150" i="46" s="1"/>
  <c r="L1151" i="46"/>
  <c r="P1151" i="46"/>
  <c r="X1151" i="46" s="1"/>
  <c r="L1152" i="46"/>
  <c r="P1152" i="46"/>
  <c r="X1152" i="46" s="1"/>
  <c r="L1153" i="46"/>
  <c r="P1153" i="46"/>
  <c r="L1154" i="46"/>
  <c r="P1154" i="46"/>
  <c r="X1154" i="46" s="1"/>
  <c r="L1155" i="46"/>
  <c r="P1155" i="46"/>
  <c r="X1155" i="46" s="1"/>
  <c r="L1156" i="46"/>
  <c r="P1156" i="46"/>
  <c r="X1156" i="46" s="1"/>
  <c r="L1157" i="46"/>
  <c r="P1157" i="46"/>
  <c r="L1158" i="46"/>
  <c r="P1158" i="46"/>
  <c r="X1158" i="46" s="1"/>
  <c r="L1159" i="46"/>
  <c r="P1159" i="46"/>
  <c r="X1159" i="46" s="1"/>
  <c r="L1160" i="46"/>
  <c r="P1160" i="46"/>
  <c r="X1160" i="46" s="1"/>
  <c r="L1161" i="46"/>
  <c r="P1161" i="46"/>
  <c r="L1162" i="46"/>
  <c r="P1162" i="46"/>
  <c r="X1162" i="46" s="1"/>
  <c r="L1163" i="46"/>
  <c r="P1163" i="46"/>
  <c r="X1163" i="46" s="1"/>
  <c r="L1164" i="46"/>
  <c r="P1164" i="46"/>
  <c r="X1164" i="46" s="1"/>
  <c r="L1165" i="46"/>
  <c r="P1165" i="46"/>
  <c r="X1165" i="46" s="1"/>
  <c r="L1166" i="46"/>
  <c r="P1166" i="46"/>
  <c r="X1166" i="46" s="1"/>
  <c r="L1167" i="46"/>
  <c r="P1167" i="46"/>
  <c r="X1167" i="46" s="1"/>
  <c r="L1168" i="46"/>
  <c r="P1168" i="46"/>
  <c r="X1168" i="46" s="1"/>
  <c r="L1169" i="46"/>
  <c r="P1169" i="46"/>
  <c r="L1170" i="46"/>
  <c r="P1170" i="46"/>
  <c r="X1170" i="46" s="1"/>
  <c r="L1171" i="46"/>
  <c r="P1171" i="46"/>
  <c r="X1171" i="46" s="1"/>
  <c r="L1172" i="46"/>
  <c r="P1172" i="46"/>
  <c r="X1172" i="46" s="1"/>
  <c r="L1173" i="46"/>
  <c r="P1173" i="46"/>
  <c r="L1174" i="46"/>
  <c r="P1174" i="46"/>
  <c r="X1174" i="46" s="1"/>
  <c r="L1175" i="46"/>
  <c r="P1175" i="46"/>
  <c r="X1175" i="46" s="1"/>
  <c r="L1176" i="46"/>
  <c r="P1176" i="46"/>
  <c r="X1176" i="46" s="1"/>
  <c r="L1177" i="46"/>
  <c r="P1177" i="46"/>
  <c r="L1178" i="46"/>
  <c r="P1178" i="46"/>
  <c r="X1178" i="46" s="1"/>
  <c r="L1179" i="46"/>
  <c r="P1179" i="46"/>
  <c r="X1179" i="46" s="1"/>
  <c r="L1180" i="46"/>
  <c r="P1180" i="46"/>
  <c r="X1180" i="46" s="1"/>
  <c r="L1181" i="46"/>
  <c r="P1181" i="46"/>
  <c r="L1182" i="46"/>
  <c r="P1182" i="46"/>
  <c r="X1182" i="46" s="1"/>
  <c r="L1183" i="46"/>
  <c r="P1183" i="46"/>
  <c r="X1183" i="46" s="1"/>
  <c r="L1184" i="46"/>
  <c r="P1184" i="46"/>
  <c r="X1184" i="46" s="1"/>
  <c r="L1185" i="46"/>
  <c r="P1185" i="46"/>
  <c r="L1186" i="46"/>
  <c r="P1186" i="46"/>
  <c r="X1186" i="46" s="1"/>
  <c r="L1187" i="46"/>
  <c r="P1187" i="46"/>
  <c r="X1187" i="46" s="1"/>
  <c r="L1188" i="46"/>
  <c r="P1188" i="46"/>
  <c r="X1188" i="46" s="1"/>
  <c r="L1189" i="46"/>
  <c r="P1189" i="46"/>
  <c r="L1190" i="46"/>
  <c r="P1190" i="46"/>
  <c r="X1190" i="46" s="1"/>
  <c r="L1191" i="46"/>
  <c r="P1191" i="46"/>
  <c r="X1191" i="46" s="1"/>
  <c r="L1192" i="46"/>
  <c r="P1192" i="46"/>
  <c r="X1192" i="46" s="1"/>
  <c r="L1193" i="46"/>
  <c r="P1193" i="46"/>
  <c r="L1194" i="46"/>
  <c r="P1194" i="46"/>
  <c r="X1194" i="46" s="1"/>
  <c r="L1195" i="46"/>
  <c r="P1195" i="46"/>
  <c r="X1195" i="46" s="1"/>
  <c r="L1196" i="46"/>
  <c r="P1196" i="46"/>
  <c r="X1196" i="46" s="1"/>
  <c r="L1197" i="46"/>
  <c r="P1197" i="46"/>
  <c r="L1198" i="46"/>
  <c r="P1198" i="46"/>
  <c r="X1198" i="46" s="1"/>
  <c r="L1199" i="46"/>
  <c r="P1199" i="46"/>
  <c r="X1199" i="46" s="1"/>
  <c r="L1200" i="46"/>
  <c r="P1200" i="46"/>
  <c r="X1200" i="46" s="1"/>
  <c r="L1201" i="46"/>
  <c r="P1201" i="46"/>
  <c r="L1202" i="46"/>
  <c r="P1202" i="46"/>
  <c r="X1202" i="46" s="1"/>
  <c r="L1203" i="46"/>
  <c r="P1203" i="46"/>
  <c r="X1203" i="46" s="1"/>
  <c r="L1204" i="46"/>
  <c r="P1204" i="46"/>
  <c r="X1204" i="46" s="1"/>
  <c r="L1205" i="46"/>
  <c r="P1205" i="46"/>
  <c r="L1206" i="46"/>
  <c r="P1206" i="46"/>
  <c r="X1206" i="46" s="1"/>
  <c r="L1207" i="46"/>
  <c r="P1207" i="46"/>
  <c r="X1207" i="46" s="1"/>
  <c r="L1208" i="46"/>
  <c r="P1208" i="46"/>
  <c r="X1208" i="46" s="1"/>
  <c r="L1209" i="46"/>
  <c r="P1209" i="46"/>
  <c r="L1210" i="46"/>
  <c r="P1210" i="46"/>
  <c r="X1210" i="46" s="1"/>
  <c r="L1211" i="46"/>
  <c r="P1211" i="46"/>
  <c r="X1211" i="46" s="1"/>
  <c r="L1212" i="46"/>
  <c r="P1212" i="46"/>
  <c r="X1212" i="46" s="1"/>
  <c r="L1213" i="46"/>
  <c r="P1213" i="46"/>
  <c r="L1214" i="46"/>
  <c r="P1214" i="46"/>
  <c r="X1214" i="46" s="1"/>
  <c r="L1215" i="46"/>
  <c r="P1215" i="46"/>
  <c r="X1215" i="46" s="1"/>
  <c r="L1216" i="46"/>
  <c r="P1216" i="46"/>
  <c r="X1216" i="46" s="1"/>
  <c r="L1217" i="46"/>
  <c r="P1217" i="46"/>
  <c r="L1218" i="46"/>
  <c r="P1218" i="46"/>
  <c r="X1218" i="46" s="1"/>
  <c r="L1219" i="46"/>
  <c r="P1219" i="46"/>
  <c r="X1219" i="46" s="1"/>
  <c r="L1220" i="46"/>
  <c r="P1220" i="46"/>
  <c r="X1220" i="46" s="1"/>
  <c r="L1221" i="46"/>
  <c r="P1221" i="46"/>
  <c r="L1222" i="46"/>
  <c r="P1222" i="46"/>
  <c r="X1222" i="46" s="1"/>
  <c r="L1223" i="46"/>
  <c r="P1223" i="46"/>
  <c r="X1223" i="46" s="1"/>
  <c r="L1224" i="46"/>
  <c r="P1224" i="46"/>
  <c r="X1224" i="46" s="1"/>
  <c r="L1225" i="46"/>
  <c r="P1225" i="46"/>
  <c r="L1226" i="46"/>
  <c r="P1226" i="46"/>
  <c r="X1226" i="46" s="1"/>
  <c r="L1227" i="46"/>
  <c r="P1227" i="46"/>
  <c r="X1227" i="46" s="1"/>
  <c r="L1228" i="46"/>
  <c r="P1228" i="46"/>
  <c r="X1228" i="46" s="1"/>
  <c r="L1229" i="46"/>
  <c r="P1229" i="46"/>
  <c r="L1230" i="46"/>
  <c r="P1230" i="46"/>
  <c r="X1230" i="46" s="1"/>
  <c r="L1231" i="46"/>
  <c r="P1231" i="46"/>
  <c r="X1231" i="46" s="1"/>
  <c r="L1232" i="46"/>
  <c r="P1232" i="46"/>
  <c r="X1232" i="46" s="1"/>
  <c r="L1233" i="46"/>
  <c r="P1233" i="46"/>
  <c r="L1234" i="46"/>
  <c r="P1234" i="46"/>
  <c r="X1234" i="46" s="1"/>
  <c r="L1235" i="46"/>
  <c r="P1235" i="46"/>
  <c r="X1235" i="46" s="1"/>
  <c r="L1236" i="46"/>
  <c r="P1236" i="46"/>
  <c r="X1236" i="46" s="1"/>
  <c r="L1237" i="46"/>
  <c r="P1237" i="46"/>
  <c r="L1238" i="46"/>
  <c r="P1238" i="46"/>
  <c r="X1238" i="46" s="1"/>
  <c r="L1239" i="46"/>
  <c r="P1239" i="46"/>
  <c r="X1239" i="46" s="1"/>
  <c r="L1240" i="46"/>
  <c r="P1240" i="46"/>
  <c r="X1240" i="46" s="1"/>
  <c r="L1241" i="46"/>
  <c r="P1241" i="46"/>
  <c r="L1242" i="46"/>
  <c r="P1242" i="46"/>
  <c r="X1242" i="46" s="1"/>
  <c r="L1243" i="46"/>
  <c r="P1243" i="46"/>
  <c r="X1243" i="46" s="1"/>
  <c r="L1244" i="46"/>
  <c r="P1244" i="46"/>
  <c r="X1244" i="46" s="1"/>
  <c r="L1245" i="46"/>
  <c r="P1245" i="46"/>
  <c r="L1246" i="46"/>
  <c r="P1246" i="46"/>
  <c r="X1246" i="46" s="1"/>
  <c r="L1247" i="46"/>
  <c r="P1247" i="46"/>
  <c r="X1247" i="46" s="1"/>
  <c r="L1248" i="46"/>
  <c r="P1248" i="46"/>
  <c r="X1248" i="46" s="1"/>
  <c r="L1249" i="46"/>
  <c r="P1249" i="46"/>
  <c r="L1250" i="46"/>
  <c r="P1250" i="46"/>
  <c r="X1250" i="46" s="1"/>
  <c r="L1251" i="46"/>
  <c r="P1251" i="46"/>
  <c r="X1251" i="46" s="1"/>
  <c r="L1252" i="46"/>
  <c r="P1252" i="46"/>
  <c r="X1252" i="46" s="1"/>
  <c r="L1253" i="46"/>
  <c r="P1253" i="46"/>
  <c r="L1254" i="46"/>
  <c r="P1254" i="46"/>
  <c r="X1254" i="46" s="1"/>
  <c r="L1255" i="46"/>
  <c r="P1255" i="46"/>
  <c r="X1255" i="46" s="1"/>
  <c r="L1256" i="46"/>
  <c r="P1256" i="46"/>
  <c r="X1256" i="46" s="1"/>
  <c r="L1257" i="46"/>
  <c r="P1257" i="46"/>
  <c r="L1258" i="46"/>
  <c r="P1258" i="46"/>
  <c r="X1258" i="46" s="1"/>
  <c r="L1259" i="46"/>
  <c r="P1259" i="46"/>
  <c r="X1259" i="46" s="1"/>
  <c r="L1260" i="46"/>
  <c r="P1260" i="46"/>
  <c r="X1260" i="46" s="1"/>
  <c r="L1261" i="46"/>
  <c r="P1261" i="46"/>
  <c r="L1262" i="46"/>
  <c r="P1262" i="46"/>
  <c r="X1262" i="46" s="1"/>
  <c r="L1263" i="46"/>
  <c r="P1263" i="46"/>
  <c r="X1263" i="46" s="1"/>
  <c r="L1264" i="46"/>
  <c r="P1264" i="46"/>
  <c r="X1264" i="46" s="1"/>
  <c r="L1265" i="46"/>
  <c r="P1265" i="46"/>
  <c r="L1266" i="46"/>
  <c r="P1266" i="46"/>
  <c r="X1266" i="46" s="1"/>
  <c r="L1267" i="46"/>
  <c r="P1267" i="46"/>
  <c r="X1267" i="46" s="1"/>
  <c r="L1268" i="46"/>
  <c r="P1268" i="46"/>
  <c r="X1268" i="46" s="1"/>
  <c r="L1269" i="46"/>
  <c r="P1269" i="46"/>
  <c r="L1270" i="46"/>
  <c r="P1270" i="46"/>
  <c r="X1270" i="46" s="1"/>
  <c r="L1271" i="46"/>
  <c r="P1271" i="46"/>
  <c r="X1271" i="46" s="1"/>
  <c r="L1272" i="46"/>
  <c r="P1272" i="46"/>
  <c r="X1272" i="46" s="1"/>
  <c r="L1273" i="46"/>
  <c r="P1273" i="46"/>
  <c r="L1274" i="46"/>
  <c r="P1274" i="46"/>
  <c r="X1274" i="46" s="1"/>
  <c r="L1275" i="46"/>
  <c r="P1275" i="46"/>
  <c r="X1275" i="46" s="1"/>
  <c r="L1276" i="46"/>
  <c r="P1276" i="46"/>
  <c r="X1276" i="46" s="1"/>
  <c r="L1277" i="46"/>
  <c r="P1277" i="46"/>
  <c r="L1278" i="46"/>
  <c r="P1278" i="46"/>
  <c r="X1278" i="46" s="1"/>
  <c r="L1279" i="46"/>
  <c r="P1279" i="46"/>
  <c r="X1279" i="46" s="1"/>
  <c r="L1280" i="46"/>
  <c r="P1280" i="46"/>
  <c r="X1280" i="46" s="1"/>
  <c r="L1281" i="46"/>
  <c r="P1281" i="46"/>
  <c r="L1282" i="46"/>
  <c r="P1282" i="46"/>
  <c r="X1282" i="46" s="1"/>
  <c r="L1283" i="46"/>
  <c r="P1283" i="46"/>
  <c r="X1283" i="46" s="1"/>
  <c r="L1284" i="46"/>
  <c r="P1284" i="46"/>
  <c r="X1284" i="46" s="1"/>
  <c r="L1285" i="46"/>
  <c r="P1285" i="46"/>
  <c r="L1286" i="46"/>
  <c r="P1286" i="46"/>
  <c r="X1286" i="46" s="1"/>
  <c r="L1287" i="46"/>
  <c r="P1287" i="46"/>
  <c r="X1287" i="46" s="1"/>
  <c r="L1288" i="46"/>
  <c r="P1288" i="46"/>
  <c r="X1288" i="46" s="1"/>
  <c r="L1289" i="46"/>
  <c r="P1289" i="46"/>
  <c r="L1290" i="46"/>
  <c r="P1290" i="46"/>
  <c r="X1290" i="46" s="1"/>
  <c r="L1291" i="46"/>
  <c r="P1291" i="46"/>
  <c r="X1291" i="46" s="1"/>
  <c r="L1292" i="46"/>
  <c r="P1292" i="46"/>
  <c r="X1292" i="46" s="1"/>
  <c r="L1293" i="46"/>
  <c r="P1293" i="46"/>
  <c r="L1294" i="46"/>
  <c r="P1294" i="46"/>
  <c r="X1294" i="46" s="1"/>
  <c r="L1295" i="46"/>
  <c r="P1295" i="46"/>
  <c r="X1295" i="46" s="1"/>
  <c r="L1296" i="46"/>
  <c r="P1296" i="46"/>
  <c r="X1296" i="46" s="1"/>
  <c r="L1297" i="46"/>
  <c r="P1297" i="46"/>
  <c r="L1298" i="46"/>
  <c r="P1298" i="46"/>
  <c r="X1298" i="46" s="1"/>
  <c r="L1299" i="46"/>
  <c r="P1299" i="46"/>
  <c r="X1299" i="46" s="1"/>
  <c r="L1300" i="46"/>
  <c r="P1300" i="46"/>
  <c r="X1300" i="46" s="1"/>
  <c r="L1301" i="46"/>
  <c r="P1301" i="46"/>
  <c r="L1302" i="46"/>
  <c r="P1302" i="46"/>
  <c r="X1302" i="46" s="1"/>
  <c r="L1303" i="46"/>
  <c r="P1303" i="46"/>
  <c r="X1303" i="46" s="1"/>
  <c r="L1304" i="46"/>
  <c r="P1304" i="46"/>
  <c r="X1304" i="46" s="1"/>
  <c r="L1305" i="46"/>
  <c r="P1305" i="46"/>
  <c r="L1306" i="46"/>
  <c r="P1306" i="46"/>
  <c r="X1306" i="46" s="1"/>
  <c r="L1307" i="46"/>
  <c r="P1307" i="46"/>
  <c r="X1307" i="46" s="1"/>
  <c r="L1308" i="46"/>
  <c r="P1308" i="46"/>
  <c r="X1308" i="46" s="1"/>
  <c r="L1309" i="46"/>
  <c r="P1309" i="46"/>
  <c r="L1310" i="46"/>
  <c r="P1310" i="46"/>
  <c r="X1310" i="46" s="1"/>
  <c r="L1311" i="46"/>
  <c r="P1311" i="46"/>
  <c r="X1311" i="46" s="1"/>
  <c r="L1312" i="46"/>
  <c r="P1312" i="46"/>
  <c r="X1312" i="46" s="1"/>
  <c r="L1313" i="46"/>
  <c r="P1313" i="46"/>
  <c r="L1314" i="46"/>
  <c r="P1314" i="46"/>
  <c r="X1314" i="46" s="1"/>
  <c r="L1315" i="46"/>
  <c r="P1315" i="46"/>
  <c r="L1316" i="46"/>
  <c r="P1316" i="46"/>
  <c r="X1316" i="46" s="1"/>
  <c r="L1317" i="46"/>
  <c r="P1317" i="46"/>
  <c r="L1318" i="46"/>
  <c r="P1318" i="46"/>
  <c r="X1318" i="46" s="1"/>
  <c r="L1319" i="46"/>
  <c r="P1319" i="46"/>
  <c r="X1319" i="46" s="1"/>
  <c r="L1320" i="46"/>
  <c r="P1320" i="46"/>
  <c r="X1320" i="46" s="1"/>
  <c r="L1321" i="46"/>
  <c r="P1321" i="46"/>
  <c r="L1322" i="46"/>
  <c r="P1322" i="46"/>
  <c r="X1322" i="46" s="1"/>
  <c r="L1323" i="46"/>
  <c r="P1323" i="46"/>
  <c r="L1324" i="46"/>
  <c r="P1324" i="46"/>
  <c r="X1324" i="46" s="1"/>
  <c r="L1325" i="46"/>
  <c r="P1325" i="46"/>
  <c r="L1326" i="46"/>
  <c r="P1326" i="46"/>
  <c r="X1326" i="46" s="1"/>
  <c r="L1327" i="46"/>
  <c r="P1327" i="46"/>
  <c r="X1327" i="46" s="1"/>
  <c r="L1328" i="46"/>
  <c r="P1328" i="46"/>
  <c r="X1328" i="46" s="1"/>
  <c r="L1329" i="46"/>
  <c r="P1329" i="46"/>
  <c r="L1330" i="46"/>
  <c r="P1330" i="46"/>
  <c r="X1330" i="46" s="1"/>
  <c r="L1331" i="46"/>
  <c r="P1331" i="46"/>
  <c r="X1331" i="46" s="1"/>
  <c r="L1332" i="46"/>
  <c r="P1332" i="46"/>
  <c r="X1332" i="46" s="1"/>
  <c r="L1333" i="46"/>
  <c r="P1333" i="46"/>
  <c r="L1334" i="46"/>
  <c r="P1334" i="46"/>
  <c r="X1334" i="46" s="1"/>
  <c r="L1335" i="46"/>
  <c r="P1335" i="46"/>
  <c r="X1335" i="46" s="1"/>
  <c r="L1336" i="46"/>
  <c r="P1336" i="46"/>
  <c r="X1336" i="46" s="1"/>
  <c r="L1337" i="46"/>
  <c r="P1337" i="46"/>
  <c r="L1338" i="46"/>
  <c r="P1338" i="46"/>
  <c r="X1338" i="46" s="1"/>
  <c r="L1339" i="46"/>
  <c r="P1339" i="46"/>
  <c r="X1339" i="46" s="1"/>
  <c r="L1340" i="46"/>
  <c r="P1340" i="46"/>
  <c r="X1340" i="46" s="1"/>
  <c r="L1341" i="46"/>
  <c r="P1341" i="46"/>
  <c r="L1342" i="46"/>
  <c r="P1342" i="46"/>
  <c r="X1342" i="46" s="1"/>
  <c r="L1343" i="46"/>
  <c r="P1343" i="46"/>
  <c r="X1343" i="46" s="1"/>
  <c r="L1344" i="46"/>
  <c r="P1344" i="46"/>
  <c r="X1344" i="46" s="1"/>
  <c r="L1345" i="46"/>
  <c r="P1345" i="46"/>
  <c r="L1346" i="46"/>
  <c r="P1346" i="46"/>
  <c r="X1346" i="46" s="1"/>
  <c r="L1347" i="46"/>
  <c r="P1347" i="46"/>
  <c r="L1348" i="46"/>
  <c r="P1348" i="46"/>
  <c r="X1348" i="46" s="1"/>
  <c r="L1349" i="46"/>
  <c r="P1349" i="46"/>
  <c r="L1350" i="46"/>
  <c r="P1350" i="46"/>
  <c r="X1350" i="46" s="1"/>
  <c r="L1351" i="46"/>
  <c r="P1351" i="46"/>
  <c r="X1351" i="46" s="1"/>
  <c r="L1352" i="46"/>
  <c r="P1352" i="46"/>
  <c r="X1352" i="46" s="1"/>
  <c r="L1353" i="46"/>
  <c r="P1353" i="46"/>
  <c r="L1354" i="46"/>
  <c r="P1354" i="46"/>
  <c r="X1354" i="46" s="1"/>
  <c r="L1355" i="46"/>
  <c r="P1355" i="46"/>
  <c r="L1356" i="46"/>
  <c r="P1356" i="46"/>
  <c r="X1356" i="46" s="1"/>
  <c r="L1357" i="46"/>
  <c r="P1357" i="46"/>
  <c r="L1358" i="46"/>
  <c r="P1358" i="46"/>
  <c r="X1358" i="46" s="1"/>
  <c r="L1359" i="46"/>
  <c r="P1359" i="46"/>
  <c r="X1359" i="46" s="1"/>
  <c r="L1360" i="46"/>
  <c r="P1360" i="46"/>
  <c r="X1360" i="46" s="1"/>
  <c r="L1361" i="46"/>
  <c r="P1361" i="46"/>
  <c r="L1362" i="46"/>
  <c r="P1362" i="46"/>
  <c r="X1362" i="46" s="1"/>
  <c r="L1363" i="46"/>
  <c r="P1363" i="46"/>
  <c r="X1363" i="46" s="1"/>
  <c r="L1364" i="46"/>
  <c r="P1364" i="46"/>
  <c r="X1364" i="46" s="1"/>
  <c r="L1365" i="46"/>
  <c r="P1365" i="46"/>
  <c r="L1366" i="46"/>
  <c r="P1366" i="46"/>
  <c r="X1366" i="46" s="1"/>
  <c r="L1367" i="46"/>
  <c r="P1367" i="46"/>
  <c r="X1367" i="46" s="1"/>
  <c r="L1368" i="46"/>
  <c r="P1368" i="46"/>
  <c r="X1368" i="46" s="1"/>
  <c r="L1369" i="46"/>
  <c r="P1369" i="46"/>
  <c r="L1370" i="46"/>
  <c r="P1370" i="46"/>
  <c r="X1370" i="46" s="1"/>
  <c r="L1371" i="46"/>
  <c r="P1371" i="46"/>
  <c r="X1371" i="46" s="1"/>
  <c r="L1372" i="46"/>
  <c r="P1372" i="46"/>
  <c r="X1372" i="46" s="1"/>
  <c r="L1373" i="46"/>
  <c r="P1373" i="46"/>
  <c r="L1374" i="46"/>
  <c r="P1374" i="46"/>
  <c r="X1374" i="46" s="1"/>
  <c r="L1375" i="46"/>
  <c r="P1375" i="46"/>
  <c r="X1375" i="46" s="1"/>
  <c r="L1376" i="46"/>
  <c r="P1376" i="46"/>
  <c r="X1376" i="46" s="1"/>
  <c r="L1377" i="46"/>
  <c r="P1377" i="46"/>
  <c r="L1378" i="46"/>
  <c r="P1378" i="46"/>
  <c r="X1378" i="46" s="1"/>
  <c r="L1379" i="46"/>
  <c r="P1379" i="46"/>
  <c r="X1379" i="46" s="1"/>
  <c r="L1380" i="46"/>
  <c r="P1380" i="46"/>
  <c r="X1380" i="46" s="1"/>
  <c r="L1381" i="46"/>
  <c r="P1381" i="46"/>
  <c r="L1382" i="46"/>
  <c r="P1382" i="46"/>
  <c r="X1382" i="46" s="1"/>
  <c r="L1383" i="46"/>
  <c r="P1383" i="46"/>
  <c r="X1383" i="46" s="1"/>
  <c r="L1384" i="46"/>
  <c r="P1384" i="46"/>
  <c r="X1384" i="46" s="1"/>
  <c r="L1385" i="46"/>
  <c r="P1385" i="46"/>
  <c r="L1386" i="46"/>
  <c r="P1386" i="46"/>
  <c r="X1386" i="46" s="1"/>
  <c r="L1387" i="46"/>
  <c r="P1387" i="46"/>
  <c r="L1388" i="46"/>
  <c r="P1388" i="46"/>
  <c r="X1388" i="46" s="1"/>
  <c r="L1389" i="46"/>
  <c r="P1389" i="46"/>
  <c r="L1390" i="46"/>
  <c r="P1390" i="46"/>
  <c r="X1390" i="46" s="1"/>
  <c r="L1391" i="46"/>
  <c r="P1391" i="46"/>
  <c r="X1391" i="46" s="1"/>
  <c r="L1392" i="46"/>
  <c r="P1392" i="46"/>
  <c r="X1392" i="46" s="1"/>
  <c r="L1393" i="46"/>
  <c r="P1393" i="46"/>
  <c r="L1394" i="46"/>
  <c r="P1394" i="46"/>
  <c r="X1394" i="46" s="1"/>
  <c r="L1395" i="46"/>
  <c r="P1395" i="46"/>
  <c r="X1395" i="46" s="1"/>
  <c r="L1396" i="46"/>
  <c r="P1396" i="46"/>
  <c r="X1396" i="46" s="1"/>
  <c r="L1397" i="46"/>
  <c r="P1397" i="46"/>
  <c r="L1398" i="46"/>
  <c r="P1398" i="46"/>
  <c r="X1398" i="46" s="1"/>
  <c r="L1399" i="46"/>
  <c r="P1399" i="46"/>
  <c r="X1399" i="46" s="1"/>
  <c r="L1400" i="46"/>
  <c r="P1400" i="46"/>
  <c r="X1400" i="46" s="1"/>
  <c r="L1401" i="46"/>
  <c r="P1401" i="46"/>
  <c r="L1402" i="46"/>
  <c r="P1402" i="46"/>
  <c r="X1402" i="46" s="1"/>
  <c r="L1403" i="46"/>
  <c r="P1403" i="46"/>
  <c r="X1403" i="46" s="1"/>
  <c r="L1404" i="46"/>
  <c r="P1404" i="46"/>
  <c r="X1404" i="46" s="1"/>
  <c r="L1405" i="46"/>
  <c r="P1405" i="46"/>
  <c r="L1406" i="46"/>
  <c r="P1406" i="46"/>
  <c r="X1406" i="46" s="1"/>
  <c r="L1407" i="46"/>
  <c r="P1407" i="46"/>
  <c r="X1407" i="46" s="1"/>
  <c r="L1408" i="46"/>
  <c r="P1408" i="46"/>
  <c r="X1408" i="46" s="1"/>
  <c r="L1409" i="46"/>
  <c r="P1409" i="46"/>
  <c r="L1410" i="46"/>
  <c r="P1410" i="46"/>
  <c r="X1410" i="46" s="1"/>
  <c r="L1411" i="46"/>
  <c r="P1411" i="46"/>
  <c r="X1411" i="46" s="1"/>
  <c r="L1412" i="46"/>
  <c r="P1412" i="46"/>
  <c r="X1412" i="46" s="1"/>
  <c r="L1413" i="46"/>
  <c r="P1413" i="46"/>
  <c r="L1414" i="46"/>
  <c r="P1414" i="46"/>
  <c r="X1414" i="46" s="1"/>
  <c r="L1415" i="46"/>
  <c r="P1415" i="46"/>
  <c r="X1415" i="46" s="1"/>
  <c r="L1416" i="46"/>
  <c r="P1416" i="46"/>
  <c r="X1416" i="46" s="1"/>
  <c r="L1417" i="46"/>
  <c r="P1417" i="46"/>
  <c r="L1418" i="46"/>
  <c r="P1418" i="46"/>
  <c r="X1418" i="46" s="1"/>
  <c r="L1419" i="46"/>
  <c r="P1419" i="46"/>
  <c r="L1420" i="46"/>
  <c r="P1420" i="46"/>
  <c r="X1420" i="46" s="1"/>
  <c r="L1421" i="46"/>
  <c r="P1421" i="46"/>
  <c r="L1422" i="46"/>
  <c r="P1422" i="46"/>
  <c r="X1422" i="46" s="1"/>
  <c r="L1423" i="46"/>
  <c r="P1423" i="46"/>
  <c r="X1423" i="46" s="1"/>
  <c r="L1424" i="46"/>
  <c r="P1424" i="46"/>
  <c r="X1424" i="46" s="1"/>
  <c r="L1425" i="46"/>
  <c r="P1425" i="46"/>
  <c r="L1426" i="46"/>
  <c r="P1426" i="46"/>
  <c r="X1426" i="46" s="1"/>
  <c r="L1427" i="46"/>
  <c r="P1427" i="46"/>
  <c r="X1427" i="46" s="1"/>
  <c r="L1428" i="46"/>
  <c r="P1428" i="46"/>
  <c r="X1428" i="46" s="1"/>
  <c r="L1429" i="46"/>
  <c r="P1429" i="46"/>
  <c r="L1430" i="46"/>
  <c r="P1430" i="46"/>
  <c r="X1430" i="46" s="1"/>
  <c r="L1431" i="46"/>
  <c r="P1431" i="46"/>
  <c r="X1431" i="46" s="1"/>
  <c r="L1432" i="46"/>
  <c r="P1432" i="46"/>
  <c r="X1432" i="46" s="1"/>
  <c r="L1433" i="46"/>
  <c r="P1433" i="46"/>
  <c r="L1434" i="46"/>
  <c r="P1434" i="46"/>
  <c r="X1434" i="46" s="1"/>
  <c r="L1435" i="46"/>
  <c r="P1435" i="46"/>
  <c r="X1435" i="46" s="1"/>
  <c r="L1436" i="46"/>
  <c r="P1436" i="46"/>
  <c r="X1436" i="46" s="1"/>
  <c r="L1437" i="46"/>
  <c r="P1437" i="46"/>
  <c r="L1438" i="46"/>
  <c r="P1438" i="46"/>
  <c r="X1438" i="46" s="1"/>
  <c r="L1439" i="46"/>
  <c r="P1439" i="46"/>
  <c r="X1439" i="46" s="1"/>
  <c r="L1440" i="46"/>
  <c r="P1440" i="46"/>
  <c r="X1440" i="46" s="1"/>
  <c r="L1441" i="46"/>
  <c r="P1441" i="46"/>
  <c r="L1442" i="46"/>
  <c r="P1442" i="46"/>
  <c r="X1442" i="46" s="1"/>
  <c r="L1443" i="46"/>
  <c r="P1443" i="46"/>
  <c r="X1443" i="46" s="1"/>
  <c r="L1444" i="46"/>
  <c r="P1444" i="46"/>
  <c r="X1444" i="46" s="1"/>
  <c r="L1445" i="46"/>
  <c r="P1445" i="46"/>
  <c r="L1446" i="46"/>
  <c r="P1446" i="46"/>
  <c r="X1446" i="46" s="1"/>
  <c r="L1447" i="46"/>
  <c r="P1447" i="46"/>
  <c r="X1447" i="46" s="1"/>
  <c r="L1448" i="46"/>
  <c r="P1448" i="46"/>
  <c r="X1448" i="46" s="1"/>
  <c r="L1449" i="46"/>
  <c r="P1449" i="46"/>
  <c r="L1450" i="46"/>
  <c r="P1450" i="46"/>
  <c r="X1450" i="46" s="1"/>
  <c r="L1451" i="46"/>
  <c r="P1451" i="46"/>
  <c r="L1452" i="46"/>
  <c r="P1452" i="46"/>
  <c r="X1452" i="46" s="1"/>
  <c r="L1453" i="46"/>
  <c r="P1453" i="46"/>
  <c r="L1454" i="46"/>
  <c r="P1454" i="46"/>
  <c r="X1454" i="46" s="1"/>
  <c r="L1455" i="46"/>
  <c r="P1455" i="46"/>
  <c r="X1455" i="46" s="1"/>
  <c r="L1456" i="46"/>
  <c r="P1456" i="46"/>
  <c r="X1456" i="46" s="1"/>
  <c r="L1457" i="46"/>
  <c r="P1457" i="46"/>
  <c r="L1458" i="46"/>
  <c r="P1458" i="46"/>
  <c r="X1458" i="46" s="1"/>
  <c r="L1459" i="46"/>
  <c r="P1459" i="46"/>
  <c r="L1460" i="46"/>
  <c r="P1460" i="46"/>
  <c r="X1460" i="46" s="1"/>
  <c r="L1461" i="46"/>
  <c r="P1461" i="46"/>
  <c r="L1462" i="46"/>
  <c r="P1462" i="46"/>
  <c r="X1462" i="46" s="1"/>
  <c r="L1463" i="46"/>
  <c r="P1463" i="46"/>
  <c r="X1463" i="46" s="1"/>
  <c r="L1464" i="46"/>
  <c r="P1464" i="46"/>
  <c r="X1464" i="46" s="1"/>
  <c r="L1465" i="46"/>
  <c r="P1465" i="46"/>
  <c r="L1466" i="46"/>
  <c r="P1466" i="46"/>
  <c r="X1466" i="46" s="1"/>
  <c r="L1467" i="46"/>
  <c r="P1467" i="46"/>
  <c r="X1467" i="46" s="1"/>
  <c r="L1468" i="46"/>
  <c r="P1468" i="46"/>
  <c r="X1468" i="46" s="1"/>
  <c r="L1469" i="46"/>
  <c r="P1469" i="46"/>
  <c r="L1470" i="46"/>
  <c r="P1470" i="46"/>
  <c r="X1470" i="46" s="1"/>
  <c r="L1471" i="46"/>
  <c r="P1471" i="46"/>
  <c r="X1471" i="46" s="1"/>
  <c r="L1472" i="46"/>
  <c r="P1472" i="46"/>
  <c r="X1472" i="46" s="1"/>
  <c r="L1473" i="46"/>
  <c r="P1473" i="46"/>
  <c r="L1474" i="46"/>
  <c r="P1474" i="46"/>
  <c r="X1474" i="46" s="1"/>
  <c r="L1475" i="46"/>
  <c r="P1475" i="46"/>
  <c r="X1475" i="46" s="1"/>
  <c r="L1476" i="46"/>
  <c r="P1476" i="46"/>
  <c r="X1476" i="46" s="1"/>
  <c r="L1477" i="46"/>
  <c r="P1477" i="46"/>
  <c r="L1478" i="46"/>
  <c r="P1478" i="46"/>
  <c r="X1478" i="46" s="1"/>
  <c r="L1479" i="46"/>
  <c r="P1479" i="46"/>
  <c r="X1479" i="46" s="1"/>
  <c r="L1480" i="46"/>
  <c r="P1480" i="46"/>
  <c r="X1480" i="46" s="1"/>
  <c r="L1481" i="46"/>
  <c r="P1481" i="46"/>
  <c r="L1482" i="46"/>
  <c r="P1482" i="46"/>
  <c r="X1482" i="46" s="1"/>
  <c r="L1483" i="46"/>
  <c r="P1483" i="46"/>
  <c r="L1484" i="46"/>
  <c r="P1484" i="46"/>
  <c r="X1484" i="46" s="1"/>
  <c r="L1485" i="46"/>
  <c r="P1485" i="46"/>
  <c r="L1486" i="46"/>
  <c r="P1486" i="46"/>
  <c r="X1486" i="46" s="1"/>
  <c r="L1487" i="46"/>
  <c r="P1487" i="46"/>
  <c r="X1487" i="46" s="1"/>
  <c r="L1488" i="46"/>
  <c r="P1488" i="46"/>
  <c r="X1488" i="46" s="1"/>
  <c r="L1489" i="46"/>
  <c r="P1489" i="46"/>
  <c r="L1490" i="46"/>
  <c r="P1490" i="46"/>
  <c r="X1490" i="46" s="1"/>
  <c r="L1491" i="46"/>
  <c r="P1491" i="46"/>
  <c r="X1491" i="46" s="1"/>
  <c r="L1492" i="46"/>
  <c r="P1492" i="46"/>
  <c r="X1492" i="46" s="1"/>
  <c r="L1493" i="46"/>
  <c r="P1493" i="46"/>
  <c r="L1494" i="46"/>
  <c r="P1494" i="46"/>
  <c r="X1494" i="46" s="1"/>
  <c r="L1495" i="46"/>
  <c r="P1495" i="46"/>
  <c r="X1495" i="46" s="1"/>
  <c r="L1496" i="46"/>
  <c r="P1496" i="46"/>
  <c r="X1496" i="46" s="1"/>
  <c r="L1497" i="46"/>
  <c r="P1497" i="46"/>
  <c r="L1498" i="46"/>
  <c r="P1498" i="46"/>
  <c r="X1498" i="46" s="1"/>
  <c r="L1499" i="46"/>
  <c r="P1499" i="46"/>
  <c r="X1499" i="46" s="1"/>
  <c r="L1500" i="46"/>
  <c r="P1500" i="46"/>
  <c r="X1500" i="46" s="1"/>
  <c r="L1501" i="46"/>
  <c r="P1501" i="46"/>
  <c r="L1502" i="46"/>
  <c r="P1502" i="46"/>
  <c r="X1502" i="46" s="1"/>
  <c r="L1503" i="46"/>
  <c r="P1503" i="46"/>
  <c r="X1503" i="46" s="1"/>
  <c r="L1504" i="46"/>
  <c r="P1504" i="46"/>
  <c r="X1504" i="46" s="1"/>
  <c r="L1505" i="46"/>
  <c r="P1505" i="46"/>
  <c r="L1506" i="46"/>
  <c r="P1506" i="46"/>
  <c r="X1506" i="46" s="1"/>
  <c r="L1507" i="46"/>
  <c r="P1507" i="46"/>
  <c r="X1507" i="46" s="1"/>
  <c r="L1508" i="46"/>
  <c r="P1508" i="46"/>
  <c r="X1508" i="46" s="1"/>
  <c r="L1509" i="46"/>
  <c r="P1509" i="46"/>
  <c r="L1510" i="46"/>
  <c r="P1510" i="46"/>
  <c r="X1510" i="46" s="1"/>
  <c r="L1511" i="46"/>
  <c r="P1511" i="46"/>
  <c r="X1511" i="46" s="1"/>
  <c r="L1512" i="46"/>
  <c r="P1512" i="46"/>
  <c r="X1512" i="46" s="1"/>
  <c r="L1513" i="46"/>
  <c r="P1513" i="46"/>
  <c r="X1513" i="46" s="1"/>
  <c r="L1514" i="46"/>
  <c r="P1514" i="46"/>
  <c r="X1514" i="46" s="1"/>
  <c r="L1515" i="46"/>
  <c r="P1515" i="46"/>
  <c r="X1515" i="46" s="1"/>
  <c r="L1516" i="46"/>
  <c r="P1516" i="46"/>
  <c r="X1516" i="46" s="1"/>
  <c r="L1517" i="46"/>
  <c r="P1517" i="46"/>
  <c r="L1518" i="46"/>
  <c r="P1518" i="46"/>
  <c r="X1518" i="46" s="1"/>
  <c r="L1519" i="46"/>
  <c r="P1519" i="46"/>
  <c r="X1519" i="46" s="1"/>
  <c r="L1520" i="46"/>
  <c r="P1520" i="46"/>
  <c r="X1520" i="46" s="1"/>
  <c r="L1521" i="46"/>
  <c r="P1521" i="46"/>
  <c r="X1521" i="46" s="1"/>
  <c r="L1522" i="46"/>
  <c r="P1522" i="46"/>
  <c r="X1522" i="46" s="1"/>
  <c r="L1523" i="46"/>
  <c r="P1523" i="46"/>
  <c r="X1523" i="46" s="1"/>
  <c r="L1524" i="46"/>
  <c r="P1524" i="46"/>
  <c r="X1524" i="46" s="1"/>
  <c r="L1525" i="46"/>
  <c r="P1525" i="46"/>
  <c r="X1525" i="46" s="1"/>
  <c r="L1526" i="46"/>
  <c r="P1526" i="46"/>
  <c r="X1526" i="46" s="1"/>
  <c r="L1527" i="46"/>
  <c r="P1527" i="46"/>
  <c r="X1527" i="46" s="1"/>
  <c r="L1528" i="46"/>
  <c r="P1528" i="46"/>
  <c r="X1528" i="46" s="1"/>
  <c r="L1529" i="46"/>
  <c r="P1529" i="46"/>
  <c r="L1530" i="46"/>
  <c r="P1530" i="46"/>
  <c r="X1530" i="46" s="1"/>
  <c r="L1531" i="46"/>
  <c r="P1531" i="46"/>
  <c r="L1532" i="46"/>
  <c r="P1532" i="46"/>
  <c r="X1532" i="46" s="1"/>
  <c r="L1533" i="46"/>
  <c r="P1533" i="46"/>
  <c r="X1533" i="46" s="1"/>
  <c r="L1534" i="46"/>
  <c r="P1534" i="46"/>
  <c r="X1534" i="46" s="1"/>
  <c r="L1535" i="46"/>
  <c r="P1535" i="46"/>
  <c r="X1535" i="46" s="1"/>
  <c r="L1536" i="46"/>
  <c r="P1536" i="46"/>
  <c r="X1536" i="46" s="1"/>
  <c r="L1537" i="46"/>
  <c r="P1537" i="46"/>
  <c r="X1537" i="46" s="1"/>
  <c r="L1538" i="46"/>
  <c r="P1538" i="46"/>
  <c r="X1538" i="46" s="1"/>
  <c r="L1539" i="46"/>
  <c r="P1539" i="46"/>
  <c r="X1539" i="46" s="1"/>
  <c r="L1540" i="46"/>
  <c r="P1540" i="46"/>
  <c r="X1540" i="46" s="1"/>
  <c r="L1541" i="46"/>
  <c r="P1541" i="46"/>
  <c r="L1542" i="46"/>
  <c r="P1542" i="46"/>
  <c r="X1542" i="46" s="1"/>
  <c r="L1543" i="46"/>
  <c r="P1543" i="46"/>
  <c r="L1544" i="46"/>
  <c r="P1544" i="46"/>
  <c r="X1544" i="46" s="1"/>
  <c r="L1545" i="46"/>
  <c r="P1545" i="46"/>
  <c r="X1545" i="46" s="1"/>
  <c r="L1546" i="46"/>
  <c r="P1546" i="46"/>
  <c r="L1547" i="46"/>
  <c r="P1547" i="46"/>
  <c r="X1547" i="46" s="1"/>
  <c r="L1548" i="46"/>
  <c r="P1548" i="46"/>
  <c r="L1549" i="46"/>
  <c r="P1549" i="46"/>
  <c r="X1549" i="46" s="1"/>
  <c r="L1550" i="46"/>
  <c r="P1550" i="46"/>
  <c r="L1551" i="46"/>
  <c r="P1551" i="46"/>
  <c r="X1551" i="46" s="1"/>
  <c r="L1552" i="46"/>
  <c r="P1552" i="46"/>
  <c r="X1552" i="46" s="1"/>
  <c r="L1553" i="46"/>
  <c r="P1553" i="46"/>
  <c r="X1553" i="46" s="1"/>
  <c r="L1554" i="46"/>
  <c r="P1554" i="46"/>
  <c r="L1555" i="46"/>
  <c r="P1555" i="46"/>
  <c r="X1555" i="46" s="1"/>
  <c r="L1556" i="46"/>
  <c r="P1556" i="46"/>
  <c r="X1556" i="46" s="1"/>
  <c r="L1557" i="46"/>
  <c r="P1557" i="46"/>
  <c r="X1557" i="46" s="1"/>
  <c r="L1558" i="46"/>
  <c r="P1558" i="46"/>
  <c r="L1559" i="46"/>
  <c r="P1559" i="46"/>
  <c r="X1559" i="46" s="1"/>
  <c r="L1560" i="46"/>
  <c r="P1560" i="46"/>
  <c r="L1561" i="46"/>
  <c r="P1561" i="46"/>
  <c r="X1561" i="46" s="1"/>
  <c r="L1562" i="46"/>
  <c r="P1562" i="46"/>
  <c r="L1563" i="46"/>
  <c r="P1563" i="46"/>
  <c r="X1563" i="46" s="1"/>
  <c r="L1564" i="46"/>
  <c r="P1564" i="46"/>
  <c r="L1565" i="46"/>
  <c r="P1565" i="46"/>
  <c r="X1565" i="46" s="1"/>
  <c r="L1566" i="46"/>
  <c r="P1566" i="46"/>
  <c r="L1567" i="46"/>
  <c r="P1567" i="46"/>
  <c r="X1567" i="46" s="1"/>
  <c r="L1568" i="46"/>
  <c r="P1568" i="46"/>
  <c r="X1568" i="46" s="1"/>
  <c r="L1569" i="46"/>
  <c r="P1569" i="46"/>
  <c r="X1569" i="46" s="1"/>
  <c r="L1570" i="46"/>
  <c r="P1570" i="46"/>
  <c r="L1571" i="46"/>
  <c r="P1571" i="46"/>
  <c r="X1571" i="46" s="1"/>
  <c r="L1572" i="46"/>
  <c r="P1572" i="46"/>
  <c r="X1572" i="46" s="1"/>
  <c r="L1573" i="46"/>
  <c r="P1573" i="46"/>
  <c r="X1573" i="46" s="1"/>
  <c r="L1574" i="46"/>
  <c r="P1574" i="46"/>
  <c r="L1575" i="46"/>
  <c r="P1575" i="46"/>
  <c r="X1575" i="46" s="1"/>
  <c r="L1576" i="46"/>
  <c r="P1576" i="46"/>
  <c r="L1577" i="46"/>
  <c r="P1577" i="46"/>
  <c r="X1577" i="46" s="1"/>
  <c r="L1578" i="46"/>
  <c r="P1578" i="46"/>
  <c r="L1579" i="46"/>
  <c r="P1579" i="46"/>
  <c r="X1579" i="46" s="1"/>
  <c r="L1580" i="46"/>
  <c r="P1580" i="46"/>
  <c r="L1581" i="46"/>
  <c r="P1581" i="46"/>
  <c r="X1581" i="46" s="1"/>
  <c r="L1582" i="46"/>
  <c r="P1582" i="46"/>
  <c r="L1583" i="46"/>
  <c r="P1583" i="46"/>
  <c r="X1583" i="46" s="1"/>
  <c r="L1584" i="46"/>
  <c r="P1584" i="46"/>
  <c r="X1584" i="46" s="1"/>
  <c r="L1585" i="46"/>
  <c r="P1585" i="46"/>
  <c r="X1585" i="46" s="1"/>
  <c r="L1586" i="46"/>
  <c r="P1586" i="46"/>
  <c r="L1587" i="46"/>
  <c r="P1587" i="46"/>
  <c r="X1587" i="46" s="1"/>
  <c r="L1588" i="46"/>
  <c r="P1588" i="46"/>
  <c r="X1588" i="46" s="1"/>
  <c r="L1589" i="46"/>
  <c r="P1589" i="46"/>
  <c r="X1589" i="46" s="1"/>
  <c r="L1590" i="46"/>
  <c r="P1590" i="46"/>
  <c r="L1591" i="46"/>
  <c r="P1591" i="46"/>
  <c r="X1591" i="46" s="1"/>
  <c r="L1592" i="46"/>
  <c r="P1592" i="46"/>
  <c r="L1593" i="46"/>
  <c r="P1593" i="46"/>
  <c r="X1593" i="46" s="1"/>
  <c r="L1594" i="46"/>
  <c r="P1594" i="46"/>
  <c r="L1595" i="46"/>
  <c r="P1595" i="46"/>
  <c r="X1595" i="46" s="1"/>
  <c r="L1596" i="46"/>
  <c r="P1596" i="46"/>
  <c r="L1597" i="46"/>
  <c r="P1597" i="46"/>
  <c r="X1597" i="46" s="1"/>
  <c r="L1598" i="46"/>
  <c r="P1598" i="46"/>
  <c r="L1599" i="46"/>
  <c r="P1599" i="46"/>
  <c r="X1599" i="46" s="1"/>
  <c r="L1600" i="46"/>
  <c r="P1600" i="46"/>
  <c r="X1600" i="46" s="1"/>
  <c r="L1601" i="46"/>
  <c r="P1601" i="46"/>
  <c r="X1601" i="46" s="1"/>
  <c r="L1602" i="46"/>
  <c r="P1602" i="46"/>
  <c r="L1603" i="46"/>
  <c r="P1603" i="46"/>
  <c r="X1603" i="46" s="1"/>
  <c r="L1604" i="46"/>
  <c r="P1604" i="46"/>
  <c r="L1605" i="46"/>
  <c r="P1605" i="46"/>
  <c r="X1605" i="46" s="1"/>
  <c r="L1606" i="46"/>
  <c r="P1606" i="46"/>
  <c r="L1607" i="46"/>
  <c r="P1607" i="46"/>
  <c r="X1607" i="46" s="1"/>
  <c r="L1608" i="46"/>
  <c r="P1608" i="46"/>
  <c r="L1609" i="46"/>
  <c r="P1609" i="46"/>
  <c r="X1609" i="46" s="1"/>
  <c r="L1610" i="46"/>
  <c r="P1610" i="46"/>
  <c r="L1611" i="46"/>
  <c r="P1611" i="46"/>
  <c r="X1611" i="46" s="1"/>
  <c r="L1612" i="46"/>
  <c r="P1612" i="46"/>
  <c r="L1613" i="46"/>
  <c r="P1613" i="46"/>
  <c r="X1613" i="46" s="1"/>
  <c r="L1614" i="46"/>
  <c r="P1614" i="46"/>
  <c r="L1615" i="46"/>
  <c r="P1615" i="46"/>
  <c r="X1615" i="46" s="1"/>
  <c r="L1616" i="46"/>
  <c r="P1616" i="46"/>
  <c r="X1616" i="46" s="1"/>
  <c r="L1617" i="46"/>
  <c r="P1617" i="46"/>
  <c r="X1617" i="46" s="1"/>
  <c r="L1618" i="46"/>
  <c r="P1618" i="46"/>
  <c r="L1619" i="46"/>
  <c r="P1619" i="46"/>
  <c r="X1619" i="46" s="1"/>
  <c r="L1620" i="46"/>
  <c r="P1620" i="46"/>
  <c r="L1621" i="46"/>
  <c r="P1621" i="46"/>
  <c r="X1621" i="46" s="1"/>
  <c r="L1622" i="46"/>
  <c r="P1622" i="46"/>
  <c r="L1623" i="46"/>
  <c r="P1623" i="46"/>
  <c r="X1623" i="46" s="1"/>
  <c r="L1624" i="46"/>
  <c r="P1624" i="46"/>
  <c r="L1625" i="46"/>
  <c r="P1625" i="46"/>
  <c r="X1625" i="46" s="1"/>
  <c r="L1626" i="46"/>
  <c r="P1626" i="46"/>
  <c r="L1627" i="46"/>
  <c r="P1627" i="46"/>
  <c r="X1627" i="46" s="1"/>
  <c r="L1628" i="46"/>
  <c r="P1628" i="46"/>
  <c r="L1629" i="46"/>
  <c r="P1629" i="46"/>
  <c r="X1629" i="46" s="1"/>
  <c r="L1630" i="46"/>
  <c r="P1630" i="46"/>
  <c r="L1631" i="46"/>
  <c r="P1631" i="46"/>
  <c r="X1631" i="46" s="1"/>
  <c r="L1632" i="46"/>
  <c r="P1632" i="46"/>
  <c r="X1632" i="46" s="1"/>
  <c r="L1633" i="46"/>
  <c r="P1633" i="46"/>
  <c r="X1633" i="46" s="1"/>
  <c r="L1634" i="46"/>
  <c r="P1634" i="46"/>
  <c r="L1635" i="46"/>
  <c r="P1635" i="46"/>
  <c r="X1635" i="46" s="1"/>
  <c r="L1636" i="46"/>
  <c r="P1636" i="46"/>
  <c r="L1637" i="46"/>
  <c r="P1637" i="46"/>
  <c r="X1637" i="46" s="1"/>
  <c r="L1638" i="46"/>
  <c r="P1638" i="46"/>
  <c r="L1639" i="46"/>
  <c r="P1639" i="46"/>
  <c r="X1639" i="46" s="1"/>
  <c r="L1640" i="46"/>
  <c r="P1640" i="46"/>
  <c r="L1641" i="46"/>
  <c r="P1641" i="46"/>
  <c r="X1641" i="46" s="1"/>
  <c r="L1642" i="46"/>
  <c r="P1642" i="46"/>
  <c r="L1643" i="46"/>
  <c r="P1643" i="46"/>
  <c r="X1643" i="46" s="1"/>
  <c r="L1644" i="46"/>
  <c r="P1644" i="46"/>
  <c r="L1645" i="46"/>
  <c r="P1645" i="46"/>
  <c r="X1645" i="46" s="1"/>
  <c r="L1646" i="46"/>
  <c r="P1646" i="46"/>
  <c r="L1647" i="46"/>
  <c r="P1647" i="46"/>
  <c r="X1647" i="46" s="1"/>
  <c r="L1648" i="46"/>
  <c r="P1648" i="46"/>
  <c r="X1648" i="46" s="1"/>
  <c r="L1649" i="46"/>
  <c r="P1649" i="46"/>
  <c r="X1649" i="46" s="1"/>
  <c r="L1650" i="46"/>
  <c r="P1650" i="46"/>
  <c r="L1651" i="46"/>
  <c r="P1651" i="46"/>
  <c r="X1651" i="46" s="1"/>
  <c r="L1652" i="46"/>
  <c r="P1652" i="46"/>
  <c r="L1653" i="46"/>
  <c r="P1653" i="46"/>
  <c r="X1653" i="46" s="1"/>
  <c r="L1654" i="46"/>
  <c r="P1654" i="46"/>
  <c r="L1655" i="46"/>
  <c r="P1655" i="46"/>
  <c r="X1655" i="46" s="1"/>
  <c r="L1656" i="46"/>
  <c r="P1656" i="46"/>
  <c r="L1657" i="46"/>
  <c r="P1657" i="46"/>
  <c r="X1657" i="46" s="1"/>
  <c r="L1658" i="46"/>
  <c r="P1658" i="46"/>
  <c r="L1659" i="46"/>
  <c r="P1659" i="46"/>
  <c r="X1659" i="46" s="1"/>
  <c r="L1660" i="46"/>
  <c r="P1660" i="46"/>
  <c r="L1661" i="46"/>
  <c r="P1661" i="46"/>
  <c r="X1661" i="46" s="1"/>
  <c r="L1662" i="46"/>
  <c r="P1662" i="46"/>
  <c r="L1663" i="46"/>
  <c r="P1663" i="46"/>
  <c r="X1663" i="46" s="1"/>
  <c r="L1664" i="46"/>
  <c r="P1664" i="46"/>
  <c r="X1664" i="46" s="1"/>
  <c r="L1665" i="46"/>
  <c r="P1665" i="46"/>
  <c r="X1665" i="46" s="1"/>
  <c r="L1666" i="46"/>
  <c r="P1666" i="46"/>
  <c r="L1667" i="46"/>
  <c r="P1667" i="46"/>
  <c r="X1667" i="46" s="1"/>
  <c r="L1668" i="46"/>
  <c r="P1668" i="46"/>
  <c r="L1669" i="46"/>
  <c r="P1669" i="46"/>
  <c r="X1669" i="46" s="1"/>
  <c r="L1670" i="46"/>
  <c r="P1670" i="46"/>
  <c r="L1671" i="46"/>
  <c r="P1671" i="46"/>
  <c r="X1671" i="46" s="1"/>
  <c r="L1672" i="46"/>
  <c r="P1672" i="46"/>
  <c r="L1673" i="46"/>
  <c r="P1673" i="46"/>
  <c r="X1673" i="46" s="1"/>
  <c r="L1674" i="46"/>
  <c r="P1674" i="46"/>
  <c r="L1675" i="46"/>
  <c r="P1675" i="46"/>
  <c r="X1675" i="46" s="1"/>
  <c r="L1676" i="46"/>
  <c r="P1676" i="46"/>
  <c r="L1677" i="46"/>
  <c r="P1677" i="46"/>
  <c r="X1677" i="46" s="1"/>
  <c r="L1678" i="46"/>
  <c r="P1678" i="46"/>
  <c r="L1679" i="46"/>
  <c r="P1679" i="46"/>
  <c r="X1679" i="46" s="1"/>
  <c r="L1680" i="46"/>
  <c r="P1680" i="46"/>
  <c r="L1681" i="46"/>
  <c r="P1681" i="46"/>
  <c r="X1681" i="46" s="1"/>
  <c r="L1682" i="46"/>
  <c r="P1682" i="46"/>
  <c r="L1683" i="46"/>
  <c r="P1683" i="46"/>
  <c r="X1683" i="46" s="1"/>
  <c r="L1684" i="46"/>
  <c r="P1684" i="46"/>
  <c r="L1685" i="46"/>
  <c r="P1685" i="46"/>
  <c r="X1685" i="46" s="1"/>
  <c r="L1686" i="46"/>
  <c r="P1686" i="46"/>
  <c r="L1687" i="46"/>
  <c r="P1687" i="46"/>
  <c r="X1687" i="46" s="1"/>
  <c r="L1688" i="46"/>
  <c r="P1688" i="46"/>
  <c r="X1688" i="46" s="1"/>
  <c r="L1689" i="46"/>
  <c r="P1689" i="46"/>
  <c r="X1689" i="46" s="1"/>
  <c r="L1690" i="46"/>
  <c r="P1690" i="46"/>
  <c r="L1691" i="46"/>
  <c r="P1691" i="46"/>
  <c r="X1691" i="46" s="1"/>
  <c r="L1692" i="46"/>
  <c r="P1692" i="46"/>
  <c r="L1693" i="46"/>
  <c r="P1693" i="46"/>
  <c r="X1693" i="46" s="1"/>
  <c r="L1694" i="46"/>
  <c r="P1694" i="46"/>
  <c r="L1695" i="46"/>
  <c r="P1695" i="46"/>
  <c r="X1695" i="46" s="1"/>
  <c r="L1696" i="46"/>
  <c r="P1696" i="46"/>
  <c r="L1697" i="46"/>
  <c r="P1697" i="46"/>
  <c r="X1697" i="46" s="1"/>
  <c r="L1698" i="46"/>
  <c r="P1698" i="46"/>
  <c r="L1699" i="46"/>
  <c r="P1699" i="46"/>
  <c r="X1699" i="46" s="1"/>
  <c r="L1700" i="46"/>
  <c r="P1700" i="46"/>
  <c r="X1700" i="46" s="1"/>
  <c r="L1701" i="46"/>
  <c r="P1701" i="46"/>
  <c r="X1701" i="46" s="1"/>
  <c r="L1702" i="46"/>
  <c r="P1702" i="46"/>
  <c r="L1703" i="46"/>
  <c r="P1703" i="46"/>
  <c r="X1703" i="46" s="1"/>
  <c r="L1704" i="46"/>
  <c r="P1704" i="46"/>
  <c r="L1705" i="46"/>
  <c r="P1705" i="46"/>
  <c r="X1705" i="46" s="1"/>
  <c r="L1706" i="46"/>
  <c r="P1706" i="46"/>
  <c r="L1707" i="46"/>
  <c r="P1707" i="46"/>
  <c r="X1707" i="46" s="1"/>
  <c r="L1708" i="46"/>
  <c r="P1708" i="46"/>
  <c r="L1709" i="46"/>
  <c r="P1709" i="46"/>
  <c r="X1709" i="46" s="1"/>
  <c r="L1710" i="46"/>
  <c r="P1710" i="46"/>
  <c r="L1711" i="46"/>
  <c r="P1711" i="46"/>
  <c r="X1711" i="46" s="1"/>
  <c r="L1712" i="46"/>
  <c r="P1712" i="46"/>
  <c r="L1713" i="46"/>
  <c r="P1713" i="46"/>
  <c r="X1713" i="46" s="1"/>
  <c r="L1714" i="46"/>
  <c r="P1714" i="46"/>
  <c r="L1715" i="46"/>
  <c r="P1715" i="46"/>
  <c r="X1715" i="46" s="1"/>
  <c r="L1716" i="46"/>
  <c r="P1716" i="46"/>
  <c r="L1717" i="46"/>
  <c r="P1717" i="46"/>
  <c r="X1717" i="46" s="1"/>
  <c r="L1718" i="46"/>
  <c r="P1718" i="46"/>
  <c r="L1719" i="46"/>
  <c r="P1719" i="46"/>
  <c r="X1719" i="46" s="1"/>
  <c r="L1720" i="46"/>
  <c r="P1720" i="46"/>
  <c r="X1720" i="46" s="1"/>
  <c r="L1721" i="46"/>
  <c r="P1721" i="46"/>
  <c r="X1721" i="46" s="1"/>
  <c r="L1722" i="46"/>
  <c r="P1722" i="46"/>
  <c r="L1723" i="46"/>
  <c r="P1723" i="46"/>
  <c r="X1723" i="46" s="1"/>
  <c r="L1724" i="46"/>
  <c r="P1724" i="46"/>
  <c r="L1725" i="46"/>
  <c r="P1725" i="46"/>
  <c r="X1725" i="46" s="1"/>
  <c r="L1726" i="46"/>
  <c r="P1726" i="46"/>
  <c r="L1727" i="46"/>
  <c r="P1727" i="46"/>
  <c r="X1727" i="46" s="1"/>
  <c r="L1728" i="46"/>
  <c r="P1728" i="46"/>
  <c r="X1728" i="46" s="1"/>
  <c r="L1729" i="46"/>
  <c r="P1729" i="46"/>
  <c r="X1729" i="46" s="1"/>
  <c r="L1730" i="46"/>
  <c r="P1730" i="46"/>
  <c r="L1731" i="46"/>
  <c r="P1731" i="46"/>
  <c r="X1731" i="46" s="1"/>
  <c r="L1732" i="46"/>
  <c r="P1732" i="46"/>
  <c r="X1732" i="46" s="1"/>
  <c r="L1733" i="46"/>
  <c r="P1733" i="46"/>
  <c r="X1733" i="46" s="1"/>
  <c r="L1734" i="46"/>
  <c r="P1734" i="46"/>
  <c r="L1735" i="46"/>
  <c r="P1735" i="46"/>
  <c r="X1735" i="46" s="1"/>
  <c r="L1736" i="46"/>
  <c r="P1736" i="46"/>
  <c r="L1737" i="46"/>
  <c r="P1737" i="46"/>
  <c r="X1737" i="46" s="1"/>
  <c r="L1738" i="46"/>
  <c r="P1738" i="46"/>
  <c r="L1739" i="46"/>
  <c r="P1739" i="46"/>
  <c r="X1739" i="46" s="1"/>
  <c r="L1740" i="46"/>
  <c r="P1740" i="46"/>
  <c r="L1741" i="46"/>
  <c r="P1741" i="46"/>
  <c r="X1741" i="46" s="1"/>
  <c r="L1742" i="46"/>
  <c r="P1742" i="46"/>
  <c r="L1743" i="46"/>
  <c r="P1743" i="46"/>
  <c r="X1743" i="46" s="1"/>
  <c r="L1744" i="46"/>
  <c r="P1744" i="46"/>
  <c r="L1745" i="46"/>
  <c r="P1745" i="46"/>
  <c r="X1745" i="46" s="1"/>
  <c r="L1746" i="46"/>
  <c r="P1746" i="46"/>
  <c r="L1747" i="46"/>
  <c r="P1747" i="46"/>
  <c r="X1747" i="46" s="1"/>
  <c r="L1748" i="46"/>
  <c r="P1748" i="46"/>
  <c r="L1749" i="46"/>
  <c r="P1749" i="46"/>
  <c r="X1749" i="46" s="1"/>
  <c r="L1750" i="46"/>
  <c r="P1750" i="46"/>
  <c r="L1751" i="46"/>
  <c r="P1751" i="46"/>
  <c r="X1751" i="46" s="1"/>
  <c r="L1752" i="46"/>
  <c r="P1752" i="46"/>
  <c r="X1752" i="46" s="1"/>
  <c r="L1753" i="46"/>
  <c r="P1753" i="46"/>
  <c r="X1753" i="46" s="1"/>
  <c r="L1754" i="46"/>
  <c r="P1754" i="46"/>
  <c r="L1755" i="46"/>
  <c r="P1755" i="46"/>
  <c r="X1755" i="46" s="1"/>
  <c r="L1756" i="46"/>
  <c r="P1756" i="46"/>
  <c r="L1757" i="46"/>
  <c r="P1757" i="46"/>
  <c r="X1757" i="46" s="1"/>
  <c r="L1758" i="46"/>
  <c r="P1758" i="46"/>
  <c r="L1759" i="46"/>
  <c r="P1759" i="46"/>
  <c r="X1759" i="46" s="1"/>
  <c r="L1760" i="46"/>
  <c r="P1760" i="46"/>
  <c r="X1760" i="46" s="1"/>
  <c r="L1761" i="46"/>
  <c r="P1761" i="46"/>
  <c r="X1761" i="46" s="1"/>
  <c r="L1762" i="46"/>
  <c r="P1762" i="46"/>
  <c r="L1763" i="46"/>
  <c r="P1763" i="46"/>
  <c r="X1763" i="46" s="1"/>
  <c r="L1764" i="46"/>
  <c r="P1764" i="46"/>
  <c r="X1764" i="46" s="1"/>
  <c r="L1765" i="46"/>
  <c r="P1765" i="46"/>
  <c r="X1765" i="46" s="1"/>
  <c r="L1766" i="46"/>
  <c r="P1766" i="46"/>
  <c r="L1767" i="46"/>
  <c r="P1767" i="46"/>
  <c r="X1767" i="46" s="1"/>
  <c r="L1768" i="46"/>
  <c r="P1768" i="46"/>
  <c r="L1769" i="46"/>
  <c r="P1769" i="46"/>
  <c r="X1769" i="46" s="1"/>
  <c r="L1770" i="46"/>
  <c r="P1770" i="46"/>
  <c r="L1771" i="46"/>
  <c r="P1771" i="46"/>
  <c r="X1771" i="46" s="1"/>
  <c r="L1772" i="46"/>
  <c r="P1772" i="46"/>
  <c r="L1773" i="46"/>
  <c r="P1773" i="46"/>
  <c r="X1773" i="46" s="1"/>
  <c r="L1774" i="46"/>
  <c r="P1774" i="46"/>
  <c r="L1775" i="46"/>
  <c r="P1775" i="46"/>
  <c r="X1775" i="46" s="1"/>
  <c r="L1776" i="46"/>
  <c r="P1776" i="46"/>
  <c r="L1777" i="46"/>
  <c r="P1777" i="46"/>
  <c r="X1777" i="46" s="1"/>
  <c r="L1778" i="46"/>
  <c r="P1778" i="46"/>
  <c r="L1779" i="46"/>
  <c r="P1779" i="46"/>
  <c r="X1779" i="46" s="1"/>
  <c r="L1780" i="46"/>
  <c r="P1780" i="46"/>
  <c r="L1781" i="46"/>
  <c r="P1781" i="46"/>
  <c r="X1781" i="46" s="1"/>
  <c r="L1782" i="46"/>
  <c r="P1782" i="46"/>
  <c r="L1783" i="46"/>
  <c r="P1783" i="46"/>
  <c r="X1783" i="46" s="1"/>
  <c r="L1784" i="46"/>
  <c r="P1784" i="46"/>
  <c r="X1784" i="46" s="1"/>
  <c r="L1785" i="46"/>
  <c r="P1785" i="46"/>
  <c r="X1785" i="46" s="1"/>
  <c r="L1786" i="46"/>
  <c r="P1786" i="46"/>
  <c r="L1787" i="46"/>
  <c r="P1787" i="46"/>
  <c r="X1787" i="46" s="1"/>
  <c r="L1788" i="46"/>
  <c r="P1788" i="46"/>
  <c r="L1789" i="46"/>
  <c r="P1789" i="46"/>
  <c r="X1789" i="46" s="1"/>
  <c r="L1790" i="46"/>
  <c r="P1790" i="46"/>
  <c r="L1791" i="46"/>
  <c r="P1791" i="46"/>
  <c r="X1791" i="46" s="1"/>
  <c r="L1792" i="46"/>
  <c r="P1792" i="46"/>
  <c r="X1792" i="46" s="1"/>
  <c r="L1793" i="46"/>
  <c r="P1793" i="46"/>
  <c r="X1793" i="46" s="1"/>
  <c r="L1794" i="46"/>
  <c r="P1794" i="46"/>
  <c r="L1795" i="46"/>
  <c r="P1795" i="46"/>
  <c r="X1795" i="46" s="1"/>
  <c r="L1796" i="46"/>
  <c r="P1796" i="46"/>
  <c r="X1796" i="46" s="1"/>
  <c r="L1797" i="46"/>
  <c r="P1797" i="46"/>
  <c r="X1797" i="46" s="1"/>
  <c r="L1798" i="46"/>
  <c r="P1798" i="46"/>
  <c r="L1799" i="46"/>
  <c r="P1799" i="46"/>
  <c r="X1799" i="46" s="1"/>
  <c r="L1800" i="46"/>
  <c r="P1800" i="46"/>
  <c r="L1801" i="46"/>
  <c r="P1801" i="46"/>
  <c r="X1801" i="46" s="1"/>
  <c r="L1802" i="46"/>
  <c r="P1802" i="46"/>
  <c r="L1803" i="46"/>
  <c r="P1803" i="46"/>
  <c r="X1803" i="46" s="1"/>
  <c r="L1804" i="46"/>
  <c r="P1804" i="46"/>
  <c r="L1805" i="46"/>
  <c r="P1805" i="46"/>
  <c r="X1805" i="46" s="1"/>
  <c r="L1806" i="46"/>
  <c r="P1806" i="46"/>
  <c r="L1807" i="46"/>
  <c r="P1807" i="46"/>
  <c r="X1807" i="46" s="1"/>
  <c r="L1808" i="46"/>
  <c r="P1808" i="46"/>
  <c r="L1809" i="46"/>
  <c r="P1809" i="46"/>
  <c r="X1809" i="46" s="1"/>
  <c r="L1810" i="46"/>
  <c r="P1810" i="46"/>
  <c r="L1811" i="46"/>
  <c r="P1811" i="46"/>
  <c r="X1811" i="46" s="1"/>
  <c r="L1812" i="46"/>
  <c r="P1812" i="46"/>
  <c r="L1813" i="46"/>
  <c r="P1813" i="46"/>
  <c r="X1813" i="46" s="1"/>
  <c r="L1814" i="46"/>
  <c r="P1814" i="46"/>
  <c r="L1815" i="46"/>
  <c r="P1815" i="46"/>
  <c r="X1815" i="46" s="1"/>
  <c r="L1816" i="46"/>
  <c r="P1816" i="46"/>
  <c r="X1816" i="46" s="1"/>
  <c r="L1817" i="46"/>
  <c r="P1817" i="46"/>
  <c r="X1817" i="46" s="1"/>
  <c r="L1818" i="46"/>
  <c r="P1818" i="46"/>
  <c r="L1819" i="46"/>
  <c r="P1819" i="46"/>
  <c r="X1819" i="46" s="1"/>
  <c r="L1820" i="46"/>
  <c r="P1820" i="46"/>
  <c r="L1821" i="46"/>
  <c r="P1821" i="46"/>
  <c r="X1821" i="46" s="1"/>
  <c r="L1822" i="46"/>
  <c r="P1822" i="46"/>
  <c r="L1823" i="46"/>
  <c r="P1823" i="46"/>
  <c r="X1823" i="46" s="1"/>
  <c r="L1824" i="46"/>
  <c r="P1824" i="46"/>
  <c r="X1824" i="46" s="1"/>
  <c r="L1825" i="46"/>
  <c r="P1825" i="46"/>
  <c r="X1825" i="46" s="1"/>
  <c r="L1826" i="46"/>
  <c r="P1826" i="46"/>
  <c r="L1827" i="46"/>
  <c r="P1827" i="46"/>
  <c r="X1827" i="46" s="1"/>
  <c r="L1828" i="46"/>
  <c r="P1828" i="46"/>
  <c r="X1828" i="46" s="1"/>
  <c r="L1829" i="46"/>
  <c r="P1829" i="46"/>
  <c r="X1829" i="46" s="1"/>
  <c r="L1830" i="46"/>
  <c r="P1830" i="46"/>
  <c r="L1831" i="46"/>
  <c r="P1831" i="46"/>
  <c r="X1831" i="46" s="1"/>
  <c r="L1832" i="46"/>
  <c r="P1832" i="46"/>
  <c r="L1833" i="46"/>
  <c r="P1833" i="46"/>
  <c r="X1833" i="46" s="1"/>
  <c r="L1834" i="46"/>
  <c r="P1834" i="46"/>
  <c r="L1835" i="46"/>
  <c r="P1835" i="46"/>
  <c r="X1835" i="46" s="1"/>
  <c r="L1836" i="46"/>
  <c r="P1836" i="46"/>
  <c r="L1837" i="46"/>
  <c r="P1837" i="46"/>
  <c r="X1837" i="46" s="1"/>
  <c r="L1838" i="46"/>
  <c r="P1838" i="46"/>
  <c r="L1839" i="46"/>
  <c r="P1839" i="46"/>
  <c r="X1839" i="46" s="1"/>
  <c r="L1840" i="46"/>
  <c r="P1840" i="46"/>
  <c r="X1840" i="46" s="1"/>
  <c r="L1841" i="46"/>
  <c r="P1841" i="46"/>
  <c r="X1841" i="46" s="1"/>
  <c r="L1842" i="46"/>
  <c r="P1842" i="46"/>
  <c r="L1843" i="46"/>
  <c r="P1843" i="46"/>
  <c r="X1843" i="46" s="1"/>
  <c r="L1844" i="46"/>
  <c r="P1844" i="46"/>
  <c r="L1845" i="46"/>
  <c r="P1845" i="46"/>
  <c r="X1845" i="46" s="1"/>
  <c r="L1846" i="46"/>
  <c r="P1846" i="46"/>
  <c r="L1847" i="46"/>
  <c r="P1847" i="46"/>
  <c r="X1847" i="46" s="1"/>
  <c r="L1848" i="46"/>
  <c r="P1848" i="46"/>
  <c r="X1848" i="46" s="1"/>
  <c r="L1849" i="46"/>
  <c r="P1849" i="46"/>
  <c r="X1849" i="46" s="1"/>
  <c r="L1850" i="46"/>
  <c r="P1850" i="46"/>
  <c r="L1851" i="46"/>
  <c r="P1851" i="46"/>
  <c r="X1851" i="46" s="1"/>
  <c r="L1852" i="46"/>
  <c r="P1852" i="46"/>
  <c r="L1853" i="46"/>
  <c r="P1853" i="46"/>
  <c r="X1853" i="46" s="1"/>
  <c r="L1854" i="46"/>
  <c r="P1854" i="46"/>
  <c r="L1855" i="46"/>
  <c r="P1855" i="46"/>
  <c r="X1855" i="46" s="1"/>
  <c r="L1856" i="46"/>
  <c r="P1856" i="46"/>
  <c r="X1856" i="46" s="1"/>
  <c r="L1857" i="46"/>
  <c r="P1857" i="46"/>
  <c r="X1857" i="46" s="1"/>
  <c r="L1858" i="46"/>
  <c r="P1858" i="46"/>
  <c r="L1859" i="46"/>
  <c r="P1859" i="46"/>
  <c r="X1859" i="46" s="1"/>
  <c r="L1860" i="46"/>
  <c r="P1860" i="46"/>
  <c r="X1860" i="46" s="1"/>
  <c r="L1861" i="46"/>
  <c r="P1861" i="46"/>
  <c r="X1861" i="46" s="1"/>
  <c r="L1862" i="46"/>
  <c r="P1862" i="46"/>
  <c r="L1863" i="46"/>
  <c r="P1863" i="46"/>
  <c r="X1863" i="46" s="1"/>
  <c r="L1864" i="46"/>
  <c r="P1864" i="46"/>
  <c r="L1865" i="46"/>
  <c r="P1865" i="46"/>
  <c r="X1865" i="46" s="1"/>
  <c r="L1866" i="46"/>
  <c r="P1866" i="46"/>
  <c r="L1867" i="46"/>
  <c r="P1867" i="46"/>
  <c r="X1867" i="46" s="1"/>
  <c r="L1868" i="46"/>
  <c r="P1868" i="46"/>
  <c r="L1869" i="46"/>
  <c r="P1869" i="46"/>
  <c r="X1869" i="46" s="1"/>
  <c r="L1870" i="46"/>
  <c r="P1870" i="46"/>
  <c r="X1870" i="46" s="1"/>
  <c r="L1871" i="46"/>
  <c r="P1871" i="46"/>
  <c r="X1871" i="46" s="1"/>
  <c r="L1872" i="46"/>
  <c r="P1872" i="46"/>
  <c r="L1873" i="46"/>
  <c r="P1873" i="46"/>
  <c r="X1873" i="46" s="1"/>
  <c r="L1874" i="46"/>
  <c r="P1874" i="46"/>
  <c r="X1874" i="46" s="1"/>
  <c r="L1875" i="46"/>
  <c r="P1875" i="46"/>
  <c r="X1875" i="46" s="1"/>
  <c r="L1876" i="46"/>
  <c r="P1876" i="46"/>
  <c r="L1877" i="46"/>
  <c r="P1877" i="46"/>
  <c r="X1877" i="46" s="1"/>
  <c r="L1878" i="46"/>
  <c r="P1878" i="46"/>
  <c r="X1878" i="46" s="1"/>
  <c r="L1879" i="46"/>
  <c r="P1879" i="46"/>
  <c r="X1879" i="46" s="1"/>
  <c r="L1880" i="46"/>
  <c r="P1880" i="46"/>
  <c r="L1881" i="46"/>
  <c r="P1881" i="46"/>
  <c r="X1881" i="46" s="1"/>
  <c r="L1882" i="46"/>
  <c r="P1882" i="46"/>
  <c r="X1882" i="46" s="1"/>
  <c r="L1883" i="46"/>
  <c r="P1883" i="46"/>
  <c r="X1883" i="46" s="1"/>
  <c r="L1884" i="46"/>
  <c r="P1884" i="46"/>
  <c r="L1885" i="46"/>
  <c r="P1885" i="46"/>
  <c r="X1885" i="46" s="1"/>
  <c r="L1886" i="46"/>
  <c r="P1886" i="46"/>
  <c r="X1886" i="46" s="1"/>
  <c r="L1887" i="46"/>
  <c r="P1887" i="46"/>
  <c r="X1887" i="46" s="1"/>
  <c r="L1888" i="46"/>
  <c r="P1888" i="46"/>
  <c r="L1889" i="46"/>
  <c r="P1889" i="46"/>
  <c r="X1889" i="46" s="1"/>
  <c r="L1890" i="46"/>
  <c r="P1890" i="46"/>
  <c r="X1890" i="46" s="1"/>
  <c r="L1891" i="46"/>
  <c r="P1891" i="46"/>
  <c r="X1891" i="46" s="1"/>
  <c r="L1892" i="46"/>
  <c r="P1892" i="46"/>
  <c r="L1893" i="46"/>
  <c r="P1893" i="46"/>
  <c r="X1893" i="46" s="1"/>
  <c r="L1894" i="46"/>
  <c r="P1894" i="46"/>
  <c r="X1894" i="46" s="1"/>
  <c r="L1895" i="46"/>
  <c r="P1895" i="46"/>
  <c r="X1895" i="46" s="1"/>
  <c r="L1896" i="46"/>
  <c r="P1896" i="46"/>
  <c r="L1897" i="46"/>
  <c r="P1897" i="46"/>
  <c r="X1897" i="46" s="1"/>
  <c r="L1898" i="46"/>
  <c r="P1898" i="46"/>
  <c r="X1898" i="46" s="1"/>
  <c r="L1899" i="46"/>
  <c r="P1899" i="46"/>
  <c r="X1899" i="46" s="1"/>
  <c r="L1900" i="46"/>
  <c r="P1900" i="46"/>
  <c r="L1901" i="46"/>
  <c r="P1901" i="46"/>
  <c r="X1901" i="46" s="1"/>
  <c r="L1902" i="46"/>
  <c r="P1902" i="46"/>
  <c r="X1902" i="46" s="1"/>
  <c r="L1903" i="46"/>
  <c r="P1903" i="46"/>
  <c r="X1903" i="46" s="1"/>
  <c r="L1904" i="46"/>
  <c r="P1904" i="46"/>
  <c r="L1905" i="46"/>
  <c r="P1905" i="46"/>
  <c r="X1905" i="46" s="1"/>
  <c r="L1906" i="46"/>
  <c r="P1906" i="46"/>
  <c r="X1906" i="46" s="1"/>
  <c r="L1907" i="46"/>
  <c r="P1907" i="46"/>
  <c r="X1907" i="46" s="1"/>
  <c r="L1908" i="46"/>
  <c r="P1908" i="46"/>
  <c r="L1909" i="46"/>
  <c r="P1909" i="46"/>
  <c r="X1909" i="46" s="1"/>
  <c r="L1910" i="46"/>
  <c r="P1910" i="46"/>
  <c r="X1910" i="46" s="1"/>
  <c r="L1911" i="46"/>
  <c r="P1911" i="46"/>
  <c r="X1911" i="46" s="1"/>
  <c r="L1912" i="46"/>
  <c r="P1912" i="46"/>
  <c r="L1913" i="46"/>
  <c r="P1913" i="46"/>
  <c r="X1913" i="46" s="1"/>
  <c r="L1914" i="46"/>
  <c r="P1914" i="46"/>
  <c r="X1914" i="46" s="1"/>
  <c r="L1915" i="46"/>
  <c r="P1915" i="46"/>
  <c r="X1915" i="46" s="1"/>
  <c r="L1916" i="46"/>
  <c r="P1916" i="46"/>
  <c r="L1917" i="46"/>
  <c r="P1917" i="46"/>
  <c r="X1917" i="46" s="1"/>
  <c r="L1918" i="46"/>
  <c r="P1918" i="46"/>
  <c r="X1918" i="46" s="1"/>
  <c r="L1919" i="46"/>
  <c r="P1919" i="46"/>
  <c r="X1919" i="46" s="1"/>
  <c r="L1920" i="46"/>
  <c r="P1920" i="46"/>
  <c r="L1921" i="46"/>
  <c r="P1921" i="46"/>
  <c r="X1921" i="46" s="1"/>
  <c r="L1922" i="46"/>
  <c r="P1922" i="46"/>
  <c r="X1922" i="46" s="1"/>
  <c r="L1923" i="46"/>
  <c r="P1923" i="46"/>
  <c r="X1923" i="46" s="1"/>
  <c r="L1924" i="46"/>
  <c r="P1924" i="46"/>
  <c r="L1925" i="46"/>
  <c r="P1925" i="46"/>
  <c r="X1925" i="46" s="1"/>
  <c r="L1926" i="46"/>
  <c r="P1926" i="46"/>
  <c r="X1926" i="46" s="1"/>
  <c r="L1927" i="46"/>
  <c r="P1927" i="46"/>
  <c r="X1927" i="46" s="1"/>
  <c r="L1928" i="46"/>
  <c r="P1928" i="46"/>
  <c r="L1929" i="46"/>
  <c r="P1929" i="46"/>
  <c r="X1929" i="46" s="1"/>
  <c r="L1930" i="46"/>
  <c r="P1930" i="46"/>
  <c r="X1930" i="46" s="1"/>
  <c r="L1931" i="46"/>
  <c r="P1931" i="46"/>
  <c r="X1931" i="46" s="1"/>
  <c r="L1932" i="46"/>
  <c r="P1932" i="46"/>
  <c r="L1933" i="46"/>
  <c r="P1933" i="46"/>
  <c r="X1933" i="46" s="1"/>
  <c r="L1934" i="46"/>
  <c r="P1934" i="46"/>
  <c r="X1934" i="46" s="1"/>
  <c r="L1935" i="46"/>
  <c r="P1935" i="46"/>
  <c r="X1935" i="46" s="1"/>
  <c r="L1936" i="46"/>
  <c r="P1936" i="46"/>
  <c r="L1937" i="46"/>
  <c r="P1937" i="46"/>
  <c r="X1937" i="46" s="1"/>
  <c r="L1938" i="46"/>
  <c r="P1938" i="46"/>
  <c r="X1938" i="46" s="1"/>
  <c r="L1939" i="46"/>
  <c r="P1939" i="46"/>
  <c r="X1939" i="46" s="1"/>
  <c r="L1940" i="46"/>
  <c r="P1940" i="46"/>
  <c r="L1941" i="46"/>
  <c r="P1941" i="46"/>
  <c r="X1941" i="46" s="1"/>
  <c r="L1942" i="46"/>
  <c r="P1942" i="46"/>
  <c r="X1942" i="46" s="1"/>
  <c r="L1943" i="46"/>
  <c r="P1943" i="46"/>
  <c r="X1943" i="46" s="1"/>
  <c r="L1944" i="46"/>
  <c r="P1944" i="46"/>
  <c r="L1945" i="46"/>
  <c r="P1945" i="46"/>
  <c r="X1945" i="46" s="1"/>
  <c r="L1946" i="46"/>
  <c r="P1946" i="46"/>
  <c r="X1946" i="46" s="1"/>
  <c r="L1947" i="46"/>
  <c r="P1947" i="46"/>
  <c r="X1947" i="46" s="1"/>
  <c r="L1948" i="46"/>
  <c r="P1948" i="46"/>
  <c r="L1949" i="46"/>
  <c r="P1949" i="46"/>
  <c r="X1949" i="46" s="1"/>
  <c r="L1950" i="46"/>
  <c r="P1950" i="46"/>
  <c r="X1950" i="46" s="1"/>
  <c r="L1951" i="46"/>
  <c r="P1951" i="46"/>
  <c r="X1951" i="46" s="1"/>
  <c r="L1952" i="46"/>
  <c r="P1952" i="46"/>
  <c r="L1953" i="46"/>
  <c r="P1953" i="46"/>
  <c r="X1953" i="46" s="1"/>
  <c r="L1954" i="46"/>
  <c r="P1954" i="46"/>
  <c r="X1954" i="46" s="1"/>
  <c r="L1955" i="46"/>
  <c r="P1955" i="46"/>
  <c r="X1955" i="46" s="1"/>
  <c r="L1956" i="46"/>
  <c r="P1956" i="46"/>
  <c r="L1957" i="46"/>
  <c r="P1957" i="46"/>
  <c r="X1957" i="46" s="1"/>
  <c r="L1958" i="46"/>
  <c r="P1958" i="46"/>
  <c r="X1958" i="46" s="1"/>
  <c r="L1959" i="46"/>
  <c r="P1959" i="46"/>
  <c r="X1959" i="46" s="1"/>
  <c r="L1960" i="46"/>
  <c r="P1960" i="46"/>
  <c r="L1961" i="46"/>
  <c r="P1961" i="46"/>
  <c r="X1961" i="46" s="1"/>
  <c r="L1962" i="46"/>
  <c r="P1962" i="46"/>
  <c r="X1962" i="46" s="1"/>
  <c r="L1963" i="46"/>
  <c r="P1963" i="46"/>
  <c r="X1963" i="46" s="1"/>
  <c r="L1964" i="46"/>
  <c r="P1964" i="46"/>
  <c r="L1965" i="46"/>
  <c r="P1965" i="46"/>
  <c r="X1965" i="46" s="1"/>
  <c r="L1966" i="46"/>
  <c r="P1966" i="46"/>
  <c r="X1966" i="46" s="1"/>
  <c r="L1967" i="46"/>
  <c r="P1967" i="46"/>
  <c r="X1967" i="46" s="1"/>
  <c r="L1968" i="46"/>
  <c r="P1968" i="46"/>
  <c r="L1969" i="46"/>
  <c r="P1969" i="46"/>
  <c r="X1969" i="46" s="1"/>
  <c r="L1970" i="46"/>
  <c r="P1970" i="46"/>
  <c r="X1970" i="46" s="1"/>
  <c r="L1971" i="46"/>
  <c r="P1971" i="46"/>
  <c r="X1971" i="46" s="1"/>
  <c r="L1972" i="46"/>
  <c r="P1972" i="46"/>
  <c r="L1973" i="46"/>
  <c r="P1973" i="46"/>
  <c r="X1973" i="46" s="1"/>
  <c r="L1974" i="46"/>
  <c r="P1974" i="46"/>
  <c r="X1974" i="46" s="1"/>
  <c r="L1975" i="46"/>
  <c r="P1975" i="46"/>
  <c r="X1975" i="46" s="1"/>
  <c r="L1976" i="46"/>
  <c r="P1976" i="46"/>
  <c r="L1977" i="46"/>
  <c r="P1977" i="46"/>
  <c r="X1977" i="46" s="1"/>
  <c r="L1978" i="46"/>
  <c r="P1978" i="46"/>
  <c r="X1978" i="46" s="1"/>
  <c r="L1979" i="46"/>
  <c r="P1979" i="46"/>
  <c r="X1979" i="46" s="1"/>
  <c r="L1980" i="46"/>
  <c r="P1980" i="46"/>
  <c r="L1981" i="46"/>
  <c r="P1981" i="46"/>
  <c r="X1981" i="46" s="1"/>
  <c r="L1982" i="46"/>
  <c r="P1982" i="46"/>
  <c r="X1982" i="46" s="1"/>
  <c r="L1983" i="46"/>
  <c r="P1983" i="46"/>
  <c r="X1983" i="46" s="1"/>
  <c r="L1984" i="46"/>
  <c r="P1984" i="46"/>
  <c r="L1985" i="46"/>
  <c r="P1985" i="46"/>
  <c r="X1985" i="46" s="1"/>
  <c r="L1986" i="46"/>
  <c r="P1986" i="46"/>
  <c r="X1986" i="46" s="1"/>
  <c r="L1987" i="46"/>
  <c r="P1987" i="46"/>
  <c r="X1987" i="46" s="1"/>
  <c r="L1988" i="46"/>
  <c r="P1988" i="46"/>
  <c r="L1989" i="46"/>
  <c r="P1989" i="46"/>
  <c r="X1989" i="46" s="1"/>
  <c r="L1990" i="46"/>
  <c r="P1990" i="46"/>
  <c r="X1990" i="46" s="1"/>
  <c r="L1991" i="46"/>
  <c r="P1991" i="46"/>
  <c r="X1991" i="46" s="1"/>
  <c r="L1992" i="46"/>
  <c r="P1992" i="46"/>
  <c r="L1993" i="46"/>
  <c r="P1993" i="46"/>
  <c r="X1993" i="46" s="1"/>
  <c r="L1994" i="46"/>
  <c r="P1994" i="46"/>
  <c r="X1994" i="46" s="1"/>
  <c r="L1995" i="46"/>
  <c r="P1995" i="46"/>
  <c r="X1995" i="46" s="1"/>
  <c r="L1996" i="46"/>
  <c r="P1996" i="46"/>
  <c r="L1997" i="46"/>
  <c r="P1997" i="46"/>
  <c r="X1997" i="46" s="1"/>
  <c r="L1998" i="46"/>
  <c r="P1998" i="46"/>
  <c r="X1998" i="46" s="1"/>
  <c r="L1999" i="46"/>
  <c r="P1999" i="46"/>
  <c r="X1999" i="46" s="1"/>
  <c r="L2000" i="46"/>
  <c r="P2000" i="46"/>
  <c r="L2001" i="46"/>
  <c r="P2001" i="46"/>
  <c r="X2001" i="46" s="1"/>
  <c r="L2002" i="46"/>
  <c r="P2002" i="46"/>
  <c r="X2002" i="46" s="1"/>
  <c r="L2003" i="46"/>
  <c r="P2003" i="46"/>
  <c r="X2003" i="46" s="1"/>
  <c r="L2004" i="46"/>
  <c r="P2004" i="46"/>
  <c r="L2005" i="46"/>
  <c r="P2005" i="46"/>
  <c r="X2005" i="46" s="1"/>
  <c r="L2006" i="46"/>
  <c r="P2006" i="46"/>
  <c r="X2006" i="46" s="1"/>
  <c r="L2007" i="46"/>
  <c r="P2007" i="46"/>
  <c r="X2007" i="46" s="1"/>
  <c r="L2008" i="46"/>
  <c r="P2008" i="46"/>
  <c r="L2009" i="46"/>
  <c r="P2009" i="46"/>
  <c r="X2009" i="46" s="1"/>
  <c r="L2010" i="46"/>
  <c r="P2010" i="46"/>
  <c r="X2010" i="46" s="1"/>
  <c r="L2011" i="46"/>
  <c r="P2011" i="46"/>
  <c r="X2011" i="46" s="1"/>
  <c r="L2012" i="46"/>
  <c r="P2012" i="46"/>
  <c r="L2013" i="46"/>
  <c r="P2013" i="46"/>
  <c r="X2013" i="46" s="1"/>
  <c r="L2014" i="46"/>
  <c r="P2014" i="46"/>
  <c r="X2014" i="46" s="1"/>
  <c r="L2015" i="46"/>
  <c r="P2015" i="46"/>
  <c r="X2015" i="46" s="1"/>
  <c r="L2016" i="46"/>
  <c r="P2016" i="46"/>
  <c r="L2017" i="46"/>
  <c r="P2017" i="46"/>
  <c r="X2017" i="46" s="1"/>
  <c r="L2018" i="46"/>
  <c r="P2018" i="46"/>
  <c r="X2018" i="46" s="1"/>
  <c r="L2019" i="46"/>
  <c r="P2019" i="46"/>
  <c r="X2019" i="46" s="1"/>
  <c r="L2020" i="46"/>
  <c r="P2020" i="46"/>
  <c r="L2021" i="46"/>
  <c r="P2021" i="46"/>
  <c r="X2021" i="46" s="1"/>
  <c r="L2022" i="46"/>
  <c r="P2022" i="46"/>
  <c r="X2022" i="46" s="1"/>
  <c r="L2023" i="46"/>
  <c r="P2023" i="46"/>
  <c r="X2023" i="46" s="1"/>
  <c r="L2024" i="46"/>
  <c r="P2024" i="46"/>
  <c r="L2025" i="46"/>
  <c r="P2025" i="46"/>
  <c r="X2025" i="46" s="1"/>
  <c r="L2026" i="46"/>
  <c r="P2026" i="46"/>
  <c r="X2026" i="46" s="1"/>
  <c r="L2027" i="46"/>
  <c r="P2027" i="46"/>
  <c r="X2027" i="46" s="1"/>
  <c r="L2028" i="46"/>
  <c r="P2028" i="46"/>
  <c r="L2029" i="46"/>
  <c r="P2029" i="46"/>
  <c r="X2029" i="46" s="1"/>
  <c r="L2030" i="46"/>
  <c r="P2030" i="46"/>
  <c r="X2030" i="46" s="1"/>
  <c r="L2031" i="46"/>
  <c r="P2031" i="46"/>
  <c r="X2031" i="46" s="1"/>
  <c r="L2032" i="46"/>
  <c r="P2032" i="46"/>
  <c r="L2033" i="46"/>
  <c r="P2033" i="46"/>
  <c r="X2033" i="46" s="1"/>
  <c r="L2034" i="46"/>
  <c r="P2034" i="46"/>
  <c r="X2034" i="46" s="1"/>
  <c r="L2035" i="46"/>
  <c r="P2035" i="46"/>
  <c r="X2035" i="46" s="1"/>
  <c r="L2036" i="46"/>
  <c r="P2036" i="46"/>
  <c r="L2037" i="46"/>
  <c r="P2037" i="46"/>
  <c r="X2037" i="46" s="1"/>
  <c r="L2038" i="46"/>
  <c r="P2038" i="46"/>
  <c r="X2038" i="46" s="1"/>
  <c r="L2039" i="46"/>
  <c r="P2039" i="46"/>
  <c r="X2039" i="46" s="1"/>
  <c r="L2040" i="46"/>
  <c r="P2040" i="46"/>
  <c r="L2041" i="46"/>
  <c r="P2041" i="46"/>
  <c r="X2041" i="46" s="1"/>
  <c r="L2042" i="46"/>
  <c r="P2042" i="46"/>
  <c r="X2042" i="46" s="1"/>
  <c r="L2043" i="46"/>
  <c r="P2043" i="46"/>
  <c r="X2043" i="46" s="1"/>
  <c r="L2044" i="46"/>
  <c r="P2044" i="46"/>
  <c r="L2045" i="46"/>
  <c r="P2045" i="46"/>
  <c r="X2045" i="46" s="1"/>
  <c r="L2046" i="46"/>
  <c r="P2046" i="46"/>
  <c r="X2046" i="46" s="1"/>
  <c r="L2047" i="46"/>
  <c r="P2047" i="46"/>
  <c r="X2047" i="46" s="1"/>
  <c r="L2048" i="46"/>
  <c r="P2048" i="46"/>
  <c r="L2049" i="46"/>
  <c r="P2049" i="46"/>
  <c r="X2049" i="46" s="1"/>
  <c r="L2050" i="46"/>
  <c r="P2050" i="46"/>
  <c r="X2050" i="46" s="1"/>
  <c r="L2051" i="46"/>
  <c r="P2051" i="46"/>
  <c r="X2051" i="46" s="1"/>
  <c r="L2052" i="46"/>
  <c r="P2052" i="46"/>
  <c r="L2053" i="46"/>
  <c r="P2053" i="46"/>
  <c r="X2053" i="46" s="1"/>
  <c r="L2054" i="46"/>
  <c r="P2054" i="46"/>
  <c r="X2054" i="46" s="1"/>
  <c r="L2055" i="46"/>
  <c r="P2055" i="46"/>
  <c r="X2055" i="46" s="1"/>
  <c r="L2056" i="46"/>
  <c r="P2056" i="46"/>
  <c r="L2057" i="46"/>
  <c r="P2057" i="46"/>
  <c r="X2057" i="46" s="1"/>
  <c r="L2058" i="46"/>
  <c r="P2058" i="46"/>
  <c r="X2058" i="46" s="1"/>
  <c r="L2059" i="46"/>
  <c r="P2059" i="46"/>
  <c r="X2059" i="46" s="1"/>
  <c r="L2060" i="46"/>
  <c r="P2060" i="46"/>
  <c r="L2061" i="46"/>
  <c r="P2061" i="46"/>
  <c r="X2061" i="46" s="1"/>
  <c r="L2062" i="46"/>
  <c r="P2062" i="46"/>
  <c r="X2062" i="46" s="1"/>
  <c r="L2063" i="46"/>
  <c r="P2063" i="46"/>
  <c r="X2063" i="46" s="1"/>
  <c r="L2064" i="46"/>
  <c r="P2064" i="46"/>
  <c r="L2065" i="46"/>
  <c r="P2065" i="46"/>
  <c r="X2065" i="46" s="1"/>
  <c r="L2066" i="46"/>
  <c r="P2066" i="46"/>
  <c r="X2066" i="46" s="1"/>
  <c r="L2067" i="46"/>
  <c r="P2067" i="46"/>
  <c r="X2067" i="46" s="1"/>
  <c r="L2068" i="46"/>
  <c r="P2068" i="46"/>
  <c r="L2069" i="46"/>
  <c r="P2069" i="46"/>
  <c r="X2069" i="46" s="1"/>
  <c r="L2070" i="46"/>
  <c r="P2070" i="46"/>
  <c r="X2070" i="46" s="1"/>
  <c r="L2071" i="46"/>
  <c r="P2071" i="46"/>
  <c r="X2071" i="46" s="1"/>
  <c r="L2072" i="46"/>
  <c r="P2072" i="46"/>
  <c r="L2073" i="46"/>
  <c r="P2073" i="46"/>
  <c r="X2073" i="46" s="1"/>
  <c r="L2074" i="46"/>
  <c r="P2074" i="46"/>
  <c r="X2074" i="46" s="1"/>
  <c r="L2075" i="46"/>
  <c r="P2075" i="46"/>
  <c r="X2075" i="46" s="1"/>
  <c r="L2076" i="46"/>
  <c r="P2076" i="46"/>
  <c r="X2076" i="46" s="1"/>
  <c r="L2077" i="46"/>
  <c r="P2077" i="46"/>
  <c r="X2077" i="46" s="1"/>
  <c r="L2078" i="46"/>
  <c r="P2078" i="46"/>
  <c r="X2078" i="46" s="1"/>
  <c r="L2079" i="46"/>
  <c r="P2079" i="46"/>
  <c r="X2079" i="46" s="1"/>
  <c r="L2080" i="46"/>
  <c r="P2080" i="46"/>
  <c r="X2080" i="46" s="1"/>
  <c r="L2081" i="46"/>
  <c r="P2081" i="46"/>
  <c r="X2081" i="46" s="1"/>
  <c r="L2082" i="46"/>
  <c r="P2082" i="46"/>
  <c r="X2082" i="46" s="1"/>
  <c r="L2083" i="46"/>
  <c r="P2083" i="46"/>
  <c r="X2083" i="46" s="1"/>
  <c r="L2084" i="46"/>
  <c r="P2084" i="46"/>
  <c r="X2084" i="46" s="1"/>
  <c r="L2085" i="46"/>
  <c r="P2085" i="46"/>
  <c r="X2085" i="46" s="1"/>
  <c r="L2086" i="46"/>
  <c r="P2086" i="46"/>
  <c r="X2086" i="46" s="1"/>
  <c r="L2087" i="46"/>
  <c r="P2087" i="46"/>
  <c r="X2087" i="46" s="1"/>
  <c r="L2088" i="46"/>
  <c r="P2088" i="46"/>
  <c r="X2088" i="46" s="1"/>
  <c r="L2089" i="46"/>
  <c r="P2089" i="46"/>
  <c r="X2089" i="46" s="1"/>
  <c r="L2090" i="46"/>
  <c r="P2090" i="46"/>
  <c r="X2090" i="46" s="1"/>
  <c r="L2091" i="46"/>
  <c r="P2091" i="46"/>
  <c r="X2091" i="46" s="1"/>
  <c r="L2092" i="46"/>
  <c r="P2092" i="46"/>
  <c r="X2092" i="46" s="1"/>
  <c r="L2093" i="46"/>
  <c r="P2093" i="46"/>
  <c r="X2093" i="46" s="1"/>
  <c r="L2094" i="46"/>
  <c r="P2094" i="46"/>
  <c r="X2094" i="46" s="1"/>
  <c r="L2095" i="46"/>
  <c r="P2095" i="46"/>
  <c r="X2095" i="46" s="1"/>
  <c r="L2096" i="46"/>
  <c r="P2096" i="46"/>
  <c r="L2097" i="46"/>
  <c r="P2097" i="46"/>
  <c r="L2098" i="46"/>
  <c r="P2098" i="46"/>
  <c r="X2098" i="46" s="1"/>
  <c r="L2099" i="46"/>
  <c r="P2099" i="46"/>
  <c r="X2099" i="46" s="1"/>
  <c r="L2100" i="46"/>
  <c r="P2100" i="46"/>
  <c r="X2100" i="46" s="1"/>
  <c r="L2101" i="46"/>
  <c r="P2101" i="46"/>
  <c r="L2102" i="46"/>
  <c r="P2102" i="46"/>
  <c r="X2102" i="46" s="1"/>
  <c r="L2103" i="46"/>
  <c r="P2103" i="46"/>
  <c r="X2103" i="46" s="1"/>
  <c r="L2104" i="46"/>
  <c r="P2104" i="46"/>
  <c r="X2104" i="46" s="1"/>
  <c r="L2105" i="46"/>
  <c r="P2105" i="46"/>
  <c r="L2106" i="46"/>
  <c r="P2106" i="46"/>
  <c r="X2106" i="46" s="1"/>
  <c r="L2107" i="46"/>
  <c r="P2107" i="46"/>
  <c r="X2107" i="46" s="1"/>
  <c r="L2108" i="46"/>
  <c r="P2108" i="46"/>
  <c r="X2108" i="46" s="1"/>
  <c r="L2109" i="46"/>
  <c r="P2109" i="46"/>
  <c r="L2110" i="46"/>
  <c r="P2110" i="46"/>
  <c r="X2110" i="46" s="1"/>
  <c r="L2111" i="46"/>
  <c r="P2111" i="46"/>
  <c r="X2111" i="46" s="1"/>
  <c r="L2112" i="46"/>
  <c r="P2112" i="46"/>
  <c r="X2112" i="46" s="1"/>
  <c r="L2113" i="46"/>
  <c r="P2113" i="46"/>
  <c r="L2114" i="46"/>
  <c r="P2114" i="46"/>
  <c r="X2114" i="46" s="1"/>
  <c r="L2115" i="46"/>
  <c r="P2115" i="46"/>
  <c r="X2115" i="46" s="1"/>
  <c r="L2116" i="46"/>
  <c r="P2116" i="46"/>
  <c r="X2116" i="46" s="1"/>
  <c r="L2117" i="46"/>
  <c r="P2117" i="46"/>
  <c r="L2118" i="46"/>
  <c r="P2118" i="46"/>
  <c r="X2118" i="46" s="1"/>
  <c r="L2119" i="46"/>
  <c r="P2119" i="46"/>
  <c r="X2119" i="46" s="1"/>
  <c r="L2120" i="46"/>
  <c r="P2120" i="46"/>
  <c r="X2120" i="46" s="1"/>
  <c r="L2121" i="46"/>
  <c r="P2121" i="46"/>
  <c r="L2122" i="46"/>
  <c r="P2122" i="46"/>
  <c r="X2122" i="46" s="1"/>
  <c r="L2123" i="46"/>
  <c r="P2123" i="46"/>
  <c r="X2123" i="46" s="1"/>
  <c r="L2124" i="46"/>
  <c r="P2124" i="46"/>
  <c r="X2124" i="46" s="1"/>
  <c r="L2125" i="46"/>
  <c r="P2125" i="46"/>
  <c r="L2126" i="46"/>
  <c r="P2126" i="46"/>
  <c r="X2126" i="46" s="1"/>
  <c r="L2127" i="46"/>
  <c r="P2127" i="46"/>
  <c r="X2127" i="46" s="1"/>
  <c r="L2128" i="46"/>
  <c r="P2128" i="46"/>
  <c r="X2128" i="46" s="1"/>
  <c r="L2129" i="46"/>
  <c r="P2129" i="46"/>
  <c r="L2130" i="46"/>
  <c r="P2130" i="46"/>
  <c r="X2130" i="46" s="1"/>
  <c r="L2131" i="46"/>
  <c r="P2131" i="46"/>
  <c r="X2131" i="46" s="1"/>
  <c r="L2132" i="46"/>
  <c r="P2132" i="46"/>
  <c r="X2132" i="46" s="1"/>
  <c r="L2133" i="46"/>
  <c r="P2133" i="46"/>
  <c r="L2134" i="46"/>
  <c r="P2134" i="46"/>
  <c r="X2134" i="46" s="1"/>
  <c r="L2135" i="46"/>
  <c r="P2135" i="46"/>
  <c r="X2135" i="46" s="1"/>
  <c r="L2136" i="46"/>
  <c r="P2136" i="46"/>
  <c r="X2136" i="46" s="1"/>
  <c r="L2137" i="46"/>
  <c r="P2137" i="46"/>
  <c r="L2138" i="46"/>
  <c r="P2138" i="46"/>
  <c r="X2138" i="46" s="1"/>
  <c r="L2139" i="46"/>
  <c r="P2139" i="46"/>
  <c r="X2139" i="46" s="1"/>
  <c r="L2140" i="46"/>
  <c r="P2140" i="46"/>
  <c r="X2140" i="46" s="1"/>
  <c r="L2141" i="46"/>
  <c r="P2141" i="46"/>
  <c r="L2142" i="46"/>
  <c r="P2142" i="46"/>
  <c r="X2142" i="46" s="1"/>
  <c r="L2143" i="46"/>
  <c r="P2143" i="46"/>
  <c r="X2143" i="46" s="1"/>
  <c r="L2144" i="46"/>
  <c r="P2144" i="46"/>
  <c r="X2144" i="46" s="1"/>
  <c r="L2145" i="46"/>
  <c r="P2145" i="46"/>
  <c r="L2146" i="46"/>
  <c r="P2146" i="46"/>
  <c r="X2146" i="46" s="1"/>
  <c r="L2147" i="46"/>
  <c r="P2147" i="46"/>
  <c r="X2147" i="46" s="1"/>
  <c r="L2148" i="46"/>
  <c r="P2148" i="46"/>
  <c r="X2148" i="46" s="1"/>
  <c r="L2149" i="46"/>
  <c r="P2149" i="46"/>
  <c r="L2150" i="46"/>
  <c r="P2150" i="46"/>
  <c r="X2150" i="46" s="1"/>
  <c r="L2151" i="46"/>
  <c r="P2151" i="46"/>
  <c r="X2151" i="46" s="1"/>
  <c r="L2152" i="46"/>
  <c r="P2152" i="46"/>
  <c r="X2152" i="46" s="1"/>
  <c r="L2153" i="46"/>
  <c r="P2153" i="46"/>
  <c r="L2154" i="46"/>
  <c r="P2154" i="46"/>
  <c r="X2154" i="46" s="1"/>
  <c r="L2155" i="46"/>
  <c r="P2155" i="46"/>
  <c r="X2155" i="46" s="1"/>
  <c r="L2156" i="46"/>
  <c r="P2156" i="46"/>
  <c r="X2156" i="46" s="1"/>
  <c r="L2157" i="46"/>
  <c r="P2157" i="46"/>
  <c r="L2158" i="46"/>
  <c r="P2158" i="46"/>
  <c r="X2158" i="46" s="1"/>
  <c r="L2159" i="46"/>
  <c r="P2159" i="46"/>
  <c r="X2159" i="46" s="1"/>
  <c r="L2160" i="46"/>
  <c r="P2160" i="46"/>
  <c r="X2160" i="46" s="1"/>
  <c r="L2161" i="46"/>
  <c r="P2161" i="46"/>
  <c r="L2162" i="46"/>
  <c r="P2162" i="46"/>
  <c r="X2162" i="46" s="1"/>
  <c r="L2163" i="46"/>
  <c r="P2163" i="46"/>
  <c r="X2163" i="46" s="1"/>
  <c r="L2164" i="46"/>
  <c r="P2164" i="46"/>
  <c r="X2164" i="46" s="1"/>
  <c r="L2165" i="46"/>
  <c r="P2165" i="46"/>
  <c r="L2166" i="46"/>
  <c r="P2166" i="46"/>
  <c r="X2166" i="46" s="1"/>
  <c r="L2167" i="46"/>
  <c r="P2167" i="46"/>
  <c r="X2167" i="46" s="1"/>
  <c r="L2168" i="46"/>
  <c r="P2168" i="46"/>
  <c r="X2168" i="46" s="1"/>
  <c r="L2169" i="46"/>
  <c r="P2169" i="46"/>
  <c r="L2170" i="46"/>
  <c r="P2170" i="46"/>
  <c r="X2170" i="46" s="1"/>
  <c r="L2171" i="46"/>
  <c r="P2171" i="46"/>
  <c r="X2171" i="46" s="1"/>
  <c r="L2172" i="46"/>
  <c r="P2172" i="46"/>
  <c r="X2172" i="46" s="1"/>
  <c r="L2173" i="46"/>
  <c r="P2173" i="46"/>
  <c r="L2174" i="46"/>
  <c r="P2174" i="46"/>
  <c r="X2174" i="46" s="1"/>
  <c r="L2175" i="46"/>
  <c r="P2175" i="46"/>
  <c r="X2175" i="46" s="1"/>
  <c r="L2176" i="46"/>
  <c r="P2176" i="46"/>
  <c r="X2176" i="46" s="1"/>
  <c r="L2177" i="46"/>
  <c r="P2177" i="46"/>
  <c r="L2178" i="46"/>
  <c r="P2178" i="46"/>
  <c r="X2178" i="46" s="1"/>
  <c r="L2179" i="46"/>
  <c r="P2179" i="46"/>
  <c r="X2179" i="46" s="1"/>
  <c r="L2180" i="46"/>
  <c r="P2180" i="46"/>
  <c r="X2180" i="46" s="1"/>
  <c r="L2181" i="46"/>
  <c r="P2181" i="46"/>
  <c r="L2182" i="46"/>
  <c r="P2182" i="46"/>
  <c r="X2182" i="46" s="1"/>
  <c r="L2183" i="46"/>
  <c r="P2183" i="46"/>
  <c r="X2183" i="46" s="1"/>
  <c r="L2184" i="46"/>
  <c r="P2184" i="46"/>
  <c r="X2184" i="46" s="1"/>
  <c r="L2185" i="46"/>
  <c r="P2185" i="46"/>
  <c r="L2186" i="46"/>
  <c r="P2186" i="46"/>
  <c r="X2186" i="46" s="1"/>
  <c r="L2187" i="46"/>
  <c r="P2187" i="46"/>
  <c r="X2187" i="46" s="1"/>
  <c r="L2188" i="46"/>
  <c r="P2188" i="46"/>
  <c r="X2188" i="46" s="1"/>
  <c r="L2189" i="46"/>
  <c r="P2189" i="46"/>
  <c r="L2190" i="46"/>
  <c r="P2190" i="46"/>
  <c r="X2190" i="46" s="1"/>
  <c r="L2191" i="46"/>
  <c r="P2191" i="46"/>
  <c r="X2191" i="46" s="1"/>
  <c r="L2192" i="46"/>
  <c r="P2192" i="46"/>
  <c r="X2192" i="46" s="1"/>
  <c r="L2193" i="46"/>
  <c r="P2193" i="46"/>
  <c r="L2194" i="46"/>
  <c r="P2194" i="46"/>
  <c r="X2194" i="46" s="1"/>
  <c r="L2195" i="46"/>
  <c r="P2195" i="46"/>
  <c r="X2195" i="46" s="1"/>
  <c r="L2196" i="46"/>
  <c r="P2196" i="46"/>
  <c r="X2196" i="46" s="1"/>
  <c r="L2197" i="46"/>
  <c r="P2197" i="46"/>
  <c r="L2198" i="46"/>
  <c r="P2198" i="46"/>
  <c r="X2198" i="46" s="1"/>
  <c r="L2199" i="46"/>
  <c r="P2199" i="46"/>
  <c r="X2199" i="46" s="1"/>
  <c r="L2200" i="46"/>
  <c r="P2200" i="46"/>
  <c r="X2200" i="46" s="1"/>
  <c r="L2201" i="46"/>
  <c r="P2201" i="46"/>
  <c r="L2202" i="46"/>
  <c r="P2202" i="46"/>
  <c r="X2202" i="46" s="1"/>
  <c r="L2203" i="46"/>
  <c r="P2203" i="46"/>
  <c r="X2203" i="46" s="1"/>
  <c r="L2204" i="46"/>
  <c r="P2204" i="46"/>
  <c r="X2204" i="46" s="1"/>
  <c r="L2205" i="46"/>
  <c r="P2205" i="46"/>
  <c r="L2206" i="46"/>
  <c r="P2206" i="46"/>
  <c r="X2206" i="46" s="1"/>
  <c r="L2207" i="46"/>
  <c r="P2207" i="46"/>
  <c r="X2207" i="46" s="1"/>
  <c r="L2208" i="46"/>
  <c r="P2208" i="46"/>
  <c r="X2208" i="46" s="1"/>
  <c r="L2209" i="46"/>
  <c r="P2209" i="46"/>
  <c r="L2210" i="46"/>
  <c r="P2210" i="46"/>
  <c r="X2210" i="46" s="1"/>
  <c r="L2211" i="46"/>
  <c r="P2211" i="46"/>
  <c r="X2211" i="46" s="1"/>
  <c r="L2212" i="46"/>
  <c r="P2212" i="46"/>
  <c r="X2212" i="46" s="1"/>
  <c r="L2213" i="46"/>
  <c r="P2213" i="46"/>
  <c r="L2214" i="46"/>
  <c r="P2214" i="46"/>
  <c r="X2214" i="46" s="1"/>
  <c r="L2215" i="46"/>
  <c r="P2215" i="46"/>
  <c r="X2215" i="46" s="1"/>
  <c r="L2216" i="46"/>
  <c r="P2216" i="46"/>
  <c r="X2216" i="46" s="1"/>
  <c r="L2217" i="46"/>
  <c r="P2217" i="46"/>
  <c r="L2218" i="46"/>
  <c r="P2218" i="46"/>
  <c r="X2218" i="46" s="1"/>
  <c r="L2219" i="46"/>
  <c r="P2219" i="46"/>
  <c r="X2219" i="46" s="1"/>
  <c r="L2220" i="46"/>
  <c r="P2220" i="46"/>
  <c r="X2220" i="46" s="1"/>
  <c r="L2221" i="46"/>
  <c r="P2221" i="46"/>
  <c r="L2222" i="46"/>
  <c r="P2222" i="46"/>
  <c r="X2222" i="46" s="1"/>
  <c r="L2223" i="46"/>
  <c r="P2223" i="46"/>
  <c r="X2223" i="46" s="1"/>
  <c r="L2224" i="46"/>
  <c r="P2224" i="46"/>
  <c r="X2224" i="46" s="1"/>
  <c r="L2225" i="46"/>
  <c r="P2225" i="46"/>
  <c r="L2226" i="46"/>
  <c r="P2226" i="46"/>
  <c r="X2226" i="46" s="1"/>
  <c r="L2227" i="46"/>
  <c r="P2227" i="46"/>
  <c r="X2227" i="46" s="1"/>
  <c r="L2228" i="46"/>
  <c r="P2228" i="46"/>
  <c r="X2228" i="46" s="1"/>
  <c r="L2229" i="46"/>
  <c r="P2229" i="46"/>
  <c r="L2230" i="46"/>
  <c r="P2230" i="46"/>
  <c r="X2230" i="46" s="1"/>
  <c r="L2231" i="46"/>
  <c r="P2231" i="46"/>
  <c r="X2231" i="46" s="1"/>
  <c r="L2232" i="46"/>
  <c r="P2232" i="46"/>
  <c r="X2232" i="46" s="1"/>
  <c r="L2233" i="46"/>
  <c r="P2233" i="46"/>
  <c r="L2234" i="46"/>
  <c r="P2234" i="46"/>
  <c r="X2234" i="46" s="1"/>
  <c r="L2235" i="46"/>
  <c r="P2235" i="46"/>
  <c r="X2235" i="46" s="1"/>
  <c r="L2236" i="46"/>
  <c r="P2236" i="46"/>
  <c r="X2236" i="46" s="1"/>
  <c r="L2237" i="46"/>
  <c r="P2237" i="46"/>
  <c r="L2238" i="46"/>
  <c r="P2238" i="46"/>
  <c r="X2238" i="46" s="1"/>
  <c r="L2239" i="46"/>
  <c r="P2239" i="46"/>
  <c r="X2239" i="46" s="1"/>
  <c r="L2240" i="46"/>
  <c r="P2240" i="46"/>
  <c r="X2240" i="46" s="1"/>
  <c r="L2241" i="46"/>
  <c r="P2241" i="46"/>
  <c r="L2242" i="46"/>
  <c r="P2242" i="46"/>
  <c r="X2242" i="46" s="1"/>
  <c r="L2243" i="46"/>
  <c r="P2243" i="46"/>
  <c r="X2243" i="46" s="1"/>
  <c r="L2244" i="46"/>
  <c r="P2244" i="46"/>
  <c r="X2244" i="46" s="1"/>
  <c r="L2245" i="46"/>
  <c r="P2245" i="46"/>
  <c r="L2246" i="46"/>
  <c r="P2246" i="46"/>
  <c r="X2246" i="46" s="1"/>
  <c r="L2247" i="46"/>
  <c r="P2247" i="46"/>
  <c r="X2247" i="46" s="1"/>
  <c r="L2248" i="46"/>
  <c r="P2248" i="46"/>
  <c r="X2248" i="46" s="1"/>
  <c r="L2249" i="46"/>
  <c r="P2249" i="46"/>
  <c r="L2250" i="46"/>
  <c r="P2250" i="46"/>
  <c r="X2250" i="46" s="1"/>
  <c r="L2251" i="46"/>
  <c r="P2251" i="46"/>
  <c r="X2251" i="46" s="1"/>
  <c r="L2252" i="46"/>
  <c r="P2252" i="46"/>
  <c r="X2252" i="46" s="1"/>
  <c r="L2253" i="46"/>
  <c r="P2253" i="46"/>
  <c r="L2254" i="46"/>
  <c r="P2254" i="46"/>
  <c r="X2254" i="46" s="1"/>
  <c r="L2255" i="46"/>
  <c r="P2255" i="46"/>
  <c r="X2255" i="46" s="1"/>
  <c r="L2256" i="46"/>
  <c r="P2256" i="46"/>
  <c r="X2256" i="46" s="1"/>
  <c r="L2257" i="46"/>
  <c r="P2257" i="46"/>
  <c r="L2258" i="46"/>
  <c r="P2258" i="46"/>
  <c r="X2258" i="46" s="1"/>
  <c r="L2259" i="46"/>
  <c r="P2259" i="46"/>
  <c r="X2259" i="46" s="1"/>
  <c r="L2260" i="46"/>
  <c r="P2260" i="46"/>
  <c r="X2260" i="46" s="1"/>
  <c r="L2261" i="46"/>
  <c r="P2261" i="46"/>
  <c r="L2262" i="46"/>
  <c r="P2262" i="46"/>
  <c r="X2262" i="46" s="1"/>
  <c r="L2263" i="46"/>
  <c r="P2263" i="46"/>
  <c r="X2263" i="46" s="1"/>
  <c r="L2264" i="46"/>
  <c r="P2264" i="46"/>
  <c r="X2264" i="46" s="1"/>
  <c r="L2265" i="46"/>
  <c r="P2265" i="46"/>
  <c r="L2266" i="46"/>
  <c r="P2266" i="46"/>
  <c r="X2266" i="46" s="1"/>
  <c r="L2267" i="46"/>
  <c r="P2267" i="46"/>
  <c r="X2267" i="46" s="1"/>
  <c r="L2268" i="46"/>
  <c r="P2268" i="46"/>
  <c r="X2268" i="46" s="1"/>
  <c r="L2269" i="46"/>
  <c r="P2269" i="46"/>
  <c r="L2270" i="46"/>
  <c r="P2270" i="46"/>
  <c r="X2270" i="46" s="1"/>
  <c r="L2271" i="46"/>
  <c r="P2271" i="46"/>
  <c r="X2271" i="46" s="1"/>
  <c r="L2272" i="46"/>
  <c r="P2272" i="46"/>
  <c r="X2272" i="46" s="1"/>
  <c r="L2273" i="46"/>
  <c r="P2273" i="46"/>
  <c r="L2274" i="46"/>
  <c r="P2274" i="46"/>
  <c r="X2274" i="46" s="1"/>
  <c r="L2275" i="46"/>
  <c r="P2275" i="46"/>
  <c r="X2275" i="46" s="1"/>
  <c r="L2276" i="46"/>
  <c r="P2276" i="46"/>
  <c r="X2276" i="46" s="1"/>
  <c r="L2277" i="46"/>
  <c r="P2277" i="46"/>
  <c r="L2278" i="46"/>
  <c r="P2278" i="46"/>
  <c r="X2278" i="46" s="1"/>
  <c r="L2279" i="46"/>
  <c r="P2279" i="46"/>
  <c r="L2280" i="46"/>
  <c r="P2280" i="46"/>
  <c r="X2280" i="46" s="1"/>
  <c r="L2281" i="46"/>
  <c r="P2281" i="46"/>
  <c r="L2282" i="46"/>
  <c r="P2282" i="46"/>
  <c r="X2282" i="46" s="1"/>
  <c r="L2283" i="46"/>
  <c r="P2283" i="46"/>
  <c r="L2284" i="46"/>
  <c r="P2284" i="46"/>
  <c r="X2284" i="46" s="1"/>
  <c r="L2285" i="46"/>
  <c r="P2285" i="46"/>
  <c r="L2286" i="46"/>
  <c r="P2286" i="46"/>
  <c r="X2286" i="46" s="1"/>
  <c r="L2287" i="46"/>
  <c r="P2287" i="46"/>
  <c r="L2288" i="46"/>
  <c r="P2288" i="46"/>
  <c r="X2288" i="46" s="1"/>
  <c r="L2289" i="46"/>
  <c r="P2289" i="46"/>
  <c r="L2290" i="46"/>
  <c r="P2290" i="46"/>
  <c r="X2290" i="46" s="1"/>
  <c r="L2291" i="46"/>
  <c r="P2291" i="46"/>
  <c r="X2291" i="46" s="1"/>
  <c r="L2292" i="46"/>
  <c r="P2292" i="46"/>
  <c r="X2292" i="46" s="1"/>
  <c r="L2293" i="46"/>
  <c r="P2293" i="46"/>
  <c r="L2294" i="46"/>
  <c r="P2294" i="46"/>
  <c r="X2294" i="46" s="1"/>
  <c r="L2295" i="46"/>
  <c r="P2295" i="46"/>
  <c r="X2295" i="46" s="1"/>
  <c r="L2296" i="46"/>
  <c r="P2296" i="46"/>
  <c r="X2296" i="46" s="1"/>
  <c r="L2297" i="46"/>
  <c r="P2297" i="46"/>
  <c r="L2298" i="46"/>
  <c r="P2298" i="46"/>
  <c r="X2298" i="46" s="1"/>
  <c r="L2299" i="46"/>
  <c r="P2299" i="46"/>
  <c r="X2299" i="46" s="1"/>
  <c r="L2300" i="46"/>
  <c r="P2300" i="46"/>
  <c r="X2300" i="46" s="1"/>
  <c r="L2301" i="46"/>
  <c r="P2301" i="46"/>
  <c r="L2302" i="46"/>
  <c r="P2302" i="46"/>
  <c r="X2302" i="46" s="1"/>
  <c r="L2303" i="46"/>
  <c r="P2303" i="46"/>
  <c r="X2303" i="46" s="1"/>
  <c r="L2304" i="46"/>
  <c r="P2304" i="46"/>
  <c r="X2304" i="46" s="1"/>
  <c r="L2305" i="46"/>
  <c r="P2305" i="46"/>
  <c r="L2306" i="46"/>
  <c r="P2306" i="46"/>
  <c r="X2306" i="46" s="1"/>
  <c r="L2307" i="46"/>
  <c r="P2307" i="46"/>
  <c r="X2307" i="46" s="1"/>
  <c r="L2308" i="46"/>
  <c r="P2308" i="46"/>
  <c r="X2308" i="46" s="1"/>
  <c r="L2309" i="46"/>
  <c r="P2309" i="46"/>
  <c r="L2310" i="46"/>
  <c r="P2310" i="46"/>
  <c r="X2310" i="46" s="1"/>
  <c r="L2311" i="46"/>
  <c r="P2311" i="46"/>
  <c r="X2311" i="46" s="1"/>
  <c r="L2312" i="46"/>
  <c r="P2312" i="46"/>
  <c r="X2312" i="46" s="1"/>
  <c r="L2313" i="46"/>
  <c r="P2313" i="46"/>
  <c r="L2314" i="46"/>
  <c r="P2314" i="46"/>
  <c r="X2314" i="46" s="1"/>
  <c r="L2315" i="46"/>
  <c r="P2315" i="46"/>
  <c r="X2315" i="46" s="1"/>
  <c r="L2316" i="46"/>
  <c r="P2316" i="46"/>
  <c r="X2316" i="46" s="1"/>
  <c r="L2317" i="46"/>
  <c r="P2317" i="46"/>
  <c r="L2318" i="46"/>
  <c r="P2318" i="46"/>
  <c r="X2318" i="46" s="1"/>
  <c r="L2319" i="46"/>
  <c r="P2319" i="46"/>
  <c r="X2319" i="46" s="1"/>
  <c r="L2320" i="46"/>
  <c r="P2320" i="46"/>
  <c r="X2320" i="46" s="1"/>
  <c r="L2321" i="46"/>
  <c r="P2321" i="46"/>
  <c r="L2322" i="46"/>
  <c r="P2322" i="46"/>
  <c r="X2322" i="46" s="1"/>
  <c r="L2323" i="46"/>
  <c r="P2323" i="46"/>
  <c r="X2323" i="46" s="1"/>
  <c r="L2324" i="46"/>
  <c r="P2324" i="46"/>
  <c r="X2324" i="46" s="1"/>
  <c r="L2325" i="46"/>
  <c r="P2325" i="46"/>
  <c r="L2326" i="46"/>
  <c r="P2326" i="46"/>
  <c r="X2326" i="46" s="1"/>
  <c r="L2327" i="46"/>
  <c r="P2327" i="46"/>
  <c r="X2327" i="46" s="1"/>
  <c r="L2328" i="46"/>
  <c r="P2328" i="46"/>
  <c r="X2328" i="46" s="1"/>
  <c r="L2329" i="46"/>
  <c r="P2329" i="46"/>
  <c r="L2330" i="46"/>
  <c r="P2330" i="46"/>
  <c r="X2330" i="46" s="1"/>
  <c r="L2331" i="46"/>
  <c r="P2331" i="46"/>
  <c r="X2331" i="46" s="1"/>
  <c r="L2332" i="46"/>
  <c r="P2332" i="46"/>
  <c r="X2332" i="46" s="1"/>
  <c r="L2333" i="46"/>
  <c r="P2333" i="46"/>
  <c r="L2334" i="46"/>
  <c r="P2334" i="46"/>
  <c r="X2334" i="46" s="1"/>
  <c r="L2335" i="46"/>
  <c r="P2335" i="46"/>
  <c r="X2335" i="46" s="1"/>
  <c r="L2336" i="46"/>
  <c r="P2336" i="46"/>
  <c r="X2336" i="46" s="1"/>
  <c r="L2337" i="46"/>
  <c r="P2337" i="46"/>
  <c r="L2338" i="46"/>
  <c r="P2338" i="46"/>
  <c r="X2338" i="46" s="1"/>
  <c r="L2339" i="46"/>
  <c r="P2339" i="46"/>
  <c r="X2339" i="46" s="1"/>
  <c r="L2340" i="46"/>
  <c r="P2340" i="46"/>
  <c r="X2340" i="46" s="1"/>
  <c r="L2341" i="46"/>
  <c r="P2341" i="46"/>
  <c r="L2342" i="46"/>
  <c r="P2342" i="46"/>
  <c r="X2342" i="46" s="1"/>
  <c r="L2343" i="46"/>
  <c r="P2343" i="46"/>
  <c r="X2343" i="46" s="1"/>
  <c r="L2344" i="46"/>
  <c r="P2344" i="46"/>
  <c r="X2344" i="46" s="1"/>
  <c r="L2345" i="46"/>
  <c r="P2345" i="46"/>
  <c r="L2346" i="46"/>
  <c r="P2346" i="46"/>
  <c r="X2346" i="46" s="1"/>
  <c r="L2347" i="46"/>
  <c r="P2347" i="46"/>
  <c r="X2347" i="46" s="1"/>
  <c r="L2348" i="46"/>
  <c r="P2348" i="46"/>
  <c r="X2348" i="46" s="1"/>
  <c r="L2349" i="46"/>
  <c r="P2349" i="46"/>
  <c r="L2350" i="46"/>
  <c r="P2350" i="46"/>
  <c r="X2350" i="46" s="1"/>
  <c r="L2351" i="46"/>
  <c r="P2351" i="46"/>
  <c r="X2351" i="46" s="1"/>
  <c r="L2352" i="46"/>
  <c r="P2352" i="46"/>
  <c r="X2352" i="46" s="1"/>
  <c r="L2353" i="46"/>
  <c r="P2353" i="46"/>
  <c r="L2354" i="46"/>
  <c r="P2354" i="46"/>
  <c r="X2354" i="46" s="1"/>
  <c r="L2355" i="46"/>
  <c r="P2355" i="46"/>
  <c r="X2355" i="46" s="1"/>
  <c r="L2356" i="46"/>
  <c r="P2356" i="46"/>
  <c r="X2356" i="46" s="1"/>
  <c r="L2357" i="46"/>
  <c r="P2357" i="46"/>
  <c r="L2358" i="46"/>
  <c r="P2358" i="46"/>
  <c r="X2358" i="46" s="1"/>
  <c r="L2359" i="46"/>
  <c r="P2359" i="46"/>
  <c r="X2359" i="46" s="1"/>
  <c r="L2360" i="46"/>
  <c r="P2360" i="46"/>
  <c r="X2360" i="46" s="1"/>
  <c r="L2361" i="46"/>
  <c r="P2361" i="46"/>
  <c r="L2362" i="46"/>
  <c r="P2362" i="46"/>
  <c r="X2362" i="46" s="1"/>
  <c r="L2363" i="46"/>
  <c r="P2363" i="46"/>
  <c r="X2363" i="46" s="1"/>
  <c r="L2364" i="46"/>
  <c r="P2364" i="46"/>
  <c r="X2364" i="46" s="1"/>
  <c r="L2365" i="46"/>
  <c r="P2365" i="46"/>
  <c r="L2366" i="46"/>
  <c r="P2366" i="46"/>
  <c r="X2366" i="46" s="1"/>
  <c r="L2367" i="46"/>
  <c r="P2367" i="46"/>
  <c r="X2367" i="46" s="1"/>
  <c r="L2368" i="46"/>
  <c r="P2368" i="46"/>
  <c r="X2368" i="46" s="1"/>
  <c r="L2369" i="46"/>
  <c r="P2369" i="46"/>
  <c r="L2370" i="46"/>
  <c r="P2370" i="46"/>
  <c r="X2370" i="46" s="1"/>
  <c r="L2371" i="46"/>
  <c r="P2371" i="46"/>
  <c r="X2371" i="46" s="1"/>
  <c r="L2372" i="46"/>
  <c r="P2372" i="46"/>
  <c r="X2372" i="46" s="1"/>
  <c r="L2373" i="46"/>
  <c r="P2373" i="46"/>
  <c r="L2374" i="46"/>
  <c r="P2374" i="46"/>
  <c r="X2374" i="46" s="1"/>
  <c r="L2375" i="46"/>
  <c r="P2375" i="46"/>
  <c r="X2375" i="46" s="1"/>
  <c r="L2376" i="46"/>
  <c r="P2376" i="46"/>
  <c r="X2376" i="46" s="1"/>
  <c r="L2377" i="46"/>
  <c r="P2377" i="46"/>
  <c r="L2378" i="46"/>
  <c r="P2378" i="46"/>
  <c r="X2378" i="46" s="1"/>
  <c r="L2379" i="46"/>
  <c r="P2379" i="46"/>
  <c r="X2379" i="46" s="1"/>
  <c r="L2380" i="46"/>
  <c r="P2380" i="46"/>
  <c r="X2380" i="46" s="1"/>
  <c r="L2381" i="46"/>
  <c r="P2381" i="46"/>
  <c r="L2382" i="46"/>
  <c r="P2382" i="46"/>
  <c r="X2382" i="46" s="1"/>
  <c r="L2383" i="46"/>
  <c r="P2383" i="46"/>
  <c r="X2383" i="46" s="1"/>
  <c r="L2384" i="46"/>
  <c r="P2384" i="46"/>
  <c r="X2384" i="46" s="1"/>
  <c r="L2385" i="46"/>
  <c r="P2385" i="46"/>
  <c r="L2386" i="46"/>
  <c r="P2386" i="46"/>
  <c r="X2386" i="46" s="1"/>
  <c r="L2387" i="46"/>
  <c r="P2387" i="46"/>
  <c r="X2387" i="46" s="1"/>
  <c r="L2388" i="46"/>
  <c r="P2388" i="46"/>
  <c r="X2388" i="46" s="1"/>
  <c r="L2389" i="46"/>
  <c r="P2389" i="46"/>
  <c r="L2390" i="46"/>
  <c r="P2390" i="46"/>
  <c r="X2390" i="46" s="1"/>
  <c r="L2391" i="46"/>
  <c r="P2391" i="46"/>
  <c r="X2391" i="46" s="1"/>
  <c r="L2392" i="46"/>
  <c r="P2392" i="46"/>
  <c r="X2392" i="46" s="1"/>
  <c r="L2393" i="46"/>
  <c r="P2393" i="46"/>
  <c r="L2394" i="46"/>
  <c r="P2394" i="46"/>
  <c r="X2394" i="46" s="1"/>
  <c r="L2395" i="46"/>
  <c r="P2395" i="46"/>
  <c r="X2395" i="46" s="1"/>
  <c r="L2396" i="46"/>
  <c r="P2396" i="46"/>
  <c r="X2396" i="46" s="1"/>
  <c r="L2397" i="46"/>
  <c r="P2397" i="46"/>
  <c r="L2398" i="46"/>
  <c r="P2398" i="46"/>
  <c r="X2398" i="46" s="1"/>
  <c r="L2399" i="46"/>
  <c r="P2399" i="46"/>
  <c r="X2399" i="46" s="1"/>
  <c r="L2400" i="46"/>
  <c r="P2400" i="46"/>
  <c r="X2400" i="46" s="1"/>
  <c r="L2401" i="46"/>
  <c r="P2401" i="46"/>
  <c r="L2402" i="46"/>
  <c r="P2402" i="46"/>
  <c r="X2402" i="46" s="1"/>
  <c r="L2403" i="46"/>
  <c r="P2403" i="46"/>
  <c r="X2403" i="46" s="1"/>
  <c r="L2404" i="46"/>
  <c r="P2404" i="46"/>
  <c r="X2404" i="46" s="1"/>
  <c r="L2405" i="46"/>
  <c r="P2405" i="46"/>
  <c r="L2406" i="46"/>
  <c r="P2406" i="46"/>
  <c r="X2406" i="46" s="1"/>
  <c r="L2407" i="46"/>
  <c r="P2407" i="46"/>
  <c r="X2407" i="46" s="1"/>
  <c r="L2408" i="46"/>
  <c r="P2408" i="46"/>
  <c r="X2408" i="46" s="1"/>
  <c r="L2409" i="46"/>
  <c r="P2409" i="46"/>
  <c r="L2410" i="46"/>
  <c r="P2410" i="46"/>
  <c r="X2410" i="46" s="1"/>
  <c r="L2411" i="46"/>
  <c r="P2411" i="46"/>
  <c r="X2411" i="46" s="1"/>
  <c r="L2412" i="46"/>
  <c r="P2412" i="46"/>
  <c r="X2412" i="46" s="1"/>
  <c r="L2413" i="46"/>
  <c r="P2413" i="46"/>
  <c r="L2414" i="46"/>
  <c r="P2414" i="46"/>
  <c r="X2414" i="46" s="1"/>
  <c r="L2415" i="46"/>
  <c r="P2415" i="46"/>
  <c r="X2415" i="46" s="1"/>
  <c r="L2416" i="46"/>
  <c r="P2416" i="46"/>
  <c r="X2416" i="46" s="1"/>
  <c r="L2417" i="46"/>
  <c r="P2417" i="46"/>
  <c r="L2418" i="46"/>
  <c r="P2418" i="46"/>
  <c r="X2418" i="46" s="1"/>
  <c r="L2419" i="46"/>
  <c r="P2419" i="46"/>
  <c r="X2419" i="46" s="1"/>
  <c r="L2420" i="46"/>
  <c r="P2420" i="46"/>
  <c r="X2420" i="46" s="1"/>
  <c r="L2421" i="46"/>
  <c r="P2421" i="46"/>
  <c r="L2422" i="46"/>
  <c r="P2422" i="46"/>
  <c r="X2422" i="46" s="1"/>
  <c r="L2423" i="46"/>
  <c r="P2423" i="46"/>
  <c r="X2423" i="46" s="1"/>
  <c r="L2424" i="46"/>
  <c r="P2424" i="46"/>
  <c r="X2424" i="46" s="1"/>
  <c r="L2425" i="46"/>
  <c r="P2425" i="46"/>
  <c r="L2426" i="46"/>
  <c r="P2426" i="46"/>
  <c r="X2426" i="46" s="1"/>
  <c r="L2427" i="46"/>
  <c r="P2427" i="46"/>
  <c r="L2428" i="46"/>
  <c r="P2428" i="46"/>
  <c r="X2428" i="46" s="1"/>
  <c r="L2429" i="46"/>
  <c r="P2429" i="46"/>
  <c r="L2430" i="46"/>
  <c r="P2430" i="46"/>
  <c r="X2430" i="46" s="1"/>
  <c r="L2431" i="46"/>
  <c r="P2431" i="46"/>
  <c r="X2431" i="46" s="1"/>
  <c r="L2432" i="46"/>
  <c r="P2432" i="46"/>
  <c r="X2432" i="46" s="1"/>
  <c r="L2433" i="46"/>
  <c r="P2433" i="46"/>
  <c r="L2434" i="46"/>
  <c r="P2434" i="46"/>
  <c r="X2434" i="46" s="1"/>
  <c r="L2435" i="46"/>
  <c r="P2435" i="46"/>
  <c r="L2436" i="46"/>
  <c r="P2436" i="46"/>
  <c r="X2436" i="46" s="1"/>
  <c r="L2437" i="46"/>
  <c r="P2437" i="46"/>
  <c r="L2438" i="46"/>
  <c r="P2438" i="46"/>
  <c r="X2438" i="46" s="1"/>
  <c r="L2439" i="46"/>
  <c r="P2439" i="46"/>
  <c r="L2440" i="46"/>
  <c r="P2440" i="46"/>
  <c r="X2440" i="46" s="1"/>
  <c r="L2441" i="46"/>
  <c r="P2441" i="46"/>
  <c r="L2442" i="46"/>
  <c r="P2442" i="46"/>
  <c r="X2442" i="46" s="1"/>
  <c r="L2443" i="46"/>
  <c r="P2443" i="46"/>
  <c r="X2443" i="46" s="1"/>
  <c r="L2444" i="46"/>
  <c r="P2444" i="46"/>
  <c r="X2444" i="46" s="1"/>
  <c r="L2445" i="46"/>
  <c r="P2445" i="46"/>
  <c r="L2446" i="46"/>
  <c r="P2446" i="46"/>
  <c r="X2446" i="46" s="1"/>
  <c r="L2447" i="46"/>
  <c r="P2447" i="46"/>
  <c r="X2447" i="46" s="1"/>
  <c r="L2448" i="46"/>
  <c r="P2448" i="46"/>
  <c r="X2448" i="46" s="1"/>
  <c r="L2449" i="46"/>
  <c r="P2449" i="46"/>
  <c r="L2450" i="46"/>
  <c r="P2450" i="46"/>
  <c r="X2450" i="46" s="1"/>
  <c r="L2451" i="46"/>
  <c r="P2451" i="46"/>
  <c r="X2451" i="46" s="1"/>
  <c r="L2452" i="46"/>
  <c r="P2452" i="46"/>
  <c r="X2452" i="46" s="1"/>
  <c r="L2453" i="46"/>
  <c r="P2453" i="46"/>
  <c r="L2454" i="46"/>
  <c r="P2454" i="46"/>
  <c r="X2454" i="46" s="1"/>
  <c r="L2455" i="46"/>
  <c r="P2455" i="46"/>
  <c r="L2456" i="46"/>
  <c r="P2456" i="46"/>
  <c r="X2456" i="46" s="1"/>
  <c r="L2457" i="46"/>
  <c r="P2457" i="46"/>
  <c r="L2458" i="46"/>
  <c r="P2458" i="46"/>
  <c r="X2458" i="46" s="1"/>
  <c r="L2459" i="46"/>
  <c r="P2459" i="46"/>
  <c r="L2460" i="46"/>
  <c r="P2460" i="46"/>
  <c r="X2460" i="46" s="1"/>
  <c r="L2461" i="46"/>
  <c r="P2461" i="46"/>
  <c r="L2462" i="46"/>
  <c r="P2462" i="46"/>
  <c r="X2462" i="46" s="1"/>
  <c r="L2463" i="46"/>
  <c r="P2463" i="46"/>
  <c r="L2464" i="46"/>
  <c r="P2464" i="46"/>
  <c r="X2464" i="46" s="1"/>
  <c r="L2465" i="46"/>
  <c r="P2465" i="46"/>
  <c r="L2466" i="46"/>
  <c r="P2466" i="46"/>
  <c r="X2466" i="46" s="1"/>
  <c r="L2467" i="46"/>
  <c r="P2467" i="46"/>
  <c r="L2468" i="46"/>
  <c r="P2468" i="46"/>
  <c r="X2468" i="46" s="1"/>
  <c r="L2469" i="46"/>
  <c r="P2469" i="46"/>
  <c r="L2470" i="46"/>
  <c r="P2470" i="46"/>
  <c r="X2470" i="46" s="1"/>
  <c r="L2471" i="46"/>
  <c r="P2471" i="46"/>
  <c r="L2472" i="46"/>
  <c r="P2472" i="46"/>
  <c r="X2472" i="46" s="1"/>
  <c r="L2473" i="46"/>
  <c r="P2473" i="46"/>
  <c r="L2474" i="46"/>
  <c r="P2474" i="46"/>
  <c r="X2474" i="46" s="1"/>
  <c r="L2475" i="46"/>
  <c r="P2475" i="46"/>
  <c r="L2476" i="46"/>
  <c r="P2476" i="46"/>
  <c r="X2476" i="46" s="1"/>
  <c r="L2477" i="46"/>
  <c r="P2477" i="46"/>
  <c r="L2478" i="46"/>
  <c r="P2478" i="46"/>
  <c r="X2478" i="46" s="1"/>
  <c r="L2479" i="46"/>
  <c r="P2479" i="46"/>
  <c r="X2479" i="46" s="1"/>
  <c r="L2480" i="46"/>
  <c r="P2480" i="46"/>
  <c r="X2480" i="46" s="1"/>
  <c r="L2481" i="46"/>
  <c r="P2481" i="46"/>
  <c r="L2482" i="46"/>
  <c r="P2482" i="46"/>
  <c r="X2482" i="46" s="1"/>
  <c r="L2483" i="46"/>
  <c r="P2483" i="46"/>
  <c r="L2484" i="46"/>
  <c r="P2484" i="46"/>
  <c r="X2484" i="46" s="1"/>
  <c r="L2485" i="46"/>
  <c r="P2485" i="46"/>
  <c r="L2486" i="46"/>
  <c r="P2486" i="46"/>
  <c r="X2486" i="46" s="1"/>
  <c r="L2487" i="46"/>
  <c r="P2487" i="46"/>
  <c r="X2487" i="46" s="1"/>
  <c r="L2488" i="46"/>
  <c r="P2488" i="46"/>
  <c r="X2488" i="46" s="1"/>
  <c r="L2489" i="46"/>
  <c r="P2489" i="46"/>
  <c r="L2490" i="46"/>
  <c r="P2490" i="46"/>
  <c r="X2490" i="46" s="1"/>
  <c r="L2491" i="46"/>
  <c r="P2491" i="46"/>
  <c r="L2492" i="46"/>
  <c r="P2492" i="46"/>
  <c r="X2492" i="46" s="1"/>
  <c r="L2493" i="46"/>
  <c r="P2493" i="46"/>
  <c r="L2494" i="46"/>
  <c r="P2494" i="46"/>
  <c r="X2494" i="46" s="1"/>
  <c r="L2495" i="46"/>
  <c r="P2495" i="46"/>
  <c r="X2495" i="46" s="1"/>
  <c r="L2496" i="46"/>
  <c r="P2496" i="46"/>
  <c r="X2496" i="46" s="1"/>
  <c r="L2497" i="46"/>
  <c r="P2497" i="46"/>
  <c r="L2498" i="46"/>
  <c r="P2498" i="46"/>
  <c r="X2498" i="46" s="1"/>
  <c r="L2499" i="46"/>
  <c r="P2499" i="46"/>
  <c r="L2500" i="46"/>
  <c r="P2500" i="46"/>
  <c r="X2500" i="46" s="1"/>
  <c r="L2501" i="46"/>
  <c r="P2501" i="46"/>
  <c r="L2502" i="46"/>
  <c r="P2502" i="46"/>
  <c r="X2502" i="46" s="1"/>
  <c r="L2503" i="46"/>
  <c r="P2503" i="46"/>
  <c r="L2504" i="46"/>
  <c r="P2504" i="46"/>
  <c r="X2504" i="46" s="1"/>
  <c r="L2505" i="46"/>
  <c r="P2505" i="46"/>
  <c r="L2506" i="46"/>
  <c r="P2506" i="46"/>
  <c r="X2506" i="46" s="1"/>
  <c r="L2507" i="46"/>
  <c r="P2507" i="46"/>
  <c r="L2508" i="46"/>
  <c r="P2508" i="46"/>
  <c r="X2508" i="46" s="1"/>
  <c r="L2509" i="46"/>
  <c r="P2509" i="46"/>
  <c r="L2510" i="46"/>
  <c r="P2510" i="46"/>
  <c r="X2510" i="46" s="1"/>
  <c r="L2511" i="46"/>
  <c r="P2511" i="46"/>
  <c r="X2511" i="46" s="1"/>
  <c r="L2512" i="46"/>
  <c r="P2512" i="46"/>
  <c r="X2512" i="46" s="1"/>
  <c r="L2513" i="46"/>
  <c r="P2513" i="46"/>
  <c r="L2514" i="46"/>
  <c r="P2514" i="46"/>
  <c r="X2514" i="46" s="1"/>
  <c r="L2515" i="46"/>
  <c r="P2515" i="46"/>
  <c r="L2516" i="46"/>
  <c r="P2516" i="46"/>
  <c r="X2516" i="46" s="1"/>
  <c r="L2517" i="46"/>
  <c r="P2517" i="46"/>
  <c r="L2518" i="46"/>
  <c r="P2518" i="46"/>
  <c r="X2518" i="46" s="1"/>
  <c r="L2519" i="46"/>
  <c r="P2519" i="46"/>
  <c r="X2519" i="46" s="1"/>
  <c r="L2520" i="46"/>
  <c r="P2520" i="46"/>
  <c r="X2520" i="46" s="1"/>
  <c r="L2521" i="46"/>
  <c r="P2521" i="46"/>
  <c r="L2522" i="46"/>
  <c r="P2522" i="46"/>
  <c r="X2522" i="46" s="1"/>
  <c r="L2523" i="46"/>
  <c r="P2523" i="46"/>
  <c r="L2524" i="46"/>
  <c r="P2524" i="46"/>
  <c r="X2524" i="46" s="1"/>
  <c r="L2525" i="46"/>
  <c r="P2525" i="46"/>
  <c r="L2526" i="46"/>
  <c r="P2526" i="46"/>
  <c r="X2526" i="46" s="1"/>
  <c r="L2527" i="46"/>
  <c r="P2527" i="46"/>
  <c r="X2527" i="46" s="1"/>
  <c r="L2528" i="46"/>
  <c r="P2528" i="46"/>
  <c r="X2528" i="46" s="1"/>
  <c r="L2529" i="46"/>
  <c r="P2529" i="46"/>
  <c r="L2530" i="46"/>
  <c r="P2530" i="46"/>
  <c r="X2530" i="46" s="1"/>
  <c r="L2531" i="46"/>
  <c r="P2531" i="46"/>
  <c r="X2531" i="46" s="1"/>
  <c r="L2532" i="46"/>
  <c r="P2532" i="46"/>
  <c r="X2532" i="46" s="1"/>
  <c r="L2533" i="46"/>
  <c r="P2533" i="46"/>
  <c r="L2534" i="46"/>
  <c r="P2534" i="46"/>
  <c r="X2534" i="46" s="1"/>
  <c r="L2535" i="46"/>
  <c r="P2535" i="46"/>
  <c r="L2536" i="46"/>
  <c r="P2536" i="46"/>
  <c r="X2536" i="46" s="1"/>
  <c r="L2537" i="46"/>
  <c r="P2537" i="46"/>
  <c r="L2538" i="46"/>
  <c r="P2538" i="46"/>
  <c r="X2538" i="46" s="1"/>
  <c r="L2539" i="46"/>
  <c r="P2539" i="46"/>
  <c r="X2539" i="46" s="1"/>
  <c r="L2540" i="46"/>
  <c r="P2540" i="46"/>
  <c r="X2540" i="46" s="1"/>
  <c r="L2541" i="46"/>
  <c r="P2541" i="46"/>
  <c r="L2542" i="46"/>
  <c r="P2542" i="46"/>
  <c r="X2542" i="46" s="1"/>
  <c r="L2543" i="46"/>
  <c r="P2543" i="46"/>
  <c r="L2544" i="46"/>
  <c r="P2544" i="46"/>
  <c r="X2544" i="46" s="1"/>
  <c r="L2545" i="46"/>
  <c r="P2545" i="46"/>
  <c r="L2546" i="46"/>
  <c r="P2546" i="46"/>
  <c r="X2546" i="46" s="1"/>
  <c r="L2547" i="46"/>
  <c r="P2547" i="46"/>
  <c r="X2547" i="46" s="1"/>
  <c r="L2548" i="46"/>
  <c r="P2548" i="46"/>
  <c r="X2548" i="46" s="1"/>
  <c r="L2549" i="46"/>
  <c r="P2549" i="46"/>
  <c r="L2550" i="46"/>
  <c r="P2550" i="46"/>
  <c r="X2550" i="46" s="1"/>
  <c r="L2551" i="46"/>
  <c r="P2551" i="46"/>
  <c r="L2552" i="46"/>
  <c r="P2552" i="46"/>
  <c r="X2552" i="46" s="1"/>
  <c r="L2553" i="46"/>
  <c r="P2553" i="46"/>
  <c r="L2554" i="46"/>
  <c r="P2554" i="46"/>
  <c r="X2554" i="46" s="1"/>
  <c r="L2555" i="46"/>
  <c r="P2555" i="46"/>
  <c r="X2555" i="46" s="1"/>
  <c r="L2556" i="46"/>
  <c r="P2556" i="46"/>
  <c r="X2556" i="46" s="1"/>
  <c r="L2557" i="46"/>
  <c r="P2557" i="46"/>
  <c r="L2558" i="46"/>
  <c r="P2558" i="46"/>
  <c r="X2558" i="46" s="1"/>
  <c r="L2559" i="46"/>
  <c r="P2559" i="46"/>
  <c r="L2560" i="46"/>
  <c r="P2560" i="46"/>
  <c r="X2560" i="46" s="1"/>
  <c r="L2561" i="46"/>
  <c r="P2561" i="46"/>
  <c r="L2562" i="46"/>
  <c r="P2562" i="46"/>
  <c r="X2562" i="46" s="1"/>
  <c r="L2563" i="46"/>
  <c r="P2563" i="46"/>
  <c r="X2563" i="46" s="1"/>
  <c r="L2564" i="46"/>
  <c r="P2564" i="46"/>
  <c r="X2564" i="46" s="1"/>
  <c r="L2565" i="46"/>
  <c r="P2565" i="46"/>
  <c r="L2566" i="46"/>
  <c r="P2566" i="46"/>
  <c r="X2566" i="46" s="1"/>
  <c r="L2567" i="46"/>
  <c r="P2567" i="46"/>
  <c r="X2567" i="46" s="1"/>
  <c r="L2568" i="46"/>
  <c r="P2568" i="46"/>
  <c r="X2568" i="46" s="1"/>
  <c r="L2569" i="46"/>
  <c r="P2569" i="46"/>
  <c r="L2570" i="46"/>
  <c r="P2570" i="46"/>
  <c r="X2570" i="46" s="1"/>
  <c r="L2571" i="46"/>
  <c r="P2571" i="46"/>
  <c r="X2571" i="46" s="1"/>
  <c r="L2572" i="46"/>
  <c r="P2572" i="46"/>
  <c r="X2572" i="46" s="1"/>
  <c r="L2573" i="46"/>
  <c r="P2573" i="46"/>
  <c r="L2574" i="46"/>
  <c r="P2574" i="46"/>
  <c r="X2574" i="46" s="1"/>
  <c r="L2575" i="46"/>
  <c r="P2575" i="46"/>
  <c r="L2576" i="46"/>
  <c r="P2576" i="46"/>
  <c r="X2576" i="46" s="1"/>
  <c r="L2577" i="46"/>
  <c r="P2577" i="46"/>
  <c r="L2578" i="46"/>
  <c r="P2578" i="46"/>
  <c r="X2578" i="46" s="1"/>
  <c r="L2579" i="46"/>
  <c r="P2579" i="46"/>
  <c r="X2579" i="46" s="1"/>
  <c r="L2580" i="46"/>
  <c r="P2580" i="46"/>
  <c r="X2580" i="46" s="1"/>
  <c r="L2581" i="46"/>
  <c r="P2581" i="46"/>
  <c r="L2582" i="46"/>
  <c r="P2582" i="46"/>
  <c r="X2582" i="46" s="1"/>
  <c r="L2583" i="46"/>
  <c r="P2583" i="46"/>
  <c r="L2584" i="46"/>
  <c r="P2584" i="46"/>
  <c r="X2584" i="46" s="1"/>
  <c r="L2585" i="46"/>
  <c r="P2585" i="46"/>
  <c r="L2586" i="46"/>
  <c r="P2586" i="46"/>
  <c r="X2586" i="46" s="1"/>
  <c r="L2587" i="46"/>
  <c r="P2587" i="46"/>
  <c r="X2587" i="46" s="1"/>
  <c r="L2588" i="46"/>
  <c r="P2588" i="46"/>
  <c r="X2588" i="46" s="1"/>
  <c r="L2589" i="46"/>
  <c r="P2589" i="46"/>
  <c r="L2590" i="46"/>
  <c r="P2590" i="46"/>
  <c r="X2590" i="46" s="1"/>
  <c r="L2591" i="46"/>
  <c r="P2591" i="46"/>
  <c r="X2591" i="46" s="1"/>
  <c r="L2592" i="46"/>
  <c r="P2592" i="46"/>
  <c r="X2592" i="46" s="1"/>
  <c r="L2593" i="46"/>
  <c r="P2593" i="46"/>
  <c r="L2594" i="46"/>
  <c r="P2594" i="46"/>
  <c r="X2594" i="46" s="1"/>
  <c r="L2595" i="46"/>
  <c r="P2595" i="46"/>
  <c r="X2595" i="46" s="1"/>
  <c r="L2596" i="46"/>
  <c r="P2596" i="46"/>
  <c r="X2596" i="46" s="1"/>
  <c r="L2597" i="46"/>
  <c r="P2597" i="46"/>
  <c r="L2598" i="46"/>
  <c r="P2598" i="46"/>
  <c r="X2598" i="46" s="1"/>
  <c r="L2599" i="46"/>
  <c r="P2599" i="46"/>
  <c r="L2600" i="46"/>
  <c r="P2600" i="46"/>
  <c r="X2600" i="46" s="1"/>
  <c r="L2601" i="46"/>
  <c r="P2601" i="46"/>
  <c r="L2602" i="46"/>
  <c r="P2602" i="46"/>
  <c r="X2602" i="46" s="1"/>
  <c r="L2603" i="46"/>
  <c r="P2603" i="46"/>
  <c r="X2603" i="46" s="1"/>
  <c r="L2604" i="46"/>
  <c r="P2604" i="46"/>
  <c r="X2604" i="46" s="1"/>
  <c r="L2605" i="46"/>
  <c r="P2605" i="46"/>
  <c r="L2606" i="46"/>
  <c r="P2606" i="46"/>
  <c r="X2606" i="46" s="1"/>
  <c r="L2607" i="46"/>
  <c r="P2607" i="46"/>
  <c r="L2608" i="46"/>
  <c r="P2608" i="46"/>
  <c r="X2608" i="46" s="1"/>
  <c r="L2609" i="46"/>
  <c r="P2609" i="46"/>
  <c r="L2610" i="46"/>
  <c r="P2610" i="46"/>
  <c r="X2610" i="46" s="1"/>
  <c r="L2611" i="46"/>
  <c r="P2611" i="46"/>
  <c r="X2611" i="46" s="1"/>
  <c r="L2612" i="46"/>
  <c r="P2612" i="46"/>
  <c r="X2612" i="46" s="1"/>
  <c r="L2613" i="46"/>
  <c r="P2613" i="46"/>
  <c r="L2614" i="46"/>
  <c r="P2614" i="46"/>
  <c r="X2614" i="46" s="1"/>
  <c r="C10" i="46"/>
  <c r="C9" i="46"/>
  <c r="P17" i="46"/>
  <c r="X17" i="46" s="1"/>
  <c r="L17" i="46"/>
  <c r="P16" i="46"/>
  <c r="L16" i="46"/>
  <c r="P15" i="46"/>
  <c r="L15" i="46"/>
  <c r="P14" i="46"/>
  <c r="X14" i="46" s="1"/>
  <c r="L14" i="46"/>
  <c r="K14" i="46" s="1"/>
  <c r="H14" i="46"/>
  <c r="H15" i="46" s="1"/>
  <c r="H16" i="46" s="1"/>
  <c r="H17" i="46" s="1"/>
  <c r="H18" i="46" s="1"/>
  <c r="H19" i="46" s="1"/>
  <c r="H20" i="46" s="1"/>
  <c r="H21" i="46" s="1"/>
  <c r="P13" i="46"/>
  <c r="X13" i="46" s="1"/>
  <c r="I13" i="46"/>
  <c r="E15" i="46"/>
  <c r="E16" i="46"/>
  <c r="E17" i="46"/>
  <c r="E18" i="46"/>
  <c r="E19" i="46"/>
  <c r="E20" i="46"/>
  <c r="E21" i="46"/>
  <c r="E22" i="46"/>
  <c r="E23" i="46"/>
  <c r="E24" i="46"/>
  <c r="E25" i="46"/>
  <c r="E26" i="46"/>
  <c r="E27" i="46"/>
  <c r="E28" i="46"/>
  <c r="E29" i="46"/>
  <c r="E30" i="46"/>
  <c r="E31" i="46"/>
  <c r="E32" i="46"/>
  <c r="E33" i="46"/>
  <c r="E34" i="46"/>
  <c r="E35" i="46"/>
  <c r="E36" i="46"/>
  <c r="E37" i="46"/>
  <c r="E38" i="46"/>
  <c r="E39" i="46"/>
  <c r="E40" i="46"/>
  <c r="E41" i="46"/>
  <c r="E42" i="46"/>
  <c r="E43" i="46"/>
  <c r="E44" i="46"/>
  <c r="E45" i="46"/>
  <c r="E46" i="46"/>
  <c r="E47" i="46"/>
  <c r="E48" i="46"/>
  <c r="E49" i="46"/>
  <c r="E50" i="46"/>
  <c r="E51" i="46"/>
  <c r="E52" i="46"/>
  <c r="E53" i="46"/>
  <c r="E54" i="46"/>
  <c r="E55" i="46"/>
  <c r="E56" i="46"/>
  <c r="E57" i="46"/>
  <c r="E58" i="46"/>
  <c r="E59" i="46"/>
  <c r="E60" i="46"/>
  <c r="E61" i="46"/>
  <c r="E62" i="46"/>
  <c r="E63" i="46"/>
  <c r="E64" i="46"/>
  <c r="E65" i="46"/>
  <c r="E66" i="46"/>
  <c r="E67" i="46"/>
  <c r="E68" i="46"/>
  <c r="E69" i="46"/>
  <c r="E70" i="46"/>
  <c r="E71" i="46"/>
  <c r="E72" i="46"/>
  <c r="E73" i="46"/>
  <c r="E74" i="46"/>
  <c r="E75" i="46"/>
  <c r="E76" i="46"/>
  <c r="E77" i="46"/>
  <c r="E78" i="46"/>
  <c r="E79" i="46"/>
  <c r="E80" i="46"/>
  <c r="E81" i="46"/>
  <c r="E82" i="46"/>
  <c r="E83" i="46"/>
  <c r="E84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100" i="46"/>
  <c r="E101" i="46"/>
  <c r="E102" i="46"/>
  <c r="E103" i="46"/>
  <c r="E104" i="46"/>
  <c r="E105" i="46"/>
  <c r="E106" i="46"/>
  <c r="E107" i="46"/>
  <c r="E108" i="46"/>
  <c r="E109" i="46"/>
  <c r="E110" i="46"/>
  <c r="E111" i="46"/>
  <c r="E112" i="46"/>
  <c r="E113" i="46"/>
  <c r="E114" i="46"/>
  <c r="E115" i="46"/>
  <c r="E116" i="46"/>
  <c r="E117" i="46"/>
  <c r="E118" i="46"/>
  <c r="E119" i="46"/>
  <c r="E120" i="46"/>
  <c r="E121" i="46"/>
  <c r="E122" i="46"/>
  <c r="E123" i="46"/>
  <c r="E124" i="46"/>
  <c r="E125" i="46"/>
  <c r="E126" i="46"/>
  <c r="E127" i="46"/>
  <c r="E128" i="46"/>
  <c r="E129" i="46"/>
  <c r="E130" i="46"/>
  <c r="E131" i="46"/>
  <c r="E132" i="46"/>
  <c r="E133" i="46"/>
  <c r="E134" i="46"/>
  <c r="E135" i="46"/>
  <c r="E136" i="46"/>
  <c r="E137" i="46"/>
  <c r="E138" i="46"/>
  <c r="E139" i="46"/>
  <c r="E140" i="46"/>
  <c r="E141" i="46"/>
  <c r="E142" i="46"/>
  <c r="E143" i="46"/>
  <c r="E144" i="46"/>
  <c r="E145" i="46"/>
  <c r="E146" i="46"/>
  <c r="E147" i="46"/>
  <c r="E148" i="46"/>
  <c r="E149" i="46"/>
  <c r="E150" i="46"/>
  <c r="E151" i="46"/>
  <c r="E152" i="46"/>
  <c r="E153" i="46"/>
  <c r="E154" i="46"/>
  <c r="E155" i="46"/>
  <c r="E156" i="46"/>
  <c r="E157" i="46"/>
  <c r="E158" i="46"/>
  <c r="E159" i="46"/>
  <c r="E160" i="46"/>
  <c r="E161" i="46"/>
  <c r="E162" i="46"/>
  <c r="E163" i="46"/>
  <c r="E164" i="46"/>
  <c r="E165" i="46"/>
  <c r="E166" i="46"/>
  <c r="E167" i="46"/>
  <c r="E168" i="46"/>
  <c r="E169" i="46"/>
  <c r="E170" i="46"/>
  <c r="E171" i="46"/>
  <c r="E172" i="46"/>
  <c r="E173" i="46"/>
  <c r="E174" i="46"/>
  <c r="E175" i="46"/>
  <c r="E176" i="46"/>
  <c r="E177" i="46"/>
  <c r="E178" i="46"/>
  <c r="E179" i="46"/>
  <c r="E180" i="46"/>
  <c r="E181" i="46"/>
  <c r="E182" i="46"/>
  <c r="E183" i="46"/>
  <c r="E184" i="46"/>
  <c r="E185" i="46"/>
  <c r="E186" i="46"/>
  <c r="E187" i="46"/>
  <c r="E188" i="46"/>
  <c r="E189" i="46"/>
  <c r="E190" i="46"/>
  <c r="E191" i="46"/>
  <c r="E192" i="46"/>
  <c r="E193" i="46"/>
  <c r="E194" i="46"/>
  <c r="E195" i="46"/>
  <c r="E196" i="46"/>
  <c r="E197" i="46"/>
  <c r="E198" i="46"/>
  <c r="E199" i="46"/>
  <c r="E200" i="46"/>
  <c r="E201" i="46"/>
  <c r="E202" i="46"/>
  <c r="E203" i="46"/>
  <c r="E204" i="46"/>
  <c r="E205" i="46"/>
  <c r="E206" i="46"/>
  <c r="E207" i="46"/>
  <c r="E208" i="46"/>
  <c r="E209" i="46"/>
  <c r="E210" i="46"/>
  <c r="E211" i="46"/>
  <c r="E212" i="46"/>
  <c r="E213" i="46"/>
  <c r="E214" i="46"/>
  <c r="E215" i="46"/>
  <c r="E216" i="46"/>
  <c r="E217" i="46"/>
  <c r="E218" i="46"/>
  <c r="E219" i="46"/>
  <c r="E220" i="46"/>
  <c r="E221" i="46"/>
  <c r="E222" i="46"/>
  <c r="E223" i="46"/>
  <c r="E224" i="46"/>
  <c r="E225" i="46"/>
  <c r="E226" i="46"/>
  <c r="E227" i="46"/>
  <c r="E228" i="46"/>
  <c r="E229" i="46"/>
  <c r="E230" i="46"/>
  <c r="E231" i="46"/>
  <c r="E232" i="46"/>
  <c r="E233" i="46"/>
  <c r="E234" i="46"/>
  <c r="E235" i="46"/>
  <c r="E236" i="46"/>
  <c r="E237" i="46"/>
  <c r="E238" i="46"/>
  <c r="E239" i="46"/>
  <c r="E240" i="46"/>
  <c r="E241" i="46"/>
  <c r="E242" i="46"/>
  <c r="E243" i="46"/>
  <c r="E244" i="46"/>
  <c r="E245" i="46"/>
  <c r="E246" i="46"/>
  <c r="E247" i="46"/>
  <c r="E248" i="46"/>
  <c r="E249" i="46"/>
  <c r="E250" i="46"/>
  <c r="E251" i="46"/>
  <c r="E252" i="46"/>
  <c r="E253" i="46"/>
  <c r="E254" i="46"/>
  <c r="E255" i="46"/>
  <c r="E256" i="46"/>
  <c r="E257" i="46"/>
  <c r="E258" i="46"/>
  <c r="E259" i="46"/>
  <c r="E260" i="46"/>
  <c r="E261" i="46"/>
  <c r="E262" i="46"/>
  <c r="E263" i="46"/>
  <c r="E264" i="46"/>
  <c r="E265" i="46"/>
  <c r="E266" i="46"/>
  <c r="E267" i="46"/>
  <c r="E268" i="46"/>
  <c r="E269" i="46"/>
  <c r="E270" i="46"/>
  <c r="E271" i="46"/>
  <c r="E272" i="46"/>
  <c r="E273" i="46"/>
  <c r="E274" i="46"/>
  <c r="E275" i="46"/>
  <c r="E276" i="46"/>
  <c r="E277" i="46"/>
  <c r="E278" i="46"/>
  <c r="E279" i="46"/>
  <c r="E280" i="46"/>
  <c r="E281" i="46"/>
  <c r="E282" i="46"/>
  <c r="E283" i="46"/>
  <c r="E284" i="46"/>
  <c r="E285" i="46"/>
  <c r="E286" i="46"/>
  <c r="E287" i="46"/>
  <c r="E288" i="46"/>
  <c r="E289" i="46"/>
  <c r="E290" i="46"/>
  <c r="E291" i="46"/>
  <c r="E292" i="46"/>
  <c r="E293" i="46"/>
  <c r="E294" i="46"/>
  <c r="E295" i="46"/>
  <c r="E296" i="46"/>
  <c r="E297" i="46"/>
  <c r="E298" i="46"/>
  <c r="E299" i="46"/>
  <c r="E300" i="46"/>
  <c r="E301" i="46"/>
  <c r="E302" i="46"/>
  <c r="E303" i="46"/>
  <c r="E304" i="46"/>
  <c r="E305" i="46"/>
  <c r="E306" i="46"/>
  <c r="E307" i="46"/>
  <c r="E308" i="46"/>
  <c r="E309" i="46"/>
  <c r="E310" i="46"/>
  <c r="E311" i="46"/>
  <c r="E312" i="46"/>
  <c r="E313" i="46"/>
  <c r="E314" i="46"/>
  <c r="E315" i="46"/>
  <c r="E316" i="46"/>
  <c r="E317" i="46"/>
  <c r="E318" i="46"/>
  <c r="E319" i="46"/>
  <c r="E320" i="46"/>
  <c r="E321" i="46"/>
  <c r="E322" i="46"/>
  <c r="E323" i="46"/>
  <c r="E324" i="46"/>
  <c r="E325" i="46"/>
  <c r="E326" i="46"/>
  <c r="E327" i="46"/>
  <c r="E328" i="46"/>
  <c r="E329" i="46"/>
  <c r="E330" i="46"/>
  <c r="E331" i="46"/>
  <c r="E332" i="46"/>
  <c r="E333" i="46"/>
  <c r="E334" i="46"/>
  <c r="E335" i="46"/>
  <c r="E336" i="46"/>
  <c r="E337" i="46"/>
  <c r="E338" i="46"/>
  <c r="E339" i="46"/>
  <c r="E340" i="46"/>
  <c r="E341" i="46"/>
  <c r="E342" i="46"/>
  <c r="E343" i="46"/>
  <c r="E344" i="46"/>
  <c r="E345" i="46"/>
  <c r="E346" i="46"/>
  <c r="E347" i="46"/>
  <c r="E348" i="46"/>
  <c r="E349" i="46"/>
  <c r="E350" i="46"/>
  <c r="E351" i="46"/>
  <c r="E352" i="46"/>
  <c r="E353" i="46"/>
  <c r="E354" i="46"/>
  <c r="E355" i="46"/>
  <c r="E356" i="46"/>
  <c r="E357" i="46"/>
  <c r="E358" i="46"/>
  <c r="E359" i="46"/>
  <c r="E360" i="46"/>
  <c r="E361" i="46"/>
  <c r="E362" i="46"/>
  <c r="E363" i="46"/>
  <c r="E364" i="46"/>
  <c r="E365" i="46"/>
  <c r="E366" i="46"/>
  <c r="E367" i="46"/>
  <c r="E368" i="46"/>
  <c r="E369" i="46"/>
  <c r="E370" i="46"/>
  <c r="E371" i="46"/>
  <c r="E372" i="46"/>
  <c r="E373" i="46"/>
  <c r="E374" i="46"/>
  <c r="E375" i="46"/>
  <c r="E376" i="46"/>
  <c r="E377" i="46"/>
  <c r="E378" i="46"/>
  <c r="E379" i="46"/>
  <c r="E380" i="46"/>
  <c r="E381" i="46"/>
  <c r="E382" i="46"/>
  <c r="E383" i="46"/>
  <c r="E384" i="46"/>
  <c r="E385" i="46"/>
  <c r="E386" i="46"/>
  <c r="E387" i="46"/>
  <c r="E388" i="46"/>
  <c r="E389" i="46"/>
  <c r="E390" i="46"/>
  <c r="E391" i="46"/>
  <c r="E392" i="46"/>
  <c r="E393" i="46"/>
  <c r="E394" i="46"/>
  <c r="E395" i="46"/>
  <c r="E396" i="46"/>
  <c r="E397" i="46"/>
  <c r="E398" i="46"/>
  <c r="E399" i="46"/>
  <c r="E400" i="46"/>
  <c r="E401" i="46"/>
  <c r="E402" i="46"/>
  <c r="E403" i="46"/>
  <c r="E404" i="46"/>
  <c r="E405" i="46"/>
  <c r="E406" i="46"/>
  <c r="E407" i="46"/>
  <c r="E408" i="46"/>
  <c r="E409" i="46"/>
  <c r="E410" i="46"/>
  <c r="E411" i="46"/>
  <c r="E412" i="46"/>
  <c r="E413" i="46"/>
  <c r="E414" i="46"/>
  <c r="E415" i="46"/>
  <c r="E416" i="46"/>
  <c r="E417" i="46"/>
  <c r="E418" i="46"/>
  <c r="E419" i="46"/>
  <c r="E420" i="46"/>
  <c r="E421" i="46"/>
  <c r="E422" i="46"/>
  <c r="E423" i="46"/>
  <c r="E424" i="46"/>
  <c r="E425" i="46"/>
  <c r="E426" i="46"/>
  <c r="E427" i="46"/>
  <c r="E428" i="46"/>
  <c r="E429" i="46"/>
  <c r="E430" i="46"/>
  <c r="E431" i="46"/>
  <c r="E432" i="46"/>
  <c r="E433" i="46"/>
  <c r="E434" i="46"/>
  <c r="E435" i="46"/>
  <c r="E436" i="46"/>
  <c r="E437" i="46"/>
  <c r="E438" i="46"/>
  <c r="E439" i="46"/>
  <c r="E440" i="46"/>
  <c r="E441" i="46"/>
  <c r="E442" i="46"/>
  <c r="E443" i="46"/>
  <c r="E444" i="46"/>
  <c r="E445" i="46"/>
  <c r="E446" i="46"/>
  <c r="E447" i="46"/>
  <c r="E448" i="46"/>
  <c r="E449" i="46"/>
  <c r="E450" i="46"/>
  <c r="E451" i="46"/>
  <c r="E452" i="46"/>
  <c r="E453" i="46"/>
  <c r="E454" i="46"/>
  <c r="E455" i="46"/>
  <c r="E456" i="46"/>
  <c r="E457" i="46"/>
  <c r="E458" i="46"/>
  <c r="E459" i="46"/>
  <c r="E460" i="46"/>
  <c r="E461" i="46"/>
  <c r="E462" i="46"/>
  <c r="E463" i="46"/>
  <c r="E464" i="46"/>
  <c r="E465" i="46"/>
  <c r="E466" i="46"/>
  <c r="E467" i="46"/>
  <c r="E468" i="46"/>
  <c r="E469" i="46"/>
  <c r="E470" i="46"/>
  <c r="E471" i="46"/>
  <c r="E472" i="46"/>
  <c r="E473" i="46"/>
  <c r="E474" i="46"/>
  <c r="E475" i="46"/>
  <c r="E476" i="46"/>
  <c r="E477" i="46"/>
  <c r="E478" i="46"/>
  <c r="E479" i="46"/>
  <c r="E480" i="46"/>
  <c r="E481" i="46"/>
  <c r="E482" i="46"/>
  <c r="E483" i="46"/>
  <c r="E484" i="46"/>
  <c r="E485" i="46"/>
  <c r="E486" i="46"/>
  <c r="E487" i="46"/>
  <c r="E488" i="46"/>
  <c r="E489" i="46"/>
  <c r="E490" i="46"/>
  <c r="E491" i="46"/>
  <c r="E492" i="46"/>
  <c r="E493" i="46"/>
  <c r="E494" i="46"/>
  <c r="E495" i="46"/>
  <c r="E496" i="46"/>
  <c r="E497" i="46"/>
  <c r="E498" i="46"/>
  <c r="E499" i="46"/>
  <c r="E500" i="46"/>
  <c r="E501" i="46"/>
  <c r="E502" i="46"/>
  <c r="E503" i="46"/>
  <c r="E504" i="46"/>
  <c r="E505" i="46"/>
  <c r="E506" i="46"/>
  <c r="E507" i="46"/>
  <c r="E508" i="46"/>
  <c r="E509" i="46"/>
  <c r="E510" i="46"/>
  <c r="E511" i="46"/>
  <c r="E512" i="46"/>
  <c r="E513" i="46"/>
  <c r="E514" i="46"/>
  <c r="E515" i="46"/>
  <c r="E516" i="46"/>
  <c r="E517" i="46"/>
  <c r="E518" i="46"/>
  <c r="E519" i="46"/>
  <c r="E520" i="46"/>
  <c r="E521" i="46"/>
  <c r="E522" i="46"/>
  <c r="E523" i="46"/>
  <c r="E524" i="46"/>
  <c r="E525" i="46"/>
  <c r="E526" i="46"/>
  <c r="E527" i="46"/>
  <c r="E528" i="46"/>
  <c r="E529" i="46"/>
  <c r="E530" i="46"/>
  <c r="E531" i="46"/>
  <c r="E532" i="46"/>
  <c r="E533" i="46"/>
  <c r="E534" i="46"/>
  <c r="E535" i="46"/>
  <c r="E536" i="46"/>
  <c r="E537" i="46"/>
  <c r="E538" i="46"/>
  <c r="E539" i="46"/>
  <c r="E540" i="46"/>
  <c r="E541" i="46"/>
  <c r="E542" i="46"/>
  <c r="E543" i="46"/>
  <c r="E544" i="46"/>
  <c r="E545" i="46"/>
  <c r="E546" i="46"/>
  <c r="E547" i="46"/>
  <c r="E548" i="46"/>
  <c r="E549" i="46"/>
  <c r="E550" i="46"/>
  <c r="E551" i="46"/>
  <c r="E552" i="46"/>
  <c r="E553" i="46"/>
  <c r="E554" i="46"/>
  <c r="E555" i="46"/>
  <c r="E556" i="46"/>
  <c r="E557" i="46"/>
  <c r="E558" i="46"/>
  <c r="E559" i="46"/>
  <c r="E560" i="46"/>
  <c r="E561" i="46"/>
  <c r="E562" i="46"/>
  <c r="E563" i="46"/>
  <c r="E564" i="46"/>
  <c r="E565" i="46"/>
  <c r="E566" i="46"/>
  <c r="E567" i="46"/>
  <c r="E568" i="46"/>
  <c r="E569" i="46"/>
  <c r="E570" i="46"/>
  <c r="E571" i="46"/>
  <c r="E572" i="46"/>
  <c r="E573" i="46"/>
  <c r="E574" i="46"/>
  <c r="E575" i="46"/>
  <c r="E576" i="46"/>
  <c r="E577" i="46"/>
  <c r="E578" i="46"/>
  <c r="E579" i="46"/>
  <c r="E580" i="46"/>
  <c r="E581" i="46"/>
  <c r="E582" i="46"/>
  <c r="E583" i="46"/>
  <c r="E584" i="46"/>
  <c r="E585" i="46"/>
  <c r="E586" i="46"/>
  <c r="E587" i="46"/>
  <c r="E588" i="46"/>
  <c r="E589" i="46"/>
  <c r="E590" i="46"/>
  <c r="E591" i="46"/>
  <c r="E592" i="46"/>
  <c r="E593" i="46"/>
  <c r="E594" i="46"/>
  <c r="E595" i="46"/>
  <c r="E596" i="46"/>
  <c r="E597" i="46"/>
  <c r="E598" i="46"/>
  <c r="E599" i="46"/>
  <c r="E600" i="46"/>
  <c r="E601" i="46"/>
  <c r="E602" i="46"/>
  <c r="E603" i="46"/>
  <c r="E604" i="46"/>
  <c r="E605" i="46"/>
  <c r="E606" i="46"/>
  <c r="E607" i="46"/>
  <c r="E608" i="46"/>
  <c r="E609" i="46"/>
  <c r="E610" i="46"/>
  <c r="E611" i="46"/>
  <c r="E612" i="46"/>
  <c r="E613" i="46"/>
  <c r="E614" i="46"/>
  <c r="E615" i="46"/>
  <c r="E616" i="46"/>
  <c r="E617" i="46"/>
  <c r="E618" i="46"/>
  <c r="E619" i="46"/>
  <c r="E620" i="46"/>
  <c r="E621" i="46"/>
  <c r="E622" i="46"/>
  <c r="E623" i="46"/>
  <c r="E624" i="46"/>
  <c r="E625" i="46"/>
  <c r="E626" i="46"/>
  <c r="E627" i="46"/>
  <c r="E628" i="46"/>
  <c r="E629" i="46"/>
  <c r="E630" i="46"/>
  <c r="E631" i="46"/>
  <c r="E632" i="46"/>
  <c r="E633" i="46"/>
  <c r="E634" i="46"/>
  <c r="E635" i="46"/>
  <c r="E636" i="46"/>
  <c r="E637" i="46"/>
  <c r="E638" i="46"/>
  <c r="E639" i="46"/>
  <c r="E640" i="46"/>
  <c r="E641" i="46"/>
  <c r="E642" i="46"/>
  <c r="E643" i="46"/>
  <c r="E644" i="46"/>
  <c r="E645" i="46"/>
  <c r="E646" i="46"/>
  <c r="E647" i="46"/>
  <c r="E648" i="46"/>
  <c r="E649" i="46"/>
  <c r="E650" i="46"/>
  <c r="E651" i="46"/>
  <c r="E652" i="46"/>
  <c r="E653" i="46"/>
  <c r="E654" i="46"/>
  <c r="E655" i="46"/>
  <c r="E656" i="46"/>
  <c r="E657" i="46"/>
  <c r="E658" i="46"/>
  <c r="E659" i="46"/>
  <c r="E660" i="46"/>
  <c r="E661" i="46"/>
  <c r="E662" i="46"/>
  <c r="E663" i="46"/>
  <c r="E664" i="46"/>
  <c r="E665" i="46"/>
  <c r="E666" i="46"/>
  <c r="E667" i="46"/>
  <c r="E668" i="46"/>
  <c r="E669" i="46"/>
  <c r="E670" i="46"/>
  <c r="E671" i="46"/>
  <c r="E672" i="46"/>
  <c r="E673" i="46"/>
  <c r="E674" i="46"/>
  <c r="E675" i="46"/>
  <c r="E676" i="46"/>
  <c r="E677" i="46"/>
  <c r="E678" i="46"/>
  <c r="E679" i="46"/>
  <c r="E680" i="46"/>
  <c r="E681" i="46"/>
  <c r="E682" i="46"/>
  <c r="E683" i="46"/>
  <c r="E684" i="46"/>
  <c r="E685" i="46"/>
  <c r="E686" i="46"/>
  <c r="E687" i="46"/>
  <c r="E688" i="46"/>
  <c r="E689" i="46"/>
  <c r="E690" i="46"/>
  <c r="E691" i="46"/>
  <c r="E692" i="46"/>
  <c r="E693" i="46"/>
  <c r="E694" i="46"/>
  <c r="E695" i="46"/>
  <c r="E696" i="46"/>
  <c r="E697" i="46"/>
  <c r="E698" i="46"/>
  <c r="E699" i="46"/>
  <c r="E700" i="46"/>
  <c r="E701" i="46"/>
  <c r="E702" i="46"/>
  <c r="E703" i="46"/>
  <c r="E704" i="46"/>
  <c r="E705" i="46"/>
  <c r="E706" i="46"/>
  <c r="E707" i="46"/>
  <c r="E708" i="46"/>
  <c r="E709" i="46"/>
  <c r="E710" i="46"/>
  <c r="E711" i="46"/>
  <c r="E712" i="46"/>
  <c r="E713" i="46"/>
  <c r="E714" i="46"/>
  <c r="E715" i="46"/>
  <c r="E716" i="46"/>
  <c r="E717" i="46"/>
  <c r="E718" i="46"/>
  <c r="E719" i="46"/>
  <c r="E720" i="46"/>
  <c r="E721" i="46"/>
  <c r="E722" i="46"/>
  <c r="E723" i="46"/>
  <c r="E724" i="46"/>
  <c r="E725" i="46"/>
  <c r="E726" i="46"/>
  <c r="E727" i="46"/>
  <c r="E728" i="46"/>
  <c r="E729" i="46"/>
  <c r="E730" i="46"/>
  <c r="E731" i="46"/>
  <c r="E732" i="46"/>
  <c r="E733" i="46"/>
  <c r="E734" i="46"/>
  <c r="E735" i="46"/>
  <c r="E736" i="46"/>
  <c r="E737" i="46"/>
  <c r="E738" i="46"/>
  <c r="E739" i="46"/>
  <c r="E740" i="46"/>
  <c r="E741" i="46"/>
  <c r="E742" i="46"/>
  <c r="E743" i="46"/>
  <c r="E744" i="46"/>
  <c r="E745" i="46"/>
  <c r="E746" i="46"/>
  <c r="E747" i="46"/>
  <c r="E748" i="46"/>
  <c r="E749" i="46"/>
  <c r="E750" i="46"/>
  <c r="E751" i="46"/>
  <c r="E752" i="46"/>
  <c r="E753" i="46"/>
  <c r="E754" i="46"/>
  <c r="E755" i="46"/>
  <c r="E756" i="46"/>
  <c r="E757" i="46"/>
  <c r="E758" i="46"/>
  <c r="E759" i="46"/>
  <c r="E760" i="46"/>
  <c r="E761" i="46"/>
  <c r="E762" i="46"/>
  <c r="E763" i="46"/>
  <c r="E764" i="46"/>
  <c r="E765" i="46"/>
  <c r="E766" i="46"/>
  <c r="E767" i="46"/>
  <c r="E768" i="46"/>
  <c r="E769" i="46"/>
  <c r="E770" i="46"/>
  <c r="E771" i="46"/>
  <c r="E772" i="46"/>
  <c r="E773" i="46"/>
  <c r="E774" i="46"/>
  <c r="E775" i="46"/>
  <c r="E776" i="46"/>
  <c r="E777" i="46"/>
  <c r="E778" i="46"/>
  <c r="E779" i="46"/>
  <c r="E780" i="46"/>
  <c r="E781" i="46"/>
  <c r="E782" i="46"/>
  <c r="E783" i="46"/>
  <c r="E784" i="46"/>
  <c r="E785" i="46"/>
  <c r="E786" i="46"/>
  <c r="E787" i="46"/>
  <c r="E788" i="46"/>
  <c r="E789" i="46"/>
  <c r="E790" i="46"/>
  <c r="E791" i="46"/>
  <c r="E792" i="46"/>
  <c r="E793" i="46"/>
  <c r="E794" i="46"/>
  <c r="E795" i="46"/>
  <c r="E796" i="46"/>
  <c r="E797" i="46"/>
  <c r="E798" i="46"/>
  <c r="E799" i="46"/>
  <c r="E800" i="46"/>
  <c r="E801" i="46"/>
  <c r="E802" i="46"/>
  <c r="E803" i="46"/>
  <c r="E804" i="46"/>
  <c r="E805" i="46"/>
  <c r="E806" i="46"/>
  <c r="E807" i="46"/>
  <c r="E808" i="46"/>
  <c r="E809" i="46"/>
  <c r="E810" i="46"/>
  <c r="E811" i="46"/>
  <c r="E812" i="46"/>
  <c r="E813" i="46"/>
  <c r="E814" i="46"/>
  <c r="E815" i="46"/>
  <c r="E816" i="46"/>
  <c r="E817" i="46"/>
  <c r="E818" i="46"/>
  <c r="E819" i="46"/>
  <c r="E820" i="46"/>
  <c r="E821" i="46"/>
  <c r="E822" i="46"/>
  <c r="E823" i="46"/>
  <c r="E824" i="46"/>
  <c r="E825" i="46"/>
  <c r="E826" i="46"/>
  <c r="E827" i="46"/>
  <c r="E828" i="46"/>
  <c r="E829" i="46"/>
  <c r="E830" i="46"/>
  <c r="E831" i="46"/>
  <c r="E832" i="46"/>
  <c r="E833" i="46"/>
  <c r="E834" i="46"/>
  <c r="E835" i="46"/>
  <c r="E836" i="46"/>
  <c r="E837" i="46"/>
  <c r="E838" i="46"/>
  <c r="E839" i="46"/>
  <c r="E840" i="46"/>
  <c r="E841" i="46"/>
  <c r="E842" i="46"/>
  <c r="E843" i="46"/>
  <c r="E844" i="46"/>
  <c r="E845" i="46"/>
  <c r="E846" i="46"/>
  <c r="E847" i="46"/>
  <c r="E848" i="46"/>
  <c r="E849" i="46"/>
  <c r="E850" i="46"/>
  <c r="E851" i="46"/>
  <c r="E852" i="46"/>
  <c r="E853" i="46"/>
  <c r="E854" i="46"/>
  <c r="E855" i="46"/>
  <c r="E856" i="46"/>
  <c r="E857" i="46"/>
  <c r="E858" i="46"/>
  <c r="E859" i="46"/>
  <c r="E860" i="46"/>
  <c r="E861" i="46"/>
  <c r="E862" i="46"/>
  <c r="E863" i="46"/>
  <c r="E864" i="46"/>
  <c r="E865" i="46"/>
  <c r="E866" i="46"/>
  <c r="E867" i="46"/>
  <c r="E868" i="46"/>
  <c r="E869" i="46"/>
  <c r="E870" i="46"/>
  <c r="E871" i="46"/>
  <c r="E872" i="46"/>
  <c r="E873" i="46"/>
  <c r="E874" i="46"/>
  <c r="E875" i="46"/>
  <c r="E876" i="46"/>
  <c r="E877" i="46"/>
  <c r="E878" i="46"/>
  <c r="E879" i="46"/>
  <c r="E880" i="46"/>
  <c r="E881" i="46"/>
  <c r="E882" i="46"/>
  <c r="E883" i="46"/>
  <c r="E884" i="46"/>
  <c r="E885" i="46"/>
  <c r="E886" i="46"/>
  <c r="E887" i="46"/>
  <c r="E888" i="46"/>
  <c r="E889" i="46"/>
  <c r="E890" i="46"/>
  <c r="E891" i="46"/>
  <c r="E892" i="46"/>
  <c r="E893" i="46"/>
  <c r="E894" i="46"/>
  <c r="E895" i="46"/>
  <c r="E896" i="46"/>
  <c r="E897" i="46"/>
  <c r="E898" i="46"/>
  <c r="E899" i="46"/>
  <c r="E900" i="46"/>
  <c r="E901" i="46"/>
  <c r="E902" i="46"/>
  <c r="E903" i="46"/>
  <c r="E904" i="46"/>
  <c r="E905" i="46"/>
  <c r="E906" i="46"/>
  <c r="E907" i="46"/>
  <c r="E908" i="46"/>
  <c r="E909" i="46"/>
  <c r="E910" i="46"/>
  <c r="E911" i="46"/>
  <c r="E912" i="46"/>
  <c r="E913" i="46"/>
  <c r="E914" i="46"/>
  <c r="E915" i="46"/>
  <c r="E916" i="46"/>
  <c r="E917" i="46"/>
  <c r="E918" i="46"/>
  <c r="E919" i="46"/>
  <c r="E920" i="46"/>
  <c r="E921" i="46"/>
  <c r="E922" i="46"/>
  <c r="E923" i="46"/>
  <c r="E924" i="46"/>
  <c r="E925" i="46"/>
  <c r="E926" i="46"/>
  <c r="E927" i="46"/>
  <c r="E928" i="46"/>
  <c r="E929" i="46"/>
  <c r="E930" i="46"/>
  <c r="E931" i="46"/>
  <c r="E932" i="46"/>
  <c r="E933" i="46"/>
  <c r="E934" i="46"/>
  <c r="E935" i="46"/>
  <c r="E936" i="46"/>
  <c r="E937" i="46"/>
  <c r="E938" i="46"/>
  <c r="E939" i="46"/>
  <c r="E940" i="46"/>
  <c r="E941" i="46"/>
  <c r="E942" i="46"/>
  <c r="E943" i="46"/>
  <c r="E944" i="46"/>
  <c r="E945" i="46"/>
  <c r="E946" i="46"/>
  <c r="E947" i="46"/>
  <c r="E948" i="46"/>
  <c r="E949" i="46"/>
  <c r="E950" i="46"/>
  <c r="E951" i="46"/>
  <c r="E952" i="46"/>
  <c r="E953" i="46"/>
  <c r="E954" i="46"/>
  <c r="E955" i="46"/>
  <c r="E956" i="46"/>
  <c r="E957" i="46"/>
  <c r="E958" i="46"/>
  <c r="E959" i="46"/>
  <c r="E960" i="46"/>
  <c r="E961" i="46"/>
  <c r="E962" i="46"/>
  <c r="E963" i="46"/>
  <c r="E964" i="46"/>
  <c r="E965" i="46"/>
  <c r="E966" i="46"/>
  <c r="E967" i="46"/>
  <c r="E968" i="46"/>
  <c r="E969" i="46"/>
  <c r="E970" i="46"/>
  <c r="E971" i="46"/>
  <c r="E972" i="46"/>
  <c r="E973" i="46"/>
  <c r="E974" i="46"/>
  <c r="E975" i="46"/>
  <c r="E976" i="46"/>
  <c r="E977" i="46"/>
  <c r="E978" i="46"/>
  <c r="E979" i="46"/>
  <c r="E980" i="46"/>
  <c r="E981" i="46"/>
  <c r="E982" i="46"/>
  <c r="E983" i="46"/>
  <c r="E984" i="46"/>
  <c r="E985" i="46"/>
  <c r="E986" i="46"/>
  <c r="E987" i="46"/>
  <c r="E988" i="46"/>
  <c r="E989" i="46"/>
  <c r="E990" i="46"/>
  <c r="E991" i="46"/>
  <c r="E992" i="46"/>
  <c r="E993" i="46"/>
  <c r="E994" i="46"/>
  <c r="E995" i="46"/>
  <c r="E996" i="46"/>
  <c r="E997" i="46"/>
  <c r="E998" i="46"/>
  <c r="E999" i="46"/>
  <c r="E1000" i="46"/>
  <c r="E1001" i="46"/>
  <c r="E1002" i="46"/>
  <c r="E1003" i="46"/>
  <c r="E1004" i="46"/>
  <c r="E1005" i="46"/>
  <c r="E1006" i="46"/>
  <c r="E1007" i="46"/>
  <c r="E1008" i="46"/>
  <c r="E1009" i="46"/>
  <c r="E1010" i="46"/>
  <c r="E1011" i="46"/>
  <c r="E1012" i="46"/>
  <c r="E1013" i="46"/>
  <c r="E1014" i="46"/>
  <c r="E1015" i="46"/>
  <c r="E1016" i="46"/>
  <c r="E1017" i="46"/>
  <c r="E1018" i="46"/>
  <c r="E1019" i="46"/>
  <c r="E1020" i="46"/>
  <c r="E1021" i="46"/>
  <c r="E1022" i="46"/>
  <c r="E1023" i="46"/>
  <c r="E1024" i="46"/>
  <c r="E1025" i="46"/>
  <c r="E1026" i="46"/>
  <c r="E1027" i="46"/>
  <c r="E1028" i="46"/>
  <c r="E1029" i="46"/>
  <c r="E1030" i="46"/>
  <c r="E1031" i="46"/>
  <c r="E1032" i="46"/>
  <c r="E1033" i="46"/>
  <c r="E1034" i="46"/>
  <c r="E1035" i="46"/>
  <c r="E1036" i="46"/>
  <c r="E1037" i="46"/>
  <c r="E1038" i="46"/>
  <c r="E1039" i="46"/>
  <c r="E1040" i="46"/>
  <c r="E1041" i="46"/>
  <c r="E1042" i="46"/>
  <c r="E1043" i="46"/>
  <c r="E1044" i="46"/>
  <c r="E1045" i="46"/>
  <c r="E1046" i="46"/>
  <c r="E1047" i="46"/>
  <c r="E1048" i="46"/>
  <c r="E1049" i="46"/>
  <c r="E1050" i="46"/>
  <c r="E1051" i="46"/>
  <c r="E1052" i="46"/>
  <c r="E1053" i="46"/>
  <c r="E1054" i="46"/>
  <c r="E1055" i="46"/>
  <c r="E1056" i="46"/>
  <c r="E1057" i="46"/>
  <c r="E1058" i="46"/>
  <c r="E1059" i="46"/>
  <c r="E1060" i="46"/>
  <c r="E1061" i="46"/>
  <c r="E1062" i="46"/>
  <c r="E1063" i="46"/>
  <c r="E1064" i="46"/>
  <c r="E1065" i="46"/>
  <c r="E1066" i="46"/>
  <c r="E1067" i="46"/>
  <c r="E1068" i="46"/>
  <c r="E1069" i="46"/>
  <c r="E1070" i="46"/>
  <c r="E1071" i="46"/>
  <c r="E1072" i="46"/>
  <c r="E1073" i="46"/>
  <c r="E1074" i="46"/>
  <c r="E1075" i="46"/>
  <c r="E1076" i="46"/>
  <c r="E1077" i="46"/>
  <c r="E1078" i="46"/>
  <c r="E1079" i="46"/>
  <c r="E1080" i="46"/>
  <c r="E1081" i="46"/>
  <c r="E1082" i="46"/>
  <c r="E1083" i="46"/>
  <c r="E1084" i="46"/>
  <c r="E1085" i="46"/>
  <c r="E1086" i="46"/>
  <c r="E1087" i="46"/>
  <c r="E1088" i="46"/>
  <c r="E1089" i="46"/>
  <c r="E1090" i="46"/>
  <c r="E1091" i="46"/>
  <c r="E1092" i="46"/>
  <c r="E1093" i="46"/>
  <c r="E1094" i="46"/>
  <c r="E1095" i="46"/>
  <c r="E1096" i="46"/>
  <c r="E1097" i="46"/>
  <c r="E1098" i="46"/>
  <c r="E1099" i="46"/>
  <c r="E1100" i="46"/>
  <c r="E1101" i="46"/>
  <c r="E1102" i="46"/>
  <c r="E1103" i="46"/>
  <c r="E1104" i="46"/>
  <c r="E1105" i="46"/>
  <c r="E1106" i="46"/>
  <c r="E1107" i="46"/>
  <c r="E1108" i="46"/>
  <c r="E1109" i="46"/>
  <c r="E1110" i="46"/>
  <c r="E1111" i="46"/>
  <c r="E1112" i="46"/>
  <c r="E1113" i="46"/>
  <c r="E1114" i="46"/>
  <c r="E1115" i="46"/>
  <c r="E1116" i="46"/>
  <c r="E1117" i="46"/>
  <c r="E1118" i="46"/>
  <c r="E1119" i="46"/>
  <c r="E1120" i="46"/>
  <c r="E1121" i="46"/>
  <c r="E1122" i="46"/>
  <c r="E1123" i="46"/>
  <c r="E1124" i="46"/>
  <c r="E1125" i="46"/>
  <c r="E1126" i="46"/>
  <c r="E1127" i="46"/>
  <c r="E1128" i="46"/>
  <c r="E1129" i="46"/>
  <c r="E1130" i="46"/>
  <c r="E1131" i="46"/>
  <c r="E1132" i="46"/>
  <c r="E1133" i="46"/>
  <c r="E1134" i="46"/>
  <c r="E1135" i="46"/>
  <c r="E1136" i="46"/>
  <c r="E1137" i="46"/>
  <c r="E1138" i="46"/>
  <c r="E1139" i="46"/>
  <c r="E1140" i="46"/>
  <c r="E1141" i="46"/>
  <c r="E1142" i="46"/>
  <c r="E1143" i="46"/>
  <c r="E1144" i="46"/>
  <c r="E1145" i="46"/>
  <c r="E1146" i="46"/>
  <c r="E1147" i="46"/>
  <c r="E1148" i="46"/>
  <c r="E1149" i="46"/>
  <c r="E1150" i="46"/>
  <c r="E1151" i="46"/>
  <c r="E1152" i="46"/>
  <c r="E1153" i="46"/>
  <c r="E1154" i="46"/>
  <c r="E1155" i="46"/>
  <c r="E1156" i="46"/>
  <c r="E1157" i="46"/>
  <c r="E1158" i="46"/>
  <c r="E1159" i="46"/>
  <c r="E1160" i="46"/>
  <c r="E1161" i="46"/>
  <c r="E1162" i="46"/>
  <c r="E1163" i="46"/>
  <c r="E1164" i="46"/>
  <c r="E1165" i="46"/>
  <c r="E1166" i="46"/>
  <c r="E1167" i="46"/>
  <c r="E1168" i="46"/>
  <c r="E1169" i="46"/>
  <c r="E1170" i="46"/>
  <c r="E1171" i="46"/>
  <c r="E1172" i="46"/>
  <c r="E1173" i="46"/>
  <c r="E1174" i="46"/>
  <c r="E1175" i="46"/>
  <c r="E1176" i="46"/>
  <c r="E1177" i="46"/>
  <c r="E1178" i="46"/>
  <c r="E1179" i="46"/>
  <c r="E1180" i="46"/>
  <c r="E1181" i="46"/>
  <c r="E1182" i="46"/>
  <c r="E1183" i="46"/>
  <c r="E1184" i="46"/>
  <c r="E1185" i="46"/>
  <c r="E1186" i="46"/>
  <c r="E1187" i="46"/>
  <c r="E1188" i="46"/>
  <c r="E1189" i="46"/>
  <c r="E1190" i="46"/>
  <c r="E1191" i="46"/>
  <c r="E1192" i="46"/>
  <c r="E1193" i="46"/>
  <c r="E1194" i="46"/>
  <c r="E1195" i="46"/>
  <c r="E1196" i="46"/>
  <c r="E1197" i="46"/>
  <c r="E1198" i="46"/>
  <c r="E1199" i="46"/>
  <c r="E1200" i="46"/>
  <c r="E1201" i="46"/>
  <c r="E1202" i="46"/>
  <c r="E1203" i="46"/>
  <c r="E1204" i="46"/>
  <c r="E1205" i="46"/>
  <c r="E1206" i="46"/>
  <c r="E1207" i="46"/>
  <c r="E1208" i="46"/>
  <c r="E1209" i="46"/>
  <c r="E1210" i="46"/>
  <c r="E1211" i="46"/>
  <c r="E1212" i="46"/>
  <c r="E1213" i="46"/>
  <c r="E1214" i="46"/>
  <c r="E1215" i="46"/>
  <c r="E1216" i="46"/>
  <c r="E1217" i="46"/>
  <c r="E1218" i="46"/>
  <c r="E1219" i="46"/>
  <c r="E1220" i="46"/>
  <c r="E1221" i="46"/>
  <c r="E1222" i="46"/>
  <c r="E1223" i="46"/>
  <c r="E1224" i="46"/>
  <c r="E1225" i="46"/>
  <c r="E1226" i="46"/>
  <c r="E1227" i="46"/>
  <c r="E1228" i="46"/>
  <c r="E1229" i="46"/>
  <c r="E1230" i="46"/>
  <c r="E1231" i="46"/>
  <c r="E1232" i="46"/>
  <c r="E1233" i="46"/>
  <c r="E1234" i="46"/>
  <c r="E1235" i="46"/>
  <c r="E1236" i="46"/>
  <c r="E1237" i="46"/>
  <c r="E1238" i="46"/>
  <c r="E1239" i="46"/>
  <c r="E1240" i="46"/>
  <c r="E1241" i="46"/>
  <c r="E1242" i="46"/>
  <c r="E1243" i="46"/>
  <c r="E1244" i="46"/>
  <c r="E1245" i="46"/>
  <c r="E1246" i="46"/>
  <c r="E1247" i="46"/>
  <c r="E1248" i="46"/>
  <c r="E1249" i="46"/>
  <c r="E1250" i="46"/>
  <c r="E1251" i="46"/>
  <c r="E1252" i="46"/>
  <c r="E1253" i="46"/>
  <c r="E1254" i="46"/>
  <c r="E1255" i="46"/>
  <c r="E1256" i="46"/>
  <c r="E1257" i="46"/>
  <c r="E1258" i="46"/>
  <c r="E1259" i="46"/>
  <c r="E1260" i="46"/>
  <c r="E1261" i="46"/>
  <c r="E1262" i="46"/>
  <c r="E1263" i="46"/>
  <c r="E1264" i="46"/>
  <c r="E1265" i="46"/>
  <c r="E1266" i="46"/>
  <c r="E1267" i="46"/>
  <c r="E1268" i="46"/>
  <c r="E1269" i="46"/>
  <c r="E1270" i="46"/>
  <c r="E1271" i="46"/>
  <c r="E1272" i="46"/>
  <c r="E1273" i="46"/>
  <c r="E1274" i="46"/>
  <c r="E1275" i="46"/>
  <c r="E1276" i="46"/>
  <c r="E1277" i="46"/>
  <c r="E1278" i="46"/>
  <c r="E1279" i="46"/>
  <c r="E1280" i="46"/>
  <c r="E1281" i="46"/>
  <c r="E1282" i="46"/>
  <c r="E1283" i="46"/>
  <c r="E1284" i="46"/>
  <c r="E1285" i="46"/>
  <c r="E1286" i="46"/>
  <c r="E1287" i="46"/>
  <c r="E1288" i="46"/>
  <c r="E1289" i="46"/>
  <c r="E1290" i="46"/>
  <c r="E1291" i="46"/>
  <c r="E1292" i="46"/>
  <c r="E1293" i="46"/>
  <c r="E1294" i="46"/>
  <c r="E1295" i="46"/>
  <c r="E1296" i="46"/>
  <c r="E1297" i="46"/>
  <c r="E1298" i="46"/>
  <c r="E1299" i="46"/>
  <c r="E1300" i="46"/>
  <c r="E1301" i="46"/>
  <c r="E1302" i="46"/>
  <c r="E1303" i="46"/>
  <c r="E1304" i="46"/>
  <c r="E1305" i="46"/>
  <c r="E1306" i="46"/>
  <c r="E1307" i="46"/>
  <c r="E1308" i="46"/>
  <c r="E1309" i="46"/>
  <c r="E1310" i="46"/>
  <c r="E1311" i="46"/>
  <c r="E1312" i="46"/>
  <c r="E1313" i="46"/>
  <c r="E1314" i="46"/>
  <c r="E1315" i="46"/>
  <c r="E1316" i="46"/>
  <c r="E1317" i="46"/>
  <c r="E1318" i="46"/>
  <c r="E1319" i="46"/>
  <c r="E1320" i="46"/>
  <c r="E1321" i="46"/>
  <c r="E1322" i="46"/>
  <c r="E1323" i="46"/>
  <c r="E1324" i="46"/>
  <c r="E1325" i="46"/>
  <c r="E1326" i="46"/>
  <c r="E1327" i="46"/>
  <c r="E1328" i="46"/>
  <c r="E1329" i="46"/>
  <c r="E1330" i="46"/>
  <c r="E1331" i="46"/>
  <c r="E1332" i="46"/>
  <c r="E1333" i="46"/>
  <c r="E1334" i="46"/>
  <c r="E1335" i="46"/>
  <c r="E1336" i="46"/>
  <c r="E1337" i="46"/>
  <c r="E1338" i="46"/>
  <c r="E1339" i="46"/>
  <c r="E1340" i="46"/>
  <c r="E1341" i="46"/>
  <c r="E1342" i="46"/>
  <c r="E1343" i="46"/>
  <c r="E1344" i="46"/>
  <c r="E1345" i="46"/>
  <c r="E1346" i="46"/>
  <c r="E1347" i="46"/>
  <c r="E1348" i="46"/>
  <c r="E1349" i="46"/>
  <c r="E1350" i="46"/>
  <c r="E1351" i="46"/>
  <c r="E1352" i="46"/>
  <c r="E1353" i="46"/>
  <c r="E1354" i="46"/>
  <c r="E1355" i="46"/>
  <c r="E1356" i="46"/>
  <c r="E1357" i="46"/>
  <c r="E1358" i="46"/>
  <c r="E1359" i="46"/>
  <c r="E1360" i="46"/>
  <c r="E1361" i="46"/>
  <c r="E1362" i="46"/>
  <c r="E1363" i="46"/>
  <c r="E1364" i="46"/>
  <c r="E1365" i="46"/>
  <c r="E1366" i="46"/>
  <c r="E1367" i="46"/>
  <c r="E1368" i="46"/>
  <c r="E1369" i="46"/>
  <c r="E1370" i="46"/>
  <c r="E1371" i="46"/>
  <c r="E1372" i="46"/>
  <c r="E1373" i="46"/>
  <c r="E1374" i="46"/>
  <c r="E1375" i="46"/>
  <c r="E1376" i="46"/>
  <c r="E1377" i="46"/>
  <c r="E1378" i="46"/>
  <c r="E1379" i="46"/>
  <c r="E1380" i="46"/>
  <c r="E1381" i="46"/>
  <c r="E1382" i="46"/>
  <c r="E1383" i="46"/>
  <c r="E1384" i="46"/>
  <c r="E1385" i="46"/>
  <c r="E1386" i="46"/>
  <c r="E1387" i="46"/>
  <c r="E1388" i="46"/>
  <c r="E1389" i="46"/>
  <c r="E1390" i="46"/>
  <c r="E1391" i="46"/>
  <c r="E1392" i="46"/>
  <c r="E1393" i="46"/>
  <c r="E1394" i="46"/>
  <c r="E1395" i="46"/>
  <c r="E1396" i="46"/>
  <c r="E1397" i="46"/>
  <c r="E1398" i="46"/>
  <c r="E1399" i="46"/>
  <c r="E1400" i="46"/>
  <c r="E1401" i="46"/>
  <c r="E1402" i="46"/>
  <c r="E1403" i="46"/>
  <c r="E1404" i="46"/>
  <c r="E1405" i="46"/>
  <c r="E1406" i="46"/>
  <c r="E1407" i="46"/>
  <c r="E1408" i="46"/>
  <c r="E1409" i="46"/>
  <c r="E1410" i="46"/>
  <c r="E1411" i="46"/>
  <c r="E1412" i="46"/>
  <c r="E1413" i="46"/>
  <c r="E1414" i="46"/>
  <c r="E1415" i="46"/>
  <c r="E1416" i="46"/>
  <c r="E1417" i="46"/>
  <c r="E1418" i="46"/>
  <c r="E1419" i="46"/>
  <c r="E1420" i="46"/>
  <c r="E1421" i="46"/>
  <c r="E1422" i="46"/>
  <c r="E1423" i="46"/>
  <c r="E1424" i="46"/>
  <c r="E1425" i="46"/>
  <c r="E1426" i="46"/>
  <c r="E1427" i="46"/>
  <c r="E1428" i="46"/>
  <c r="E1429" i="46"/>
  <c r="E1430" i="46"/>
  <c r="E1431" i="46"/>
  <c r="E1432" i="46"/>
  <c r="E1433" i="46"/>
  <c r="E1434" i="46"/>
  <c r="E1435" i="46"/>
  <c r="E1436" i="46"/>
  <c r="E1437" i="46"/>
  <c r="E1438" i="46"/>
  <c r="E1439" i="46"/>
  <c r="E1440" i="46"/>
  <c r="E1441" i="46"/>
  <c r="E1442" i="46"/>
  <c r="E1443" i="46"/>
  <c r="E1444" i="46"/>
  <c r="E1445" i="46"/>
  <c r="E1446" i="46"/>
  <c r="E1447" i="46"/>
  <c r="E1448" i="46"/>
  <c r="E1449" i="46"/>
  <c r="E1450" i="46"/>
  <c r="E1451" i="46"/>
  <c r="E1452" i="46"/>
  <c r="E1453" i="46"/>
  <c r="E1454" i="46"/>
  <c r="E1455" i="46"/>
  <c r="E1456" i="46"/>
  <c r="E1457" i="46"/>
  <c r="E1458" i="46"/>
  <c r="E1459" i="46"/>
  <c r="E1460" i="46"/>
  <c r="E1461" i="46"/>
  <c r="E1462" i="46"/>
  <c r="E1463" i="46"/>
  <c r="E1464" i="46"/>
  <c r="E1465" i="46"/>
  <c r="E1466" i="46"/>
  <c r="E1467" i="46"/>
  <c r="E1468" i="46"/>
  <c r="E1469" i="46"/>
  <c r="E1470" i="46"/>
  <c r="E1471" i="46"/>
  <c r="E1472" i="46"/>
  <c r="E1473" i="46"/>
  <c r="E1474" i="46"/>
  <c r="E1475" i="46"/>
  <c r="E1476" i="46"/>
  <c r="E1477" i="46"/>
  <c r="E1478" i="46"/>
  <c r="E1479" i="46"/>
  <c r="E1480" i="46"/>
  <c r="E1481" i="46"/>
  <c r="E1482" i="46"/>
  <c r="E1483" i="46"/>
  <c r="E1484" i="46"/>
  <c r="E1485" i="46"/>
  <c r="E1486" i="46"/>
  <c r="E1487" i="46"/>
  <c r="E1488" i="46"/>
  <c r="E1489" i="46"/>
  <c r="E1490" i="46"/>
  <c r="E1491" i="46"/>
  <c r="E1492" i="46"/>
  <c r="E1493" i="46"/>
  <c r="E1494" i="46"/>
  <c r="E1495" i="46"/>
  <c r="E1496" i="46"/>
  <c r="E1497" i="46"/>
  <c r="E1498" i="46"/>
  <c r="E1499" i="46"/>
  <c r="E1500" i="46"/>
  <c r="E1501" i="46"/>
  <c r="E1502" i="46"/>
  <c r="E1503" i="46"/>
  <c r="E1504" i="46"/>
  <c r="E1505" i="46"/>
  <c r="E1506" i="46"/>
  <c r="E1507" i="46"/>
  <c r="E1508" i="46"/>
  <c r="E1509" i="46"/>
  <c r="E1510" i="46"/>
  <c r="E1511" i="46"/>
  <c r="E1512" i="46"/>
  <c r="E1513" i="46"/>
  <c r="E1514" i="46"/>
  <c r="E1515" i="46"/>
  <c r="E1516" i="46"/>
  <c r="E1517" i="46"/>
  <c r="E1518" i="46"/>
  <c r="E1519" i="46"/>
  <c r="E1520" i="46"/>
  <c r="E1521" i="46"/>
  <c r="E1522" i="46"/>
  <c r="E1523" i="46"/>
  <c r="E1524" i="46"/>
  <c r="E1525" i="46"/>
  <c r="E1526" i="46"/>
  <c r="E1527" i="46"/>
  <c r="E1528" i="46"/>
  <c r="E1529" i="46"/>
  <c r="E1530" i="46"/>
  <c r="E1531" i="46"/>
  <c r="E1532" i="46"/>
  <c r="E1533" i="46"/>
  <c r="E1534" i="46"/>
  <c r="E1535" i="46"/>
  <c r="E1536" i="46"/>
  <c r="E1537" i="46"/>
  <c r="E1538" i="46"/>
  <c r="E1539" i="46"/>
  <c r="E1540" i="46"/>
  <c r="E1541" i="46"/>
  <c r="E1542" i="46"/>
  <c r="E1543" i="46"/>
  <c r="E1544" i="46"/>
  <c r="E1545" i="46"/>
  <c r="E1546" i="46"/>
  <c r="E1547" i="46"/>
  <c r="E1548" i="46"/>
  <c r="E1549" i="46"/>
  <c r="E1550" i="46"/>
  <c r="E1551" i="46"/>
  <c r="E1552" i="46"/>
  <c r="E1553" i="46"/>
  <c r="E1554" i="46"/>
  <c r="E1555" i="46"/>
  <c r="E1556" i="46"/>
  <c r="E1557" i="46"/>
  <c r="E1558" i="46"/>
  <c r="E1559" i="46"/>
  <c r="E1560" i="46"/>
  <c r="E1561" i="46"/>
  <c r="E1562" i="46"/>
  <c r="E1563" i="46"/>
  <c r="E1564" i="46"/>
  <c r="E1565" i="46"/>
  <c r="E1566" i="46"/>
  <c r="E1567" i="46"/>
  <c r="E1568" i="46"/>
  <c r="E1569" i="46"/>
  <c r="E1570" i="46"/>
  <c r="E1571" i="46"/>
  <c r="E1572" i="46"/>
  <c r="E1573" i="46"/>
  <c r="E1574" i="46"/>
  <c r="E1575" i="46"/>
  <c r="E1576" i="46"/>
  <c r="E1577" i="46"/>
  <c r="E1578" i="46"/>
  <c r="E1579" i="46"/>
  <c r="E1580" i="46"/>
  <c r="E1581" i="46"/>
  <c r="E1582" i="46"/>
  <c r="E1583" i="46"/>
  <c r="E1584" i="46"/>
  <c r="E1585" i="46"/>
  <c r="E1586" i="46"/>
  <c r="E1587" i="46"/>
  <c r="E1588" i="46"/>
  <c r="E1589" i="46"/>
  <c r="E1590" i="46"/>
  <c r="E1591" i="46"/>
  <c r="E1592" i="46"/>
  <c r="E1593" i="46"/>
  <c r="E1594" i="46"/>
  <c r="E1595" i="46"/>
  <c r="E1596" i="46"/>
  <c r="E1597" i="46"/>
  <c r="E1598" i="46"/>
  <c r="E1599" i="46"/>
  <c r="E1600" i="46"/>
  <c r="E1601" i="46"/>
  <c r="E1602" i="46"/>
  <c r="E1603" i="46"/>
  <c r="E1604" i="46"/>
  <c r="E1605" i="46"/>
  <c r="E1606" i="46"/>
  <c r="E1607" i="46"/>
  <c r="E1608" i="46"/>
  <c r="E1609" i="46"/>
  <c r="E1610" i="46"/>
  <c r="E1611" i="46"/>
  <c r="E1612" i="46"/>
  <c r="E1613" i="46"/>
  <c r="E1614" i="46"/>
  <c r="E1615" i="46"/>
  <c r="E1616" i="46"/>
  <c r="E1617" i="46"/>
  <c r="E1618" i="46"/>
  <c r="E1619" i="46"/>
  <c r="E1620" i="46"/>
  <c r="E1621" i="46"/>
  <c r="E1622" i="46"/>
  <c r="E1623" i="46"/>
  <c r="E1624" i="46"/>
  <c r="E1625" i="46"/>
  <c r="E1626" i="46"/>
  <c r="E1627" i="46"/>
  <c r="E1628" i="46"/>
  <c r="E1629" i="46"/>
  <c r="E1630" i="46"/>
  <c r="E1631" i="46"/>
  <c r="E1632" i="46"/>
  <c r="E1633" i="46"/>
  <c r="E1634" i="46"/>
  <c r="E1635" i="46"/>
  <c r="E1636" i="46"/>
  <c r="E1637" i="46"/>
  <c r="E1638" i="46"/>
  <c r="E1639" i="46"/>
  <c r="E1640" i="46"/>
  <c r="E1641" i="46"/>
  <c r="E1642" i="46"/>
  <c r="E1643" i="46"/>
  <c r="E1644" i="46"/>
  <c r="E1645" i="46"/>
  <c r="E1646" i="46"/>
  <c r="E1647" i="46"/>
  <c r="E1648" i="46"/>
  <c r="E1649" i="46"/>
  <c r="E1650" i="46"/>
  <c r="E1651" i="46"/>
  <c r="E1652" i="46"/>
  <c r="E1653" i="46"/>
  <c r="E1654" i="46"/>
  <c r="E1655" i="46"/>
  <c r="E1656" i="46"/>
  <c r="E1657" i="46"/>
  <c r="E1658" i="46"/>
  <c r="E1659" i="46"/>
  <c r="E1660" i="46"/>
  <c r="E1661" i="46"/>
  <c r="E1662" i="46"/>
  <c r="E1663" i="46"/>
  <c r="E1664" i="46"/>
  <c r="E1665" i="46"/>
  <c r="E1666" i="46"/>
  <c r="E1667" i="46"/>
  <c r="E1668" i="46"/>
  <c r="E1669" i="46"/>
  <c r="E1670" i="46"/>
  <c r="E1671" i="46"/>
  <c r="E1672" i="46"/>
  <c r="E1673" i="46"/>
  <c r="E1674" i="46"/>
  <c r="E1675" i="46"/>
  <c r="E1676" i="46"/>
  <c r="E1677" i="46"/>
  <c r="E1678" i="46"/>
  <c r="E1679" i="46"/>
  <c r="E1680" i="46"/>
  <c r="E1681" i="46"/>
  <c r="E1682" i="46"/>
  <c r="E1683" i="46"/>
  <c r="E1684" i="46"/>
  <c r="E1685" i="46"/>
  <c r="E1686" i="46"/>
  <c r="E1687" i="46"/>
  <c r="E1688" i="46"/>
  <c r="E1689" i="46"/>
  <c r="E1690" i="46"/>
  <c r="E1691" i="46"/>
  <c r="E1692" i="46"/>
  <c r="E1693" i="46"/>
  <c r="E1694" i="46"/>
  <c r="E1695" i="46"/>
  <c r="E1696" i="46"/>
  <c r="E1697" i="46"/>
  <c r="E1698" i="46"/>
  <c r="E1699" i="46"/>
  <c r="E1700" i="46"/>
  <c r="E1701" i="46"/>
  <c r="E1702" i="46"/>
  <c r="E1703" i="46"/>
  <c r="E1704" i="46"/>
  <c r="E1705" i="46"/>
  <c r="E1706" i="46"/>
  <c r="E1707" i="46"/>
  <c r="E1708" i="46"/>
  <c r="E1709" i="46"/>
  <c r="E1710" i="46"/>
  <c r="E1711" i="46"/>
  <c r="E1712" i="46"/>
  <c r="E1713" i="46"/>
  <c r="E1714" i="46"/>
  <c r="E1715" i="46"/>
  <c r="E1716" i="46"/>
  <c r="E1717" i="46"/>
  <c r="E1718" i="46"/>
  <c r="E1719" i="46"/>
  <c r="E1720" i="46"/>
  <c r="E1721" i="46"/>
  <c r="E1722" i="46"/>
  <c r="E1723" i="46"/>
  <c r="E1724" i="46"/>
  <c r="E1725" i="46"/>
  <c r="E1726" i="46"/>
  <c r="E1727" i="46"/>
  <c r="E1728" i="46"/>
  <c r="E1729" i="46"/>
  <c r="E1730" i="46"/>
  <c r="E1731" i="46"/>
  <c r="E1732" i="46"/>
  <c r="E1733" i="46"/>
  <c r="E1734" i="46"/>
  <c r="E1735" i="46"/>
  <c r="E1736" i="46"/>
  <c r="E1737" i="46"/>
  <c r="E1738" i="46"/>
  <c r="E1739" i="46"/>
  <c r="E1740" i="46"/>
  <c r="E1741" i="46"/>
  <c r="E1742" i="46"/>
  <c r="E1743" i="46"/>
  <c r="E1744" i="46"/>
  <c r="E1745" i="46"/>
  <c r="E1746" i="46"/>
  <c r="E1747" i="46"/>
  <c r="E1748" i="46"/>
  <c r="E1749" i="46"/>
  <c r="E1750" i="46"/>
  <c r="E1751" i="46"/>
  <c r="E1752" i="46"/>
  <c r="E1753" i="46"/>
  <c r="E1754" i="46"/>
  <c r="E1755" i="46"/>
  <c r="E1756" i="46"/>
  <c r="E1757" i="46"/>
  <c r="E1758" i="46"/>
  <c r="E1759" i="46"/>
  <c r="E1760" i="46"/>
  <c r="E1761" i="46"/>
  <c r="E1762" i="46"/>
  <c r="E1763" i="46"/>
  <c r="E1764" i="46"/>
  <c r="E1765" i="46"/>
  <c r="E1766" i="46"/>
  <c r="E1767" i="46"/>
  <c r="E1768" i="46"/>
  <c r="E1769" i="46"/>
  <c r="E1770" i="46"/>
  <c r="E1771" i="46"/>
  <c r="E1772" i="46"/>
  <c r="E1773" i="46"/>
  <c r="E1774" i="46"/>
  <c r="E1775" i="46"/>
  <c r="E1776" i="46"/>
  <c r="E1777" i="46"/>
  <c r="E1778" i="46"/>
  <c r="E1779" i="46"/>
  <c r="E1780" i="46"/>
  <c r="E1781" i="46"/>
  <c r="E1782" i="46"/>
  <c r="E1783" i="46"/>
  <c r="E1784" i="46"/>
  <c r="E1785" i="46"/>
  <c r="E1786" i="46"/>
  <c r="E1787" i="46"/>
  <c r="E1788" i="46"/>
  <c r="E1789" i="46"/>
  <c r="E1790" i="46"/>
  <c r="E1791" i="46"/>
  <c r="E1792" i="46"/>
  <c r="E1793" i="46"/>
  <c r="E1794" i="46"/>
  <c r="E1795" i="46"/>
  <c r="E1796" i="46"/>
  <c r="E1797" i="46"/>
  <c r="E1798" i="46"/>
  <c r="E1799" i="46"/>
  <c r="E1800" i="46"/>
  <c r="E1801" i="46"/>
  <c r="E1802" i="46"/>
  <c r="E1803" i="46"/>
  <c r="E1804" i="46"/>
  <c r="E1805" i="46"/>
  <c r="E1806" i="46"/>
  <c r="E1807" i="46"/>
  <c r="E1808" i="46"/>
  <c r="E1809" i="46"/>
  <c r="E1810" i="46"/>
  <c r="E1811" i="46"/>
  <c r="E1812" i="46"/>
  <c r="E1813" i="46"/>
  <c r="E1814" i="46"/>
  <c r="E1815" i="46"/>
  <c r="E1816" i="46"/>
  <c r="E1817" i="46"/>
  <c r="E1818" i="46"/>
  <c r="E1819" i="46"/>
  <c r="E1820" i="46"/>
  <c r="E1821" i="46"/>
  <c r="E1822" i="46"/>
  <c r="E1823" i="46"/>
  <c r="E1824" i="46"/>
  <c r="E1825" i="46"/>
  <c r="E1826" i="46"/>
  <c r="E1827" i="46"/>
  <c r="E1828" i="46"/>
  <c r="E1829" i="46"/>
  <c r="E1830" i="46"/>
  <c r="E1831" i="46"/>
  <c r="E1832" i="46"/>
  <c r="E1833" i="46"/>
  <c r="E1834" i="46"/>
  <c r="E1835" i="46"/>
  <c r="E1836" i="46"/>
  <c r="E1837" i="46"/>
  <c r="E1838" i="46"/>
  <c r="E1839" i="46"/>
  <c r="E1840" i="46"/>
  <c r="E1841" i="46"/>
  <c r="E1842" i="46"/>
  <c r="E1843" i="46"/>
  <c r="E1844" i="46"/>
  <c r="E1845" i="46"/>
  <c r="E1846" i="46"/>
  <c r="E1847" i="46"/>
  <c r="E1848" i="46"/>
  <c r="E1849" i="46"/>
  <c r="E1850" i="46"/>
  <c r="E1851" i="46"/>
  <c r="E1852" i="46"/>
  <c r="E1853" i="46"/>
  <c r="E1854" i="46"/>
  <c r="E1855" i="46"/>
  <c r="E1856" i="46"/>
  <c r="E1857" i="46"/>
  <c r="E1858" i="46"/>
  <c r="E1859" i="46"/>
  <c r="E1860" i="46"/>
  <c r="E1861" i="46"/>
  <c r="E1862" i="46"/>
  <c r="E1863" i="46"/>
  <c r="E1864" i="46"/>
  <c r="E1865" i="46"/>
  <c r="E1866" i="46"/>
  <c r="E1867" i="46"/>
  <c r="E1868" i="46"/>
  <c r="E1869" i="46"/>
  <c r="E1870" i="46"/>
  <c r="E1871" i="46"/>
  <c r="E1872" i="46"/>
  <c r="E1873" i="46"/>
  <c r="E1874" i="46"/>
  <c r="E1875" i="46"/>
  <c r="E1876" i="46"/>
  <c r="E1877" i="46"/>
  <c r="E1878" i="46"/>
  <c r="E1879" i="46"/>
  <c r="E1880" i="46"/>
  <c r="E1881" i="46"/>
  <c r="E1882" i="46"/>
  <c r="E1883" i="46"/>
  <c r="E1884" i="46"/>
  <c r="E1885" i="46"/>
  <c r="E1886" i="46"/>
  <c r="E1887" i="46"/>
  <c r="E1888" i="46"/>
  <c r="E1889" i="46"/>
  <c r="E1890" i="46"/>
  <c r="E1891" i="46"/>
  <c r="E1892" i="46"/>
  <c r="E1893" i="46"/>
  <c r="E1894" i="46"/>
  <c r="E1895" i="46"/>
  <c r="E1896" i="46"/>
  <c r="E1897" i="46"/>
  <c r="E1898" i="46"/>
  <c r="E1899" i="46"/>
  <c r="E1900" i="46"/>
  <c r="E1901" i="46"/>
  <c r="E1902" i="46"/>
  <c r="E1903" i="46"/>
  <c r="E1904" i="46"/>
  <c r="E1905" i="46"/>
  <c r="E1906" i="46"/>
  <c r="E1907" i="46"/>
  <c r="E1908" i="46"/>
  <c r="E1909" i="46"/>
  <c r="E1910" i="46"/>
  <c r="E1911" i="46"/>
  <c r="E1912" i="46"/>
  <c r="E1913" i="46"/>
  <c r="E1914" i="46"/>
  <c r="E1915" i="46"/>
  <c r="E1916" i="46"/>
  <c r="E1917" i="46"/>
  <c r="E1918" i="46"/>
  <c r="E1919" i="46"/>
  <c r="E1920" i="46"/>
  <c r="E1921" i="46"/>
  <c r="E1922" i="46"/>
  <c r="E1923" i="46"/>
  <c r="E1924" i="46"/>
  <c r="E1925" i="46"/>
  <c r="E1926" i="46"/>
  <c r="E1927" i="46"/>
  <c r="E1928" i="46"/>
  <c r="E1929" i="46"/>
  <c r="E1930" i="46"/>
  <c r="E1931" i="46"/>
  <c r="E1932" i="46"/>
  <c r="E1933" i="46"/>
  <c r="E1934" i="46"/>
  <c r="E1935" i="46"/>
  <c r="E1936" i="46"/>
  <c r="E1937" i="46"/>
  <c r="E1938" i="46"/>
  <c r="E1939" i="46"/>
  <c r="E1940" i="46"/>
  <c r="E1941" i="46"/>
  <c r="E1942" i="46"/>
  <c r="E1943" i="46"/>
  <c r="E1944" i="46"/>
  <c r="E1945" i="46"/>
  <c r="E1946" i="46"/>
  <c r="E1947" i="46"/>
  <c r="E1948" i="46"/>
  <c r="E1949" i="46"/>
  <c r="E1950" i="46"/>
  <c r="E1951" i="46"/>
  <c r="E1952" i="46"/>
  <c r="E1953" i="46"/>
  <c r="E1954" i="46"/>
  <c r="E1955" i="46"/>
  <c r="E1956" i="46"/>
  <c r="E1957" i="46"/>
  <c r="E1958" i="46"/>
  <c r="E1959" i="46"/>
  <c r="E1960" i="46"/>
  <c r="E1961" i="46"/>
  <c r="E1962" i="46"/>
  <c r="E1963" i="46"/>
  <c r="E1964" i="46"/>
  <c r="E1965" i="46"/>
  <c r="E1966" i="46"/>
  <c r="E1967" i="46"/>
  <c r="E1968" i="46"/>
  <c r="E1969" i="46"/>
  <c r="E1970" i="46"/>
  <c r="E1971" i="46"/>
  <c r="E1972" i="46"/>
  <c r="E1973" i="46"/>
  <c r="E1974" i="46"/>
  <c r="E1975" i="46"/>
  <c r="E1976" i="46"/>
  <c r="E1977" i="46"/>
  <c r="E1978" i="46"/>
  <c r="E1979" i="46"/>
  <c r="E1980" i="46"/>
  <c r="E1981" i="46"/>
  <c r="E1982" i="46"/>
  <c r="E1983" i="46"/>
  <c r="E1984" i="46"/>
  <c r="E1985" i="46"/>
  <c r="E1986" i="46"/>
  <c r="E1987" i="46"/>
  <c r="E1988" i="46"/>
  <c r="E1989" i="46"/>
  <c r="E1990" i="46"/>
  <c r="E1991" i="46"/>
  <c r="E1992" i="46"/>
  <c r="E1993" i="46"/>
  <c r="E1994" i="46"/>
  <c r="E1995" i="46"/>
  <c r="E1996" i="46"/>
  <c r="E1997" i="46"/>
  <c r="E1998" i="46"/>
  <c r="E1999" i="46"/>
  <c r="E2000" i="46"/>
  <c r="E2001" i="46"/>
  <c r="E2002" i="46"/>
  <c r="E2003" i="46"/>
  <c r="E2004" i="46"/>
  <c r="E2005" i="46"/>
  <c r="E2006" i="46"/>
  <c r="E2007" i="46"/>
  <c r="E2008" i="46"/>
  <c r="E2009" i="46"/>
  <c r="E2010" i="46"/>
  <c r="E2011" i="46"/>
  <c r="E2012" i="46"/>
  <c r="E2013" i="46"/>
  <c r="E2014" i="46"/>
  <c r="E2015" i="46"/>
  <c r="E2016" i="46"/>
  <c r="E2017" i="46"/>
  <c r="E2018" i="46"/>
  <c r="E2019" i="46"/>
  <c r="E2020" i="46"/>
  <c r="E2021" i="46"/>
  <c r="E2022" i="46"/>
  <c r="E2023" i="46"/>
  <c r="E2024" i="46"/>
  <c r="E2025" i="46"/>
  <c r="E2026" i="46"/>
  <c r="E2027" i="46"/>
  <c r="E2028" i="46"/>
  <c r="E2029" i="46"/>
  <c r="E2030" i="46"/>
  <c r="E2031" i="46"/>
  <c r="E2032" i="46"/>
  <c r="E2033" i="46"/>
  <c r="E2034" i="46"/>
  <c r="E2035" i="46"/>
  <c r="E2036" i="46"/>
  <c r="E2037" i="46"/>
  <c r="E2038" i="46"/>
  <c r="E2039" i="46"/>
  <c r="E2040" i="46"/>
  <c r="E2041" i="46"/>
  <c r="E2042" i="46"/>
  <c r="E2043" i="46"/>
  <c r="E2044" i="46"/>
  <c r="E2045" i="46"/>
  <c r="E2046" i="46"/>
  <c r="E2047" i="46"/>
  <c r="E2048" i="46"/>
  <c r="E2049" i="46"/>
  <c r="E2050" i="46"/>
  <c r="E2051" i="46"/>
  <c r="E2052" i="46"/>
  <c r="E2053" i="46"/>
  <c r="E2054" i="46"/>
  <c r="E2055" i="46"/>
  <c r="E2056" i="46"/>
  <c r="E2057" i="46"/>
  <c r="E2058" i="46"/>
  <c r="E2059" i="46"/>
  <c r="E2060" i="46"/>
  <c r="E2061" i="46"/>
  <c r="E2062" i="46"/>
  <c r="E2063" i="46"/>
  <c r="E2064" i="46"/>
  <c r="E2065" i="46"/>
  <c r="E2066" i="46"/>
  <c r="E2067" i="46"/>
  <c r="E2068" i="46"/>
  <c r="E2069" i="46"/>
  <c r="E2070" i="46"/>
  <c r="E2071" i="46"/>
  <c r="E2072" i="46"/>
  <c r="E2073" i="46"/>
  <c r="E2074" i="46"/>
  <c r="E2075" i="46"/>
  <c r="E2076" i="46"/>
  <c r="E2077" i="46"/>
  <c r="E2078" i="46"/>
  <c r="E2079" i="46"/>
  <c r="E2080" i="46"/>
  <c r="E2081" i="46"/>
  <c r="E2082" i="46"/>
  <c r="E2083" i="46"/>
  <c r="E2084" i="46"/>
  <c r="E2085" i="46"/>
  <c r="E2086" i="46"/>
  <c r="E2087" i="46"/>
  <c r="E2088" i="46"/>
  <c r="E2089" i="46"/>
  <c r="E2090" i="46"/>
  <c r="E2091" i="46"/>
  <c r="E2092" i="46"/>
  <c r="E2093" i="46"/>
  <c r="E2094" i="46"/>
  <c r="E2095" i="46"/>
  <c r="E2096" i="46"/>
  <c r="E2097" i="46"/>
  <c r="E2098" i="46"/>
  <c r="E2099" i="46"/>
  <c r="E2100" i="46"/>
  <c r="E2101" i="46"/>
  <c r="E2102" i="46"/>
  <c r="E2103" i="46"/>
  <c r="E2104" i="46"/>
  <c r="E2105" i="46"/>
  <c r="E2106" i="46"/>
  <c r="E2107" i="46"/>
  <c r="E2108" i="46"/>
  <c r="E2109" i="46"/>
  <c r="E2110" i="46"/>
  <c r="E2111" i="46"/>
  <c r="E2112" i="46"/>
  <c r="E2113" i="46"/>
  <c r="E2114" i="46"/>
  <c r="E2115" i="46"/>
  <c r="E2116" i="46"/>
  <c r="E2117" i="46"/>
  <c r="E2118" i="46"/>
  <c r="E2119" i="46"/>
  <c r="E2120" i="46"/>
  <c r="E2121" i="46"/>
  <c r="E2122" i="46"/>
  <c r="E2123" i="46"/>
  <c r="E2124" i="46"/>
  <c r="E2125" i="46"/>
  <c r="E2126" i="46"/>
  <c r="E2127" i="46"/>
  <c r="E2128" i="46"/>
  <c r="E2129" i="46"/>
  <c r="E2130" i="46"/>
  <c r="E2131" i="46"/>
  <c r="E2132" i="46"/>
  <c r="E2133" i="46"/>
  <c r="E2134" i="46"/>
  <c r="E2135" i="46"/>
  <c r="E2136" i="46"/>
  <c r="E2137" i="46"/>
  <c r="E2138" i="46"/>
  <c r="E2139" i="46"/>
  <c r="E2140" i="46"/>
  <c r="E2141" i="46"/>
  <c r="E2142" i="46"/>
  <c r="E2143" i="46"/>
  <c r="E2144" i="46"/>
  <c r="E2145" i="46"/>
  <c r="E2146" i="46"/>
  <c r="E2147" i="46"/>
  <c r="E2148" i="46"/>
  <c r="E2149" i="46"/>
  <c r="E2150" i="46"/>
  <c r="E2151" i="46"/>
  <c r="E2152" i="46"/>
  <c r="E2153" i="46"/>
  <c r="E2154" i="46"/>
  <c r="E2155" i="46"/>
  <c r="E2156" i="46"/>
  <c r="E2157" i="46"/>
  <c r="E2158" i="46"/>
  <c r="E2159" i="46"/>
  <c r="E2160" i="46"/>
  <c r="E2161" i="46"/>
  <c r="E2162" i="46"/>
  <c r="E2163" i="46"/>
  <c r="E2164" i="46"/>
  <c r="E2165" i="46"/>
  <c r="E2166" i="46"/>
  <c r="E2167" i="46"/>
  <c r="E2168" i="46"/>
  <c r="E2169" i="46"/>
  <c r="E2170" i="46"/>
  <c r="E2171" i="46"/>
  <c r="E2172" i="46"/>
  <c r="E2173" i="46"/>
  <c r="E2174" i="46"/>
  <c r="E2175" i="46"/>
  <c r="E2176" i="46"/>
  <c r="E2177" i="46"/>
  <c r="E2178" i="46"/>
  <c r="E2179" i="46"/>
  <c r="E2180" i="46"/>
  <c r="E2181" i="46"/>
  <c r="E2182" i="46"/>
  <c r="E2183" i="46"/>
  <c r="E2184" i="46"/>
  <c r="E2185" i="46"/>
  <c r="E2186" i="46"/>
  <c r="E2187" i="46"/>
  <c r="E2188" i="46"/>
  <c r="E2189" i="46"/>
  <c r="E2190" i="46"/>
  <c r="E2191" i="46"/>
  <c r="E2192" i="46"/>
  <c r="E2193" i="46"/>
  <c r="E2194" i="46"/>
  <c r="E2195" i="46"/>
  <c r="E2196" i="46"/>
  <c r="E2197" i="46"/>
  <c r="E2198" i="46"/>
  <c r="E2199" i="46"/>
  <c r="E2200" i="46"/>
  <c r="E2201" i="46"/>
  <c r="E2202" i="46"/>
  <c r="E2203" i="46"/>
  <c r="E2204" i="46"/>
  <c r="E2205" i="46"/>
  <c r="E2206" i="46"/>
  <c r="E2207" i="46"/>
  <c r="E2208" i="46"/>
  <c r="E2209" i="46"/>
  <c r="E2210" i="46"/>
  <c r="E2211" i="46"/>
  <c r="E2212" i="46"/>
  <c r="E2213" i="46"/>
  <c r="E2214" i="46"/>
  <c r="E2215" i="46"/>
  <c r="E2216" i="46"/>
  <c r="E2217" i="46"/>
  <c r="E2218" i="46"/>
  <c r="E2219" i="46"/>
  <c r="E2220" i="46"/>
  <c r="E2221" i="46"/>
  <c r="E2222" i="46"/>
  <c r="E2223" i="46"/>
  <c r="E2224" i="46"/>
  <c r="E2225" i="46"/>
  <c r="E2226" i="46"/>
  <c r="E2227" i="46"/>
  <c r="E2228" i="46"/>
  <c r="E2229" i="46"/>
  <c r="E2230" i="46"/>
  <c r="E2231" i="46"/>
  <c r="E2232" i="46"/>
  <c r="E2233" i="46"/>
  <c r="E2234" i="46"/>
  <c r="E2235" i="46"/>
  <c r="E2236" i="46"/>
  <c r="E2237" i="46"/>
  <c r="E2238" i="46"/>
  <c r="E2239" i="46"/>
  <c r="E2240" i="46"/>
  <c r="E2241" i="46"/>
  <c r="E2242" i="46"/>
  <c r="E2243" i="46"/>
  <c r="E2244" i="46"/>
  <c r="E2245" i="46"/>
  <c r="E2246" i="46"/>
  <c r="E2247" i="46"/>
  <c r="E2248" i="46"/>
  <c r="E2249" i="46"/>
  <c r="E2250" i="46"/>
  <c r="E2251" i="46"/>
  <c r="E2252" i="46"/>
  <c r="E2253" i="46"/>
  <c r="E2254" i="46"/>
  <c r="E2255" i="46"/>
  <c r="E2256" i="46"/>
  <c r="E2257" i="46"/>
  <c r="E2258" i="46"/>
  <c r="E2259" i="46"/>
  <c r="E2260" i="46"/>
  <c r="E2261" i="46"/>
  <c r="E2262" i="46"/>
  <c r="E2263" i="46"/>
  <c r="E2264" i="46"/>
  <c r="E2265" i="46"/>
  <c r="E2266" i="46"/>
  <c r="E2267" i="46"/>
  <c r="E2268" i="46"/>
  <c r="E2269" i="46"/>
  <c r="E2270" i="46"/>
  <c r="E2271" i="46"/>
  <c r="E2272" i="46"/>
  <c r="E2273" i="46"/>
  <c r="E2274" i="46"/>
  <c r="E2275" i="46"/>
  <c r="E2276" i="46"/>
  <c r="E2277" i="46"/>
  <c r="E2278" i="46"/>
  <c r="E2279" i="46"/>
  <c r="E2280" i="46"/>
  <c r="E2281" i="46"/>
  <c r="E2282" i="46"/>
  <c r="E2283" i="46"/>
  <c r="E2284" i="46"/>
  <c r="E2285" i="46"/>
  <c r="E2286" i="46"/>
  <c r="E2287" i="46"/>
  <c r="E2288" i="46"/>
  <c r="E2289" i="46"/>
  <c r="E2290" i="46"/>
  <c r="E2291" i="46"/>
  <c r="E2292" i="46"/>
  <c r="E2293" i="46"/>
  <c r="E2294" i="46"/>
  <c r="E2295" i="46"/>
  <c r="E2296" i="46"/>
  <c r="E2297" i="46"/>
  <c r="E2298" i="46"/>
  <c r="E2299" i="46"/>
  <c r="E2300" i="46"/>
  <c r="E2301" i="46"/>
  <c r="E2302" i="46"/>
  <c r="E2303" i="46"/>
  <c r="E2304" i="46"/>
  <c r="E2305" i="46"/>
  <c r="E2306" i="46"/>
  <c r="E2307" i="46"/>
  <c r="E2308" i="46"/>
  <c r="E2309" i="46"/>
  <c r="E2310" i="46"/>
  <c r="E2311" i="46"/>
  <c r="E2312" i="46"/>
  <c r="E2313" i="46"/>
  <c r="E2314" i="46"/>
  <c r="E2315" i="46"/>
  <c r="E2316" i="46"/>
  <c r="E2317" i="46"/>
  <c r="E2318" i="46"/>
  <c r="E2319" i="46"/>
  <c r="E2320" i="46"/>
  <c r="E2321" i="46"/>
  <c r="E2322" i="46"/>
  <c r="E2323" i="46"/>
  <c r="E2324" i="46"/>
  <c r="E2325" i="46"/>
  <c r="E2326" i="46"/>
  <c r="E2327" i="46"/>
  <c r="E2328" i="46"/>
  <c r="E2329" i="46"/>
  <c r="E2330" i="46"/>
  <c r="E2331" i="46"/>
  <c r="E2332" i="46"/>
  <c r="E2333" i="46"/>
  <c r="E2334" i="46"/>
  <c r="E2335" i="46"/>
  <c r="E2336" i="46"/>
  <c r="E2337" i="46"/>
  <c r="E2338" i="46"/>
  <c r="E2339" i="46"/>
  <c r="E2340" i="46"/>
  <c r="E2341" i="46"/>
  <c r="E2342" i="46"/>
  <c r="E2343" i="46"/>
  <c r="E2344" i="46"/>
  <c r="E2345" i="46"/>
  <c r="E2346" i="46"/>
  <c r="E2347" i="46"/>
  <c r="E2348" i="46"/>
  <c r="E2349" i="46"/>
  <c r="E2350" i="46"/>
  <c r="E2351" i="46"/>
  <c r="E2352" i="46"/>
  <c r="E2353" i="46"/>
  <c r="E2354" i="46"/>
  <c r="E2355" i="46"/>
  <c r="E2356" i="46"/>
  <c r="E2357" i="46"/>
  <c r="E2358" i="46"/>
  <c r="E2359" i="46"/>
  <c r="E2360" i="46"/>
  <c r="E2361" i="46"/>
  <c r="E2362" i="46"/>
  <c r="E2363" i="46"/>
  <c r="E2364" i="46"/>
  <c r="E2365" i="46"/>
  <c r="E2366" i="46"/>
  <c r="E2367" i="46"/>
  <c r="E2368" i="46"/>
  <c r="E2369" i="46"/>
  <c r="E2370" i="46"/>
  <c r="E2371" i="46"/>
  <c r="E2372" i="46"/>
  <c r="E2373" i="46"/>
  <c r="E2374" i="46"/>
  <c r="E2375" i="46"/>
  <c r="E2376" i="46"/>
  <c r="E2377" i="46"/>
  <c r="E2378" i="46"/>
  <c r="E2379" i="46"/>
  <c r="E2380" i="46"/>
  <c r="E2381" i="46"/>
  <c r="E2382" i="46"/>
  <c r="E2383" i="46"/>
  <c r="E2384" i="46"/>
  <c r="E2385" i="46"/>
  <c r="E2386" i="46"/>
  <c r="E2387" i="46"/>
  <c r="E2388" i="46"/>
  <c r="E2389" i="46"/>
  <c r="E2390" i="46"/>
  <c r="E2391" i="46"/>
  <c r="E2392" i="46"/>
  <c r="E2393" i="46"/>
  <c r="E2394" i="46"/>
  <c r="E2395" i="46"/>
  <c r="E2396" i="46"/>
  <c r="E2397" i="46"/>
  <c r="E2398" i="46"/>
  <c r="E2399" i="46"/>
  <c r="E2400" i="46"/>
  <c r="E2401" i="46"/>
  <c r="E2402" i="46"/>
  <c r="E2403" i="46"/>
  <c r="E2404" i="46"/>
  <c r="E2405" i="46"/>
  <c r="E2406" i="46"/>
  <c r="E2407" i="46"/>
  <c r="E2408" i="46"/>
  <c r="E2409" i="46"/>
  <c r="E2410" i="46"/>
  <c r="E2411" i="46"/>
  <c r="E2412" i="46"/>
  <c r="E2413" i="46"/>
  <c r="E2414" i="46"/>
  <c r="E2415" i="46"/>
  <c r="E2416" i="46"/>
  <c r="E2417" i="46"/>
  <c r="E2418" i="46"/>
  <c r="E2419" i="46"/>
  <c r="E2420" i="46"/>
  <c r="E2421" i="46"/>
  <c r="E2422" i="46"/>
  <c r="E2423" i="46"/>
  <c r="E2424" i="46"/>
  <c r="E2425" i="46"/>
  <c r="E2426" i="46"/>
  <c r="E2427" i="46"/>
  <c r="E2428" i="46"/>
  <c r="E2429" i="46"/>
  <c r="E2430" i="46"/>
  <c r="E2431" i="46"/>
  <c r="E2432" i="46"/>
  <c r="E2433" i="46"/>
  <c r="E2434" i="46"/>
  <c r="E2435" i="46"/>
  <c r="E2436" i="46"/>
  <c r="E2437" i="46"/>
  <c r="E2438" i="46"/>
  <c r="E2439" i="46"/>
  <c r="E2440" i="46"/>
  <c r="E2441" i="46"/>
  <c r="E2442" i="46"/>
  <c r="E2443" i="46"/>
  <c r="E2444" i="46"/>
  <c r="E2445" i="46"/>
  <c r="E2446" i="46"/>
  <c r="E2447" i="46"/>
  <c r="E2448" i="46"/>
  <c r="E2449" i="46"/>
  <c r="E2450" i="46"/>
  <c r="E2451" i="46"/>
  <c r="E2452" i="46"/>
  <c r="E2453" i="46"/>
  <c r="E2454" i="46"/>
  <c r="E2455" i="46"/>
  <c r="E2456" i="46"/>
  <c r="E2457" i="46"/>
  <c r="E2458" i="46"/>
  <c r="E2459" i="46"/>
  <c r="E2460" i="46"/>
  <c r="E2461" i="46"/>
  <c r="E2462" i="46"/>
  <c r="E2463" i="46"/>
  <c r="E2464" i="46"/>
  <c r="E2465" i="46"/>
  <c r="E2466" i="46"/>
  <c r="E2467" i="46"/>
  <c r="E2468" i="46"/>
  <c r="E2469" i="46"/>
  <c r="E2470" i="46"/>
  <c r="E2471" i="46"/>
  <c r="E2472" i="46"/>
  <c r="E2473" i="46"/>
  <c r="E2474" i="46"/>
  <c r="E2475" i="46"/>
  <c r="E2476" i="46"/>
  <c r="E2477" i="46"/>
  <c r="E2478" i="46"/>
  <c r="E2479" i="46"/>
  <c r="E2480" i="46"/>
  <c r="E2481" i="46"/>
  <c r="E2482" i="46"/>
  <c r="E2483" i="46"/>
  <c r="E2484" i="46"/>
  <c r="E2485" i="46"/>
  <c r="E2486" i="46"/>
  <c r="E2487" i="46"/>
  <c r="E2488" i="46"/>
  <c r="E2489" i="46"/>
  <c r="E2490" i="46"/>
  <c r="E2491" i="46"/>
  <c r="E2492" i="46"/>
  <c r="E2493" i="46"/>
  <c r="E2494" i="46"/>
  <c r="E2495" i="46"/>
  <c r="E2496" i="46"/>
  <c r="E2497" i="46"/>
  <c r="E2498" i="46"/>
  <c r="E2499" i="46"/>
  <c r="E2500" i="46"/>
  <c r="E2501" i="46"/>
  <c r="E2502" i="46"/>
  <c r="E2503" i="46"/>
  <c r="E2504" i="46"/>
  <c r="E2505" i="46"/>
  <c r="E2506" i="46"/>
  <c r="E2507" i="46"/>
  <c r="E2508" i="46"/>
  <c r="E2509" i="46"/>
  <c r="E2510" i="46"/>
  <c r="E2511" i="46"/>
  <c r="E2512" i="46"/>
  <c r="E2513" i="46"/>
  <c r="E2514" i="46"/>
  <c r="E2515" i="46"/>
  <c r="E2516" i="46"/>
  <c r="E2517" i="46"/>
  <c r="E2518" i="46"/>
  <c r="E2519" i="46"/>
  <c r="E2520" i="46"/>
  <c r="E2521" i="46"/>
  <c r="E2522" i="46"/>
  <c r="E2523" i="46"/>
  <c r="E2524" i="46"/>
  <c r="E2525" i="46"/>
  <c r="E2526" i="46"/>
  <c r="E2527" i="46"/>
  <c r="E2528" i="46"/>
  <c r="E2529" i="46"/>
  <c r="E2530" i="46"/>
  <c r="E2531" i="46"/>
  <c r="E2532" i="46"/>
  <c r="E2533" i="46"/>
  <c r="E2534" i="46"/>
  <c r="E2535" i="46"/>
  <c r="E2536" i="46"/>
  <c r="E2537" i="46"/>
  <c r="E2538" i="46"/>
  <c r="E2539" i="46"/>
  <c r="E2540" i="46"/>
  <c r="E2541" i="46"/>
  <c r="E2542" i="46"/>
  <c r="E2543" i="46"/>
  <c r="E2544" i="46"/>
  <c r="E2545" i="46"/>
  <c r="E2546" i="46"/>
  <c r="E2547" i="46"/>
  <c r="E2548" i="46"/>
  <c r="E2549" i="46"/>
  <c r="E2550" i="46"/>
  <c r="E2551" i="46"/>
  <c r="E2552" i="46"/>
  <c r="E2553" i="46"/>
  <c r="E2554" i="46"/>
  <c r="E2555" i="46"/>
  <c r="E2556" i="46"/>
  <c r="E2557" i="46"/>
  <c r="E2558" i="46"/>
  <c r="E2559" i="46"/>
  <c r="E2560" i="46"/>
  <c r="E2561" i="46"/>
  <c r="E2562" i="46"/>
  <c r="E2563" i="46"/>
  <c r="E2564" i="46"/>
  <c r="E2565" i="46"/>
  <c r="E2566" i="46"/>
  <c r="E2567" i="46"/>
  <c r="E2568" i="46"/>
  <c r="E2569" i="46"/>
  <c r="E2570" i="46"/>
  <c r="E2571" i="46"/>
  <c r="E2572" i="46"/>
  <c r="E2573" i="46"/>
  <c r="E2574" i="46"/>
  <c r="E2575" i="46"/>
  <c r="E2576" i="46"/>
  <c r="E2577" i="46"/>
  <c r="E2578" i="46"/>
  <c r="E2579" i="46"/>
  <c r="E2580" i="46"/>
  <c r="E2581" i="46"/>
  <c r="E2582" i="46"/>
  <c r="E2583" i="46"/>
  <c r="E2584" i="46"/>
  <c r="E2585" i="46"/>
  <c r="E2586" i="46"/>
  <c r="E2587" i="46"/>
  <c r="E2588" i="46"/>
  <c r="E2589" i="46"/>
  <c r="E2590" i="46"/>
  <c r="E2591" i="46"/>
  <c r="E2592" i="46"/>
  <c r="E2593" i="46"/>
  <c r="E2594" i="46"/>
  <c r="E2595" i="46"/>
  <c r="E2596" i="46"/>
  <c r="E2597" i="46"/>
  <c r="E2598" i="46"/>
  <c r="E2599" i="46"/>
  <c r="E2600" i="46"/>
  <c r="E2601" i="46"/>
  <c r="E2602" i="46"/>
  <c r="E2603" i="46"/>
  <c r="E2604" i="46"/>
  <c r="E2605" i="46"/>
  <c r="E2606" i="46"/>
  <c r="E2607" i="46"/>
  <c r="E2608" i="46"/>
  <c r="E2609" i="46"/>
  <c r="E2610" i="46"/>
  <c r="E2611" i="46"/>
  <c r="E2612" i="46"/>
  <c r="E2613" i="46"/>
  <c r="E2614" i="46"/>
  <c r="E14" i="46"/>
  <c r="I7" i="46"/>
  <c r="D7" i="46"/>
  <c r="D6" i="46"/>
  <c r="O2189" i="46" l="1"/>
  <c r="O2617" i="46"/>
  <c r="O2618" i="46"/>
  <c r="O2625" i="46"/>
  <c r="O2626" i="46"/>
  <c r="O2615" i="46"/>
  <c r="O2616" i="46"/>
  <c r="O2623" i="46"/>
  <c r="O2624" i="46"/>
  <c r="O2621" i="46"/>
  <c r="O2622" i="46"/>
  <c r="O2619" i="46"/>
  <c r="O2620" i="46"/>
  <c r="E2630" i="46"/>
  <c r="E2629" i="46"/>
  <c r="E2628" i="46"/>
  <c r="E2631" i="46"/>
  <c r="G2606" i="46"/>
  <c r="F2606" i="46"/>
  <c r="G2590" i="46"/>
  <c r="F2590" i="46"/>
  <c r="G2578" i="46"/>
  <c r="F2578" i="46"/>
  <c r="G2566" i="46"/>
  <c r="F2566" i="46"/>
  <c r="G2554" i="46"/>
  <c r="F2554" i="46"/>
  <c r="G2546" i="46"/>
  <c r="F2546" i="46"/>
  <c r="G2534" i="46"/>
  <c r="F2534" i="46"/>
  <c r="G2522" i="46"/>
  <c r="F2522" i="46"/>
  <c r="G2514" i="46"/>
  <c r="F2514" i="46"/>
  <c r="G2502" i="46"/>
  <c r="F2502" i="46"/>
  <c r="G2494" i="46"/>
  <c r="F2494" i="46"/>
  <c r="G2482" i="46"/>
  <c r="F2482" i="46"/>
  <c r="G2474" i="46"/>
  <c r="F2474" i="46"/>
  <c r="G2466" i="46"/>
  <c r="F2466" i="46"/>
  <c r="G2458" i="46"/>
  <c r="F2458" i="46"/>
  <c r="G2446" i="46"/>
  <c r="F2446" i="46"/>
  <c r="G2438" i="46"/>
  <c r="F2438" i="46"/>
  <c r="G2430" i="46"/>
  <c r="F2430" i="46"/>
  <c r="F2422" i="46"/>
  <c r="G2422" i="46"/>
  <c r="G2414" i="46"/>
  <c r="F2414" i="46"/>
  <c r="G2402" i="46"/>
  <c r="F2402" i="46"/>
  <c r="G2394" i="46"/>
  <c r="F2394" i="46"/>
  <c r="G2386" i="46"/>
  <c r="F2386" i="46"/>
  <c r="G2378" i="46"/>
  <c r="F2378" i="46"/>
  <c r="G2370" i="46"/>
  <c r="F2370" i="46"/>
  <c r="G2362" i="46"/>
  <c r="F2362" i="46"/>
  <c r="G2354" i="46"/>
  <c r="F2354" i="46"/>
  <c r="G2346" i="46"/>
  <c r="F2346" i="46"/>
  <c r="G2338" i="46"/>
  <c r="F2338" i="46"/>
  <c r="G2326" i="46"/>
  <c r="F2326" i="46"/>
  <c r="G2318" i="46"/>
  <c r="F2318" i="46"/>
  <c r="G2310" i="46"/>
  <c r="F2310" i="46"/>
  <c r="G2302" i="46"/>
  <c r="F2302" i="46"/>
  <c r="F2294" i="46"/>
  <c r="G2294" i="46"/>
  <c r="G2286" i="46"/>
  <c r="F2286" i="46"/>
  <c r="G2278" i="46"/>
  <c r="F2278" i="46"/>
  <c r="G2270" i="46"/>
  <c r="F2270" i="46"/>
  <c r="G2262" i="46"/>
  <c r="F2262" i="46"/>
  <c r="G2254" i="46"/>
  <c r="F2254" i="46"/>
  <c r="G2246" i="46"/>
  <c r="F2246" i="46"/>
  <c r="G2238" i="46"/>
  <c r="F2238" i="46"/>
  <c r="G2230" i="46"/>
  <c r="F2230" i="46"/>
  <c r="G2222" i="46"/>
  <c r="F2222" i="46"/>
  <c r="G2214" i="46"/>
  <c r="F2214" i="46"/>
  <c r="G2206" i="46"/>
  <c r="F2206" i="46"/>
  <c r="G2198" i="46"/>
  <c r="F2198" i="46"/>
  <c r="G2190" i="46"/>
  <c r="F2190" i="46"/>
  <c r="G2182" i="46"/>
  <c r="F2182" i="46"/>
  <c r="G2174" i="46"/>
  <c r="F2174" i="46"/>
  <c r="F2166" i="46"/>
  <c r="G2166" i="46"/>
  <c r="G2158" i="46"/>
  <c r="F2158" i="46"/>
  <c r="G2150" i="46"/>
  <c r="F2150" i="46"/>
  <c r="G2142" i="46"/>
  <c r="F2142" i="46"/>
  <c r="F2134" i="46"/>
  <c r="G2134" i="46"/>
  <c r="G2126" i="46"/>
  <c r="F2126" i="46"/>
  <c r="G2118" i="46"/>
  <c r="F2118" i="46"/>
  <c r="G2110" i="46"/>
  <c r="F2110" i="46"/>
  <c r="G2102" i="46"/>
  <c r="F2102" i="46"/>
  <c r="G2094" i="46"/>
  <c r="F2094" i="46"/>
  <c r="G2086" i="46"/>
  <c r="F2086" i="46"/>
  <c r="G2078" i="46"/>
  <c r="F2078" i="46"/>
  <c r="G2070" i="46"/>
  <c r="F2070" i="46"/>
  <c r="G2062" i="46"/>
  <c r="F2062" i="46"/>
  <c r="G2054" i="46"/>
  <c r="F2054" i="46"/>
  <c r="G2046" i="46"/>
  <c r="F2046" i="46"/>
  <c r="G2038" i="46"/>
  <c r="F2038" i="46"/>
  <c r="G2030" i="46"/>
  <c r="F2030" i="46"/>
  <c r="G2022" i="46"/>
  <c r="F2022" i="46"/>
  <c r="G2014" i="46"/>
  <c r="F2014" i="46"/>
  <c r="G2006" i="46"/>
  <c r="F2006" i="46"/>
  <c r="G1998" i="46"/>
  <c r="F1998" i="46"/>
  <c r="G1990" i="46"/>
  <c r="F1990" i="46"/>
  <c r="G1982" i="46"/>
  <c r="F1982" i="46"/>
  <c r="G1974" i="46"/>
  <c r="F1974" i="46"/>
  <c r="G1966" i="46"/>
  <c r="F1966" i="46"/>
  <c r="G1958" i="46"/>
  <c r="F1958" i="46"/>
  <c r="G1950" i="46"/>
  <c r="F1950" i="46"/>
  <c r="G1942" i="46"/>
  <c r="F1942" i="46"/>
  <c r="G1934" i="46"/>
  <c r="F1934" i="46"/>
  <c r="G1926" i="46"/>
  <c r="F1926" i="46"/>
  <c r="G1914" i="46"/>
  <c r="F1914" i="46"/>
  <c r="G1906" i="46"/>
  <c r="F1906" i="46"/>
  <c r="G1898" i="46"/>
  <c r="F1898" i="46"/>
  <c r="G1890" i="46"/>
  <c r="F1890" i="46"/>
  <c r="G1882" i="46"/>
  <c r="F1882" i="46"/>
  <c r="G1874" i="46"/>
  <c r="F1874" i="46"/>
  <c r="G1866" i="46"/>
  <c r="F1866" i="46"/>
  <c r="G1858" i="46"/>
  <c r="F1858" i="46"/>
  <c r="G1850" i="46"/>
  <c r="F1850" i="46"/>
  <c r="G1842" i="46"/>
  <c r="F1842" i="46"/>
  <c r="G1834" i="46"/>
  <c r="F1834" i="46"/>
  <c r="G1826" i="46"/>
  <c r="F1826" i="46"/>
  <c r="G1818" i="46"/>
  <c r="F1818" i="46"/>
  <c r="G1810" i="46"/>
  <c r="F1810" i="46"/>
  <c r="G1802" i="46"/>
  <c r="F1802" i="46"/>
  <c r="G1794" i="46"/>
  <c r="F1794" i="46"/>
  <c r="G1786" i="46"/>
  <c r="F1786" i="46"/>
  <c r="G1778" i="46"/>
  <c r="F1778" i="46"/>
  <c r="G1770" i="46"/>
  <c r="F1770" i="46"/>
  <c r="G1762" i="46"/>
  <c r="F1762" i="46"/>
  <c r="G1754" i="46"/>
  <c r="F1754" i="46"/>
  <c r="G1746" i="46"/>
  <c r="F1746" i="46"/>
  <c r="G1738" i="46"/>
  <c r="F1738" i="46"/>
  <c r="G1730" i="46"/>
  <c r="F1730" i="46"/>
  <c r="G1722" i="46"/>
  <c r="F1722" i="46"/>
  <c r="G1714" i="46"/>
  <c r="F1714" i="46"/>
  <c r="G1706" i="46"/>
  <c r="F1706" i="46"/>
  <c r="G1698" i="46"/>
  <c r="F1698" i="46"/>
  <c r="G1690" i="46"/>
  <c r="F1690" i="46"/>
  <c r="G1682" i="46"/>
  <c r="F1682" i="46"/>
  <c r="G1674" i="46"/>
  <c r="F1674" i="46"/>
  <c r="G1666" i="46"/>
  <c r="F1666" i="46"/>
  <c r="G1658" i="46"/>
  <c r="F1658" i="46"/>
  <c r="G1650" i="46"/>
  <c r="F1650" i="46"/>
  <c r="G1642" i="46"/>
  <c r="F1642" i="46"/>
  <c r="G1634" i="46"/>
  <c r="F1634" i="46"/>
  <c r="G1626" i="46"/>
  <c r="F1626" i="46"/>
  <c r="G1618" i="46"/>
  <c r="F1618" i="46"/>
  <c r="G1610" i="46"/>
  <c r="F1610" i="46"/>
  <c r="G1602" i="46"/>
  <c r="F1602" i="46"/>
  <c r="G1594" i="46"/>
  <c r="F1594" i="46"/>
  <c r="G1586" i="46"/>
  <c r="F1586" i="46"/>
  <c r="G1578" i="46"/>
  <c r="F1578" i="46"/>
  <c r="G1570" i="46"/>
  <c r="F1570" i="46"/>
  <c r="G1562" i="46"/>
  <c r="F1562" i="46"/>
  <c r="G1554" i="46"/>
  <c r="F1554" i="46"/>
  <c r="G1546" i="46"/>
  <c r="F1546" i="46"/>
  <c r="G1538" i="46"/>
  <c r="F1538" i="46"/>
  <c r="G1530" i="46"/>
  <c r="F1530" i="46"/>
  <c r="G1522" i="46"/>
  <c r="F1522" i="46"/>
  <c r="G1514" i="46"/>
  <c r="F1514" i="46"/>
  <c r="G1506" i="46"/>
  <c r="F1506" i="46"/>
  <c r="G1498" i="46"/>
  <c r="F1498" i="46"/>
  <c r="G1490" i="46"/>
  <c r="F1490" i="46"/>
  <c r="G1482" i="46"/>
  <c r="F1482" i="46"/>
  <c r="G1474" i="46"/>
  <c r="F1474" i="46"/>
  <c r="G1466" i="46"/>
  <c r="F1466" i="46"/>
  <c r="G1458" i="46"/>
  <c r="F1458" i="46"/>
  <c r="G1450" i="46"/>
  <c r="F1450" i="46"/>
  <c r="G1442" i="46"/>
  <c r="F1442" i="46"/>
  <c r="G1434" i="46"/>
  <c r="F1434" i="46"/>
  <c r="G1426" i="46"/>
  <c r="F1426" i="46"/>
  <c r="G1418" i="46"/>
  <c r="F1418" i="46"/>
  <c r="G1410" i="46"/>
  <c r="F1410" i="46"/>
  <c r="G1402" i="46"/>
  <c r="F1402" i="46"/>
  <c r="G1394" i="46"/>
  <c r="F1394" i="46"/>
  <c r="G1386" i="46"/>
  <c r="F1386" i="46"/>
  <c r="G1378" i="46"/>
  <c r="F1378" i="46"/>
  <c r="G1370" i="46"/>
  <c r="F1370" i="46"/>
  <c r="G1362" i="46"/>
  <c r="F1362" i="46"/>
  <c r="G1354" i="46"/>
  <c r="F1354" i="46"/>
  <c r="G1346" i="46"/>
  <c r="F1346" i="46"/>
  <c r="G1338" i="46"/>
  <c r="F1338" i="46"/>
  <c r="G1330" i="46"/>
  <c r="F1330" i="46"/>
  <c r="G1322" i="46"/>
  <c r="F1322" i="46"/>
  <c r="G1314" i="46"/>
  <c r="F1314" i="46"/>
  <c r="G1306" i="46"/>
  <c r="F1306" i="46"/>
  <c r="G1298" i="46"/>
  <c r="F1298" i="46"/>
  <c r="G1286" i="46"/>
  <c r="F1286" i="46"/>
  <c r="G1278" i="46"/>
  <c r="F1278" i="46"/>
  <c r="G1270" i="46"/>
  <c r="F1270" i="46"/>
  <c r="G1262" i="46"/>
  <c r="F1262" i="46"/>
  <c r="G1254" i="46"/>
  <c r="F1254" i="46"/>
  <c r="G1246" i="46"/>
  <c r="F1246" i="46"/>
  <c r="G1238" i="46"/>
  <c r="F1238" i="46"/>
  <c r="G1230" i="46"/>
  <c r="F1230" i="46"/>
  <c r="G1222" i="46"/>
  <c r="F1222" i="46"/>
  <c r="G1214" i="46"/>
  <c r="F1214" i="46"/>
  <c r="G1206" i="46"/>
  <c r="F1206" i="46"/>
  <c r="G1198" i="46"/>
  <c r="F1198" i="46"/>
  <c r="G1190" i="46"/>
  <c r="F1190" i="46"/>
  <c r="G1182" i="46"/>
  <c r="F1182" i="46"/>
  <c r="G1174" i="46"/>
  <c r="F1174" i="46"/>
  <c r="G1166" i="46"/>
  <c r="F1166" i="46"/>
  <c r="G1158" i="46"/>
  <c r="F1158" i="46"/>
  <c r="G1150" i="46"/>
  <c r="F1150" i="46"/>
  <c r="G1142" i="46"/>
  <c r="F1142" i="46"/>
  <c r="G1134" i="46"/>
  <c r="F1134" i="46"/>
  <c r="G1126" i="46"/>
  <c r="F1126" i="46"/>
  <c r="G1118" i="46"/>
  <c r="F1118" i="46"/>
  <c r="G1110" i="46"/>
  <c r="F1110" i="46"/>
  <c r="G1102" i="46"/>
  <c r="F1102" i="46"/>
  <c r="G1094" i="46"/>
  <c r="F1094" i="46"/>
  <c r="G1086" i="46"/>
  <c r="F1086" i="46"/>
  <c r="G1078" i="46"/>
  <c r="F1078" i="46"/>
  <c r="G1070" i="46"/>
  <c r="F1070" i="46"/>
  <c r="G1062" i="46"/>
  <c r="F1062" i="46"/>
  <c r="G1054" i="46"/>
  <c r="F1054" i="46"/>
  <c r="G1046" i="46"/>
  <c r="F1046" i="46"/>
  <c r="G1038" i="46"/>
  <c r="F1038" i="46"/>
  <c r="G1034" i="46"/>
  <c r="F1034" i="46"/>
  <c r="G1026" i="46"/>
  <c r="F1026" i="46"/>
  <c r="G1018" i="46"/>
  <c r="F1018" i="46"/>
  <c r="G1010" i="46"/>
  <c r="F1010" i="46"/>
  <c r="G1002" i="46"/>
  <c r="F1002" i="46"/>
  <c r="G994" i="46"/>
  <c r="F994" i="46"/>
  <c r="G986" i="46"/>
  <c r="F986" i="46"/>
  <c r="G978" i="46"/>
  <c r="F978" i="46"/>
  <c r="G970" i="46"/>
  <c r="F970" i="46"/>
  <c r="G962" i="46"/>
  <c r="F962" i="46"/>
  <c r="G954" i="46"/>
  <c r="F954" i="46"/>
  <c r="G946" i="46"/>
  <c r="F946" i="46"/>
  <c r="G938" i="46"/>
  <c r="F938" i="46"/>
  <c r="G930" i="46"/>
  <c r="F930" i="46"/>
  <c r="G922" i="46"/>
  <c r="F922" i="46"/>
  <c r="G914" i="46"/>
  <c r="F914" i="46"/>
  <c r="G906" i="46"/>
  <c r="F906" i="46"/>
  <c r="G898" i="46"/>
  <c r="F898" i="46"/>
  <c r="G890" i="46"/>
  <c r="F890" i="46"/>
  <c r="G882" i="46"/>
  <c r="F882" i="46"/>
  <c r="G874" i="46"/>
  <c r="F874" i="46"/>
  <c r="G866" i="46"/>
  <c r="F866" i="46"/>
  <c r="G858" i="46"/>
  <c r="F858" i="46"/>
  <c r="G850" i="46"/>
  <c r="F850" i="46"/>
  <c r="G842" i="46"/>
  <c r="F842" i="46"/>
  <c r="G834" i="46"/>
  <c r="F834" i="46"/>
  <c r="G826" i="46"/>
  <c r="F826" i="46"/>
  <c r="G818" i="46"/>
  <c r="F818" i="46"/>
  <c r="G810" i="46"/>
  <c r="F810" i="46"/>
  <c r="G802" i="46"/>
  <c r="F802" i="46"/>
  <c r="G794" i="46"/>
  <c r="F794" i="46"/>
  <c r="G786" i="46"/>
  <c r="F786" i="46"/>
  <c r="G778" i="46"/>
  <c r="F778" i="46"/>
  <c r="G770" i="46"/>
  <c r="F770" i="46"/>
  <c r="G762" i="46"/>
  <c r="F762" i="46"/>
  <c r="G754" i="46"/>
  <c r="F754" i="46"/>
  <c r="G746" i="46"/>
  <c r="F746" i="46"/>
  <c r="G738" i="46"/>
  <c r="F738" i="46"/>
  <c r="G726" i="46"/>
  <c r="F726" i="46"/>
  <c r="G718" i="46"/>
  <c r="F718" i="46"/>
  <c r="G710" i="46"/>
  <c r="F710" i="46"/>
  <c r="G702" i="46"/>
  <c r="F702" i="46"/>
  <c r="G694" i="46"/>
  <c r="F694" i="46"/>
  <c r="G686" i="46"/>
  <c r="F686" i="46"/>
  <c r="G678" i="46"/>
  <c r="F678" i="46"/>
  <c r="G670" i="46"/>
  <c r="F670" i="46"/>
  <c r="G662" i="46"/>
  <c r="F662" i="46"/>
  <c r="G654" i="46"/>
  <c r="F654" i="46"/>
  <c r="G646" i="46"/>
  <c r="F646" i="46"/>
  <c r="G638" i="46"/>
  <c r="F638" i="46"/>
  <c r="G630" i="46"/>
  <c r="F630" i="46"/>
  <c r="G622" i="46"/>
  <c r="F622" i="46"/>
  <c r="G614" i="46"/>
  <c r="F614" i="46"/>
  <c r="G606" i="46"/>
  <c r="F606" i="46"/>
  <c r="G598" i="46"/>
  <c r="F598" i="46"/>
  <c r="G594" i="46"/>
  <c r="F594" i="46"/>
  <c r="G582" i="46"/>
  <c r="F582" i="46"/>
  <c r="G574" i="46"/>
  <c r="F574" i="46"/>
  <c r="G570" i="46"/>
  <c r="F570" i="46"/>
  <c r="G562" i="46"/>
  <c r="F562" i="46"/>
  <c r="G554" i="46"/>
  <c r="F554" i="46"/>
  <c r="G546" i="46"/>
  <c r="F546" i="46"/>
  <c r="G538" i="46"/>
  <c r="F538" i="46"/>
  <c r="G530" i="46"/>
  <c r="F530" i="46"/>
  <c r="G522" i="46"/>
  <c r="F522" i="46"/>
  <c r="G514" i="46"/>
  <c r="F514" i="46"/>
  <c r="G506" i="46"/>
  <c r="F506" i="46"/>
  <c r="G498" i="46"/>
  <c r="F498" i="46"/>
  <c r="G490" i="46"/>
  <c r="F490" i="46"/>
  <c r="G482" i="46"/>
  <c r="F482" i="46"/>
  <c r="G474" i="46"/>
  <c r="F474" i="46"/>
  <c r="G466" i="46"/>
  <c r="F466" i="46"/>
  <c r="G462" i="46"/>
  <c r="F462" i="46"/>
  <c r="G454" i="46"/>
  <c r="F454" i="46"/>
  <c r="G446" i="46"/>
  <c r="F446" i="46"/>
  <c r="G438" i="46"/>
  <c r="F438" i="46"/>
  <c r="G430" i="46"/>
  <c r="F430" i="46"/>
  <c r="G426" i="46"/>
  <c r="F426" i="46"/>
  <c r="G418" i="46"/>
  <c r="F418" i="46"/>
  <c r="G410" i="46"/>
  <c r="F410" i="46"/>
  <c r="G402" i="46"/>
  <c r="F402" i="46"/>
  <c r="G394" i="46"/>
  <c r="F394" i="46"/>
  <c r="G386" i="46"/>
  <c r="F386" i="46"/>
  <c r="G378" i="46"/>
  <c r="F378" i="46"/>
  <c r="G370" i="46"/>
  <c r="F370" i="46"/>
  <c r="G362" i="46"/>
  <c r="F362" i="46"/>
  <c r="G354" i="46"/>
  <c r="F354" i="46"/>
  <c r="G346" i="46"/>
  <c r="F346" i="46"/>
  <c r="G338" i="46"/>
  <c r="F338" i="46"/>
  <c r="G330" i="46"/>
  <c r="F330" i="46"/>
  <c r="G318" i="46"/>
  <c r="F318" i="46"/>
  <c r="G310" i="46"/>
  <c r="F310" i="46"/>
  <c r="G302" i="46"/>
  <c r="F302" i="46"/>
  <c r="G294" i="46"/>
  <c r="F294" i="46"/>
  <c r="G286" i="46"/>
  <c r="F286" i="46"/>
  <c r="G278" i="46"/>
  <c r="F278" i="46"/>
  <c r="G270" i="46"/>
  <c r="F270" i="46"/>
  <c r="G262" i="46"/>
  <c r="F262" i="46"/>
  <c r="G254" i="46"/>
  <c r="F254" i="46"/>
  <c r="G246" i="46"/>
  <c r="F246" i="46"/>
  <c r="G238" i="46"/>
  <c r="F238" i="46"/>
  <c r="G230" i="46"/>
  <c r="F230" i="46"/>
  <c r="G222" i="46"/>
  <c r="F222" i="46"/>
  <c r="G214" i="46"/>
  <c r="F214" i="46"/>
  <c r="G206" i="46"/>
  <c r="F206" i="46"/>
  <c r="G198" i="46"/>
  <c r="F198" i="46"/>
  <c r="G190" i="46"/>
  <c r="F190" i="46"/>
  <c r="G182" i="46"/>
  <c r="F182" i="46"/>
  <c r="G174" i="46"/>
  <c r="F174" i="46"/>
  <c r="G166" i="46"/>
  <c r="F166" i="46"/>
  <c r="G158" i="46"/>
  <c r="F158" i="46"/>
  <c r="G154" i="46"/>
  <c r="F154" i="46"/>
  <c r="G146" i="46"/>
  <c r="F146" i="46"/>
  <c r="G138" i="46"/>
  <c r="F138" i="46"/>
  <c r="G130" i="46"/>
  <c r="F130" i="46"/>
  <c r="G122" i="46"/>
  <c r="F122" i="46"/>
  <c r="G114" i="46"/>
  <c r="F114" i="46"/>
  <c r="G102" i="46"/>
  <c r="F102" i="46"/>
  <c r="G94" i="46"/>
  <c r="F94" i="46"/>
  <c r="G86" i="46"/>
  <c r="F86" i="46"/>
  <c r="G78" i="46"/>
  <c r="F78" i="46"/>
  <c r="G70" i="46"/>
  <c r="F70" i="46"/>
  <c r="G62" i="46"/>
  <c r="F62" i="46"/>
  <c r="G54" i="46"/>
  <c r="F54" i="46"/>
  <c r="G46" i="46"/>
  <c r="F46" i="46"/>
  <c r="G38" i="46"/>
  <c r="F38" i="46"/>
  <c r="G30" i="46"/>
  <c r="F30" i="46"/>
  <c r="G22" i="46"/>
  <c r="F22" i="46"/>
  <c r="G2613" i="46"/>
  <c r="F2613" i="46"/>
  <c r="G2609" i="46"/>
  <c r="F2609" i="46"/>
  <c r="G2605" i="46"/>
  <c r="F2605" i="46"/>
  <c r="G2601" i="46"/>
  <c r="F2601" i="46"/>
  <c r="G2597" i="46"/>
  <c r="F2597" i="46"/>
  <c r="G2593" i="46"/>
  <c r="F2593" i="46"/>
  <c r="G2589" i="46"/>
  <c r="F2589" i="46"/>
  <c r="G2585" i="46"/>
  <c r="F2585" i="46"/>
  <c r="G2581" i="46"/>
  <c r="F2581" i="46"/>
  <c r="G2577" i="46"/>
  <c r="F2577" i="46"/>
  <c r="G2573" i="46"/>
  <c r="F2573" i="46"/>
  <c r="G2569" i="46"/>
  <c r="F2569" i="46"/>
  <c r="G2565" i="46"/>
  <c r="F2565" i="46"/>
  <c r="G2561" i="46"/>
  <c r="F2561" i="46"/>
  <c r="G2557" i="46"/>
  <c r="F2557" i="46"/>
  <c r="G2553" i="46"/>
  <c r="F2553" i="46"/>
  <c r="G2549" i="46"/>
  <c r="F2549" i="46"/>
  <c r="G2545" i="46"/>
  <c r="F2545" i="46"/>
  <c r="G2541" i="46"/>
  <c r="F2541" i="46"/>
  <c r="G2537" i="46"/>
  <c r="F2537" i="46"/>
  <c r="G2533" i="46"/>
  <c r="F2533" i="46"/>
  <c r="G2529" i="46"/>
  <c r="F2529" i="46"/>
  <c r="G2525" i="46"/>
  <c r="F2525" i="46"/>
  <c r="G2521" i="46"/>
  <c r="F2521" i="46"/>
  <c r="G2517" i="46"/>
  <c r="F2517" i="46"/>
  <c r="G2513" i="46"/>
  <c r="F2513" i="46"/>
  <c r="G2509" i="46"/>
  <c r="F2509" i="46"/>
  <c r="G2505" i="46"/>
  <c r="F2505" i="46"/>
  <c r="G2501" i="46"/>
  <c r="F2501" i="46"/>
  <c r="G2497" i="46"/>
  <c r="F2497" i="46"/>
  <c r="G2493" i="46"/>
  <c r="F2493" i="46"/>
  <c r="G2489" i="46"/>
  <c r="F2489" i="46"/>
  <c r="G2485" i="46"/>
  <c r="F2485" i="46"/>
  <c r="G2481" i="46"/>
  <c r="F2481" i="46"/>
  <c r="G2477" i="46"/>
  <c r="F2477" i="46"/>
  <c r="G2473" i="46"/>
  <c r="F2473" i="46"/>
  <c r="G2469" i="46"/>
  <c r="F2469" i="46"/>
  <c r="G2465" i="46"/>
  <c r="F2465" i="46"/>
  <c r="G2461" i="46"/>
  <c r="F2461" i="46"/>
  <c r="G2457" i="46"/>
  <c r="F2457" i="46"/>
  <c r="G2453" i="46"/>
  <c r="F2453" i="46"/>
  <c r="G2449" i="46"/>
  <c r="F2449" i="46"/>
  <c r="G2445" i="46"/>
  <c r="F2445" i="46"/>
  <c r="G2441" i="46"/>
  <c r="F2441" i="46"/>
  <c r="G2437" i="46"/>
  <c r="F2437" i="46"/>
  <c r="G2433" i="46"/>
  <c r="F2433" i="46"/>
  <c r="G2429" i="46"/>
  <c r="F2429" i="46"/>
  <c r="G2425" i="46"/>
  <c r="F2425" i="46"/>
  <c r="G2421" i="46"/>
  <c r="F2421" i="46"/>
  <c r="G2417" i="46"/>
  <c r="F2417" i="46"/>
  <c r="G2413" i="46"/>
  <c r="F2413" i="46"/>
  <c r="G2409" i="46"/>
  <c r="F2409" i="46"/>
  <c r="G2405" i="46"/>
  <c r="F2405" i="46"/>
  <c r="G2401" i="46"/>
  <c r="F2401" i="46"/>
  <c r="G2397" i="46"/>
  <c r="F2397" i="46"/>
  <c r="G2393" i="46"/>
  <c r="F2393" i="46"/>
  <c r="G2389" i="46"/>
  <c r="F2389" i="46"/>
  <c r="G2385" i="46"/>
  <c r="F2385" i="46"/>
  <c r="G2381" i="46"/>
  <c r="F2381" i="46"/>
  <c r="G2377" i="46"/>
  <c r="F2377" i="46"/>
  <c r="G2373" i="46"/>
  <c r="F2373" i="46"/>
  <c r="G2369" i="46"/>
  <c r="F2369" i="46"/>
  <c r="G2365" i="46"/>
  <c r="F2365" i="46"/>
  <c r="G2361" i="46"/>
  <c r="F2361" i="46"/>
  <c r="G2357" i="46"/>
  <c r="F2357" i="46"/>
  <c r="G2353" i="46"/>
  <c r="F2353" i="46"/>
  <c r="G2349" i="46"/>
  <c r="F2349" i="46"/>
  <c r="G2345" i="46"/>
  <c r="F2345" i="46"/>
  <c r="G2341" i="46"/>
  <c r="F2341" i="46"/>
  <c r="G2337" i="46"/>
  <c r="F2337" i="46"/>
  <c r="G2333" i="46"/>
  <c r="F2333" i="46"/>
  <c r="G2329" i="46"/>
  <c r="F2329" i="46"/>
  <c r="G2325" i="46"/>
  <c r="F2325" i="46"/>
  <c r="G2321" i="46"/>
  <c r="F2321" i="46"/>
  <c r="G2317" i="46"/>
  <c r="F2317" i="46"/>
  <c r="G2313" i="46"/>
  <c r="F2313" i="46"/>
  <c r="G2309" i="46"/>
  <c r="F2309" i="46"/>
  <c r="G2305" i="46"/>
  <c r="F2305" i="46"/>
  <c r="G2301" i="46"/>
  <c r="F2301" i="46"/>
  <c r="G2297" i="46"/>
  <c r="F2297" i="46"/>
  <c r="G2293" i="46"/>
  <c r="F2293" i="46"/>
  <c r="G2289" i="46"/>
  <c r="F2289" i="46"/>
  <c r="G2285" i="46"/>
  <c r="F2285" i="46"/>
  <c r="G2281" i="46"/>
  <c r="F2281" i="46"/>
  <c r="G2277" i="46"/>
  <c r="F2277" i="46"/>
  <c r="G2273" i="46"/>
  <c r="F2273" i="46"/>
  <c r="G2269" i="46"/>
  <c r="F2269" i="46"/>
  <c r="G2265" i="46"/>
  <c r="F2265" i="46"/>
  <c r="G2261" i="46"/>
  <c r="F2261" i="46"/>
  <c r="G2257" i="46"/>
  <c r="F2257" i="46"/>
  <c r="G2253" i="46"/>
  <c r="F2253" i="46"/>
  <c r="G2249" i="46"/>
  <c r="F2249" i="46"/>
  <c r="G2245" i="46"/>
  <c r="F2245" i="46"/>
  <c r="G2241" i="46"/>
  <c r="F2241" i="46"/>
  <c r="G2237" i="46"/>
  <c r="F2237" i="46"/>
  <c r="G2233" i="46"/>
  <c r="F2233" i="46"/>
  <c r="G2229" i="46"/>
  <c r="F2229" i="46"/>
  <c r="G2225" i="46"/>
  <c r="F2225" i="46"/>
  <c r="G2221" i="46"/>
  <c r="F2221" i="46"/>
  <c r="G2217" i="46"/>
  <c r="F2217" i="46"/>
  <c r="G2213" i="46"/>
  <c r="F2213" i="46"/>
  <c r="G2209" i="46"/>
  <c r="F2209" i="46"/>
  <c r="G2205" i="46"/>
  <c r="F2205" i="46"/>
  <c r="G2201" i="46"/>
  <c r="F2201" i="46"/>
  <c r="G2197" i="46"/>
  <c r="F2197" i="46"/>
  <c r="G2193" i="46"/>
  <c r="F2193" i="46"/>
  <c r="G2189" i="46"/>
  <c r="F2189" i="46"/>
  <c r="G2185" i="46"/>
  <c r="F2185" i="46"/>
  <c r="G2181" i="46"/>
  <c r="F2181" i="46"/>
  <c r="G2177" i="46"/>
  <c r="F2177" i="46"/>
  <c r="G2173" i="46"/>
  <c r="F2173" i="46"/>
  <c r="G2169" i="46"/>
  <c r="F2169" i="46"/>
  <c r="G2165" i="46"/>
  <c r="F2165" i="46"/>
  <c r="G2161" i="46"/>
  <c r="F2161" i="46"/>
  <c r="G2157" i="46"/>
  <c r="F2157" i="46"/>
  <c r="G2153" i="46"/>
  <c r="F2153" i="46"/>
  <c r="G2149" i="46"/>
  <c r="F2149" i="46"/>
  <c r="G2145" i="46"/>
  <c r="F2145" i="46"/>
  <c r="G2141" i="46"/>
  <c r="F2141" i="46"/>
  <c r="G2137" i="46"/>
  <c r="F2137" i="46"/>
  <c r="G2133" i="46"/>
  <c r="F2133" i="46"/>
  <c r="G2129" i="46"/>
  <c r="F2129" i="46"/>
  <c r="G2125" i="46"/>
  <c r="F2125" i="46"/>
  <c r="G2121" i="46"/>
  <c r="F2121" i="46"/>
  <c r="F2117" i="46"/>
  <c r="G2117" i="46"/>
  <c r="G2113" i="46"/>
  <c r="F2113" i="46"/>
  <c r="G2109" i="46"/>
  <c r="F2109" i="46"/>
  <c r="G2105" i="46"/>
  <c r="F2105" i="46"/>
  <c r="G2101" i="46"/>
  <c r="F2101" i="46"/>
  <c r="G2097" i="46"/>
  <c r="F2097" i="46"/>
  <c r="G2093" i="46"/>
  <c r="F2093" i="46"/>
  <c r="G2089" i="46"/>
  <c r="F2089" i="46"/>
  <c r="F2085" i="46"/>
  <c r="G2085" i="46"/>
  <c r="G2081" i="46"/>
  <c r="F2081" i="46"/>
  <c r="G2077" i="46"/>
  <c r="F2077" i="46"/>
  <c r="G2073" i="46"/>
  <c r="F2073" i="46"/>
  <c r="G2069" i="46"/>
  <c r="F2069" i="46"/>
  <c r="G2065" i="46"/>
  <c r="F2065" i="46"/>
  <c r="G2061" i="46"/>
  <c r="F2061" i="46"/>
  <c r="G2057" i="46"/>
  <c r="F2057" i="46"/>
  <c r="F2053" i="46"/>
  <c r="G2053" i="46"/>
  <c r="G2049" i="46"/>
  <c r="F2049" i="46"/>
  <c r="G2045" i="46"/>
  <c r="F2045" i="46"/>
  <c r="G2041" i="46"/>
  <c r="F2041" i="46"/>
  <c r="F2037" i="46"/>
  <c r="G2037" i="46"/>
  <c r="G2033" i="46"/>
  <c r="F2033" i="46"/>
  <c r="G2029" i="46"/>
  <c r="F2029" i="46"/>
  <c r="G2025" i="46"/>
  <c r="F2025" i="46"/>
  <c r="G2021" i="46"/>
  <c r="F2021" i="46"/>
  <c r="F2017" i="46"/>
  <c r="G2017" i="46"/>
  <c r="G2013" i="46"/>
  <c r="F2013" i="46"/>
  <c r="G2009" i="46"/>
  <c r="F2009" i="46"/>
  <c r="G2005" i="46"/>
  <c r="F2005" i="46"/>
  <c r="G2001" i="46"/>
  <c r="F2001" i="46"/>
  <c r="G1997" i="46"/>
  <c r="F1997" i="46"/>
  <c r="G1993" i="46"/>
  <c r="F1993" i="46"/>
  <c r="G1989" i="46"/>
  <c r="F1989" i="46"/>
  <c r="G1985" i="46"/>
  <c r="F1985" i="46"/>
  <c r="G1981" i="46"/>
  <c r="F1981" i="46"/>
  <c r="G1977" i="46"/>
  <c r="F1977" i="46"/>
  <c r="G1973" i="46"/>
  <c r="F1973" i="46"/>
  <c r="G1969" i="46"/>
  <c r="F1969" i="46"/>
  <c r="G1965" i="46"/>
  <c r="F1965" i="46"/>
  <c r="G1961" i="46"/>
  <c r="F1961" i="46"/>
  <c r="G1957" i="46"/>
  <c r="F1957" i="46"/>
  <c r="F1953" i="46"/>
  <c r="G1953" i="46"/>
  <c r="G1949" i="46"/>
  <c r="F1949" i="46"/>
  <c r="G1945" i="46"/>
  <c r="F1945" i="46"/>
  <c r="G1941" i="46"/>
  <c r="F1941" i="46"/>
  <c r="G1937" i="46"/>
  <c r="F1937" i="46"/>
  <c r="G1933" i="46"/>
  <c r="F1933" i="46"/>
  <c r="G1929" i="46"/>
  <c r="F1929" i="46"/>
  <c r="G1925" i="46"/>
  <c r="F1925" i="46"/>
  <c r="F1921" i="46"/>
  <c r="G1921" i="46"/>
  <c r="G1917" i="46"/>
  <c r="F1917" i="46"/>
  <c r="G1913" i="46"/>
  <c r="F1913" i="46"/>
  <c r="G1909" i="46"/>
  <c r="F1909" i="46"/>
  <c r="G1905" i="46"/>
  <c r="F1905" i="46"/>
  <c r="G1901" i="46"/>
  <c r="F1901" i="46"/>
  <c r="G1897" i="46"/>
  <c r="F1897" i="46"/>
  <c r="G1893" i="46"/>
  <c r="F1893" i="46"/>
  <c r="F1889" i="46"/>
  <c r="G1889" i="46"/>
  <c r="G1885" i="46"/>
  <c r="F1885" i="46"/>
  <c r="G1881" i="46"/>
  <c r="F1881" i="46"/>
  <c r="G1877" i="46"/>
  <c r="F1877" i="46"/>
  <c r="G1873" i="46"/>
  <c r="F1873" i="46"/>
  <c r="G1869" i="46"/>
  <c r="F1869" i="46"/>
  <c r="G1865" i="46"/>
  <c r="F1865" i="46"/>
  <c r="G1861" i="46"/>
  <c r="F1861" i="46"/>
  <c r="G1857" i="46"/>
  <c r="F1857" i="46"/>
  <c r="G1853" i="46"/>
  <c r="F1853" i="46"/>
  <c r="G1849" i="46"/>
  <c r="F1849" i="46"/>
  <c r="G1845" i="46"/>
  <c r="F1845" i="46"/>
  <c r="G1841" i="46"/>
  <c r="F1841" i="46"/>
  <c r="G1837" i="46"/>
  <c r="F1837" i="46"/>
  <c r="G1833" i="46"/>
  <c r="F1833" i="46"/>
  <c r="G1829" i="46"/>
  <c r="F1829" i="46"/>
  <c r="F1825" i="46"/>
  <c r="G1825" i="46"/>
  <c r="G1821" i="46"/>
  <c r="F1821" i="46"/>
  <c r="G1817" i="46"/>
  <c r="F1817" i="46"/>
  <c r="G1813" i="46"/>
  <c r="F1813" i="46"/>
  <c r="G1809" i="46"/>
  <c r="F1809" i="46"/>
  <c r="G1805" i="46"/>
  <c r="F1805" i="46"/>
  <c r="G1801" i="46"/>
  <c r="F1801" i="46"/>
  <c r="G1797" i="46"/>
  <c r="F1797" i="46"/>
  <c r="F1793" i="46"/>
  <c r="G1793" i="46"/>
  <c r="G1789" i="46"/>
  <c r="F1789" i="46"/>
  <c r="G1785" i="46"/>
  <c r="F1785" i="46"/>
  <c r="G1781" i="46"/>
  <c r="F1781" i="46"/>
  <c r="G1777" i="46"/>
  <c r="F1777" i="46"/>
  <c r="G1773" i="46"/>
  <c r="F1773" i="46"/>
  <c r="G1769" i="46"/>
  <c r="F1769" i="46"/>
  <c r="G1765" i="46"/>
  <c r="F1765" i="46"/>
  <c r="F1761" i="46"/>
  <c r="G1761" i="46"/>
  <c r="G1757" i="46"/>
  <c r="F1757" i="46"/>
  <c r="G1753" i="46"/>
  <c r="F1753" i="46"/>
  <c r="G1749" i="46"/>
  <c r="F1749" i="46"/>
  <c r="G1745" i="46"/>
  <c r="F1745" i="46"/>
  <c r="G1741" i="46"/>
  <c r="F1741" i="46"/>
  <c r="G1737" i="46"/>
  <c r="F1737" i="46"/>
  <c r="G1733" i="46"/>
  <c r="F1733" i="46"/>
  <c r="G1729" i="46"/>
  <c r="F1729" i="46"/>
  <c r="G1725" i="46"/>
  <c r="F1725" i="46"/>
  <c r="G1721" i="46"/>
  <c r="F1721" i="46"/>
  <c r="G1717" i="46"/>
  <c r="F1717" i="46"/>
  <c r="G1713" i="46"/>
  <c r="F1713" i="46"/>
  <c r="G1709" i="46"/>
  <c r="F1709" i="46"/>
  <c r="G1705" i="46"/>
  <c r="F1705" i="46"/>
  <c r="G1701" i="46"/>
  <c r="F1701" i="46"/>
  <c r="F1697" i="46"/>
  <c r="G1697" i="46"/>
  <c r="G1693" i="46"/>
  <c r="F1693" i="46"/>
  <c r="G1689" i="46"/>
  <c r="F1689" i="46"/>
  <c r="G1685" i="46"/>
  <c r="F1685" i="46"/>
  <c r="G1681" i="46"/>
  <c r="F1681" i="46"/>
  <c r="G1677" i="46"/>
  <c r="F1677" i="46"/>
  <c r="G1673" i="46"/>
  <c r="F1673" i="46"/>
  <c r="G1669" i="46"/>
  <c r="F1669" i="46"/>
  <c r="F1665" i="46"/>
  <c r="G1665" i="46"/>
  <c r="G1661" i="46"/>
  <c r="F1661" i="46"/>
  <c r="G1657" i="46"/>
  <c r="F1657" i="46"/>
  <c r="G1653" i="46"/>
  <c r="F1653" i="46"/>
  <c r="G1649" i="46"/>
  <c r="F1649" i="46"/>
  <c r="G1645" i="46"/>
  <c r="F1645" i="46"/>
  <c r="G1641" i="46"/>
  <c r="F1641" i="46"/>
  <c r="G1637" i="46"/>
  <c r="F1637" i="46"/>
  <c r="F1633" i="46"/>
  <c r="G1633" i="46"/>
  <c r="G1629" i="46"/>
  <c r="F1629" i="46"/>
  <c r="G1625" i="46"/>
  <c r="F1625" i="46"/>
  <c r="G1621" i="46"/>
  <c r="F1621" i="46"/>
  <c r="G1617" i="46"/>
  <c r="F1617" i="46"/>
  <c r="G1613" i="46"/>
  <c r="F1613" i="46"/>
  <c r="G1609" i="46"/>
  <c r="F1609" i="46"/>
  <c r="G1605" i="46"/>
  <c r="F1605" i="46"/>
  <c r="G1601" i="46"/>
  <c r="F1601" i="46"/>
  <c r="G1597" i="46"/>
  <c r="F1597" i="46"/>
  <c r="G1593" i="46"/>
  <c r="F1593" i="46"/>
  <c r="G1589" i="46"/>
  <c r="F1589" i="46"/>
  <c r="G1585" i="46"/>
  <c r="F1585" i="46"/>
  <c r="G1581" i="46"/>
  <c r="F1581" i="46"/>
  <c r="G1577" i="46"/>
  <c r="F1577" i="46"/>
  <c r="G1573" i="46"/>
  <c r="F1573" i="46"/>
  <c r="G1569" i="46"/>
  <c r="F1569" i="46"/>
  <c r="G1565" i="46"/>
  <c r="F1565" i="46"/>
  <c r="G1561" i="46"/>
  <c r="F1561" i="46"/>
  <c r="G1557" i="46"/>
  <c r="F1557" i="46"/>
  <c r="G1553" i="46"/>
  <c r="F1553" i="46"/>
  <c r="G1549" i="46"/>
  <c r="F1549" i="46"/>
  <c r="G1545" i="46"/>
  <c r="F1545" i="46"/>
  <c r="G1541" i="46"/>
  <c r="F1541" i="46"/>
  <c r="G1537" i="46"/>
  <c r="F1537" i="46"/>
  <c r="G1533" i="46"/>
  <c r="F1533" i="46"/>
  <c r="G1529" i="46"/>
  <c r="F1529" i="46"/>
  <c r="G1525" i="46"/>
  <c r="F1525" i="46"/>
  <c r="G1521" i="46"/>
  <c r="F1521" i="46"/>
  <c r="G1517" i="46"/>
  <c r="F1517" i="46"/>
  <c r="G1513" i="46"/>
  <c r="F1513" i="46"/>
  <c r="G1509" i="46"/>
  <c r="F1509" i="46"/>
  <c r="G1505" i="46"/>
  <c r="F1505" i="46"/>
  <c r="G1501" i="46"/>
  <c r="F1501" i="46"/>
  <c r="G1497" i="46"/>
  <c r="F1497" i="46"/>
  <c r="G1493" i="46"/>
  <c r="F1493" i="46"/>
  <c r="G1489" i="46"/>
  <c r="F1489" i="46"/>
  <c r="G1485" i="46"/>
  <c r="F1485" i="46"/>
  <c r="G1481" i="46"/>
  <c r="F1481" i="46"/>
  <c r="G1477" i="46"/>
  <c r="F1477" i="46"/>
  <c r="G1473" i="46"/>
  <c r="F1473" i="46"/>
  <c r="G1469" i="46"/>
  <c r="F1469" i="46"/>
  <c r="G1465" i="46"/>
  <c r="F1465" i="46"/>
  <c r="G1461" i="46"/>
  <c r="F1461" i="46"/>
  <c r="G1457" i="46"/>
  <c r="F1457" i="46"/>
  <c r="G1453" i="46"/>
  <c r="F1453" i="46"/>
  <c r="G1449" i="46"/>
  <c r="F1449" i="46"/>
  <c r="G1445" i="46"/>
  <c r="F1445" i="46"/>
  <c r="G1441" i="46"/>
  <c r="F1441" i="46"/>
  <c r="G1437" i="46"/>
  <c r="F1437" i="46"/>
  <c r="G1433" i="46"/>
  <c r="F1433" i="46"/>
  <c r="G1429" i="46"/>
  <c r="F1429" i="46"/>
  <c r="G1425" i="46"/>
  <c r="F1425" i="46"/>
  <c r="G1421" i="46"/>
  <c r="F1421" i="46"/>
  <c r="G1417" i="46"/>
  <c r="F1417" i="46"/>
  <c r="G1413" i="46"/>
  <c r="F1413" i="46"/>
  <c r="G1409" i="46"/>
  <c r="F1409" i="46"/>
  <c r="G1405" i="46"/>
  <c r="F1405" i="46"/>
  <c r="G1401" i="46"/>
  <c r="F1401" i="46"/>
  <c r="G1397" i="46"/>
  <c r="F1397" i="46"/>
  <c r="G1393" i="46"/>
  <c r="F1393" i="46"/>
  <c r="G1389" i="46"/>
  <c r="F1389" i="46"/>
  <c r="G1385" i="46"/>
  <c r="F1385" i="46"/>
  <c r="G1381" i="46"/>
  <c r="F1381" i="46"/>
  <c r="G1377" i="46"/>
  <c r="F1377" i="46"/>
  <c r="G1373" i="46"/>
  <c r="F1373" i="46"/>
  <c r="G1369" i="46"/>
  <c r="F1369" i="46"/>
  <c r="G1365" i="46"/>
  <c r="F1365" i="46"/>
  <c r="G1361" i="46"/>
  <c r="F1361" i="46"/>
  <c r="G1357" i="46"/>
  <c r="F1357" i="46"/>
  <c r="G1353" i="46"/>
  <c r="F1353" i="46"/>
  <c r="G1349" i="46"/>
  <c r="F1349" i="46"/>
  <c r="G1345" i="46"/>
  <c r="F1345" i="46"/>
  <c r="G1341" i="46"/>
  <c r="F1341" i="46"/>
  <c r="G1337" i="46"/>
  <c r="F1337" i="46"/>
  <c r="G1333" i="46"/>
  <c r="F1333" i="46"/>
  <c r="G1329" i="46"/>
  <c r="F1329" i="46"/>
  <c r="G1325" i="46"/>
  <c r="F1325" i="46"/>
  <c r="G1321" i="46"/>
  <c r="F1321" i="46"/>
  <c r="G1317" i="46"/>
  <c r="F1317" i="46"/>
  <c r="G1313" i="46"/>
  <c r="F1313" i="46"/>
  <c r="G1309" i="46"/>
  <c r="F1309" i="46"/>
  <c r="G1305" i="46"/>
  <c r="F1305" i="46"/>
  <c r="G1301" i="46"/>
  <c r="F1301" i="46"/>
  <c r="G1297" i="46"/>
  <c r="F1297" i="46"/>
  <c r="G1293" i="46"/>
  <c r="F1293" i="46"/>
  <c r="G1289" i="46"/>
  <c r="F1289" i="46"/>
  <c r="G1285" i="46"/>
  <c r="F1285" i="46"/>
  <c r="G1281" i="46"/>
  <c r="F1281" i="46"/>
  <c r="G1277" i="46"/>
  <c r="F1277" i="46"/>
  <c r="G1273" i="46"/>
  <c r="F1273" i="46"/>
  <c r="G1269" i="46"/>
  <c r="F1269" i="46"/>
  <c r="G1265" i="46"/>
  <c r="F1265" i="46"/>
  <c r="G1261" i="46"/>
  <c r="F1261" i="46"/>
  <c r="G1257" i="46"/>
  <c r="F1257" i="46"/>
  <c r="G1253" i="46"/>
  <c r="F1253" i="46"/>
  <c r="G1249" i="46"/>
  <c r="F1249" i="46"/>
  <c r="G1245" i="46"/>
  <c r="F1245" i="46"/>
  <c r="G1241" i="46"/>
  <c r="F1241" i="46"/>
  <c r="G1237" i="46"/>
  <c r="F1237" i="46"/>
  <c r="G1233" i="46"/>
  <c r="F1233" i="46"/>
  <c r="G1229" i="46"/>
  <c r="F1229" i="46"/>
  <c r="G1225" i="46"/>
  <c r="F1225" i="46"/>
  <c r="G1221" i="46"/>
  <c r="F1221" i="46"/>
  <c r="G1217" i="46"/>
  <c r="F1217" i="46"/>
  <c r="G1213" i="46"/>
  <c r="F1213" i="46"/>
  <c r="G1209" i="46"/>
  <c r="F1209" i="46"/>
  <c r="G1205" i="46"/>
  <c r="F1205" i="46"/>
  <c r="G1201" i="46"/>
  <c r="F1201" i="46"/>
  <c r="G1197" i="46"/>
  <c r="F1197" i="46"/>
  <c r="G1193" i="46"/>
  <c r="F1193" i="46"/>
  <c r="G1189" i="46"/>
  <c r="F1189" i="46"/>
  <c r="G1185" i="46"/>
  <c r="F1185" i="46"/>
  <c r="G1181" i="46"/>
  <c r="F1181" i="46"/>
  <c r="G1177" i="46"/>
  <c r="F1177" i="46"/>
  <c r="G1173" i="46"/>
  <c r="F1173" i="46"/>
  <c r="G1169" i="46"/>
  <c r="F1169" i="46"/>
  <c r="G1165" i="46"/>
  <c r="F1165" i="46"/>
  <c r="G1161" i="46"/>
  <c r="F1161" i="46"/>
  <c r="G1157" i="46"/>
  <c r="F1157" i="46"/>
  <c r="G1153" i="46"/>
  <c r="F1153" i="46"/>
  <c r="G1149" i="46"/>
  <c r="F1149" i="46"/>
  <c r="G1145" i="46"/>
  <c r="F1145" i="46"/>
  <c r="G1141" i="46"/>
  <c r="F1141" i="46"/>
  <c r="G1137" i="46"/>
  <c r="F1137" i="46"/>
  <c r="G1133" i="46"/>
  <c r="F1133" i="46"/>
  <c r="G1129" i="46"/>
  <c r="F1129" i="46"/>
  <c r="G1125" i="46"/>
  <c r="F1125" i="46"/>
  <c r="G1121" i="46"/>
  <c r="F1121" i="46"/>
  <c r="G1117" i="46"/>
  <c r="F1117" i="46"/>
  <c r="G1113" i="46"/>
  <c r="F1113" i="46"/>
  <c r="G1109" i="46"/>
  <c r="F1109" i="46"/>
  <c r="G1105" i="46"/>
  <c r="F1105" i="46"/>
  <c r="G1101" i="46"/>
  <c r="F1101" i="46"/>
  <c r="G1097" i="46"/>
  <c r="F1097" i="46"/>
  <c r="G1093" i="46"/>
  <c r="F1093" i="46"/>
  <c r="G1089" i="46"/>
  <c r="F1089" i="46"/>
  <c r="G1085" i="46"/>
  <c r="F1085" i="46"/>
  <c r="G1081" i="46"/>
  <c r="F1081" i="46"/>
  <c r="G1077" i="46"/>
  <c r="F1077" i="46"/>
  <c r="G1073" i="46"/>
  <c r="F1073" i="46"/>
  <c r="G1069" i="46"/>
  <c r="F1069" i="46"/>
  <c r="G1065" i="46"/>
  <c r="F1065" i="46"/>
  <c r="G1061" i="46"/>
  <c r="F1061" i="46"/>
  <c r="G1057" i="46"/>
  <c r="F1057" i="46"/>
  <c r="G1053" i="46"/>
  <c r="F1053" i="46"/>
  <c r="G1049" i="46"/>
  <c r="F1049" i="46"/>
  <c r="G1045" i="46"/>
  <c r="F1045" i="46"/>
  <c r="G1041" i="46"/>
  <c r="F1041" i="46"/>
  <c r="G1037" i="46"/>
  <c r="F1037" i="46"/>
  <c r="G1033" i="46"/>
  <c r="F1033" i="46"/>
  <c r="G1029" i="46"/>
  <c r="F1029" i="46"/>
  <c r="G1025" i="46"/>
  <c r="F1025" i="46"/>
  <c r="G1021" i="46"/>
  <c r="F1021" i="46"/>
  <c r="G1017" i="46"/>
  <c r="F1017" i="46"/>
  <c r="G1013" i="46"/>
  <c r="F1013" i="46"/>
  <c r="G1009" i="46"/>
  <c r="F1009" i="46"/>
  <c r="G1005" i="46"/>
  <c r="F1005" i="46"/>
  <c r="G1001" i="46"/>
  <c r="F1001" i="46"/>
  <c r="G997" i="46"/>
  <c r="F997" i="46"/>
  <c r="G993" i="46"/>
  <c r="F993" i="46"/>
  <c r="G989" i="46"/>
  <c r="F989" i="46"/>
  <c r="G985" i="46"/>
  <c r="F985" i="46"/>
  <c r="G981" i="46"/>
  <c r="F981" i="46"/>
  <c r="G977" i="46"/>
  <c r="F977" i="46"/>
  <c r="G973" i="46"/>
  <c r="F973" i="46"/>
  <c r="G969" i="46"/>
  <c r="F969" i="46"/>
  <c r="G965" i="46"/>
  <c r="F965" i="46"/>
  <c r="G961" i="46"/>
  <c r="F961" i="46"/>
  <c r="G957" i="46"/>
  <c r="F957" i="46"/>
  <c r="G953" i="46"/>
  <c r="F953" i="46"/>
  <c r="G949" i="46"/>
  <c r="F949" i="46"/>
  <c r="G945" i="46"/>
  <c r="F945" i="46"/>
  <c r="G941" i="46"/>
  <c r="F941" i="46"/>
  <c r="G937" i="46"/>
  <c r="F937" i="46"/>
  <c r="G933" i="46"/>
  <c r="F933" i="46"/>
  <c r="G929" i="46"/>
  <c r="F929" i="46"/>
  <c r="G925" i="46"/>
  <c r="F925" i="46"/>
  <c r="G921" i="46"/>
  <c r="F921" i="46"/>
  <c r="G917" i="46"/>
  <c r="F917" i="46"/>
  <c r="G913" i="46"/>
  <c r="F913" i="46"/>
  <c r="G909" i="46"/>
  <c r="F909" i="46"/>
  <c r="G905" i="46"/>
  <c r="F905" i="46"/>
  <c r="G901" i="46"/>
  <c r="F901" i="46"/>
  <c r="G897" i="46"/>
  <c r="F897" i="46"/>
  <c r="G893" i="46"/>
  <c r="F893" i="46"/>
  <c r="G889" i="46"/>
  <c r="F889" i="46"/>
  <c r="G885" i="46"/>
  <c r="F885" i="46"/>
  <c r="G881" i="46"/>
  <c r="F881" i="46"/>
  <c r="G877" i="46"/>
  <c r="F877" i="46"/>
  <c r="G873" i="46"/>
  <c r="F873" i="46"/>
  <c r="G869" i="46"/>
  <c r="F869" i="46"/>
  <c r="G865" i="46"/>
  <c r="F865" i="46"/>
  <c r="G861" i="46"/>
  <c r="F861" i="46"/>
  <c r="G857" i="46"/>
  <c r="F857" i="46"/>
  <c r="G853" i="46"/>
  <c r="F853" i="46"/>
  <c r="G849" i="46"/>
  <c r="F849" i="46"/>
  <c r="G845" i="46"/>
  <c r="F845" i="46"/>
  <c r="G841" i="46"/>
  <c r="F841" i="46"/>
  <c r="G837" i="46"/>
  <c r="F837" i="46"/>
  <c r="G833" i="46"/>
  <c r="F833" i="46"/>
  <c r="G829" i="46"/>
  <c r="F829" i="46"/>
  <c r="G825" i="46"/>
  <c r="F825" i="46"/>
  <c r="G821" i="46"/>
  <c r="F821" i="46"/>
  <c r="G817" i="46"/>
  <c r="F817" i="46"/>
  <c r="G813" i="46"/>
  <c r="F813" i="46"/>
  <c r="G809" i="46"/>
  <c r="F809" i="46"/>
  <c r="G805" i="46"/>
  <c r="F805" i="46"/>
  <c r="G801" i="46"/>
  <c r="F801" i="46"/>
  <c r="G797" i="46"/>
  <c r="F797" i="46"/>
  <c r="G793" i="46"/>
  <c r="F793" i="46"/>
  <c r="G789" i="46"/>
  <c r="F789" i="46"/>
  <c r="G785" i="46"/>
  <c r="F785" i="46"/>
  <c r="G781" i="46"/>
  <c r="F781" i="46"/>
  <c r="G777" i="46"/>
  <c r="F777" i="46"/>
  <c r="G773" i="46"/>
  <c r="F773" i="46"/>
  <c r="G769" i="46"/>
  <c r="F769" i="46"/>
  <c r="G765" i="46"/>
  <c r="F765" i="46"/>
  <c r="G761" i="46"/>
  <c r="F761" i="46"/>
  <c r="G757" i="46"/>
  <c r="F757" i="46"/>
  <c r="G753" i="46"/>
  <c r="F753" i="46"/>
  <c r="G749" i="46"/>
  <c r="F749" i="46"/>
  <c r="G745" i="46"/>
  <c r="F745" i="46"/>
  <c r="G741" i="46"/>
  <c r="F741" i="46"/>
  <c r="G737" i="46"/>
  <c r="F737" i="46"/>
  <c r="G733" i="46"/>
  <c r="F733" i="46"/>
  <c r="G729" i="46"/>
  <c r="F729" i="46"/>
  <c r="G725" i="46"/>
  <c r="F725" i="46"/>
  <c r="G721" i="46"/>
  <c r="F721" i="46"/>
  <c r="G717" i="46"/>
  <c r="F717" i="46"/>
  <c r="G713" i="46"/>
  <c r="F713" i="46"/>
  <c r="G709" i="46"/>
  <c r="F709" i="46"/>
  <c r="G705" i="46"/>
  <c r="F705" i="46"/>
  <c r="G701" i="46"/>
  <c r="F701" i="46"/>
  <c r="G697" i="46"/>
  <c r="F697" i="46"/>
  <c r="G693" i="46"/>
  <c r="F693" i="46"/>
  <c r="G689" i="46"/>
  <c r="F689" i="46"/>
  <c r="G685" i="46"/>
  <c r="F685" i="46"/>
  <c r="G681" i="46"/>
  <c r="F681" i="46"/>
  <c r="G677" i="46"/>
  <c r="F677" i="46"/>
  <c r="G673" i="46"/>
  <c r="F673" i="46"/>
  <c r="G669" i="46"/>
  <c r="F669" i="46"/>
  <c r="G665" i="46"/>
  <c r="F665" i="46"/>
  <c r="G661" i="46"/>
  <c r="F661" i="46"/>
  <c r="G657" i="46"/>
  <c r="F657" i="46"/>
  <c r="G653" i="46"/>
  <c r="F653" i="46"/>
  <c r="G649" i="46"/>
  <c r="F649" i="46"/>
  <c r="G645" i="46"/>
  <c r="F645" i="46"/>
  <c r="G641" i="46"/>
  <c r="F641" i="46"/>
  <c r="G637" i="46"/>
  <c r="F637" i="46"/>
  <c r="G633" i="46"/>
  <c r="F633" i="46"/>
  <c r="G629" i="46"/>
  <c r="F629" i="46"/>
  <c r="G625" i="46"/>
  <c r="F625" i="46"/>
  <c r="G621" i="46"/>
  <c r="F621" i="46"/>
  <c r="G617" i="46"/>
  <c r="F617" i="46"/>
  <c r="G613" i="46"/>
  <c r="F613" i="46"/>
  <c r="G609" i="46"/>
  <c r="F609" i="46"/>
  <c r="G605" i="46"/>
  <c r="F605" i="46"/>
  <c r="G601" i="46"/>
  <c r="F601" i="46"/>
  <c r="G597" i="46"/>
  <c r="F597" i="46"/>
  <c r="G593" i="46"/>
  <c r="F593" i="46"/>
  <c r="G589" i="46"/>
  <c r="F589" i="46"/>
  <c r="G585" i="46"/>
  <c r="F585" i="46"/>
  <c r="G581" i="46"/>
  <c r="F581" i="46"/>
  <c r="G577" i="46"/>
  <c r="F577" i="46"/>
  <c r="G573" i="46"/>
  <c r="F573" i="46"/>
  <c r="G569" i="46"/>
  <c r="F569" i="46"/>
  <c r="G565" i="46"/>
  <c r="F565" i="46"/>
  <c r="G561" i="46"/>
  <c r="F561" i="46"/>
  <c r="G557" i="46"/>
  <c r="F557" i="46"/>
  <c r="G553" i="46"/>
  <c r="F553" i="46"/>
  <c r="G549" i="46"/>
  <c r="F549" i="46"/>
  <c r="G545" i="46"/>
  <c r="F545" i="46"/>
  <c r="G541" i="46"/>
  <c r="F541" i="46"/>
  <c r="G537" i="46"/>
  <c r="F537" i="46"/>
  <c r="G533" i="46"/>
  <c r="F533" i="46"/>
  <c r="G529" i="46"/>
  <c r="F529" i="46"/>
  <c r="G525" i="46"/>
  <c r="F525" i="46"/>
  <c r="G521" i="46"/>
  <c r="F521" i="46"/>
  <c r="G517" i="46"/>
  <c r="F517" i="46"/>
  <c r="G513" i="46"/>
  <c r="F513" i="46"/>
  <c r="G509" i="46"/>
  <c r="F509" i="46"/>
  <c r="G505" i="46"/>
  <c r="F505" i="46"/>
  <c r="G501" i="46"/>
  <c r="F501" i="46"/>
  <c r="G497" i="46"/>
  <c r="F497" i="46"/>
  <c r="G493" i="46"/>
  <c r="F493" i="46"/>
  <c r="G489" i="46"/>
  <c r="F489" i="46"/>
  <c r="G485" i="46"/>
  <c r="F485" i="46"/>
  <c r="G481" i="46"/>
  <c r="F481" i="46"/>
  <c r="G477" i="46"/>
  <c r="F477" i="46"/>
  <c r="G473" i="46"/>
  <c r="F473" i="46"/>
  <c r="G469" i="46"/>
  <c r="F469" i="46"/>
  <c r="G465" i="46"/>
  <c r="F465" i="46"/>
  <c r="G461" i="46"/>
  <c r="F461" i="46"/>
  <c r="G457" i="46"/>
  <c r="F457" i="46"/>
  <c r="G453" i="46"/>
  <c r="F453" i="46"/>
  <c r="G449" i="46"/>
  <c r="F449" i="46"/>
  <c r="G445" i="46"/>
  <c r="F445" i="46"/>
  <c r="G441" i="46"/>
  <c r="F441" i="46"/>
  <c r="G437" i="46"/>
  <c r="F437" i="46"/>
  <c r="G433" i="46"/>
  <c r="F433" i="46"/>
  <c r="G429" i="46"/>
  <c r="F429" i="46"/>
  <c r="G425" i="46"/>
  <c r="F425" i="46"/>
  <c r="G421" i="46"/>
  <c r="F421" i="46"/>
  <c r="G417" i="46"/>
  <c r="F417" i="46"/>
  <c r="G413" i="46"/>
  <c r="F413" i="46"/>
  <c r="G409" i="46"/>
  <c r="F409" i="46"/>
  <c r="G405" i="46"/>
  <c r="F405" i="46"/>
  <c r="G401" i="46"/>
  <c r="F401" i="46"/>
  <c r="G397" i="46"/>
  <c r="F397" i="46"/>
  <c r="G393" i="46"/>
  <c r="F393" i="46"/>
  <c r="G389" i="46"/>
  <c r="F389" i="46"/>
  <c r="G385" i="46"/>
  <c r="F385" i="46"/>
  <c r="G381" i="46"/>
  <c r="F381" i="46"/>
  <c r="G377" i="46"/>
  <c r="F377" i="46"/>
  <c r="G373" i="46"/>
  <c r="F373" i="46"/>
  <c r="G369" i="46"/>
  <c r="F369" i="46"/>
  <c r="G365" i="46"/>
  <c r="F365" i="46"/>
  <c r="G361" i="46"/>
  <c r="F361" i="46"/>
  <c r="G357" i="46"/>
  <c r="F357" i="46"/>
  <c r="G353" i="46"/>
  <c r="F353" i="46"/>
  <c r="G349" i="46"/>
  <c r="F349" i="46"/>
  <c r="G345" i="46"/>
  <c r="F345" i="46"/>
  <c r="G341" i="46"/>
  <c r="F341" i="46"/>
  <c r="G337" i="46"/>
  <c r="F337" i="46"/>
  <c r="G333" i="46"/>
  <c r="F333" i="46"/>
  <c r="G329" i="46"/>
  <c r="F329" i="46"/>
  <c r="G325" i="46"/>
  <c r="F325" i="46"/>
  <c r="G321" i="46"/>
  <c r="F321" i="46"/>
  <c r="G317" i="46"/>
  <c r="F317" i="46"/>
  <c r="G313" i="46"/>
  <c r="F313" i="46"/>
  <c r="G309" i="46"/>
  <c r="F309" i="46"/>
  <c r="G305" i="46"/>
  <c r="F305" i="46"/>
  <c r="G301" i="46"/>
  <c r="F301" i="46"/>
  <c r="G297" i="46"/>
  <c r="F297" i="46"/>
  <c r="G293" i="46"/>
  <c r="F293" i="46"/>
  <c r="G289" i="46"/>
  <c r="F289" i="46"/>
  <c r="G285" i="46"/>
  <c r="F285" i="46"/>
  <c r="G281" i="46"/>
  <c r="F281" i="46"/>
  <c r="G277" i="46"/>
  <c r="F277" i="46"/>
  <c r="G273" i="46"/>
  <c r="F273" i="46"/>
  <c r="G269" i="46"/>
  <c r="F269" i="46"/>
  <c r="G265" i="46"/>
  <c r="F265" i="46"/>
  <c r="G261" i="46"/>
  <c r="F261" i="46"/>
  <c r="G257" i="46"/>
  <c r="F257" i="46"/>
  <c r="G253" i="46"/>
  <c r="F253" i="46"/>
  <c r="G249" i="46"/>
  <c r="F249" i="46"/>
  <c r="G245" i="46"/>
  <c r="F245" i="46"/>
  <c r="G241" i="46"/>
  <c r="F241" i="46"/>
  <c r="G237" i="46"/>
  <c r="F237" i="46"/>
  <c r="G233" i="46"/>
  <c r="F233" i="46"/>
  <c r="G229" i="46"/>
  <c r="F229" i="46"/>
  <c r="G225" i="46"/>
  <c r="F225" i="46"/>
  <c r="G221" i="46"/>
  <c r="F221" i="46"/>
  <c r="G217" i="46"/>
  <c r="F217" i="46"/>
  <c r="G213" i="46"/>
  <c r="F213" i="46"/>
  <c r="G209" i="46"/>
  <c r="F209" i="46"/>
  <c r="G205" i="46"/>
  <c r="F205" i="46"/>
  <c r="G201" i="46"/>
  <c r="F201" i="46"/>
  <c r="G197" i="46"/>
  <c r="F197" i="46"/>
  <c r="G193" i="46"/>
  <c r="F193" i="46"/>
  <c r="G189" i="46"/>
  <c r="F189" i="46"/>
  <c r="G185" i="46"/>
  <c r="F185" i="46"/>
  <c r="G181" i="46"/>
  <c r="F181" i="46"/>
  <c r="G177" i="46"/>
  <c r="F177" i="46"/>
  <c r="G173" i="46"/>
  <c r="F173" i="46"/>
  <c r="G169" i="46"/>
  <c r="F169" i="46"/>
  <c r="G165" i="46"/>
  <c r="F165" i="46"/>
  <c r="G161" i="46"/>
  <c r="F161" i="46"/>
  <c r="G157" i="46"/>
  <c r="F157" i="46"/>
  <c r="G153" i="46"/>
  <c r="F153" i="46"/>
  <c r="G149" i="46"/>
  <c r="F149" i="46"/>
  <c r="G145" i="46"/>
  <c r="F145" i="46"/>
  <c r="G141" i="46"/>
  <c r="F141" i="46"/>
  <c r="G137" i="46"/>
  <c r="F137" i="46"/>
  <c r="G133" i="46"/>
  <c r="F133" i="46"/>
  <c r="G129" i="46"/>
  <c r="F129" i="46"/>
  <c r="G125" i="46"/>
  <c r="F125" i="46"/>
  <c r="G121" i="46"/>
  <c r="F121" i="46"/>
  <c r="G117" i="46"/>
  <c r="F117" i="46"/>
  <c r="G113" i="46"/>
  <c r="F113" i="46"/>
  <c r="G109" i="46"/>
  <c r="F109" i="46"/>
  <c r="G105" i="46"/>
  <c r="F105" i="46"/>
  <c r="G101" i="46"/>
  <c r="F101" i="46"/>
  <c r="G97" i="46"/>
  <c r="F97" i="46"/>
  <c r="G93" i="46"/>
  <c r="F93" i="46"/>
  <c r="G89" i="46"/>
  <c r="F89" i="46"/>
  <c r="G85" i="46"/>
  <c r="F85" i="46"/>
  <c r="G81" i="46"/>
  <c r="F81" i="46"/>
  <c r="G77" i="46"/>
  <c r="F77" i="46"/>
  <c r="G73" i="46"/>
  <c r="F73" i="46"/>
  <c r="G69" i="46"/>
  <c r="F69" i="46"/>
  <c r="G65" i="46"/>
  <c r="F65" i="46"/>
  <c r="G61" i="46"/>
  <c r="F61" i="46"/>
  <c r="G57" i="46"/>
  <c r="F57" i="46"/>
  <c r="G53" i="46"/>
  <c r="F53" i="46"/>
  <c r="G49" i="46"/>
  <c r="F49" i="46"/>
  <c r="G45" i="46"/>
  <c r="F45" i="46"/>
  <c r="G41" i="46"/>
  <c r="F41" i="46"/>
  <c r="G37" i="46"/>
  <c r="F37" i="46"/>
  <c r="G33" i="46"/>
  <c r="F33" i="46"/>
  <c r="G29" i="46"/>
  <c r="F29" i="46"/>
  <c r="G25" i="46"/>
  <c r="F25" i="46"/>
  <c r="G21" i="46"/>
  <c r="F21" i="46"/>
  <c r="G17" i="46"/>
  <c r="F17" i="46"/>
  <c r="G2614" i="46"/>
  <c r="F2614" i="46"/>
  <c r="G2602" i="46"/>
  <c r="F2602" i="46"/>
  <c r="G2594" i="46"/>
  <c r="F2594" i="46"/>
  <c r="G2582" i="46"/>
  <c r="F2582" i="46"/>
  <c r="G2570" i="46"/>
  <c r="F2570" i="46"/>
  <c r="G2562" i="46"/>
  <c r="F2562" i="46"/>
  <c r="F2550" i="46"/>
  <c r="G2550" i="46"/>
  <c r="G2538" i="46"/>
  <c r="F2538" i="46"/>
  <c r="G2530" i="46"/>
  <c r="F2530" i="46"/>
  <c r="G2518" i="46"/>
  <c r="F2518" i="46"/>
  <c r="G2506" i="46"/>
  <c r="F2506" i="46"/>
  <c r="G2498" i="46"/>
  <c r="F2498" i="46"/>
  <c r="G2486" i="46"/>
  <c r="F2486" i="46"/>
  <c r="G2478" i="46"/>
  <c r="F2478" i="46"/>
  <c r="G2470" i="46"/>
  <c r="F2470" i="46"/>
  <c r="G2462" i="46"/>
  <c r="F2462" i="46"/>
  <c r="G2454" i="46"/>
  <c r="F2454" i="46"/>
  <c r="G2442" i="46"/>
  <c r="F2442" i="46"/>
  <c r="G2434" i="46"/>
  <c r="F2434" i="46"/>
  <c r="G2426" i="46"/>
  <c r="F2426" i="46"/>
  <c r="G2418" i="46"/>
  <c r="F2418" i="46"/>
  <c r="G2410" i="46"/>
  <c r="F2410" i="46"/>
  <c r="G2406" i="46"/>
  <c r="F2406" i="46"/>
  <c r="G2398" i="46"/>
  <c r="F2398" i="46"/>
  <c r="G2390" i="46"/>
  <c r="F2390" i="46"/>
  <c r="G2382" i="46"/>
  <c r="F2382" i="46"/>
  <c r="G2374" i="46"/>
  <c r="F2374" i="46"/>
  <c r="G2366" i="46"/>
  <c r="F2366" i="46"/>
  <c r="G2358" i="46"/>
  <c r="F2358" i="46"/>
  <c r="G2350" i="46"/>
  <c r="F2350" i="46"/>
  <c r="G2342" i="46"/>
  <c r="F2342" i="46"/>
  <c r="G2330" i="46"/>
  <c r="F2330" i="46"/>
  <c r="G2322" i="46"/>
  <c r="F2322" i="46"/>
  <c r="G2314" i="46"/>
  <c r="F2314" i="46"/>
  <c r="G2306" i="46"/>
  <c r="F2306" i="46"/>
  <c r="G2298" i="46"/>
  <c r="F2298" i="46"/>
  <c r="G2290" i="46"/>
  <c r="F2290" i="46"/>
  <c r="G2282" i="46"/>
  <c r="F2282" i="46"/>
  <c r="G2274" i="46"/>
  <c r="F2274" i="46"/>
  <c r="G2266" i="46"/>
  <c r="F2266" i="46"/>
  <c r="G2258" i="46"/>
  <c r="F2258" i="46"/>
  <c r="G2250" i="46"/>
  <c r="F2250" i="46"/>
  <c r="G2242" i="46"/>
  <c r="F2242" i="46"/>
  <c r="G2234" i="46"/>
  <c r="F2234" i="46"/>
  <c r="G2226" i="46"/>
  <c r="F2226" i="46"/>
  <c r="G2218" i="46"/>
  <c r="F2218" i="46"/>
  <c r="G2210" i="46"/>
  <c r="F2210" i="46"/>
  <c r="G2202" i="46"/>
  <c r="F2202" i="46"/>
  <c r="G2194" i="46"/>
  <c r="F2194" i="46"/>
  <c r="G2186" i="46"/>
  <c r="F2186" i="46"/>
  <c r="G2178" i="46"/>
  <c r="F2178" i="46"/>
  <c r="G2170" i="46"/>
  <c r="F2170" i="46"/>
  <c r="G2162" i="46"/>
  <c r="F2162" i="46"/>
  <c r="G2154" i="46"/>
  <c r="F2154" i="46"/>
  <c r="G2146" i="46"/>
  <c r="F2146" i="46"/>
  <c r="G2138" i="46"/>
  <c r="F2138" i="46"/>
  <c r="G2130" i="46"/>
  <c r="F2130" i="46"/>
  <c r="G2122" i="46"/>
  <c r="F2122" i="46"/>
  <c r="G2114" i="46"/>
  <c r="F2114" i="46"/>
  <c r="G2106" i="46"/>
  <c r="F2106" i="46"/>
  <c r="G2098" i="46"/>
  <c r="F2098" i="46"/>
  <c r="G2090" i="46"/>
  <c r="F2090" i="46"/>
  <c r="G2082" i="46"/>
  <c r="F2082" i="46"/>
  <c r="G2074" i="46"/>
  <c r="F2074" i="46"/>
  <c r="G2066" i="46"/>
  <c r="F2066" i="46"/>
  <c r="G2058" i="46"/>
  <c r="F2058" i="46"/>
  <c r="G2050" i="46"/>
  <c r="F2050" i="46"/>
  <c r="G2042" i="46"/>
  <c r="F2042" i="46"/>
  <c r="G2034" i="46"/>
  <c r="F2034" i="46"/>
  <c r="G2026" i="46"/>
  <c r="F2026" i="46"/>
  <c r="G2018" i="46"/>
  <c r="F2018" i="46"/>
  <c r="G2010" i="46"/>
  <c r="F2010" i="46"/>
  <c r="G2002" i="46"/>
  <c r="F2002" i="46"/>
  <c r="G1994" i="46"/>
  <c r="F1994" i="46"/>
  <c r="G1986" i="46"/>
  <c r="F1986" i="46"/>
  <c r="G1978" i="46"/>
  <c r="F1978" i="46"/>
  <c r="G1970" i="46"/>
  <c r="F1970" i="46"/>
  <c r="G1962" i="46"/>
  <c r="F1962" i="46"/>
  <c r="G1954" i="46"/>
  <c r="F1954" i="46"/>
  <c r="G1946" i="46"/>
  <c r="F1946" i="46"/>
  <c r="G1938" i="46"/>
  <c r="F1938" i="46"/>
  <c r="G1930" i="46"/>
  <c r="F1930" i="46"/>
  <c r="G1922" i="46"/>
  <c r="F1922" i="46"/>
  <c r="G1910" i="46"/>
  <c r="F1910" i="46"/>
  <c r="G1902" i="46"/>
  <c r="F1902" i="46"/>
  <c r="G1894" i="46"/>
  <c r="F1894" i="46"/>
  <c r="G1886" i="46"/>
  <c r="F1886" i="46"/>
  <c r="G1878" i="46"/>
  <c r="F1878" i="46"/>
  <c r="G1870" i="46"/>
  <c r="F1870" i="46"/>
  <c r="G1862" i="46"/>
  <c r="F1862" i="46"/>
  <c r="G1854" i="46"/>
  <c r="F1854" i="46"/>
  <c r="G1846" i="46"/>
  <c r="F1846" i="46"/>
  <c r="G1838" i="46"/>
  <c r="F1838" i="46"/>
  <c r="G1830" i="46"/>
  <c r="F1830" i="46"/>
  <c r="G1822" i="46"/>
  <c r="F1822" i="46"/>
  <c r="G1814" i="46"/>
  <c r="F1814" i="46"/>
  <c r="G1806" i="46"/>
  <c r="F1806" i="46"/>
  <c r="G1798" i="46"/>
  <c r="F1798" i="46"/>
  <c r="G1790" i="46"/>
  <c r="F1790" i="46"/>
  <c r="G1782" i="46"/>
  <c r="F1782" i="46"/>
  <c r="G1774" i="46"/>
  <c r="F1774" i="46"/>
  <c r="G1766" i="46"/>
  <c r="F1766" i="46"/>
  <c r="G1758" i="46"/>
  <c r="F1758" i="46"/>
  <c r="G1750" i="46"/>
  <c r="F1750" i="46"/>
  <c r="G1742" i="46"/>
  <c r="F1742" i="46"/>
  <c r="G1734" i="46"/>
  <c r="F1734" i="46"/>
  <c r="G1726" i="46"/>
  <c r="F1726" i="46"/>
  <c r="G1718" i="46"/>
  <c r="F1718" i="46"/>
  <c r="G1710" i="46"/>
  <c r="F1710" i="46"/>
  <c r="G1702" i="46"/>
  <c r="F1702" i="46"/>
  <c r="G1694" i="46"/>
  <c r="F1694" i="46"/>
  <c r="G1686" i="46"/>
  <c r="F1686" i="46"/>
  <c r="G1678" i="46"/>
  <c r="F1678" i="46"/>
  <c r="G1670" i="46"/>
  <c r="F1670" i="46"/>
  <c r="G1662" i="46"/>
  <c r="F1662" i="46"/>
  <c r="G1654" i="46"/>
  <c r="F1654" i="46"/>
  <c r="G1646" i="46"/>
  <c r="F1646" i="46"/>
  <c r="G1638" i="46"/>
  <c r="F1638" i="46"/>
  <c r="G1630" i="46"/>
  <c r="F1630" i="46"/>
  <c r="G1622" i="46"/>
  <c r="F1622" i="46"/>
  <c r="G1614" i="46"/>
  <c r="F1614" i="46"/>
  <c r="G1606" i="46"/>
  <c r="F1606" i="46"/>
  <c r="G1598" i="46"/>
  <c r="F1598" i="46"/>
  <c r="G1590" i="46"/>
  <c r="F1590" i="46"/>
  <c r="G1582" i="46"/>
  <c r="F1582" i="46"/>
  <c r="G1574" i="46"/>
  <c r="F1574" i="46"/>
  <c r="G1566" i="46"/>
  <c r="F1566" i="46"/>
  <c r="G1558" i="46"/>
  <c r="F1558" i="46"/>
  <c r="G1550" i="46"/>
  <c r="F1550" i="46"/>
  <c r="G1542" i="46"/>
  <c r="F1542" i="46"/>
  <c r="G1534" i="46"/>
  <c r="F1534" i="46"/>
  <c r="G1526" i="46"/>
  <c r="F1526" i="46"/>
  <c r="G1518" i="46"/>
  <c r="F1518" i="46"/>
  <c r="G1510" i="46"/>
  <c r="F1510" i="46"/>
  <c r="G1502" i="46"/>
  <c r="F1502" i="46"/>
  <c r="G1494" i="46"/>
  <c r="F1494" i="46"/>
  <c r="G1486" i="46"/>
  <c r="F1486" i="46"/>
  <c r="G1478" i="46"/>
  <c r="F1478" i="46"/>
  <c r="G1470" i="46"/>
  <c r="F1470" i="46"/>
  <c r="G1462" i="46"/>
  <c r="F1462" i="46"/>
  <c r="G1454" i="46"/>
  <c r="F1454" i="46"/>
  <c r="G1446" i="46"/>
  <c r="F1446" i="46"/>
  <c r="G1438" i="46"/>
  <c r="F1438" i="46"/>
  <c r="G1430" i="46"/>
  <c r="F1430" i="46"/>
  <c r="G1422" i="46"/>
  <c r="F1422" i="46"/>
  <c r="G1414" i="46"/>
  <c r="F1414" i="46"/>
  <c r="G1406" i="46"/>
  <c r="F1406" i="46"/>
  <c r="G1398" i="46"/>
  <c r="F1398" i="46"/>
  <c r="G1390" i="46"/>
  <c r="F1390" i="46"/>
  <c r="G1382" i="46"/>
  <c r="F1382" i="46"/>
  <c r="G1374" i="46"/>
  <c r="F1374" i="46"/>
  <c r="G1366" i="46"/>
  <c r="F1366" i="46"/>
  <c r="G1358" i="46"/>
  <c r="F1358" i="46"/>
  <c r="G1350" i="46"/>
  <c r="F1350" i="46"/>
  <c r="G1342" i="46"/>
  <c r="F1342" i="46"/>
  <c r="G1334" i="46"/>
  <c r="F1334" i="46"/>
  <c r="G1326" i="46"/>
  <c r="F1326" i="46"/>
  <c r="G1318" i="46"/>
  <c r="F1318" i="46"/>
  <c r="G1310" i="46"/>
  <c r="F1310" i="46"/>
  <c r="G1302" i="46"/>
  <c r="F1302" i="46"/>
  <c r="G1294" i="46"/>
  <c r="F1294" i="46"/>
  <c r="G1290" i="46"/>
  <c r="F1290" i="46"/>
  <c r="G1282" i="46"/>
  <c r="F1282" i="46"/>
  <c r="G1274" i="46"/>
  <c r="F1274" i="46"/>
  <c r="G1266" i="46"/>
  <c r="F1266" i="46"/>
  <c r="G1258" i="46"/>
  <c r="F1258" i="46"/>
  <c r="G1250" i="46"/>
  <c r="F1250" i="46"/>
  <c r="G1242" i="46"/>
  <c r="F1242" i="46"/>
  <c r="G1234" i="46"/>
  <c r="F1234" i="46"/>
  <c r="G1226" i="46"/>
  <c r="F1226" i="46"/>
  <c r="G1218" i="46"/>
  <c r="F1218" i="46"/>
  <c r="G1210" i="46"/>
  <c r="F1210" i="46"/>
  <c r="G1202" i="46"/>
  <c r="F1202" i="46"/>
  <c r="G1194" i="46"/>
  <c r="F1194" i="46"/>
  <c r="G1186" i="46"/>
  <c r="F1186" i="46"/>
  <c r="G1178" i="46"/>
  <c r="F1178" i="46"/>
  <c r="G1170" i="46"/>
  <c r="F1170" i="46"/>
  <c r="G1162" i="46"/>
  <c r="F1162" i="46"/>
  <c r="G1154" i="46"/>
  <c r="F1154" i="46"/>
  <c r="G1146" i="46"/>
  <c r="F1146" i="46"/>
  <c r="G1138" i="46"/>
  <c r="F1138" i="46"/>
  <c r="G1130" i="46"/>
  <c r="F1130" i="46"/>
  <c r="G1122" i="46"/>
  <c r="F1122" i="46"/>
  <c r="G1114" i="46"/>
  <c r="F1114" i="46"/>
  <c r="G1106" i="46"/>
  <c r="F1106" i="46"/>
  <c r="G1098" i="46"/>
  <c r="F1098" i="46"/>
  <c r="G1090" i="46"/>
  <c r="F1090" i="46"/>
  <c r="G1082" i="46"/>
  <c r="F1082" i="46"/>
  <c r="G1074" i="46"/>
  <c r="F1074" i="46"/>
  <c r="G1066" i="46"/>
  <c r="F1066" i="46"/>
  <c r="G1058" i="46"/>
  <c r="F1058" i="46"/>
  <c r="G1050" i="46"/>
  <c r="F1050" i="46"/>
  <c r="G1042" i="46"/>
  <c r="F1042" i="46"/>
  <c r="G1030" i="46"/>
  <c r="F1030" i="46"/>
  <c r="G1022" i="46"/>
  <c r="F1022" i="46"/>
  <c r="G1014" i="46"/>
  <c r="F1014" i="46"/>
  <c r="G1006" i="46"/>
  <c r="F1006" i="46"/>
  <c r="G998" i="46"/>
  <c r="F998" i="46"/>
  <c r="G990" i="46"/>
  <c r="F990" i="46"/>
  <c r="G982" i="46"/>
  <c r="F982" i="46"/>
  <c r="G974" i="46"/>
  <c r="F974" i="46"/>
  <c r="G966" i="46"/>
  <c r="F966" i="46"/>
  <c r="G958" i="46"/>
  <c r="F958" i="46"/>
  <c r="G950" i="46"/>
  <c r="F950" i="46"/>
  <c r="G942" i="46"/>
  <c r="F942" i="46"/>
  <c r="G934" i="46"/>
  <c r="F934" i="46"/>
  <c r="G926" i="46"/>
  <c r="F926" i="46"/>
  <c r="G918" i="46"/>
  <c r="F918" i="46"/>
  <c r="G910" i="46"/>
  <c r="F910" i="46"/>
  <c r="G902" i="46"/>
  <c r="F902" i="46"/>
  <c r="G894" i="46"/>
  <c r="F894" i="46"/>
  <c r="G886" i="46"/>
  <c r="F886" i="46"/>
  <c r="G878" i="46"/>
  <c r="F878" i="46"/>
  <c r="G870" i="46"/>
  <c r="F870" i="46"/>
  <c r="G862" i="46"/>
  <c r="F862" i="46"/>
  <c r="G854" i="46"/>
  <c r="F854" i="46"/>
  <c r="G846" i="46"/>
  <c r="F846" i="46"/>
  <c r="G838" i="46"/>
  <c r="F838" i="46"/>
  <c r="G830" i="46"/>
  <c r="F830" i="46"/>
  <c r="G822" i="46"/>
  <c r="F822" i="46"/>
  <c r="G814" i="46"/>
  <c r="F814" i="46"/>
  <c r="G806" i="46"/>
  <c r="F806" i="46"/>
  <c r="G798" i="46"/>
  <c r="F798" i="46"/>
  <c r="G790" i="46"/>
  <c r="F790" i="46"/>
  <c r="G782" i="46"/>
  <c r="F782" i="46"/>
  <c r="G774" i="46"/>
  <c r="F774" i="46"/>
  <c r="G766" i="46"/>
  <c r="F766" i="46"/>
  <c r="G758" i="46"/>
  <c r="F758" i="46"/>
  <c r="G750" i="46"/>
  <c r="F750" i="46"/>
  <c r="G742" i="46"/>
  <c r="F742" i="46"/>
  <c r="G734" i="46"/>
  <c r="F734" i="46"/>
  <c r="G730" i="46"/>
  <c r="F730" i="46"/>
  <c r="G722" i="46"/>
  <c r="F722" i="46"/>
  <c r="G714" i="46"/>
  <c r="F714" i="46"/>
  <c r="G706" i="46"/>
  <c r="F706" i="46"/>
  <c r="G698" i="46"/>
  <c r="F698" i="46"/>
  <c r="G690" i="46"/>
  <c r="F690" i="46"/>
  <c r="G682" i="46"/>
  <c r="F682" i="46"/>
  <c r="G674" i="46"/>
  <c r="F674" i="46"/>
  <c r="G666" i="46"/>
  <c r="F666" i="46"/>
  <c r="G658" i="46"/>
  <c r="F658" i="46"/>
  <c r="G650" i="46"/>
  <c r="F650" i="46"/>
  <c r="G642" i="46"/>
  <c r="F642" i="46"/>
  <c r="G634" i="46"/>
  <c r="F634" i="46"/>
  <c r="G626" i="46"/>
  <c r="F626" i="46"/>
  <c r="G618" i="46"/>
  <c r="F618" i="46"/>
  <c r="G610" i="46"/>
  <c r="F610" i="46"/>
  <c r="G602" i="46"/>
  <c r="F602" i="46"/>
  <c r="G590" i="46"/>
  <c r="F590" i="46"/>
  <c r="G586" i="46"/>
  <c r="F586" i="46"/>
  <c r="G578" i="46"/>
  <c r="F578" i="46"/>
  <c r="G566" i="46"/>
  <c r="F566" i="46"/>
  <c r="G558" i="46"/>
  <c r="F558" i="46"/>
  <c r="G550" i="46"/>
  <c r="F550" i="46"/>
  <c r="G542" i="46"/>
  <c r="F542" i="46"/>
  <c r="G534" i="46"/>
  <c r="F534" i="46"/>
  <c r="G526" i="46"/>
  <c r="F526" i="46"/>
  <c r="G518" i="46"/>
  <c r="F518" i="46"/>
  <c r="G510" i="46"/>
  <c r="F510" i="46"/>
  <c r="G502" i="46"/>
  <c r="F502" i="46"/>
  <c r="G494" i="46"/>
  <c r="F494" i="46"/>
  <c r="G486" i="46"/>
  <c r="F486" i="46"/>
  <c r="G478" i="46"/>
  <c r="F478" i="46"/>
  <c r="G470" i="46"/>
  <c r="F470" i="46"/>
  <c r="G458" i="46"/>
  <c r="F458" i="46"/>
  <c r="G450" i="46"/>
  <c r="F450" i="46"/>
  <c r="G442" i="46"/>
  <c r="F442" i="46"/>
  <c r="G434" i="46"/>
  <c r="F434" i="46"/>
  <c r="G422" i="46"/>
  <c r="F422" i="46"/>
  <c r="G414" i="46"/>
  <c r="F414" i="46"/>
  <c r="G406" i="46"/>
  <c r="F406" i="46"/>
  <c r="G398" i="46"/>
  <c r="F398" i="46"/>
  <c r="G390" i="46"/>
  <c r="F390" i="46"/>
  <c r="G382" i="46"/>
  <c r="F382" i="46"/>
  <c r="G374" i="46"/>
  <c r="F374" i="46"/>
  <c r="G366" i="46"/>
  <c r="F366" i="46"/>
  <c r="G358" i="46"/>
  <c r="F358" i="46"/>
  <c r="G350" i="46"/>
  <c r="F350" i="46"/>
  <c r="G342" i="46"/>
  <c r="F342" i="46"/>
  <c r="G334" i="46"/>
  <c r="F334" i="46"/>
  <c r="G326" i="46"/>
  <c r="F326" i="46"/>
  <c r="G322" i="46"/>
  <c r="F322" i="46"/>
  <c r="G314" i="46"/>
  <c r="F314" i="46"/>
  <c r="G306" i="46"/>
  <c r="F306" i="46"/>
  <c r="G298" i="46"/>
  <c r="F298" i="46"/>
  <c r="G290" i="46"/>
  <c r="F290" i="46"/>
  <c r="G282" i="46"/>
  <c r="F282" i="46"/>
  <c r="G274" i="46"/>
  <c r="F274" i="46"/>
  <c r="G266" i="46"/>
  <c r="F266" i="46"/>
  <c r="G258" i="46"/>
  <c r="F258" i="46"/>
  <c r="G250" i="46"/>
  <c r="F250" i="46"/>
  <c r="G242" i="46"/>
  <c r="F242" i="46"/>
  <c r="G234" i="46"/>
  <c r="F234" i="46"/>
  <c r="G226" i="46"/>
  <c r="F226" i="46"/>
  <c r="G218" i="46"/>
  <c r="F218" i="46"/>
  <c r="G210" i="46"/>
  <c r="F210" i="46"/>
  <c r="G202" i="46"/>
  <c r="F202" i="46"/>
  <c r="G194" i="46"/>
  <c r="F194" i="46"/>
  <c r="G186" i="46"/>
  <c r="F186" i="46"/>
  <c r="G178" i="46"/>
  <c r="F178" i="46"/>
  <c r="G170" i="46"/>
  <c r="F170" i="46"/>
  <c r="G162" i="46"/>
  <c r="F162" i="46"/>
  <c r="G150" i="46"/>
  <c r="F150" i="46"/>
  <c r="G142" i="46"/>
  <c r="F142" i="46"/>
  <c r="G134" i="46"/>
  <c r="F134" i="46"/>
  <c r="G126" i="46"/>
  <c r="F126" i="46"/>
  <c r="G118" i="46"/>
  <c r="F118" i="46"/>
  <c r="G110" i="46"/>
  <c r="F110" i="46"/>
  <c r="G106" i="46"/>
  <c r="F106" i="46"/>
  <c r="G98" i="46"/>
  <c r="F98" i="46"/>
  <c r="G90" i="46"/>
  <c r="F90" i="46"/>
  <c r="G82" i="46"/>
  <c r="F82" i="46"/>
  <c r="G74" i="46"/>
  <c r="F74" i="46"/>
  <c r="G66" i="46"/>
  <c r="F66" i="46"/>
  <c r="G58" i="46"/>
  <c r="F58" i="46"/>
  <c r="G50" i="46"/>
  <c r="F50" i="46"/>
  <c r="G42" i="46"/>
  <c r="F42" i="46"/>
  <c r="G34" i="46"/>
  <c r="F34" i="46"/>
  <c r="G26" i="46"/>
  <c r="F26" i="46"/>
  <c r="G18" i="46"/>
  <c r="F18" i="46"/>
  <c r="G2612" i="46"/>
  <c r="F2612" i="46"/>
  <c r="G2608" i="46"/>
  <c r="F2608" i="46"/>
  <c r="G2604" i="46"/>
  <c r="F2604" i="46"/>
  <c r="G2600" i="46"/>
  <c r="F2600" i="46"/>
  <c r="G2596" i="46"/>
  <c r="F2596" i="46"/>
  <c r="G2592" i="46"/>
  <c r="F2592" i="46"/>
  <c r="G2588" i="46"/>
  <c r="F2588" i="46"/>
  <c r="G2584" i="46"/>
  <c r="F2584" i="46"/>
  <c r="G2580" i="46"/>
  <c r="F2580" i="46"/>
  <c r="G2576" i="46"/>
  <c r="F2576" i="46"/>
  <c r="G2572" i="46"/>
  <c r="F2572" i="46"/>
  <c r="G2568" i="46"/>
  <c r="F2568" i="46"/>
  <c r="G2564" i="46"/>
  <c r="F2564" i="46"/>
  <c r="G2560" i="46"/>
  <c r="F2560" i="46"/>
  <c r="G2556" i="46"/>
  <c r="F2556" i="46"/>
  <c r="G2552" i="46"/>
  <c r="F2552" i="46"/>
  <c r="G2548" i="46"/>
  <c r="F2548" i="46"/>
  <c r="G2544" i="46"/>
  <c r="F2544" i="46"/>
  <c r="G2540" i="46"/>
  <c r="F2540" i="46"/>
  <c r="G2536" i="46"/>
  <c r="F2536" i="46"/>
  <c r="G2532" i="46"/>
  <c r="F2532" i="46"/>
  <c r="G2528" i="46"/>
  <c r="F2528" i="46"/>
  <c r="G2524" i="46"/>
  <c r="F2524" i="46"/>
  <c r="G2520" i="46"/>
  <c r="F2520" i="46"/>
  <c r="G2516" i="46"/>
  <c r="F2516" i="46"/>
  <c r="G2512" i="46"/>
  <c r="F2512" i="46"/>
  <c r="G2508" i="46"/>
  <c r="F2508" i="46"/>
  <c r="G2504" i="46"/>
  <c r="F2504" i="46"/>
  <c r="G2500" i="46"/>
  <c r="F2500" i="46"/>
  <c r="G2496" i="46"/>
  <c r="F2496" i="46"/>
  <c r="G2492" i="46"/>
  <c r="F2492" i="46"/>
  <c r="G2488" i="46"/>
  <c r="F2488" i="46"/>
  <c r="G2484" i="46"/>
  <c r="F2484" i="46"/>
  <c r="G2480" i="46"/>
  <c r="F2480" i="46"/>
  <c r="G2476" i="46"/>
  <c r="F2476" i="46"/>
  <c r="G2472" i="46"/>
  <c r="F2472" i="46"/>
  <c r="G2468" i="46"/>
  <c r="F2468" i="46"/>
  <c r="G2464" i="46"/>
  <c r="F2464" i="46"/>
  <c r="G2460" i="46"/>
  <c r="F2460" i="46"/>
  <c r="G2456" i="46"/>
  <c r="F2456" i="46"/>
  <c r="G2452" i="46"/>
  <c r="F2452" i="46"/>
  <c r="G2448" i="46"/>
  <c r="F2448" i="46"/>
  <c r="G2444" i="46"/>
  <c r="F2444" i="46"/>
  <c r="G2440" i="46"/>
  <c r="F2440" i="46"/>
  <c r="G2436" i="46"/>
  <c r="F2436" i="46"/>
  <c r="G2432" i="46"/>
  <c r="F2432" i="46"/>
  <c r="G2428" i="46"/>
  <c r="F2428" i="46"/>
  <c r="G2424" i="46"/>
  <c r="F2424" i="46"/>
  <c r="G2420" i="46"/>
  <c r="F2420" i="46"/>
  <c r="G2416" i="46"/>
  <c r="F2416" i="46"/>
  <c r="G2412" i="46"/>
  <c r="F2412" i="46"/>
  <c r="G2408" i="46"/>
  <c r="F2408" i="46"/>
  <c r="G2404" i="46"/>
  <c r="F2404" i="46"/>
  <c r="G2400" i="46"/>
  <c r="F2400" i="46"/>
  <c r="G2396" i="46"/>
  <c r="F2396" i="46"/>
  <c r="G2392" i="46"/>
  <c r="F2392" i="46"/>
  <c r="G2388" i="46"/>
  <c r="F2388" i="46"/>
  <c r="G2384" i="46"/>
  <c r="F2384" i="46"/>
  <c r="G2380" i="46"/>
  <c r="F2380" i="46"/>
  <c r="G2376" i="46"/>
  <c r="F2376" i="46"/>
  <c r="G2372" i="46"/>
  <c r="F2372" i="46"/>
  <c r="G2368" i="46"/>
  <c r="F2368" i="46"/>
  <c r="G2364" i="46"/>
  <c r="F2364" i="46"/>
  <c r="G2360" i="46"/>
  <c r="F2360" i="46"/>
  <c r="G2356" i="46"/>
  <c r="F2356" i="46"/>
  <c r="G2352" i="46"/>
  <c r="F2352" i="46"/>
  <c r="G2348" i="46"/>
  <c r="F2348" i="46"/>
  <c r="G2344" i="46"/>
  <c r="F2344" i="46"/>
  <c r="G2340" i="46"/>
  <c r="F2340" i="46"/>
  <c r="G2336" i="46"/>
  <c r="F2336" i="46"/>
  <c r="G2332" i="46"/>
  <c r="F2332" i="46"/>
  <c r="G2328" i="46"/>
  <c r="F2328" i="46"/>
  <c r="G2324" i="46"/>
  <c r="F2324" i="46"/>
  <c r="G2320" i="46"/>
  <c r="F2320" i="46"/>
  <c r="G2316" i="46"/>
  <c r="F2316" i="46"/>
  <c r="G2312" i="46"/>
  <c r="F2312" i="46"/>
  <c r="G2308" i="46"/>
  <c r="F2308" i="46"/>
  <c r="G2304" i="46"/>
  <c r="F2304" i="46"/>
  <c r="G2300" i="46"/>
  <c r="F2300" i="46"/>
  <c r="G2296" i="46"/>
  <c r="F2296" i="46"/>
  <c r="G2292" i="46"/>
  <c r="F2292" i="46"/>
  <c r="G2288" i="46"/>
  <c r="F2288" i="46"/>
  <c r="G2284" i="46"/>
  <c r="F2284" i="46"/>
  <c r="G2280" i="46"/>
  <c r="F2280" i="46"/>
  <c r="G2276" i="46"/>
  <c r="F2276" i="46"/>
  <c r="G2272" i="46"/>
  <c r="F2272" i="46"/>
  <c r="G2268" i="46"/>
  <c r="F2268" i="46"/>
  <c r="G2264" i="46"/>
  <c r="F2264" i="46"/>
  <c r="G2260" i="46"/>
  <c r="F2260" i="46"/>
  <c r="G2256" i="46"/>
  <c r="F2256" i="46"/>
  <c r="G2252" i="46"/>
  <c r="F2252" i="46"/>
  <c r="G2248" i="46"/>
  <c r="F2248" i="46"/>
  <c r="G2244" i="46"/>
  <c r="F2244" i="46"/>
  <c r="G2240" i="46"/>
  <c r="F2240" i="46"/>
  <c r="G2236" i="46"/>
  <c r="F2236" i="46"/>
  <c r="G2232" i="46"/>
  <c r="F2232" i="46"/>
  <c r="G2228" i="46"/>
  <c r="F2228" i="46"/>
  <c r="G2224" i="46"/>
  <c r="F2224" i="46"/>
  <c r="G2220" i="46"/>
  <c r="F2220" i="46"/>
  <c r="G2216" i="46"/>
  <c r="F2216" i="46"/>
  <c r="G2212" i="46"/>
  <c r="F2212" i="46"/>
  <c r="G2208" i="46"/>
  <c r="F2208" i="46"/>
  <c r="G2204" i="46"/>
  <c r="F2204" i="46"/>
  <c r="G2200" i="46"/>
  <c r="F2200" i="46"/>
  <c r="G2196" i="46"/>
  <c r="F2196" i="46"/>
  <c r="G2192" i="46"/>
  <c r="F2192" i="46"/>
  <c r="G2188" i="46"/>
  <c r="F2188" i="46"/>
  <c r="G2184" i="46"/>
  <c r="F2184" i="46"/>
  <c r="G2180" i="46"/>
  <c r="F2180" i="46"/>
  <c r="G2176" i="46"/>
  <c r="F2176" i="46"/>
  <c r="G2172" i="46"/>
  <c r="F2172" i="46"/>
  <c r="G2168" i="46"/>
  <c r="F2168" i="46"/>
  <c r="G2164" i="46"/>
  <c r="F2164" i="46"/>
  <c r="G2160" i="46"/>
  <c r="F2160" i="46"/>
  <c r="G2156" i="46"/>
  <c r="F2156" i="46"/>
  <c r="G2152" i="46"/>
  <c r="F2152" i="46"/>
  <c r="G2148" i="46"/>
  <c r="F2148" i="46"/>
  <c r="G2144" i="46"/>
  <c r="F2144" i="46"/>
  <c r="G2140" i="46"/>
  <c r="F2140" i="46"/>
  <c r="G2136" i="46"/>
  <c r="F2136" i="46"/>
  <c r="G2132" i="46"/>
  <c r="F2132" i="46"/>
  <c r="G2128" i="46"/>
  <c r="F2128" i="46"/>
  <c r="G2124" i="46"/>
  <c r="F2124" i="46"/>
  <c r="G2120" i="46"/>
  <c r="F2120" i="46"/>
  <c r="G2116" i="46"/>
  <c r="F2116" i="46"/>
  <c r="G2112" i="46"/>
  <c r="F2112" i="46"/>
  <c r="G2108" i="46"/>
  <c r="F2108" i="46"/>
  <c r="G2104" i="46"/>
  <c r="F2104" i="46"/>
  <c r="G2100" i="46"/>
  <c r="F2100" i="46"/>
  <c r="G2096" i="46"/>
  <c r="F2096" i="46"/>
  <c r="G2092" i="46"/>
  <c r="F2092" i="46"/>
  <c r="G2088" i="46"/>
  <c r="F2088" i="46"/>
  <c r="G2084" i="46"/>
  <c r="F2084" i="46"/>
  <c r="G2080" i="46"/>
  <c r="F2080" i="46"/>
  <c r="G2076" i="46"/>
  <c r="F2076" i="46"/>
  <c r="G2072" i="46"/>
  <c r="F2072" i="46"/>
  <c r="G2068" i="46"/>
  <c r="F2068" i="46"/>
  <c r="G2064" i="46"/>
  <c r="F2064" i="46"/>
  <c r="G2060" i="46"/>
  <c r="F2060" i="46"/>
  <c r="G2056" i="46"/>
  <c r="F2056" i="46"/>
  <c r="G2052" i="46"/>
  <c r="F2052" i="46"/>
  <c r="G2048" i="46"/>
  <c r="F2048" i="46"/>
  <c r="G2044" i="46"/>
  <c r="F2044" i="46"/>
  <c r="G2040" i="46"/>
  <c r="F2040" i="46"/>
  <c r="G2036" i="46"/>
  <c r="F2036" i="46"/>
  <c r="G2032" i="46"/>
  <c r="F2032" i="46"/>
  <c r="G2028" i="46"/>
  <c r="F2028" i="46"/>
  <c r="G2024" i="46"/>
  <c r="F2024" i="46"/>
  <c r="G2020" i="46"/>
  <c r="F2020" i="46"/>
  <c r="G2016" i="46"/>
  <c r="F2016" i="46"/>
  <c r="G2012" i="46"/>
  <c r="F2012" i="46"/>
  <c r="G2008" i="46"/>
  <c r="F2008" i="46"/>
  <c r="G2004" i="46"/>
  <c r="F2004" i="46"/>
  <c r="G2000" i="46"/>
  <c r="F2000" i="46"/>
  <c r="G1996" i="46"/>
  <c r="F1996" i="46"/>
  <c r="G1992" i="46"/>
  <c r="F1992" i="46"/>
  <c r="G1988" i="46"/>
  <c r="F1988" i="46"/>
  <c r="G1984" i="46"/>
  <c r="F1984" i="46"/>
  <c r="G1980" i="46"/>
  <c r="F1980" i="46"/>
  <c r="G1976" i="46"/>
  <c r="F1976" i="46"/>
  <c r="G1972" i="46"/>
  <c r="F1972" i="46"/>
  <c r="G1968" i="46"/>
  <c r="F1968" i="46"/>
  <c r="G1964" i="46"/>
  <c r="F1964" i="46"/>
  <c r="G1960" i="46"/>
  <c r="F1960" i="46"/>
  <c r="G1956" i="46"/>
  <c r="F1956" i="46"/>
  <c r="G1952" i="46"/>
  <c r="F1952" i="46"/>
  <c r="G1948" i="46"/>
  <c r="F1948" i="46"/>
  <c r="G1944" i="46"/>
  <c r="F1944" i="46"/>
  <c r="G1940" i="46"/>
  <c r="F1940" i="46"/>
  <c r="G1936" i="46"/>
  <c r="F1936" i="46"/>
  <c r="G1932" i="46"/>
  <c r="F1932" i="46"/>
  <c r="G1928" i="46"/>
  <c r="F1928" i="46"/>
  <c r="G1924" i="46"/>
  <c r="F1924" i="46"/>
  <c r="G1920" i="46"/>
  <c r="F1920" i="46"/>
  <c r="G1916" i="46"/>
  <c r="F1916" i="46"/>
  <c r="G1912" i="46"/>
  <c r="F1912" i="46"/>
  <c r="G1908" i="46"/>
  <c r="F1908" i="46"/>
  <c r="G1904" i="46"/>
  <c r="F1904" i="46"/>
  <c r="G1900" i="46"/>
  <c r="F1900" i="46"/>
  <c r="G1896" i="46"/>
  <c r="F1896" i="46"/>
  <c r="G1892" i="46"/>
  <c r="F1892" i="46"/>
  <c r="G1888" i="46"/>
  <c r="F1888" i="46"/>
  <c r="G1884" i="46"/>
  <c r="F1884" i="46"/>
  <c r="G1880" i="46"/>
  <c r="F1880" i="46"/>
  <c r="G1876" i="46"/>
  <c r="F1876" i="46"/>
  <c r="G1872" i="46"/>
  <c r="F1872" i="46"/>
  <c r="G1868" i="46"/>
  <c r="F1868" i="46"/>
  <c r="G1864" i="46"/>
  <c r="F1864" i="46"/>
  <c r="G1860" i="46"/>
  <c r="F1860" i="46"/>
  <c r="G1856" i="46"/>
  <c r="F1856" i="46"/>
  <c r="G1852" i="46"/>
  <c r="F1852" i="46"/>
  <c r="G1848" i="46"/>
  <c r="F1848" i="46"/>
  <c r="G1844" i="46"/>
  <c r="F1844" i="46"/>
  <c r="G1840" i="46"/>
  <c r="F1840" i="46"/>
  <c r="G1836" i="46"/>
  <c r="F1836" i="46"/>
  <c r="G1832" i="46"/>
  <c r="F1832" i="46"/>
  <c r="G1828" i="46"/>
  <c r="F1828" i="46"/>
  <c r="G1824" i="46"/>
  <c r="F1824" i="46"/>
  <c r="G1820" i="46"/>
  <c r="F1820" i="46"/>
  <c r="G1816" i="46"/>
  <c r="F1816" i="46"/>
  <c r="G1812" i="46"/>
  <c r="F1812" i="46"/>
  <c r="G1808" i="46"/>
  <c r="F1808" i="46"/>
  <c r="G1804" i="46"/>
  <c r="F1804" i="46"/>
  <c r="G1800" i="46"/>
  <c r="F1800" i="46"/>
  <c r="G1796" i="46"/>
  <c r="F1796" i="46"/>
  <c r="G1792" i="46"/>
  <c r="F1792" i="46"/>
  <c r="G1788" i="46"/>
  <c r="F1788" i="46"/>
  <c r="G1784" i="46"/>
  <c r="F1784" i="46"/>
  <c r="G1780" i="46"/>
  <c r="F1780" i="46"/>
  <c r="G1776" i="46"/>
  <c r="F1776" i="46"/>
  <c r="G1772" i="46"/>
  <c r="F1772" i="46"/>
  <c r="G1768" i="46"/>
  <c r="F1768" i="46"/>
  <c r="G1764" i="46"/>
  <c r="F1764" i="46"/>
  <c r="G1760" i="46"/>
  <c r="F1760" i="46"/>
  <c r="G1756" i="46"/>
  <c r="F1756" i="46"/>
  <c r="G1752" i="46"/>
  <c r="F1752" i="46"/>
  <c r="G1748" i="46"/>
  <c r="F1748" i="46"/>
  <c r="G1744" i="46"/>
  <c r="F1744" i="46"/>
  <c r="G1740" i="46"/>
  <c r="F1740" i="46"/>
  <c r="G1736" i="46"/>
  <c r="F1736" i="46"/>
  <c r="G1732" i="46"/>
  <c r="F1732" i="46"/>
  <c r="G1728" i="46"/>
  <c r="F1728" i="46"/>
  <c r="G1724" i="46"/>
  <c r="F1724" i="46"/>
  <c r="G1720" i="46"/>
  <c r="F1720" i="46"/>
  <c r="G1716" i="46"/>
  <c r="F1716" i="46"/>
  <c r="G1712" i="46"/>
  <c r="F1712" i="46"/>
  <c r="G1708" i="46"/>
  <c r="F1708" i="46"/>
  <c r="G1704" i="46"/>
  <c r="F1704" i="46"/>
  <c r="G1700" i="46"/>
  <c r="F1700" i="46"/>
  <c r="G1696" i="46"/>
  <c r="F1696" i="46"/>
  <c r="G1692" i="46"/>
  <c r="F1692" i="46"/>
  <c r="G1688" i="46"/>
  <c r="F1688" i="46"/>
  <c r="G1684" i="46"/>
  <c r="F1684" i="46"/>
  <c r="G1680" i="46"/>
  <c r="F1680" i="46"/>
  <c r="G1676" i="46"/>
  <c r="F1676" i="46"/>
  <c r="G1672" i="46"/>
  <c r="F1672" i="46"/>
  <c r="G1668" i="46"/>
  <c r="F1668" i="46"/>
  <c r="G1664" i="46"/>
  <c r="F1664" i="46"/>
  <c r="G1660" i="46"/>
  <c r="F1660" i="46"/>
  <c r="G1656" i="46"/>
  <c r="F1656" i="46"/>
  <c r="G1652" i="46"/>
  <c r="F1652" i="46"/>
  <c r="G1648" i="46"/>
  <c r="F1648" i="46"/>
  <c r="G1644" i="46"/>
  <c r="F1644" i="46"/>
  <c r="G1640" i="46"/>
  <c r="F1640" i="46"/>
  <c r="G1636" i="46"/>
  <c r="F1636" i="46"/>
  <c r="G1632" i="46"/>
  <c r="F1632" i="46"/>
  <c r="G1628" i="46"/>
  <c r="F1628" i="46"/>
  <c r="G1624" i="46"/>
  <c r="F1624" i="46"/>
  <c r="G1620" i="46"/>
  <c r="F1620" i="46"/>
  <c r="G1616" i="46"/>
  <c r="F1616" i="46"/>
  <c r="G1612" i="46"/>
  <c r="F1612" i="46"/>
  <c r="G1608" i="46"/>
  <c r="F1608" i="46"/>
  <c r="G1604" i="46"/>
  <c r="F1604" i="46"/>
  <c r="G1600" i="46"/>
  <c r="F1600" i="46"/>
  <c r="G1596" i="46"/>
  <c r="F1596" i="46"/>
  <c r="G1592" i="46"/>
  <c r="F1592" i="46"/>
  <c r="G1588" i="46"/>
  <c r="F1588" i="46"/>
  <c r="G1584" i="46"/>
  <c r="F1584" i="46"/>
  <c r="G1580" i="46"/>
  <c r="F1580" i="46"/>
  <c r="G1576" i="46"/>
  <c r="F1576" i="46"/>
  <c r="G1572" i="46"/>
  <c r="F1572" i="46"/>
  <c r="G1568" i="46"/>
  <c r="F1568" i="46"/>
  <c r="G1564" i="46"/>
  <c r="F1564" i="46"/>
  <c r="G1560" i="46"/>
  <c r="F1560" i="46"/>
  <c r="G1556" i="46"/>
  <c r="F1556" i="46"/>
  <c r="G1552" i="46"/>
  <c r="F1552" i="46"/>
  <c r="G1548" i="46"/>
  <c r="F1548" i="46"/>
  <c r="G1544" i="46"/>
  <c r="F1544" i="46"/>
  <c r="G1540" i="46"/>
  <c r="F1540" i="46"/>
  <c r="G1536" i="46"/>
  <c r="F1536" i="46"/>
  <c r="G1532" i="46"/>
  <c r="F1532" i="46"/>
  <c r="G1528" i="46"/>
  <c r="F1528" i="46"/>
  <c r="G1524" i="46"/>
  <c r="F1524" i="46"/>
  <c r="G1520" i="46"/>
  <c r="F1520" i="46"/>
  <c r="G1516" i="46"/>
  <c r="F1516" i="46"/>
  <c r="G1512" i="46"/>
  <c r="F1512" i="46"/>
  <c r="G1508" i="46"/>
  <c r="F1508" i="46"/>
  <c r="G1504" i="46"/>
  <c r="F1504" i="46"/>
  <c r="G1500" i="46"/>
  <c r="F1500" i="46"/>
  <c r="G1496" i="46"/>
  <c r="F1496" i="46"/>
  <c r="G1492" i="46"/>
  <c r="F1492" i="46"/>
  <c r="G1488" i="46"/>
  <c r="F1488" i="46"/>
  <c r="G1484" i="46"/>
  <c r="F1484" i="46"/>
  <c r="G1480" i="46"/>
  <c r="F1480" i="46"/>
  <c r="G1476" i="46"/>
  <c r="F1476" i="46"/>
  <c r="G1472" i="46"/>
  <c r="F1472" i="46"/>
  <c r="G1468" i="46"/>
  <c r="F1468" i="46"/>
  <c r="G1464" i="46"/>
  <c r="F1464" i="46"/>
  <c r="G1460" i="46"/>
  <c r="F1460" i="46"/>
  <c r="G1456" i="46"/>
  <c r="F1456" i="46"/>
  <c r="G1452" i="46"/>
  <c r="F1452" i="46"/>
  <c r="G1448" i="46"/>
  <c r="F1448" i="46"/>
  <c r="G1444" i="46"/>
  <c r="F1444" i="46"/>
  <c r="G1440" i="46"/>
  <c r="F1440" i="46"/>
  <c r="G1436" i="46"/>
  <c r="F1436" i="46"/>
  <c r="G1432" i="46"/>
  <c r="F1432" i="46"/>
  <c r="G1428" i="46"/>
  <c r="F1428" i="46"/>
  <c r="G1424" i="46"/>
  <c r="F1424" i="46"/>
  <c r="G1420" i="46"/>
  <c r="F1420" i="46"/>
  <c r="G1416" i="46"/>
  <c r="F1416" i="46"/>
  <c r="G1412" i="46"/>
  <c r="F1412" i="46"/>
  <c r="G1408" i="46"/>
  <c r="F1408" i="46"/>
  <c r="G1404" i="46"/>
  <c r="F1404" i="46"/>
  <c r="G1400" i="46"/>
  <c r="F1400" i="46"/>
  <c r="G1396" i="46"/>
  <c r="F1396" i="46"/>
  <c r="G1392" i="46"/>
  <c r="F1392" i="46"/>
  <c r="G1388" i="46"/>
  <c r="F1388" i="46"/>
  <c r="G1384" i="46"/>
  <c r="F1384" i="46"/>
  <c r="G1380" i="46"/>
  <c r="F1380" i="46"/>
  <c r="G1376" i="46"/>
  <c r="F1376" i="46"/>
  <c r="G1372" i="46"/>
  <c r="F1372" i="46"/>
  <c r="G1368" i="46"/>
  <c r="F1368" i="46"/>
  <c r="G1364" i="46"/>
  <c r="F1364" i="46"/>
  <c r="G1360" i="46"/>
  <c r="F1360" i="46"/>
  <c r="G1356" i="46"/>
  <c r="F1356" i="46"/>
  <c r="G1352" i="46"/>
  <c r="F1352" i="46"/>
  <c r="G1348" i="46"/>
  <c r="F1348" i="46"/>
  <c r="G1344" i="46"/>
  <c r="F1344" i="46"/>
  <c r="G1340" i="46"/>
  <c r="F1340" i="46"/>
  <c r="G1336" i="46"/>
  <c r="F1336" i="46"/>
  <c r="G1332" i="46"/>
  <c r="F1332" i="46"/>
  <c r="G1328" i="46"/>
  <c r="F1328" i="46"/>
  <c r="G1324" i="46"/>
  <c r="F1324" i="46"/>
  <c r="G1320" i="46"/>
  <c r="F1320" i="46"/>
  <c r="G1316" i="46"/>
  <c r="F1316" i="46"/>
  <c r="G1312" i="46"/>
  <c r="F1312" i="46"/>
  <c r="G1308" i="46"/>
  <c r="F1308" i="46"/>
  <c r="G1304" i="46"/>
  <c r="F1304" i="46"/>
  <c r="G1300" i="46"/>
  <c r="F1300" i="46"/>
  <c r="G1296" i="46"/>
  <c r="F1296" i="46"/>
  <c r="G1292" i="46"/>
  <c r="F1292" i="46"/>
  <c r="G1288" i="46"/>
  <c r="F1288" i="46"/>
  <c r="G1284" i="46"/>
  <c r="F1284" i="46"/>
  <c r="G1280" i="46"/>
  <c r="F1280" i="46"/>
  <c r="G1276" i="46"/>
  <c r="F1276" i="46"/>
  <c r="G1272" i="46"/>
  <c r="F1272" i="46"/>
  <c r="G1268" i="46"/>
  <c r="F1268" i="46"/>
  <c r="G1264" i="46"/>
  <c r="F1264" i="46"/>
  <c r="G1260" i="46"/>
  <c r="F1260" i="46"/>
  <c r="G1256" i="46"/>
  <c r="F1256" i="46"/>
  <c r="G1252" i="46"/>
  <c r="F1252" i="46"/>
  <c r="G1248" i="46"/>
  <c r="F1248" i="46"/>
  <c r="G1244" i="46"/>
  <c r="F1244" i="46"/>
  <c r="G1240" i="46"/>
  <c r="F1240" i="46"/>
  <c r="G1236" i="46"/>
  <c r="F1236" i="46"/>
  <c r="G1232" i="46"/>
  <c r="F1232" i="46"/>
  <c r="G1228" i="46"/>
  <c r="F1228" i="46"/>
  <c r="G1224" i="46"/>
  <c r="F1224" i="46"/>
  <c r="G1220" i="46"/>
  <c r="F1220" i="46"/>
  <c r="G1216" i="46"/>
  <c r="F1216" i="46"/>
  <c r="G1212" i="46"/>
  <c r="F1212" i="46"/>
  <c r="G1208" i="46"/>
  <c r="F1208" i="46"/>
  <c r="G1204" i="46"/>
  <c r="F1204" i="46"/>
  <c r="G1200" i="46"/>
  <c r="F1200" i="46"/>
  <c r="G1196" i="46"/>
  <c r="F1196" i="46"/>
  <c r="G1192" i="46"/>
  <c r="F1192" i="46"/>
  <c r="G1188" i="46"/>
  <c r="F1188" i="46"/>
  <c r="G1184" i="46"/>
  <c r="F1184" i="46"/>
  <c r="G1180" i="46"/>
  <c r="F1180" i="46"/>
  <c r="G1176" i="46"/>
  <c r="F1176" i="46"/>
  <c r="G1172" i="46"/>
  <c r="F1172" i="46"/>
  <c r="G1168" i="46"/>
  <c r="F1168" i="46"/>
  <c r="G1164" i="46"/>
  <c r="F1164" i="46"/>
  <c r="G1160" i="46"/>
  <c r="F1160" i="46"/>
  <c r="G1156" i="46"/>
  <c r="F1156" i="46"/>
  <c r="G1152" i="46"/>
  <c r="F1152" i="46"/>
  <c r="G1148" i="46"/>
  <c r="F1148" i="46"/>
  <c r="G1144" i="46"/>
  <c r="F1144" i="46"/>
  <c r="G1140" i="46"/>
  <c r="F1140" i="46"/>
  <c r="G1136" i="46"/>
  <c r="F1136" i="46"/>
  <c r="G1132" i="46"/>
  <c r="F1132" i="46"/>
  <c r="G1128" i="46"/>
  <c r="F1128" i="46"/>
  <c r="G1124" i="46"/>
  <c r="F1124" i="46"/>
  <c r="G1120" i="46"/>
  <c r="F1120" i="46"/>
  <c r="G1116" i="46"/>
  <c r="F1116" i="46"/>
  <c r="G1112" i="46"/>
  <c r="F1112" i="46"/>
  <c r="G1108" i="46"/>
  <c r="F1108" i="46"/>
  <c r="G1104" i="46"/>
  <c r="F1104" i="46"/>
  <c r="G1100" i="46"/>
  <c r="F1100" i="46"/>
  <c r="G1096" i="46"/>
  <c r="F1096" i="46"/>
  <c r="G1092" i="46"/>
  <c r="F1092" i="46"/>
  <c r="G1088" i="46"/>
  <c r="F1088" i="46"/>
  <c r="G1084" i="46"/>
  <c r="F1084" i="46"/>
  <c r="G1080" i="46"/>
  <c r="F1080" i="46"/>
  <c r="G1076" i="46"/>
  <c r="F1076" i="46"/>
  <c r="G1072" i="46"/>
  <c r="F1072" i="46"/>
  <c r="G1068" i="46"/>
  <c r="F1068" i="46"/>
  <c r="G1064" i="46"/>
  <c r="F1064" i="46"/>
  <c r="G1060" i="46"/>
  <c r="F1060" i="46"/>
  <c r="G1056" i="46"/>
  <c r="F1056" i="46"/>
  <c r="G1052" i="46"/>
  <c r="F1052" i="46"/>
  <c r="G1048" i="46"/>
  <c r="F1048" i="46"/>
  <c r="G1044" i="46"/>
  <c r="F1044" i="46"/>
  <c r="G1040" i="46"/>
  <c r="F1040" i="46"/>
  <c r="G1036" i="46"/>
  <c r="F1036" i="46"/>
  <c r="G1032" i="46"/>
  <c r="F1032" i="46"/>
  <c r="G1028" i="46"/>
  <c r="F1028" i="46"/>
  <c r="G1024" i="46"/>
  <c r="F1024" i="46"/>
  <c r="G1020" i="46"/>
  <c r="F1020" i="46"/>
  <c r="G1016" i="46"/>
  <c r="F1016" i="46"/>
  <c r="G1012" i="46"/>
  <c r="F1012" i="46"/>
  <c r="G1008" i="46"/>
  <c r="F1008" i="46"/>
  <c r="G1004" i="46"/>
  <c r="F1004" i="46"/>
  <c r="G1000" i="46"/>
  <c r="F1000" i="46"/>
  <c r="G996" i="46"/>
  <c r="F996" i="46"/>
  <c r="G992" i="46"/>
  <c r="F992" i="46"/>
  <c r="G988" i="46"/>
  <c r="F988" i="46"/>
  <c r="G984" i="46"/>
  <c r="F984" i="46"/>
  <c r="G980" i="46"/>
  <c r="F980" i="46"/>
  <c r="G976" i="46"/>
  <c r="F976" i="46"/>
  <c r="G972" i="46"/>
  <c r="F972" i="46"/>
  <c r="G968" i="46"/>
  <c r="F968" i="46"/>
  <c r="G964" i="46"/>
  <c r="F964" i="46"/>
  <c r="G960" i="46"/>
  <c r="F960" i="46"/>
  <c r="G956" i="46"/>
  <c r="F956" i="46"/>
  <c r="G952" i="46"/>
  <c r="F952" i="46"/>
  <c r="G948" i="46"/>
  <c r="F948" i="46"/>
  <c r="G944" i="46"/>
  <c r="F944" i="46"/>
  <c r="G940" i="46"/>
  <c r="F940" i="46"/>
  <c r="G936" i="46"/>
  <c r="F936" i="46"/>
  <c r="G932" i="46"/>
  <c r="F932" i="46"/>
  <c r="G928" i="46"/>
  <c r="F928" i="46"/>
  <c r="G924" i="46"/>
  <c r="F924" i="46"/>
  <c r="G920" i="46"/>
  <c r="F920" i="46"/>
  <c r="G916" i="46"/>
  <c r="F916" i="46"/>
  <c r="G912" i="46"/>
  <c r="F912" i="46"/>
  <c r="G908" i="46"/>
  <c r="F908" i="46"/>
  <c r="G904" i="46"/>
  <c r="F904" i="46"/>
  <c r="G900" i="46"/>
  <c r="F900" i="46"/>
  <c r="G896" i="46"/>
  <c r="F896" i="46"/>
  <c r="G892" i="46"/>
  <c r="F892" i="46"/>
  <c r="G888" i="46"/>
  <c r="F888" i="46"/>
  <c r="G884" i="46"/>
  <c r="F884" i="46"/>
  <c r="G880" i="46"/>
  <c r="F880" i="46"/>
  <c r="G876" i="46"/>
  <c r="F876" i="46"/>
  <c r="G872" i="46"/>
  <c r="F872" i="46"/>
  <c r="G868" i="46"/>
  <c r="F868" i="46"/>
  <c r="G864" i="46"/>
  <c r="F864" i="46"/>
  <c r="G860" i="46"/>
  <c r="F860" i="46"/>
  <c r="G856" i="46"/>
  <c r="F856" i="46"/>
  <c r="G852" i="46"/>
  <c r="F852" i="46"/>
  <c r="G848" i="46"/>
  <c r="F848" i="46"/>
  <c r="G844" i="46"/>
  <c r="F844" i="46"/>
  <c r="G840" i="46"/>
  <c r="F840" i="46"/>
  <c r="G836" i="46"/>
  <c r="F836" i="46"/>
  <c r="G832" i="46"/>
  <c r="F832" i="46"/>
  <c r="G828" i="46"/>
  <c r="F828" i="46"/>
  <c r="G824" i="46"/>
  <c r="F824" i="46"/>
  <c r="G820" i="46"/>
  <c r="F820" i="46"/>
  <c r="G816" i="46"/>
  <c r="F816" i="46"/>
  <c r="G812" i="46"/>
  <c r="F812" i="46"/>
  <c r="G808" i="46"/>
  <c r="F808" i="46"/>
  <c r="G804" i="46"/>
  <c r="F804" i="46"/>
  <c r="G800" i="46"/>
  <c r="F800" i="46"/>
  <c r="G796" i="46"/>
  <c r="F796" i="46"/>
  <c r="G792" i="46"/>
  <c r="F792" i="46"/>
  <c r="G788" i="46"/>
  <c r="F788" i="46"/>
  <c r="G784" i="46"/>
  <c r="F784" i="46"/>
  <c r="G780" i="46"/>
  <c r="F780" i="46"/>
  <c r="G776" i="46"/>
  <c r="F776" i="46"/>
  <c r="G772" i="46"/>
  <c r="F772" i="46"/>
  <c r="G768" i="46"/>
  <c r="F768" i="46"/>
  <c r="G764" i="46"/>
  <c r="F764" i="46"/>
  <c r="G760" i="46"/>
  <c r="F760" i="46"/>
  <c r="G756" i="46"/>
  <c r="F756" i="46"/>
  <c r="G752" i="46"/>
  <c r="F752" i="46"/>
  <c r="G748" i="46"/>
  <c r="F748" i="46"/>
  <c r="G744" i="46"/>
  <c r="F744" i="46"/>
  <c r="G740" i="46"/>
  <c r="F740" i="46"/>
  <c r="G736" i="46"/>
  <c r="F736" i="46"/>
  <c r="G732" i="46"/>
  <c r="F732" i="46"/>
  <c r="G728" i="46"/>
  <c r="F728" i="46"/>
  <c r="G724" i="46"/>
  <c r="F724" i="46"/>
  <c r="G720" i="46"/>
  <c r="F720" i="46"/>
  <c r="G716" i="46"/>
  <c r="F716" i="46"/>
  <c r="G712" i="46"/>
  <c r="F712" i="46"/>
  <c r="G708" i="46"/>
  <c r="F708" i="46"/>
  <c r="G704" i="46"/>
  <c r="F704" i="46"/>
  <c r="G700" i="46"/>
  <c r="F700" i="46"/>
  <c r="G696" i="46"/>
  <c r="F696" i="46"/>
  <c r="G692" i="46"/>
  <c r="F692" i="46"/>
  <c r="G688" i="46"/>
  <c r="F688" i="46"/>
  <c r="G684" i="46"/>
  <c r="F684" i="46"/>
  <c r="G680" i="46"/>
  <c r="F680" i="46"/>
  <c r="G676" i="46"/>
  <c r="F676" i="46"/>
  <c r="G672" i="46"/>
  <c r="F672" i="46"/>
  <c r="G668" i="46"/>
  <c r="F668" i="46"/>
  <c r="G664" i="46"/>
  <c r="F664" i="46"/>
  <c r="G660" i="46"/>
  <c r="F660" i="46"/>
  <c r="G656" i="46"/>
  <c r="F656" i="46"/>
  <c r="G652" i="46"/>
  <c r="F652" i="46"/>
  <c r="G648" i="46"/>
  <c r="F648" i="46"/>
  <c r="G644" i="46"/>
  <c r="F644" i="46"/>
  <c r="G640" i="46"/>
  <c r="F640" i="46"/>
  <c r="G636" i="46"/>
  <c r="F636" i="46"/>
  <c r="G632" i="46"/>
  <c r="F632" i="46"/>
  <c r="G628" i="46"/>
  <c r="F628" i="46"/>
  <c r="G624" i="46"/>
  <c r="F624" i="46"/>
  <c r="G620" i="46"/>
  <c r="F620" i="46"/>
  <c r="G616" i="46"/>
  <c r="F616" i="46"/>
  <c r="G612" i="46"/>
  <c r="F612" i="46"/>
  <c r="G608" i="46"/>
  <c r="F608" i="46"/>
  <c r="G604" i="46"/>
  <c r="F604" i="46"/>
  <c r="G600" i="46"/>
  <c r="F600" i="46"/>
  <c r="G596" i="46"/>
  <c r="F596" i="46"/>
  <c r="G592" i="46"/>
  <c r="F592" i="46"/>
  <c r="G588" i="46"/>
  <c r="F588" i="46"/>
  <c r="G584" i="46"/>
  <c r="F584" i="46"/>
  <c r="G580" i="46"/>
  <c r="F580" i="46"/>
  <c r="G576" i="46"/>
  <c r="F576" i="46"/>
  <c r="G572" i="46"/>
  <c r="F572" i="46"/>
  <c r="G568" i="46"/>
  <c r="F568" i="46"/>
  <c r="G564" i="46"/>
  <c r="F564" i="46"/>
  <c r="G560" i="46"/>
  <c r="F560" i="46"/>
  <c r="G556" i="46"/>
  <c r="F556" i="46"/>
  <c r="G552" i="46"/>
  <c r="F552" i="46"/>
  <c r="G548" i="46"/>
  <c r="F548" i="46"/>
  <c r="G544" i="46"/>
  <c r="F544" i="46"/>
  <c r="G540" i="46"/>
  <c r="F540" i="46"/>
  <c r="G536" i="46"/>
  <c r="F536" i="46"/>
  <c r="G532" i="46"/>
  <c r="F532" i="46"/>
  <c r="G528" i="46"/>
  <c r="F528" i="46"/>
  <c r="G524" i="46"/>
  <c r="F524" i="46"/>
  <c r="G520" i="46"/>
  <c r="F520" i="46"/>
  <c r="G516" i="46"/>
  <c r="F516" i="46"/>
  <c r="G512" i="46"/>
  <c r="F512" i="46"/>
  <c r="G508" i="46"/>
  <c r="F508" i="46"/>
  <c r="G504" i="46"/>
  <c r="F504" i="46"/>
  <c r="G500" i="46"/>
  <c r="F500" i="46"/>
  <c r="G496" i="46"/>
  <c r="F496" i="46"/>
  <c r="G492" i="46"/>
  <c r="F492" i="46"/>
  <c r="G488" i="46"/>
  <c r="F488" i="46"/>
  <c r="G484" i="46"/>
  <c r="F484" i="46"/>
  <c r="G480" i="46"/>
  <c r="F480" i="46"/>
  <c r="G476" i="46"/>
  <c r="F476" i="46"/>
  <c r="G472" i="46"/>
  <c r="F472" i="46"/>
  <c r="G468" i="46"/>
  <c r="F468" i="46"/>
  <c r="G464" i="46"/>
  <c r="F464" i="46"/>
  <c r="G460" i="46"/>
  <c r="F460" i="46"/>
  <c r="G456" i="46"/>
  <c r="F456" i="46"/>
  <c r="G452" i="46"/>
  <c r="F452" i="46"/>
  <c r="G448" i="46"/>
  <c r="F448" i="46"/>
  <c r="G444" i="46"/>
  <c r="F444" i="46"/>
  <c r="G440" i="46"/>
  <c r="F440" i="46"/>
  <c r="G436" i="46"/>
  <c r="F436" i="46"/>
  <c r="G432" i="46"/>
  <c r="F432" i="46"/>
  <c r="G428" i="46"/>
  <c r="F428" i="46"/>
  <c r="G424" i="46"/>
  <c r="F424" i="46"/>
  <c r="G420" i="46"/>
  <c r="F420" i="46"/>
  <c r="G416" i="46"/>
  <c r="F416" i="46"/>
  <c r="G412" i="46"/>
  <c r="F412" i="46"/>
  <c r="G408" i="46"/>
  <c r="F408" i="46"/>
  <c r="G404" i="46"/>
  <c r="F404" i="46"/>
  <c r="G400" i="46"/>
  <c r="F400" i="46"/>
  <c r="G396" i="46"/>
  <c r="F396" i="46"/>
  <c r="G392" i="46"/>
  <c r="F392" i="46"/>
  <c r="G388" i="46"/>
  <c r="F388" i="46"/>
  <c r="G384" i="46"/>
  <c r="F384" i="46"/>
  <c r="G380" i="46"/>
  <c r="F380" i="46"/>
  <c r="G376" i="46"/>
  <c r="F376" i="46"/>
  <c r="G372" i="46"/>
  <c r="F372" i="46"/>
  <c r="G368" i="46"/>
  <c r="F368" i="46"/>
  <c r="G364" i="46"/>
  <c r="F364" i="46"/>
  <c r="G360" i="46"/>
  <c r="F360" i="46"/>
  <c r="G356" i="46"/>
  <c r="F356" i="46"/>
  <c r="G352" i="46"/>
  <c r="F352" i="46"/>
  <c r="G348" i="46"/>
  <c r="F348" i="46"/>
  <c r="G344" i="46"/>
  <c r="F344" i="46"/>
  <c r="G340" i="46"/>
  <c r="F340" i="46"/>
  <c r="G336" i="46"/>
  <c r="F336" i="46"/>
  <c r="G332" i="46"/>
  <c r="F332" i="46"/>
  <c r="G328" i="46"/>
  <c r="F328" i="46"/>
  <c r="G324" i="46"/>
  <c r="F324" i="46"/>
  <c r="G320" i="46"/>
  <c r="F320" i="46"/>
  <c r="G316" i="46"/>
  <c r="F316" i="46"/>
  <c r="G312" i="46"/>
  <c r="F312" i="46"/>
  <c r="G308" i="46"/>
  <c r="F308" i="46"/>
  <c r="G304" i="46"/>
  <c r="F304" i="46"/>
  <c r="G300" i="46"/>
  <c r="F300" i="46"/>
  <c r="G296" i="46"/>
  <c r="F296" i="46"/>
  <c r="G292" i="46"/>
  <c r="F292" i="46"/>
  <c r="G288" i="46"/>
  <c r="F288" i="46"/>
  <c r="G284" i="46"/>
  <c r="F284" i="46"/>
  <c r="G280" i="46"/>
  <c r="F280" i="46"/>
  <c r="G276" i="46"/>
  <c r="F276" i="46"/>
  <c r="G272" i="46"/>
  <c r="F272" i="46"/>
  <c r="G268" i="46"/>
  <c r="F268" i="46"/>
  <c r="G264" i="46"/>
  <c r="F264" i="46"/>
  <c r="G260" i="46"/>
  <c r="F260" i="46"/>
  <c r="G256" i="46"/>
  <c r="F256" i="46"/>
  <c r="G252" i="46"/>
  <c r="F252" i="46"/>
  <c r="G248" i="46"/>
  <c r="F248" i="46"/>
  <c r="G244" i="46"/>
  <c r="F244" i="46"/>
  <c r="G240" i="46"/>
  <c r="F240" i="46"/>
  <c r="G236" i="46"/>
  <c r="F236" i="46"/>
  <c r="G232" i="46"/>
  <c r="F232" i="46"/>
  <c r="G228" i="46"/>
  <c r="F228" i="46"/>
  <c r="G224" i="46"/>
  <c r="F224" i="46"/>
  <c r="G220" i="46"/>
  <c r="F220" i="46"/>
  <c r="G216" i="46"/>
  <c r="F216" i="46"/>
  <c r="G212" i="46"/>
  <c r="F212" i="46"/>
  <c r="G208" i="46"/>
  <c r="F208" i="46"/>
  <c r="G204" i="46"/>
  <c r="F204" i="46"/>
  <c r="G200" i="46"/>
  <c r="F200" i="46"/>
  <c r="G196" i="46"/>
  <c r="F196" i="46"/>
  <c r="G192" i="46"/>
  <c r="F192" i="46"/>
  <c r="G188" i="46"/>
  <c r="F188" i="46"/>
  <c r="G184" i="46"/>
  <c r="F184" i="46"/>
  <c r="G180" i="46"/>
  <c r="F180" i="46"/>
  <c r="G176" i="46"/>
  <c r="F176" i="46"/>
  <c r="G172" i="46"/>
  <c r="F172" i="46"/>
  <c r="G168" i="46"/>
  <c r="F168" i="46"/>
  <c r="G164" i="46"/>
  <c r="F164" i="46"/>
  <c r="G160" i="46"/>
  <c r="F160" i="46"/>
  <c r="G156" i="46"/>
  <c r="F156" i="46"/>
  <c r="G152" i="46"/>
  <c r="F152" i="46"/>
  <c r="G148" i="46"/>
  <c r="F148" i="46"/>
  <c r="G144" i="46"/>
  <c r="F144" i="46"/>
  <c r="G140" i="46"/>
  <c r="F140" i="46"/>
  <c r="G136" i="46"/>
  <c r="F136" i="46"/>
  <c r="G132" i="46"/>
  <c r="F132" i="46"/>
  <c r="G128" i="46"/>
  <c r="F128" i="46"/>
  <c r="G124" i="46"/>
  <c r="F124" i="46"/>
  <c r="G120" i="46"/>
  <c r="F120" i="46"/>
  <c r="G116" i="46"/>
  <c r="F116" i="46"/>
  <c r="G112" i="46"/>
  <c r="F112" i="46"/>
  <c r="G108" i="46"/>
  <c r="F108" i="46"/>
  <c r="G104" i="46"/>
  <c r="F104" i="46"/>
  <c r="G100" i="46"/>
  <c r="F100" i="46"/>
  <c r="G96" i="46"/>
  <c r="F96" i="46"/>
  <c r="G92" i="46"/>
  <c r="F92" i="46"/>
  <c r="G88" i="46"/>
  <c r="F88" i="46"/>
  <c r="G84" i="46"/>
  <c r="F84" i="46"/>
  <c r="G80" i="46"/>
  <c r="F80" i="46"/>
  <c r="G76" i="46"/>
  <c r="F76" i="46"/>
  <c r="G72" i="46"/>
  <c r="F72" i="46"/>
  <c r="G68" i="46"/>
  <c r="F68" i="46"/>
  <c r="G64" i="46"/>
  <c r="F64" i="46"/>
  <c r="G60" i="46"/>
  <c r="F60" i="46"/>
  <c r="G56" i="46"/>
  <c r="F56" i="46"/>
  <c r="G52" i="46"/>
  <c r="F52" i="46"/>
  <c r="G48" i="46"/>
  <c r="F48" i="46"/>
  <c r="G44" i="46"/>
  <c r="F44" i="46"/>
  <c r="G40" i="46"/>
  <c r="F40" i="46"/>
  <c r="G36" i="46"/>
  <c r="F36" i="46"/>
  <c r="G32" i="46"/>
  <c r="F32" i="46"/>
  <c r="G28" i="46"/>
  <c r="F28" i="46"/>
  <c r="G24" i="46"/>
  <c r="F24" i="46"/>
  <c r="G20" i="46"/>
  <c r="F20" i="46"/>
  <c r="G16" i="46"/>
  <c r="F16" i="46"/>
  <c r="G2610" i="46"/>
  <c r="F2610" i="46"/>
  <c r="G2598" i="46"/>
  <c r="F2598" i="46"/>
  <c r="G2586" i="46"/>
  <c r="F2586" i="46"/>
  <c r="G2574" i="46"/>
  <c r="F2574" i="46"/>
  <c r="G2558" i="46"/>
  <c r="F2558" i="46"/>
  <c r="G2542" i="46"/>
  <c r="F2542" i="46"/>
  <c r="G2526" i="46"/>
  <c r="F2526" i="46"/>
  <c r="G2510" i="46"/>
  <c r="F2510" i="46"/>
  <c r="G2490" i="46"/>
  <c r="F2490" i="46"/>
  <c r="G2450" i="46"/>
  <c r="F2450" i="46"/>
  <c r="G2334" i="46"/>
  <c r="F2334" i="46"/>
  <c r="G1918" i="46"/>
  <c r="F1918" i="46"/>
  <c r="D10" i="46"/>
  <c r="G14" i="46"/>
  <c r="F14" i="46"/>
  <c r="G2611" i="46"/>
  <c r="F2611" i="46"/>
  <c r="G2607" i="46"/>
  <c r="F2607" i="46"/>
  <c r="G2603" i="46"/>
  <c r="F2603" i="46"/>
  <c r="G2599" i="46"/>
  <c r="F2599" i="46"/>
  <c r="G2595" i="46"/>
  <c r="F2595" i="46"/>
  <c r="G2591" i="46"/>
  <c r="F2591" i="46"/>
  <c r="G2587" i="46"/>
  <c r="F2587" i="46"/>
  <c r="G2583" i="46"/>
  <c r="F2583" i="46"/>
  <c r="G2579" i="46"/>
  <c r="F2579" i="46"/>
  <c r="G2575" i="46"/>
  <c r="F2575" i="46"/>
  <c r="G2571" i="46"/>
  <c r="F2571" i="46"/>
  <c r="G2567" i="46"/>
  <c r="F2567" i="46"/>
  <c r="G2563" i="46"/>
  <c r="F2563" i="46"/>
  <c r="G2559" i="46"/>
  <c r="F2559" i="46"/>
  <c r="G2555" i="46"/>
  <c r="F2555" i="46"/>
  <c r="G2551" i="46"/>
  <c r="F2551" i="46"/>
  <c r="G2547" i="46"/>
  <c r="F2547" i="46"/>
  <c r="G2543" i="46"/>
  <c r="F2543" i="46"/>
  <c r="G2539" i="46"/>
  <c r="F2539" i="46"/>
  <c r="G2535" i="46"/>
  <c r="F2535" i="46"/>
  <c r="G2531" i="46"/>
  <c r="F2531" i="46"/>
  <c r="G2527" i="46"/>
  <c r="F2527" i="46"/>
  <c r="G2523" i="46"/>
  <c r="F2523" i="46"/>
  <c r="G2519" i="46"/>
  <c r="F2519" i="46"/>
  <c r="G2515" i="46"/>
  <c r="F2515" i="46"/>
  <c r="G2511" i="46"/>
  <c r="F2511" i="46"/>
  <c r="G2507" i="46"/>
  <c r="F2507" i="46"/>
  <c r="G2503" i="46"/>
  <c r="F2503" i="46"/>
  <c r="G2499" i="46"/>
  <c r="F2499" i="46"/>
  <c r="G2495" i="46"/>
  <c r="F2495" i="46"/>
  <c r="G2491" i="46"/>
  <c r="F2491" i="46"/>
  <c r="G2487" i="46"/>
  <c r="F2487" i="46"/>
  <c r="G2483" i="46"/>
  <c r="F2483" i="46"/>
  <c r="G2479" i="46"/>
  <c r="F2479" i="46"/>
  <c r="G2475" i="46"/>
  <c r="F2475" i="46"/>
  <c r="G2471" i="46"/>
  <c r="F2471" i="46"/>
  <c r="G2467" i="46"/>
  <c r="F2467" i="46"/>
  <c r="G2463" i="46"/>
  <c r="F2463" i="46"/>
  <c r="G2459" i="46"/>
  <c r="F2459" i="46"/>
  <c r="G2455" i="46"/>
  <c r="F2455" i="46"/>
  <c r="G2451" i="46"/>
  <c r="F2451" i="46"/>
  <c r="G2447" i="46"/>
  <c r="F2447" i="46"/>
  <c r="G2443" i="46"/>
  <c r="F2443" i="46"/>
  <c r="G2439" i="46"/>
  <c r="F2439" i="46"/>
  <c r="G2435" i="46"/>
  <c r="F2435" i="46"/>
  <c r="G2431" i="46"/>
  <c r="F2431" i="46"/>
  <c r="G2427" i="46"/>
  <c r="F2427" i="46"/>
  <c r="G2423" i="46"/>
  <c r="F2423" i="46"/>
  <c r="G2419" i="46"/>
  <c r="F2419" i="46"/>
  <c r="G2415" i="46"/>
  <c r="F2415" i="46"/>
  <c r="G2411" i="46"/>
  <c r="F2411" i="46"/>
  <c r="G2407" i="46"/>
  <c r="F2407" i="46"/>
  <c r="G2403" i="46"/>
  <c r="F2403" i="46"/>
  <c r="G2399" i="46"/>
  <c r="F2399" i="46"/>
  <c r="G2395" i="46"/>
  <c r="F2395" i="46"/>
  <c r="G2391" i="46"/>
  <c r="F2391" i="46"/>
  <c r="G2387" i="46"/>
  <c r="F2387" i="46"/>
  <c r="G2383" i="46"/>
  <c r="F2383" i="46"/>
  <c r="G2379" i="46"/>
  <c r="F2379" i="46"/>
  <c r="G2375" i="46"/>
  <c r="F2375" i="46"/>
  <c r="G2371" i="46"/>
  <c r="F2371" i="46"/>
  <c r="G2367" i="46"/>
  <c r="F2367" i="46"/>
  <c r="G2363" i="46"/>
  <c r="F2363" i="46"/>
  <c r="G2359" i="46"/>
  <c r="F2359" i="46"/>
  <c r="G2355" i="46"/>
  <c r="F2355" i="46"/>
  <c r="G2351" i="46"/>
  <c r="F2351" i="46"/>
  <c r="G2347" i="46"/>
  <c r="F2347" i="46"/>
  <c r="G2343" i="46"/>
  <c r="F2343" i="46"/>
  <c r="G2339" i="46"/>
  <c r="F2339" i="46"/>
  <c r="G2335" i="46"/>
  <c r="F2335" i="46"/>
  <c r="G2331" i="46"/>
  <c r="F2331" i="46"/>
  <c r="G2327" i="46"/>
  <c r="F2327" i="46"/>
  <c r="G2323" i="46"/>
  <c r="F2323" i="46"/>
  <c r="G2319" i="46"/>
  <c r="F2319" i="46"/>
  <c r="G2315" i="46"/>
  <c r="F2315" i="46"/>
  <c r="G2311" i="46"/>
  <c r="F2311" i="46"/>
  <c r="G2307" i="46"/>
  <c r="F2307" i="46"/>
  <c r="G2303" i="46"/>
  <c r="F2303" i="46"/>
  <c r="G2299" i="46"/>
  <c r="F2299" i="46"/>
  <c r="G2295" i="46"/>
  <c r="F2295" i="46"/>
  <c r="G2291" i="46"/>
  <c r="F2291" i="46"/>
  <c r="G2287" i="46"/>
  <c r="F2287" i="46"/>
  <c r="G2283" i="46"/>
  <c r="F2283" i="46"/>
  <c r="G2279" i="46"/>
  <c r="F2279" i="46"/>
  <c r="G2275" i="46"/>
  <c r="F2275" i="46"/>
  <c r="G2271" i="46"/>
  <c r="F2271" i="46"/>
  <c r="G2267" i="46"/>
  <c r="F2267" i="46"/>
  <c r="G2263" i="46"/>
  <c r="F2263" i="46"/>
  <c r="G2259" i="46"/>
  <c r="F2259" i="46"/>
  <c r="G2255" i="46"/>
  <c r="F2255" i="46"/>
  <c r="G2251" i="46"/>
  <c r="F2251" i="46"/>
  <c r="G2247" i="46"/>
  <c r="F2247" i="46"/>
  <c r="G2243" i="46"/>
  <c r="F2243" i="46"/>
  <c r="G2239" i="46"/>
  <c r="F2239" i="46"/>
  <c r="G2235" i="46"/>
  <c r="F2235" i="46"/>
  <c r="G2231" i="46"/>
  <c r="F2231" i="46"/>
  <c r="G2227" i="46"/>
  <c r="F2227" i="46"/>
  <c r="G2223" i="46"/>
  <c r="F2223" i="46"/>
  <c r="G2219" i="46"/>
  <c r="F2219" i="46"/>
  <c r="G2215" i="46"/>
  <c r="F2215" i="46"/>
  <c r="G2211" i="46"/>
  <c r="F2211" i="46"/>
  <c r="G2207" i="46"/>
  <c r="F2207" i="46"/>
  <c r="G2203" i="46"/>
  <c r="F2203" i="46"/>
  <c r="G2199" i="46"/>
  <c r="F2199" i="46"/>
  <c r="G2195" i="46"/>
  <c r="F2195" i="46"/>
  <c r="G2191" i="46"/>
  <c r="F2191" i="46"/>
  <c r="G2187" i="46"/>
  <c r="F2187" i="46"/>
  <c r="G2183" i="46"/>
  <c r="F2183" i="46"/>
  <c r="G2179" i="46"/>
  <c r="F2179" i="46"/>
  <c r="G2175" i="46"/>
  <c r="F2175" i="46"/>
  <c r="G2171" i="46"/>
  <c r="F2171" i="46"/>
  <c r="G2167" i="46"/>
  <c r="F2167" i="46"/>
  <c r="G2163" i="46"/>
  <c r="F2163" i="46"/>
  <c r="G2159" i="46"/>
  <c r="F2159" i="46"/>
  <c r="G2155" i="46"/>
  <c r="F2155" i="46"/>
  <c r="G2151" i="46"/>
  <c r="F2151" i="46"/>
  <c r="G2147" i="46"/>
  <c r="F2147" i="46"/>
  <c r="G2143" i="46"/>
  <c r="F2143" i="46"/>
  <c r="G2139" i="46"/>
  <c r="F2139" i="46"/>
  <c r="G2135" i="46"/>
  <c r="F2135" i="46"/>
  <c r="G2131" i="46"/>
  <c r="F2131" i="46"/>
  <c r="G2127" i="46"/>
  <c r="F2127" i="46"/>
  <c r="G2123" i="46"/>
  <c r="F2123" i="46"/>
  <c r="G2119" i="46"/>
  <c r="F2119" i="46"/>
  <c r="G2115" i="46"/>
  <c r="F2115" i="46"/>
  <c r="G2111" i="46"/>
  <c r="F2111" i="46"/>
  <c r="G2107" i="46"/>
  <c r="F2107" i="46"/>
  <c r="G2103" i="46"/>
  <c r="F2103" i="46"/>
  <c r="G2099" i="46"/>
  <c r="F2099" i="46"/>
  <c r="F2095" i="46"/>
  <c r="G2095" i="46"/>
  <c r="G2091" i="46"/>
  <c r="F2091" i="46"/>
  <c r="G2087" i="46"/>
  <c r="F2087" i="46"/>
  <c r="G2083" i="46"/>
  <c r="F2083" i="46"/>
  <c r="G2079" i="46"/>
  <c r="F2079" i="46"/>
  <c r="G2075" i="46"/>
  <c r="F2075" i="46"/>
  <c r="G2071" i="46"/>
  <c r="F2071" i="46"/>
  <c r="G2067" i="46"/>
  <c r="F2067" i="46"/>
  <c r="G2063" i="46"/>
  <c r="F2063" i="46"/>
  <c r="G2059" i="46"/>
  <c r="F2059" i="46"/>
  <c r="G2055" i="46"/>
  <c r="F2055" i="46"/>
  <c r="G2051" i="46"/>
  <c r="F2051" i="46"/>
  <c r="G2047" i="46"/>
  <c r="F2047" i="46"/>
  <c r="G2043" i="46"/>
  <c r="F2043" i="46"/>
  <c r="G2039" i="46"/>
  <c r="F2039" i="46"/>
  <c r="G2035" i="46"/>
  <c r="F2035" i="46"/>
  <c r="G2031" i="46"/>
  <c r="F2031" i="46"/>
  <c r="G2027" i="46"/>
  <c r="F2027" i="46"/>
  <c r="G2023" i="46"/>
  <c r="F2023" i="46"/>
  <c r="G2019" i="46"/>
  <c r="F2019" i="46"/>
  <c r="G2015" i="46"/>
  <c r="F2015" i="46"/>
  <c r="G2011" i="46"/>
  <c r="F2011" i="46"/>
  <c r="G2007" i="46"/>
  <c r="F2007" i="46"/>
  <c r="G2003" i="46"/>
  <c r="F2003" i="46"/>
  <c r="G1999" i="46"/>
  <c r="F1999" i="46"/>
  <c r="G1995" i="46"/>
  <c r="F1995" i="46"/>
  <c r="G1991" i="46"/>
  <c r="F1991" i="46"/>
  <c r="G1987" i="46"/>
  <c r="F1987" i="46"/>
  <c r="G1983" i="46"/>
  <c r="F1983" i="46"/>
  <c r="G1979" i="46"/>
  <c r="F1979" i="46"/>
  <c r="G1975" i="46"/>
  <c r="F1975" i="46"/>
  <c r="G1971" i="46"/>
  <c r="F1971" i="46"/>
  <c r="G1967" i="46"/>
  <c r="F1967" i="46"/>
  <c r="G1963" i="46"/>
  <c r="F1963" i="46"/>
  <c r="G1959" i="46"/>
  <c r="F1959" i="46"/>
  <c r="G1955" i="46"/>
  <c r="F1955" i="46"/>
  <c r="G1951" i="46"/>
  <c r="F1951" i="46"/>
  <c r="G1947" i="46"/>
  <c r="F1947" i="46"/>
  <c r="G1943" i="46"/>
  <c r="F1943" i="46"/>
  <c r="G1939" i="46"/>
  <c r="F1939" i="46"/>
  <c r="G1935" i="46"/>
  <c r="F1935" i="46"/>
  <c r="G1931" i="46"/>
  <c r="F1931" i="46"/>
  <c r="G1927" i="46"/>
  <c r="F1927" i="46"/>
  <c r="G1923" i="46"/>
  <c r="F1923" i="46"/>
  <c r="G1919" i="46"/>
  <c r="F1919" i="46"/>
  <c r="G1915" i="46"/>
  <c r="F1915" i="46"/>
  <c r="G1911" i="46"/>
  <c r="F1911" i="46"/>
  <c r="G1907" i="46"/>
  <c r="F1907" i="46"/>
  <c r="G1903" i="46"/>
  <c r="F1903" i="46"/>
  <c r="G1899" i="46"/>
  <c r="F1899" i="46"/>
  <c r="G1895" i="46"/>
  <c r="F1895" i="46"/>
  <c r="G1891" i="46"/>
  <c r="F1891" i="46"/>
  <c r="G1887" i="46"/>
  <c r="F1887" i="46"/>
  <c r="G1883" i="46"/>
  <c r="F1883" i="46"/>
  <c r="G1879" i="46"/>
  <c r="F1879" i="46"/>
  <c r="G1875" i="46"/>
  <c r="F1875" i="46"/>
  <c r="G1871" i="46"/>
  <c r="F1871" i="46"/>
  <c r="G1867" i="46"/>
  <c r="F1867" i="46"/>
  <c r="G1863" i="46"/>
  <c r="F1863" i="46"/>
  <c r="G1859" i="46"/>
  <c r="F1859" i="46"/>
  <c r="G1855" i="46"/>
  <c r="F1855" i="46"/>
  <c r="G1851" i="46"/>
  <c r="F1851" i="46"/>
  <c r="G1847" i="46"/>
  <c r="F1847" i="46"/>
  <c r="G1843" i="46"/>
  <c r="F1843" i="46"/>
  <c r="G1839" i="46"/>
  <c r="F1839" i="46"/>
  <c r="G1835" i="46"/>
  <c r="F1835" i="46"/>
  <c r="G1831" i="46"/>
  <c r="F1831" i="46"/>
  <c r="G1827" i="46"/>
  <c r="F1827" i="46"/>
  <c r="G1823" i="46"/>
  <c r="F1823" i="46"/>
  <c r="G1819" i="46"/>
  <c r="F1819" i="46"/>
  <c r="G1815" i="46"/>
  <c r="F1815" i="46"/>
  <c r="G1811" i="46"/>
  <c r="F1811" i="46"/>
  <c r="G1807" i="46"/>
  <c r="F1807" i="46"/>
  <c r="G1803" i="46"/>
  <c r="F1803" i="46"/>
  <c r="G1799" i="46"/>
  <c r="F1799" i="46"/>
  <c r="G1795" i="46"/>
  <c r="F1795" i="46"/>
  <c r="G1791" i="46"/>
  <c r="F1791" i="46"/>
  <c r="G1787" i="46"/>
  <c r="F1787" i="46"/>
  <c r="G1783" i="46"/>
  <c r="F1783" i="46"/>
  <c r="G1779" i="46"/>
  <c r="F1779" i="46"/>
  <c r="G1775" i="46"/>
  <c r="F1775" i="46"/>
  <c r="G1771" i="46"/>
  <c r="F1771" i="46"/>
  <c r="G1767" i="46"/>
  <c r="F1767" i="46"/>
  <c r="G1763" i="46"/>
  <c r="F1763" i="46"/>
  <c r="G1759" i="46"/>
  <c r="F1759" i="46"/>
  <c r="G1755" i="46"/>
  <c r="F1755" i="46"/>
  <c r="G1751" i="46"/>
  <c r="F1751" i="46"/>
  <c r="G1747" i="46"/>
  <c r="F1747" i="46"/>
  <c r="G1743" i="46"/>
  <c r="F1743" i="46"/>
  <c r="G1739" i="46"/>
  <c r="F1739" i="46"/>
  <c r="G1735" i="46"/>
  <c r="F1735" i="46"/>
  <c r="G1731" i="46"/>
  <c r="F1731" i="46"/>
  <c r="G1727" i="46"/>
  <c r="F1727" i="46"/>
  <c r="G1723" i="46"/>
  <c r="F1723" i="46"/>
  <c r="G1719" i="46"/>
  <c r="F1719" i="46"/>
  <c r="G1715" i="46"/>
  <c r="F1715" i="46"/>
  <c r="G1711" i="46"/>
  <c r="F1711" i="46"/>
  <c r="G1707" i="46"/>
  <c r="F1707" i="46"/>
  <c r="G1703" i="46"/>
  <c r="F1703" i="46"/>
  <c r="G1699" i="46"/>
  <c r="F1699" i="46"/>
  <c r="G1695" i="46"/>
  <c r="F1695" i="46"/>
  <c r="G1691" i="46"/>
  <c r="F1691" i="46"/>
  <c r="G1687" i="46"/>
  <c r="F1687" i="46"/>
  <c r="G1683" i="46"/>
  <c r="F1683" i="46"/>
  <c r="G1679" i="46"/>
  <c r="F1679" i="46"/>
  <c r="G1675" i="46"/>
  <c r="F1675" i="46"/>
  <c r="G1671" i="46"/>
  <c r="F1671" i="46"/>
  <c r="G1667" i="46"/>
  <c r="F1667" i="46"/>
  <c r="G1663" i="46"/>
  <c r="F1663" i="46"/>
  <c r="G1659" i="46"/>
  <c r="F1659" i="46"/>
  <c r="G1655" i="46"/>
  <c r="F1655" i="46"/>
  <c r="G1651" i="46"/>
  <c r="F1651" i="46"/>
  <c r="G1647" i="46"/>
  <c r="F1647" i="46"/>
  <c r="G1643" i="46"/>
  <c r="F1643" i="46"/>
  <c r="G1639" i="46"/>
  <c r="F1639" i="46"/>
  <c r="G1635" i="46"/>
  <c r="F1635" i="46"/>
  <c r="G1631" i="46"/>
  <c r="F1631" i="46"/>
  <c r="G1627" i="46"/>
  <c r="F1627" i="46"/>
  <c r="G1623" i="46"/>
  <c r="F1623" i="46"/>
  <c r="G1619" i="46"/>
  <c r="F1619" i="46"/>
  <c r="G1615" i="46"/>
  <c r="F1615" i="46"/>
  <c r="G1611" i="46"/>
  <c r="F1611" i="46"/>
  <c r="G1607" i="46"/>
  <c r="F1607" i="46"/>
  <c r="G1603" i="46"/>
  <c r="F1603" i="46"/>
  <c r="G1599" i="46"/>
  <c r="F1599" i="46"/>
  <c r="G1595" i="46"/>
  <c r="F1595" i="46"/>
  <c r="G1591" i="46"/>
  <c r="F1591" i="46"/>
  <c r="G1587" i="46"/>
  <c r="F1587" i="46"/>
  <c r="G1583" i="46"/>
  <c r="F1583" i="46"/>
  <c r="G1579" i="46"/>
  <c r="F1579" i="46"/>
  <c r="G1575" i="46"/>
  <c r="F1575" i="46"/>
  <c r="G1571" i="46"/>
  <c r="F1571" i="46"/>
  <c r="G1567" i="46"/>
  <c r="F1567" i="46"/>
  <c r="G1563" i="46"/>
  <c r="F1563" i="46"/>
  <c r="G1559" i="46"/>
  <c r="F1559" i="46"/>
  <c r="G1555" i="46"/>
  <c r="F1555" i="46"/>
  <c r="G1551" i="46"/>
  <c r="F1551" i="46"/>
  <c r="G1547" i="46"/>
  <c r="F1547" i="46"/>
  <c r="G1543" i="46"/>
  <c r="F1543" i="46"/>
  <c r="G1539" i="46"/>
  <c r="F1539" i="46"/>
  <c r="G1535" i="46"/>
  <c r="F1535" i="46"/>
  <c r="G1531" i="46"/>
  <c r="F1531" i="46"/>
  <c r="G1527" i="46"/>
  <c r="F1527" i="46"/>
  <c r="G1523" i="46"/>
  <c r="F1523" i="46"/>
  <c r="G1519" i="46"/>
  <c r="F1519" i="46"/>
  <c r="G1515" i="46"/>
  <c r="F1515" i="46"/>
  <c r="G1511" i="46"/>
  <c r="F1511" i="46"/>
  <c r="G1507" i="46"/>
  <c r="F1507" i="46"/>
  <c r="G1503" i="46"/>
  <c r="F1503" i="46"/>
  <c r="G1499" i="46"/>
  <c r="F1499" i="46"/>
  <c r="G1495" i="46"/>
  <c r="F1495" i="46"/>
  <c r="G1491" i="46"/>
  <c r="F1491" i="46"/>
  <c r="G1487" i="46"/>
  <c r="F1487" i="46"/>
  <c r="G1483" i="46"/>
  <c r="F1483" i="46"/>
  <c r="G1479" i="46"/>
  <c r="F1479" i="46"/>
  <c r="G1475" i="46"/>
  <c r="F1475" i="46"/>
  <c r="G1471" i="46"/>
  <c r="F1471" i="46"/>
  <c r="G1467" i="46"/>
  <c r="F1467" i="46"/>
  <c r="G1463" i="46"/>
  <c r="F1463" i="46"/>
  <c r="G1459" i="46"/>
  <c r="F1459" i="46"/>
  <c r="G1455" i="46"/>
  <c r="F1455" i="46"/>
  <c r="G1451" i="46"/>
  <c r="F1451" i="46"/>
  <c r="G1447" i="46"/>
  <c r="F1447" i="46"/>
  <c r="F1443" i="46"/>
  <c r="G1443" i="46"/>
  <c r="G1439" i="46"/>
  <c r="F1439" i="46"/>
  <c r="G1435" i="46"/>
  <c r="F1435" i="46"/>
  <c r="G1431" i="46"/>
  <c r="F1431" i="46"/>
  <c r="G1427" i="46"/>
  <c r="F1427" i="46"/>
  <c r="G1423" i="46"/>
  <c r="F1423" i="46"/>
  <c r="G1419" i="46"/>
  <c r="F1419" i="46"/>
  <c r="G1415" i="46"/>
  <c r="F1415" i="46"/>
  <c r="G1411" i="46"/>
  <c r="F1411" i="46"/>
  <c r="G1407" i="46"/>
  <c r="F1407" i="46"/>
  <c r="G1403" i="46"/>
  <c r="F1403" i="46"/>
  <c r="G1399" i="46"/>
  <c r="F1399" i="46"/>
  <c r="G1395" i="46"/>
  <c r="F1395" i="46"/>
  <c r="G1391" i="46"/>
  <c r="F1391" i="46"/>
  <c r="G1387" i="46"/>
  <c r="F1387" i="46"/>
  <c r="G1383" i="46"/>
  <c r="F1383" i="46"/>
  <c r="G1379" i="46"/>
  <c r="F1379" i="46"/>
  <c r="G1375" i="46"/>
  <c r="F1375" i="46"/>
  <c r="G1371" i="46"/>
  <c r="F1371" i="46"/>
  <c r="G1367" i="46"/>
  <c r="F1367" i="46"/>
  <c r="G1363" i="46"/>
  <c r="F1363" i="46"/>
  <c r="G1359" i="46"/>
  <c r="F1359" i="46"/>
  <c r="G1355" i="46"/>
  <c r="F1355" i="46"/>
  <c r="G1351" i="46"/>
  <c r="F1351" i="46"/>
  <c r="G1347" i="46"/>
  <c r="F1347" i="46"/>
  <c r="G1343" i="46"/>
  <c r="F1343" i="46"/>
  <c r="G1339" i="46"/>
  <c r="F1339" i="46"/>
  <c r="G1335" i="46"/>
  <c r="F1335" i="46"/>
  <c r="G1331" i="46"/>
  <c r="F1331" i="46"/>
  <c r="G1327" i="46"/>
  <c r="F1327" i="46"/>
  <c r="G1323" i="46"/>
  <c r="F1323" i="46"/>
  <c r="G1319" i="46"/>
  <c r="F1319" i="46"/>
  <c r="G1315" i="46"/>
  <c r="F1315" i="46"/>
  <c r="G1311" i="46"/>
  <c r="F1311" i="46"/>
  <c r="G1307" i="46"/>
  <c r="F1307" i="46"/>
  <c r="G1303" i="46"/>
  <c r="F1303" i="46"/>
  <c r="G1299" i="46"/>
  <c r="F1299" i="46"/>
  <c r="G1295" i="46"/>
  <c r="F1295" i="46"/>
  <c r="G1291" i="46"/>
  <c r="F1291" i="46"/>
  <c r="G1287" i="46"/>
  <c r="F1287" i="46"/>
  <c r="G1283" i="46"/>
  <c r="F1283" i="46"/>
  <c r="G1279" i="46"/>
  <c r="F1279" i="46"/>
  <c r="G1275" i="46"/>
  <c r="F1275" i="46"/>
  <c r="G1271" i="46"/>
  <c r="F1271" i="46"/>
  <c r="G1267" i="46"/>
  <c r="F1267" i="46"/>
  <c r="G1263" i="46"/>
  <c r="F1263" i="46"/>
  <c r="G1259" i="46"/>
  <c r="F1259" i="46"/>
  <c r="G1255" i="46"/>
  <c r="F1255" i="46"/>
  <c r="F1251" i="46"/>
  <c r="G1251" i="46"/>
  <c r="G1247" i="46"/>
  <c r="F1247" i="46"/>
  <c r="G1243" i="46"/>
  <c r="F1243" i="46"/>
  <c r="G1239" i="46"/>
  <c r="F1239" i="46"/>
  <c r="G1235" i="46"/>
  <c r="F1235" i="46"/>
  <c r="G1231" i="46"/>
  <c r="F1231" i="46"/>
  <c r="G1227" i="46"/>
  <c r="F1227" i="46"/>
  <c r="G1223" i="46"/>
  <c r="F1223" i="46"/>
  <c r="G1219" i="46"/>
  <c r="F1219" i="46"/>
  <c r="G1215" i="46"/>
  <c r="F1215" i="46"/>
  <c r="G1211" i="46"/>
  <c r="F1211" i="46"/>
  <c r="G1207" i="46"/>
  <c r="F1207" i="46"/>
  <c r="G1203" i="46"/>
  <c r="F1203" i="46"/>
  <c r="G1199" i="46"/>
  <c r="F1199" i="46"/>
  <c r="G1195" i="46"/>
  <c r="F1195" i="46"/>
  <c r="G1191" i="46"/>
  <c r="F1191" i="46"/>
  <c r="F1187" i="46"/>
  <c r="G1187" i="46"/>
  <c r="G1183" i="46"/>
  <c r="F1183" i="46"/>
  <c r="G1179" i="46"/>
  <c r="F1179" i="46"/>
  <c r="G1175" i="46"/>
  <c r="F1175" i="46"/>
  <c r="F1171" i="46"/>
  <c r="G1171" i="46"/>
  <c r="G1167" i="46"/>
  <c r="F1167" i="46"/>
  <c r="G1163" i="46"/>
  <c r="F1163" i="46"/>
  <c r="G1159" i="46"/>
  <c r="F1159" i="46"/>
  <c r="G1155" i="46"/>
  <c r="F1155" i="46"/>
  <c r="G1151" i="46"/>
  <c r="F1151" i="46"/>
  <c r="G1147" i="46"/>
  <c r="F1147" i="46"/>
  <c r="G1143" i="46"/>
  <c r="F1143" i="46"/>
  <c r="G1139" i="46"/>
  <c r="F1139" i="46"/>
  <c r="G1135" i="46"/>
  <c r="F1135" i="46"/>
  <c r="G1131" i="46"/>
  <c r="F1131" i="46"/>
  <c r="G1127" i="46"/>
  <c r="F1127" i="46"/>
  <c r="F1123" i="46"/>
  <c r="G1123" i="46"/>
  <c r="G1119" i="46"/>
  <c r="F1119" i="46"/>
  <c r="G1115" i="46"/>
  <c r="F1115" i="46"/>
  <c r="G1111" i="46"/>
  <c r="F1111" i="46"/>
  <c r="G1107" i="46"/>
  <c r="F1107" i="46"/>
  <c r="G1103" i="46"/>
  <c r="F1103" i="46"/>
  <c r="G1099" i="46"/>
  <c r="F1099" i="46"/>
  <c r="G1095" i="46"/>
  <c r="F1095" i="46"/>
  <c r="G1091" i="46"/>
  <c r="F1091" i="46"/>
  <c r="G1087" i="46"/>
  <c r="F1087" i="46"/>
  <c r="G1083" i="46"/>
  <c r="F1083" i="46"/>
  <c r="G1079" i="46"/>
  <c r="F1079" i="46"/>
  <c r="G1075" i="46"/>
  <c r="F1075" i="46"/>
  <c r="G1071" i="46"/>
  <c r="F1071" i="46"/>
  <c r="G1067" i="46"/>
  <c r="F1067" i="46"/>
  <c r="G1063" i="46"/>
  <c r="F1063" i="46"/>
  <c r="F1059" i="46"/>
  <c r="G1059" i="46"/>
  <c r="G1055" i="46"/>
  <c r="F1055" i="46"/>
  <c r="G1051" i="46"/>
  <c r="F1051" i="46"/>
  <c r="G1047" i="46"/>
  <c r="F1047" i="46"/>
  <c r="F1043" i="46"/>
  <c r="G1043" i="46"/>
  <c r="G1039" i="46"/>
  <c r="F1039" i="46"/>
  <c r="G1035" i="46"/>
  <c r="F1035" i="46"/>
  <c r="G1031" i="46"/>
  <c r="F1031" i="46"/>
  <c r="G1027" i="46"/>
  <c r="F1027" i="46"/>
  <c r="G1023" i="46"/>
  <c r="F1023" i="46"/>
  <c r="G1019" i="46"/>
  <c r="F1019" i="46"/>
  <c r="G1015" i="46"/>
  <c r="F1015" i="46"/>
  <c r="G1011" i="46"/>
  <c r="F1011" i="46"/>
  <c r="G1007" i="46"/>
  <c r="F1007" i="46"/>
  <c r="G1003" i="46"/>
  <c r="F1003" i="46"/>
  <c r="G999" i="46"/>
  <c r="F999" i="46"/>
  <c r="G995" i="46"/>
  <c r="F995" i="46"/>
  <c r="G991" i="46"/>
  <c r="F991" i="46"/>
  <c r="G987" i="46"/>
  <c r="F987" i="46"/>
  <c r="G983" i="46"/>
  <c r="F983" i="46"/>
  <c r="G979" i="46"/>
  <c r="F979" i="46"/>
  <c r="G975" i="46"/>
  <c r="F975" i="46"/>
  <c r="G971" i="46"/>
  <c r="F971" i="46"/>
  <c r="G967" i="46"/>
  <c r="F967" i="46"/>
  <c r="G963" i="46"/>
  <c r="F963" i="46"/>
  <c r="G959" i="46"/>
  <c r="F959" i="46"/>
  <c r="G955" i="46"/>
  <c r="F955" i="46"/>
  <c r="G951" i="46"/>
  <c r="F951" i="46"/>
  <c r="G947" i="46"/>
  <c r="F947" i="46"/>
  <c r="G943" i="46"/>
  <c r="F943" i="46"/>
  <c r="G939" i="46"/>
  <c r="F939" i="46"/>
  <c r="G935" i="46"/>
  <c r="F935" i="46"/>
  <c r="G931" i="46"/>
  <c r="F931" i="46"/>
  <c r="G927" i="46"/>
  <c r="F927" i="46"/>
  <c r="G923" i="46"/>
  <c r="F923" i="46"/>
  <c r="G919" i="46"/>
  <c r="F919" i="46"/>
  <c r="G915" i="46"/>
  <c r="F915" i="46"/>
  <c r="G911" i="46"/>
  <c r="F911" i="46"/>
  <c r="G907" i="46"/>
  <c r="F907" i="46"/>
  <c r="G903" i="46"/>
  <c r="F903" i="46"/>
  <c r="G899" i="46"/>
  <c r="F899" i="46"/>
  <c r="G895" i="46"/>
  <c r="F895" i="46"/>
  <c r="G891" i="46"/>
  <c r="F891" i="46"/>
  <c r="G887" i="46"/>
  <c r="F887" i="46"/>
  <c r="G883" i="46"/>
  <c r="F883" i="46"/>
  <c r="G879" i="46"/>
  <c r="F879" i="46"/>
  <c r="F875" i="46"/>
  <c r="G875" i="46"/>
  <c r="G871" i="46"/>
  <c r="F871" i="46"/>
  <c r="G867" i="46"/>
  <c r="F867" i="46"/>
  <c r="G863" i="46"/>
  <c r="F863" i="46"/>
  <c r="G859" i="46"/>
  <c r="F859" i="46"/>
  <c r="G855" i="46"/>
  <c r="F855" i="46"/>
  <c r="G851" i="46"/>
  <c r="F851" i="46"/>
  <c r="G847" i="46"/>
  <c r="F847" i="46"/>
  <c r="G843" i="46"/>
  <c r="F843" i="46"/>
  <c r="G839" i="46"/>
  <c r="F839" i="46"/>
  <c r="G835" i="46"/>
  <c r="F835" i="46"/>
  <c r="G831" i="46"/>
  <c r="F831" i="46"/>
  <c r="G827" i="46"/>
  <c r="F827" i="46"/>
  <c r="G823" i="46"/>
  <c r="F823" i="46"/>
  <c r="G819" i="46"/>
  <c r="F819" i="46"/>
  <c r="G815" i="46"/>
  <c r="F815" i="46"/>
  <c r="G811" i="46"/>
  <c r="F811" i="46"/>
  <c r="G807" i="46"/>
  <c r="F807" i="46"/>
  <c r="G803" i="46"/>
  <c r="F803" i="46"/>
  <c r="G799" i="46"/>
  <c r="F799" i="46"/>
  <c r="G795" i="46"/>
  <c r="F795" i="46"/>
  <c r="G791" i="46"/>
  <c r="F791" i="46"/>
  <c r="G787" i="46"/>
  <c r="F787" i="46"/>
  <c r="G783" i="46"/>
  <c r="F783" i="46"/>
  <c r="G779" i="46"/>
  <c r="F779" i="46"/>
  <c r="G775" i="46"/>
  <c r="F775" i="46"/>
  <c r="G771" i="46"/>
  <c r="F771" i="46"/>
  <c r="G767" i="46"/>
  <c r="F767" i="46"/>
  <c r="G763" i="46"/>
  <c r="F763" i="46"/>
  <c r="G759" i="46"/>
  <c r="F759" i="46"/>
  <c r="G755" i="46"/>
  <c r="F755" i="46"/>
  <c r="G751" i="46"/>
  <c r="F751" i="46"/>
  <c r="G747" i="46"/>
  <c r="F747" i="46"/>
  <c r="G743" i="46"/>
  <c r="F743" i="46"/>
  <c r="G739" i="46"/>
  <c r="F739" i="46"/>
  <c r="G735" i="46"/>
  <c r="F735" i="46"/>
  <c r="G731" i="46"/>
  <c r="F731" i="46"/>
  <c r="G727" i="46"/>
  <c r="F727" i="46"/>
  <c r="G723" i="46"/>
  <c r="F723" i="46"/>
  <c r="G719" i="46"/>
  <c r="F719" i="46"/>
  <c r="G715" i="46"/>
  <c r="F715" i="46"/>
  <c r="G711" i="46"/>
  <c r="F711" i="46"/>
  <c r="G707" i="46"/>
  <c r="F707" i="46"/>
  <c r="G703" i="46"/>
  <c r="F703" i="46"/>
  <c r="G699" i="46"/>
  <c r="F699" i="46"/>
  <c r="G695" i="46"/>
  <c r="F695" i="46"/>
  <c r="G691" i="46"/>
  <c r="F691" i="46"/>
  <c r="G687" i="46"/>
  <c r="F687" i="46"/>
  <c r="G683" i="46"/>
  <c r="F683" i="46"/>
  <c r="G679" i="46"/>
  <c r="F679" i="46"/>
  <c r="G675" i="46"/>
  <c r="F675" i="46"/>
  <c r="G671" i="46"/>
  <c r="F671" i="46"/>
  <c r="G667" i="46"/>
  <c r="F667" i="46"/>
  <c r="G663" i="46"/>
  <c r="F663" i="46"/>
  <c r="G659" i="46"/>
  <c r="F659" i="46"/>
  <c r="G655" i="46"/>
  <c r="F655" i="46"/>
  <c r="G651" i="46"/>
  <c r="F651" i="46"/>
  <c r="G647" i="46"/>
  <c r="F647" i="46"/>
  <c r="G643" i="46"/>
  <c r="F643" i="46"/>
  <c r="G639" i="46"/>
  <c r="F639" i="46"/>
  <c r="G635" i="46"/>
  <c r="F635" i="46"/>
  <c r="G631" i="46"/>
  <c r="F631" i="46"/>
  <c r="G627" i="46"/>
  <c r="F627" i="46"/>
  <c r="G623" i="46"/>
  <c r="F623" i="46"/>
  <c r="G619" i="46"/>
  <c r="F619" i="46"/>
  <c r="G615" i="46"/>
  <c r="F615" i="46"/>
  <c r="G611" i="46"/>
  <c r="F611" i="46"/>
  <c r="G607" i="46"/>
  <c r="F607" i="46"/>
  <c r="G603" i="46"/>
  <c r="F603" i="46"/>
  <c r="G599" i="46"/>
  <c r="F599" i="46"/>
  <c r="G595" i="46"/>
  <c r="F595" i="46"/>
  <c r="G591" i="46"/>
  <c r="F591" i="46"/>
  <c r="G587" i="46"/>
  <c r="F587" i="46"/>
  <c r="G583" i="46"/>
  <c r="F583" i="46"/>
  <c r="G579" i="46"/>
  <c r="F579" i="46"/>
  <c r="G575" i="46"/>
  <c r="F575" i="46"/>
  <c r="G571" i="46"/>
  <c r="F571" i="46"/>
  <c r="G567" i="46"/>
  <c r="F567" i="46"/>
  <c r="G563" i="46"/>
  <c r="F563" i="46"/>
  <c r="G559" i="46"/>
  <c r="F559" i="46"/>
  <c r="G555" i="46"/>
  <c r="F555" i="46"/>
  <c r="G551" i="46"/>
  <c r="F551" i="46"/>
  <c r="G547" i="46"/>
  <c r="F547" i="46"/>
  <c r="G543" i="46"/>
  <c r="F543" i="46"/>
  <c r="G539" i="46"/>
  <c r="F539" i="46"/>
  <c r="G535" i="46"/>
  <c r="F535" i="46"/>
  <c r="G531" i="46"/>
  <c r="F531" i="46"/>
  <c r="G527" i="46"/>
  <c r="F527" i="46"/>
  <c r="G523" i="46"/>
  <c r="F523" i="46"/>
  <c r="G519" i="46"/>
  <c r="F519" i="46"/>
  <c r="G515" i="46"/>
  <c r="F515" i="46"/>
  <c r="G511" i="46"/>
  <c r="F511" i="46"/>
  <c r="G507" i="46"/>
  <c r="F507" i="46"/>
  <c r="G503" i="46"/>
  <c r="F503" i="46"/>
  <c r="G499" i="46"/>
  <c r="F499" i="46"/>
  <c r="G495" i="46"/>
  <c r="F495" i="46"/>
  <c r="G491" i="46"/>
  <c r="F491" i="46"/>
  <c r="G487" i="46"/>
  <c r="F487" i="46"/>
  <c r="G483" i="46"/>
  <c r="F483" i="46"/>
  <c r="G479" i="46"/>
  <c r="F479" i="46"/>
  <c r="G475" i="46"/>
  <c r="F475" i="46"/>
  <c r="G471" i="46"/>
  <c r="F471" i="46"/>
  <c r="G467" i="46"/>
  <c r="F467" i="46"/>
  <c r="G463" i="46"/>
  <c r="F463" i="46"/>
  <c r="G459" i="46"/>
  <c r="F459" i="46"/>
  <c r="G455" i="46"/>
  <c r="F455" i="46"/>
  <c r="G451" i="46"/>
  <c r="F451" i="46"/>
  <c r="G447" i="46"/>
  <c r="F447" i="46"/>
  <c r="G443" i="46"/>
  <c r="F443" i="46"/>
  <c r="G439" i="46"/>
  <c r="F439" i="46"/>
  <c r="G435" i="46"/>
  <c r="F435" i="46"/>
  <c r="G431" i="46"/>
  <c r="F431" i="46"/>
  <c r="G427" i="46"/>
  <c r="F427" i="46"/>
  <c r="G423" i="46"/>
  <c r="F423" i="46"/>
  <c r="G419" i="46"/>
  <c r="F419" i="46"/>
  <c r="G415" i="46"/>
  <c r="F415" i="46"/>
  <c r="G411" i="46"/>
  <c r="F411" i="46"/>
  <c r="G407" i="46"/>
  <c r="F407" i="46"/>
  <c r="G403" i="46"/>
  <c r="F403" i="46"/>
  <c r="G399" i="46"/>
  <c r="F399" i="46"/>
  <c r="G395" i="46"/>
  <c r="F395" i="46"/>
  <c r="G391" i="46"/>
  <c r="F391" i="46"/>
  <c r="G387" i="46"/>
  <c r="F387" i="46"/>
  <c r="G383" i="46"/>
  <c r="F383" i="46"/>
  <c r="G379" i="46"/>
  <c r="F379" i="46"/>
  <c r="G375" i="46"/>
  <c r="F375" i="46"/>
  <c r="G371" i="46"/>
  <c r="F371" i="46"/>
  <c r="G367" i="46"/>
  <c r="F367" i="46"/>
  <c r="G363" i="46"/>
  <c r="F363" i="46"/>
  <c r="G359" i="46"/>
  <c r="F359" i="46"/>
  <c r="G355" i="46"/>
  <c r="F355" i="46"/>
  <c r="G351" i="46"/>
  <c r="F351" i="46"/>
  <c r="G347" i="46"/>
  <c r="F347" i="46"/>
  <c r="G343" i="46"/>
  <c r="F343" i="46"/>
  <c r="G339" i="46"/>
  <c r="F339" i="46"/>
  <c r="G335" i="46"/>
  <c r="F335" i="46"/>
  <c r="G331" i="46"/>
  <c r="F331" i="46"/>
  <c r="G327" i="46"/>
  <c r="F327" i="46"/>
  <c r="G323" i="46"/>
  <c r="F323" i="46"/>
  <c r="G319" i="46"/>
  <c r="F319" i="46"/>
  <c r="G315" i="46"/>
  <c r="F315" i="46"/>
  <c r="G311" i="46"/>
  <c r="F311" i="46"/>
  <c r="G307" i="46"/>
  <c r="F307" i="46"/>
  <c r="G303" i="46"/>
  <c r="F303" i="46"/>
  <c r="G299" i="46"/>
  <c r="F299" i="46"/>
  <c r="G295" i="46"/>
  <c r="F295" i="46"/>
  <c r="G291" i="46"/>
  <c r="F291" i="46"/>
  <c r="G287" i="46"/>
  <c r="F287" i="46"/>
  <c r="G283" i="46"/>
  <c r="F283" i="46"/>
  <c r="G279" i="46"/>
  <c r="F279" i="46"/>
  <c r="G275" i="46"/>
  <c r="F275" i="46"/>
  <c r="G271" i="46"/>
  <c r="F271" i="46"/>
  <c r="G267" i="46"/>
  <c r="F267" i="46"/>
  <c r="G263" i="46"/>
  <c r="F263" i="46"/>
  <c r="G259" i="46"/>
  <c r="F259" i="46"/>
  <c r="G255" i="46"/>
  <c r="F255" i="46"/>
  <c r="G251" i="46"/>
  <c r="F251" i="46"/>
  <c r="G247" i="46"/>
  <c r="F247" i="46"/>
  <c r="G243" i="46"/>
  <c r="F243" i="46"/>
  <c r="G239" i="46"/>
  <c r="F239" i="46"/>
  <c r="G235" i="46"/>
  <c r="F235" i="46"/>
  <c r="G231" i="46"/>
  <c r="F231" i="46"/>
  <c r="G227" i="46"/>
  <c r="F227" i="46"/>
  <c r="G223" i="46"/>
  <c r="F223" i="46"/>
  <c r="G219" i="46"/>
  <c r="F219" i="46"/>
  <c r="G215" i="46"/>
  <c r="F215" i="46"/>
  <c r="G211" i="46"/>
  <c r="F211" i="46"/>
  <c r="G207" i="46"/>
  <c r="F207" i="46"/>
  <c r="G203" i="46"/>
  <c r="F203" i="46"/>
  <c r="G199" i="46"/>
  <c r="F199" i="46"/>
  <c r="G195" i="46"/>
  <c r="F195" i="46"/>
  <c r="G191" i="46"/>
  <c r="F191" i="46"/>
  <c r="G187" i="46"/>
  <c r="F187" i="46"/>
  <c r="G183" i="46"/>
  <c r="F183" i="46"/>
  <c r="G179" i="46"/>
  <c r="F179" i="46"/>
  <c r="G175" i="46"/>
  <c r="F175" i="46"/>
  <c r="G171" i="46"/>
  <c r="F171" i="46"/>
  <c r="G167" i="46"/>
  <c r="F167" i="46"/>
  <c r="G163" i="46"/>
  <c r="F163" i="46"/>
  <c r="G159" i="46"/>
  <c r="F159" i="46"/>
  <c r="G155" i="46"/>
  <c r="F155" i="46"/>
  <c r="G151" i="46"/>
  <c r="F151" i="46"/>
  <c r="G147" i="46"/>
  <c r="F147" i="46"/>
  <c r="G143" i="46"/>
  <c r="F143" i="46"/>
  <c r="G139" i="46"/>
  <c r="F139" i="46"/>
  <c r="G135" i="46"/>
  <c r="F135" i="46"/>
  <c r="G131" i="46"/>
  <c r="F131" i="46"/>
  <c r="G127" i="46"/>
  <c r="F127" i="46"/>
  <c r="G123" i="46"/>
  <c r="F123" i="46"/>
  <c r="G119" i="46"/>
  <c r="F119" i="46"/>
  <c r="G115" i="46"/>
  <c r="F115" i="46"/>
  <c r="G111" i="46"/>
  <c r="F111" i="46"/>
  <c r="G107" i="46"/>
  <c r="F107" i="46"/>
  <c r="G103" i="46"/>
  <c r="F103" i="46"/>
  <c r="G99" i="46"/>
  <c r="F99" i="46"/>
  <c r="G95" i="46"/>
  <c r="F95" i="46"/>
  <c r="G91" i="46"/>
  <c r="F91" i="46"/>
  <c r="G87" i="46"/>
  <c r="F87" i="46"/>
  <c r="G83" i="46"/>
  <c r="F83" i="46"/>
  <c r="G79" i="46"/>
  <c r="F79" i="46"/>
  <c r="G75" i="46"/>
  <c r="F75" i="46"/>
  <c r="G71" i="46"/>
  <c r="F71" i="46"/>
  <c r="G67" i="46"/>
  <c r="F67" i="46"/>
  <c r="G63" i="46"/>
  <c r="F63" i="46"/>
  <c r="G59" i="46"/>
  <c r="F59" i="46"/>
  <c r="G55" i="46"/>
  <c r="F55" i="46"/>
  <c r="G51" i="46"/>
  <c r="F51" i="46"/>
  <c r="G47" i="46"/>
  <c r="F47" i="46"/>
  <c r="G43" i="46"/>
  <c r="F43" i="46"/>
  <c r="G39" i="46"/>
  <c r="F39" i="46"/>
  <c r="G35" i="46"/>
  <c r="F35" i="46"/>
  <c r="G31" i="46"/>
  <c r="F31" i="46"/>
  <c r="G27" i="46"/>
  <c r="F27" i="46"/>
  <c r="G23" i="46"/>
  <c r="F23" i="46"/>
  <c r="G19" i="46"/>
  <c r="F19" i="46"/>
  <c r="G15" i="46"/>
  <c r="F15" i="46"/>
  <c r="F14" i="49"/>
  <c r="G14" i="49"/>
  <c r="E14" i="49"/>
  <c r="D14" i="49"/>
  <c r="C15" i="49"/>
  <c r="H17" i="48"/>
  <c r="I17" i="48" s="1"/>
  <c r="H18" i="48"/>
  <c r="J19" i="48"/>
  <c r="Q2189" i="46"/>
  <c r="Y2189" i="46" s="1"/>
  <c r="T2189" i="46"/>
  <c r="AB2189" i="46" s="1"/>
  <c r="O2614" i="46"/>
  <c r="O2612" i="46"/>
  <c r="O2611" i="46"/>
  <c r="Q2611" i="46" s="1"/>
  <c r="Y2611" i="46" s="1"/>
  <c r="O2608" i="46"/>
  <c r="O2605" i="46"/>
  <c r="S2605" i="46" s="1"/>
  <c r="AA2605" i="46" s="1"/>
  <c r="O2597" i="46"/>
  <c r="O2591" i="46"/>
  <c r="T2591" i="46" s="1"/>
  <c r="AB2591" i="46" s="1"/>
  <c r="O2582" i="46"/>
  <c r="O2580" i="46"/>
  <c r="O2579" i="46"/>
  <c r="O2576" i="46"/>
  <c r="O2567" i="46"/>
  <c r="O2562" i="46"/>
  <c r="O2561" i="46"/>
  <c r="O2554" i="46"/>
  <c r="T2554" i="46" s="1"/>
  <c r="AB2554" i="46" s="1"/>
  <c r="O2553" i="46"/>
  <c r="O2546" i="46"/>
  <c r="R2546" i="46" s="1"/>
  <c r="Z2546" i="46" s="1"/>
  <c r="O2545" i="46"/>
  <c r="O2538" i="46"/>
  <c r="O2537" i="46"/>
  <c r="S2537" i="46" s="1"/>
  <c r="AA2537" i="46" s="1"/>
  <c r="O2531" i="46"/>
  <c r="O2528" i="46"/>
  <c r="R2528" i="46" s="1"/>
  <c r="Z2528" i="46" s="1"/>
  <c r="O2526" i="46"/>
  <c r="T2526" i="46" s="1"/>
  <c r="AB2526" i="46" s="1"/>
  <c r="O2525" i="46"/>
  <c r="S2525" i="46" s="1"/>
  <c r="AA2525" i="46" s="1"/>
  <c r="O2520" i="46"/>
  <c r="O2512" i="46"/>
  <c r="T2512" i="46" s="1"/>
  <c r="AB2512" i="46" s="1"/>
  <c r="O2506" i="46"/>
  <c r="O2505" i="46"/>
  <c r="O2501" i="46"/>
  <c r="Q2501" i="46" s="1"/>
  <c r="Y2501" i="46" s="1"/>
  <c r="O2495" i="46"/>
  <c r="O2494" i="46"/>
  <c r="O2493" i="46"/>
  <c r="S2493" i="46" s="1"/>
  <c r="AA2493" i="46" s="1"/>
  <c r="O2488" i="46"/>
  <c r="O2482" i="46"/>
  <c r="O2480" i="46"/>
  <c r="S2480" i="46" s="1"/>
  <c r="AA2480" i="46" s="1"/>
  <c r="O2474" i="46"/>
  <c r="O2473" i="46"/>
  <c r="O2469" i="46"/>
  <c r="O2461" i="46"/>
  <c r="O2451" i="46"/>
  <c r="S2451" i="46" s="1"/>
  <c r="AA2451" i="46" s="1"/>
  <c r="O2449" i="46"/>
  <c r="S2449" i="46" s="1"/>
  <c r="AA2449" i="46" s="1"/>
  <c r="O2432" i="46"/>
  <c r="O2426" i="46"/>
  <c r="S2426" i="46" s="1"/>
  <c r="AA2426" i="46" s="1"/>
  <c r="O2423" i="46"/>
  <c r="S2423" i="46" s="1"/>
  <c r="AA2423" i="46" s="1"/>
  <c r="O2420" i="46"/>
  <c r="O2415" i="46"/>
  <c r="O2414" i="46"/>
  <c r="S2414" i="46" s="1"/>
  <c r="AA2414" i="46" s="1"/>
  <c r="O2411" i="46"/>
  <c r="S2411" i="46" s="1"/>
  <c r="AA2411" i="46" s="1"/>
  <c r="O2410" i="46"/>
  <c r="O2409" i="46"/>
  <c r="O2406" i="46"/>
  <c r="O2405" i="46"/>
  <c r="O2384" i="46"/>
  <c r="O2383" i="46"/>
  <c r="O2380" i="46"/>
  <c r="T2380" i="46" s="1"/>
  <c r="AB2380" i="46" s="1"/>
  <c r="O2379" i="46"/>
  <c r="S2379" i="46" s="1"/>
  <c r="AA2379" i="46" s="1"/>
  <c r="O2378" i="46"/>
  <c r="W2378" i="46" s="1"/>
  <c r="O2377" i="46"/>
  <c r="O2374" i="46"/>
  <c r="O2373" i="46"/>
  <c r="O2352" i="46"/>
  <c r="O2351" i="46"/>
  <c r="O2348" i="46"/>
  <c r="T2348" i="46" s="1"/>
  <c r="AB2348" i="46" s="1"/>
  <c r="O2347" i="46"/>
  <c r="S2347" i="46" s="1"/>
  <c r="AA2347" i="46" s="1"/>
  <c r="O2346" i="46"/>
  <c r="S2346" i="46" s="1"/>
  <c r="AA2346" i="46" s="1"/>
  <c r="O2345" i="46"/>
  <c r="O2342" i="46"/>
  <c r="O2341" i="46"/>
  <c r="O2320" i="46"/>
  <c r="O2319" i="46"/>
  <c r="O2316" i="46"/>
  <c r="T2316" i="46" s="1"/>
  <c r="AB2316" i="46" s="1"/>
  <c r="O2315" i="46"/>
  <c r="O2314" i="46"/>
  <c r="S2314" i="46" s="1"/>
  <c r="AA2314" i="46" s="1"/>
  <c r="O2313" i="46"/>
  <c r="O2310" i="46"/>
  <c r="O2309" i="46"/>
  <c r="O2280" i="46"/>
  <c r="O2263" i="46"/>
  <c r="O2260" i="46"/>
  <c r="T2260" i="46" s="1"/>
  <c r="AB2260" i="46" s="1"/>
  <c r="O2257" i="46"/>
  <c r="R2257" i="46" s="1"/>
  <c r="Z2257" i="46" s="1"/>
  <c r="O2231" i="46"/>
  <c r="O2228" i="46"/>
  <c r="T2228" i="46" s="1"/>
  <c r="AB2228" i="46" s="1"/>
  <c r="O2225" i="46"/>
  <c r="O2199" i="46"/>
  <c r="S2199" i="46" s="1"/>
  <c r="AA2199" i="46" s="1"/>
  <c r="O2196" i="46"/>
  <c r="O2193" i="46"/>
  <c r="O2610" i="46"/>
  <c r="T2610" i="46" s="1"/>
  <c r="AB2610" i="46" s="1"/>
  <c r="O2609" i="46"/>
  <c r="T2609" i="46" s="1"/>
  <c r="AB2609" i="46" s="1"/>
  <c r="O2606" i="46"/>
  <c r="O2604" i="46"/>
  <c r="O2603" i="46"/>
  <c r="S2603" i="46" s="1"/>
  <c r="AA2603" i="46" s="1"/>
  <c r="O2600" i="46"/>
  <c r="T2600" i="46" s="1"/>
  <c r="AB2600" i="46" s="1"/>
  <c r="O2598" i="46"/>
  <c r="O2596" i="46"/>
  <c r="O2595" i="46"/>
  <c r="S2595" i="46" s="1"/>
  <c r="AA2595" i="46" s="1"/>
  <c r="O2592" i="46"/>
  <c r="O2589" i="46"/>
  <c r="X2583" i="46"/>
  <c r="O2583" i="46"/>
  <c r="O2578" i="46"/>
  <c r="R2578" i="46" s="1"/>
  <c r="Z2578" i="46" s="1"/>
  <c r="O2577" i="46"/>
  <c r="T2577" i="46" s="1"/>
  <c r="AB2577" i="46" s="1"/>
  <c r="O2573" i="46"/>
  <c r="O2565" i="46"/>
  <c r="S2565" i="46" s="1"/>
  <c r="AA2565" i="46" s="1"/>
  <c r="X2559" i="46"/>
  <c r="O2559" i="46"/>
  <c r="T2559" i="46" s="1"/>
  <c r="AB2559" i="46" s="1"/>
  <c r="X2551" i="46"/>
  <c r="O2551" i="46"/>
  <c r="S2551" i="46" s="1"/>
  <c r="AA2551" i="46" s="1"/>
  <c r="X2543" i="46"/>
  <c r="O2543" i="46"/>
  <c r="X2535" i="46"/>
  <c r="O2535" i="46"/>
  <c r="T2535" i="46" s="1"/>
  <c r="AB2535" i="46" s="1"/>
  <c r="O2530" i="46"/>
  <c r="R2530" i="46" s="1"/>
  <c r="Z2530" i="46" s="1"/>
  <c r="O2529" i="46"/>
  <c r="O2524" i="46"/>
  <c r="X2515" i="46"/>
  <c r="O2515" i="46"/>
  <c r="S2515" i="46" s="1"/>
  <c r="AA2515" i="46" s="1"/>
  <c r="O2514" i="46"/>
  <c r="W2514" i="46" s="1"/>
  <c r="O2513" i="46"/>
  <c r="O2508" i="46"/>
  <c r="T2508" i="46" s="1"/>
  <c r="AB2508" i="46" s="1"/>
  <c r="X2503" i="46"/>
  <c r="O2503" i="46"/>
  <c r="S2503" i="46" s="1"/>
  <c r="AA2503" i="46" s="1"/>
  <c r="O2502" i="46"/>
  <c r="X2499" i="46"/>
  <c r="O2499" i="46"/>
  <c r="O2498" i="46"/>
  <c r="S2498" i="46" s="1"/>
  <c r="AA2498" i="46" s="1"/>
  <c r="O2497" i="46"/>
  <c r="O2492" i="46"/>
  <c r="S2492" i="46" s="1"/>
  <c r="AA2492" i="46" s="1"/>
  <c r="O2484" i="46"/>
  <c r="O2476" i="46"/>
  <c r="X2471" i="46"/>
  <c r="O2471" i="46"/>
  <c r="S2471" i="46" s="1"/>
  <c r="AA2471" i="46" s="1"/>
  <c r="O2470" i="46"/>
  <c r="S2470" i="46" s="1"/>
  <c r="AA2470" i="46" s="1"/>
  <c r="O2468" i="46"/>
  <c r="X2463" i="46"/>
  <c r="O2463" i="46"/>
  <c r="O2462" i="46"/>
  <c r="S2462" i="46" s="1"/>
  <c r="AA2462" i="46" s="1"/>
  <c r="O2460" i="46"/>
  <c r="O2456" i="46"/>
  <c r="T2456" i="46" s="1"/>
  <c r="AB2456" i="46" s="1"/>
  <c r="O2450" i="46"/>
  <c r="O2447" i="46"/>
  <c r="S2447" i="46" s="1"/>
  <c r="AA2447" i="46" s="1"/>
  <c r="O2443" i="46"/>
  <c r="O2440" i="46"/>
  <c r="T2440" i="46" s="1"/>
  <c r="AB2440" i="46" s="1"/>
  <c r="O2436" i="46"/>
  <c r="T2436" i="46" s="1"/>
  <c r="AB2436" i="46" s="1"/>
  <c r="O2428" i="46"/>
  <c r="O2422" i="46"/>
  <c r="O2421" i="46"/>
  <c r="O2417" i="46"/>
  <c r="Q2417" i="46" s="1"/>
  <c r="Y2417" i="46" s="1"/>
  <c r="O2392" i="46"/>
  <c r="O2391" i="46"/>
  <c r="O2388" i="46"/>
  <c r="T2388" i="46" s="1"/>
  <c r="AB2388" i="46" s="1"/>
  <c r="O2387" i="46"/>
  <c r="S2387" i="46" s="1"/>
  <c r="AA2387" i="46" s="1"/>
  <c r="O2386" i="46"/>
  <c r="O2385" i="46"/>
  <c r="S2385" i="46" s="1"/>
  <c r="AA2385" i="46" s="1"/>
  <c r="O2382" i="46"/>
  <c r="O2381" i="46"/>
  <c r="R2381" i="46" s="1"/>
  <c r="Z2381" i="46" s="1"/>
  <c r="O2360" i="46"/>
  <c r="O2359" i="46"/>
  <c r="S2359" i="46" s="1"/>
  <c r="AA2359" i="46" s="1"/>
  <c r="O2356" i="46"/>
  <c r="T2356" i="46" s="1"/>
  <c r="AB2356" i="46" s="1"/>
  <c r="O2355" i="46"/>
  <c r="Q2355" i="46" s="1"/>
  <c r="Y2355" i="46" s="1"/>
  <c r="O2354" i="46"/>
  <c r="O2353" i="46"/>
  <c r="R2353" i="46" s="1"/>
  <c r="Z2353" i="46" s="1"/>
  <c r="O2350" i="46"/>
  <c r="O2349" i="46"/>
  <c r="R2349" i="46" s="1"/>
  <c r="Z2349" i="46" s="1"/>
  <c r="O2328" i="46"/>
  <c r="O2327" i="46"/>
  <c r="O2324" i="46"/>
  <c r="T2324" i="46" s="1"/>
  <c r="AB2324" i="46" s="1"/>
  <c r="O2323" i="46"/>
  <c r="O2322" i="46"/>
  <c r="O2321" i="46"/>
  <c r="S2321" i="46" s="1"/>
  <c r="AA2321" i="46" s="1"/>
  <c r="O2318" i="46"/>
  <c r="O2317" i="46"/>
  <c r="R2317" i="46" s="1"/>
  <c r="Z2317" i="46" s="1"/>
  <c r="O2296" i="46"/>
  <c r="O2295" i="46"/>
  <c r="S2295" i="46" s="1"/>
  <c r="AA2295" i="46" s="1"/>
  <c r="O2292" i="46"/>
  <c r="T2292" i="46" s="1"/>
  <c r="AB2292" i="46" s="1"/>
  <c r="O2291" i="46"/>
  <c r="S2291" i="46" s="1"/>
  <c r="AA2291" i="46" s="1"/>
  <c r="O2290" i="46"/>
  <c r="Q2290" i="46" s="1"/>
  <c r="Y2290" i="46" s="1"/>
  <c r="O2289" i="46"/>
  <c r="R2289" i="46" s="1"/>
  <c r="Z2289" i="46" s="1"/>
  <c r="X2287" i="46"/>
  <c r="O2286" i="46"/>
  <c r="O2285" i="46"/>
  <c r="X2283" i="46"/>
  <c r="O2259" i="46"/>
  <c r="O2258" i="46"/>
  <c r="O2227" i="46"/>
  <c r="S2227" i="46" s="1"/>
  <c r="AA2227" i="46" s="1"/>
  <c r="O2226" i="46"/>
  <c r="T2226" i="46" s="1"/>
  <c r="AB2226" i="46" s="1"/>
  <c r="O2195" i="46"/>
  <c r="O2194" i="46"/>
  <c r="O13" i="46"/>
  <c r="R13" i="46" s="1"/>
  <c r="Z13" i="46" s="1"/>
  <c r="O15" i="46"/>
  <c r="O17" i="46"/>
  <c r="R17" i="46" s="1"/>
  <c r="Z17" i="46" s="1"/>
  <c r="D9" i="46"/>
  <c r="O2602" i="46"/>
  <c r="O2601" i="46"/>
  <c r="T2601" i="46" s="1"/>
  <c r="AB2601" i="46" s="1"/>
  <c r="O2594" i="46"/>
  <c r="R2594" i="46" s="1"/>
  <c r="Z2594" i="46" s="1"/>
  <c r="O2593" i="46"/>
  <c r="T2593" i="46" s="1"/>
  <c r="AB2593" i="46" s="1"/>
  <c r="O2590" i="46"/>
  <c r="O2588" i="46"/>
  <c r="O2587" i="46"/>
  <c r="O2584" i="46"/>
  <c r="R2584" i="46" s="1"/>
  <c r="Z2584" i="46" s="1"/>
  <c r="O2574" i="46"/>
  <c r="O2572" i="46"/>
  <c r="O2571" i="46"/>
  <c r="O2568" i="46"/>
  <c r="O2566" i="46"/>
  <c r="O2564" i="46"/>
  <c r="O2557" i="46"/>
  <c r="O2549" i="46"/>
  <c r="S2549" i="46" s="1"/>
  <c r="AA2549" i="46" s="1"/>
  <c r="O2541" i="46"/>
  <c r="S2541" i="46" s="1"/>
  <c r="AA2541" i="46" s="1"/>
  <c r="O2533" i="46"/>
  <c r="O2527" i="46"/>
  <c r="Q2527" i="46" s="1"/>
  <c r="Y2527" i="46" s="1"/>
  <c r="O2519" i="46"/>
  <c r="O2518" i="46"/>
  <c r="S2518" i="46" s="1"/>
  <c r="AA2518" i="46" s="1"/>
  <c r="O2517" i="46"/>
  <c r="R2517" i="46" s="1"/>
  <c r="Z2517" i="46" s="1"/>
  <c r="O2511" i="46"/>
  <c r="O2509" i="46"/>
  <c r="T2509" i="46" s="1"/>
  <c r="AB2509" i="46" s="1"/>
  <c r="O2496" i="46"/>
  <c r="O2487" i="46"/>
  <c r="O2486" i="46"/>
  <c r="O2485" i="46"/>
  <c r="S2485" i="46" s="1"/>
  <c r="AA2485" i="46" s="1"/>
  <c r="O2479" i="46"/>
  <c r="S2479" i="46" s="1"/>
  <c r="AA2479" i="46" s="1"/>
  <c r="O2477" i="46"/>
  <c r="T2477" i="46" s="1"/>
  <c r="AB2477" i="46" s="1"/>
  <c r="O2465" i="46"/>
  <c r="O2457" i="46"/>
  <c r="Q2457" i="46" s="1"/>
  <c r="Y2457" i="46" s="1"/>
  <c r="O2452" i="46"/>
  <c r="O2446" i="46"/>
  <c r="O2445" i="46"/>
  <c r="O2442" i="46"/>
  <c r="S2442" i="46" s="1"/>
  <c r="AA2442" i="46" s="1"/>
  <c r="O2441" i="46"/>
  <c r="O2437" i="46"/>
  <c r="O2431" i="46"/>
  <c r="O2430" i="46"/>
  <c r="O2429" i="46"/>
  <c r="R2429" i="46" s="1"/>
  <c r="Z2429" i="46" s="1"/>
  <c r="O2424" i="46"/>
  <c r="O2419" i="46"/>
  <c r="O2418" i="46"/>
  <c r="O2416" i="46"/>
  <c r="O2412" i="46"/>
  <c r="O2400" i="46"/>
  <c r="T2400" i="46" s="1"/>
  <c r="AB2400" i="46" s="1"/>
  <c r="O2399" i="46"/>
  <c r="S2399" i="46" s="1"/>
  <c r="AA2399" i="46" s="1"/>
  <c r="O2396" i="46"/>
  <c r="O2395" i="46"/>
  <c r="O2394" i="46"/>
  <c r="O2393" i="46"/>
  <c r="S2393" i="46" s="1"/>
  <c r="AA2393" i="46" s="1"/>
  <c r="O2390" i="46"/>
  <c r="O2389" i="46"/>
  <c r="O2368" i="46"/>
  <c r="T2368" i="46" s="1"/>
  <c r="AB2368" i="46" s="1"/>
  <c r="O2367" i="46"/>
  <c r="Q2367" i="46" s="1"/>
  <c r="Y2367" i="46" s="1"/>
  <c r="O2364" i="46"/>
  <c r="O2363" i="46"/>
  <c r="S2363" i="46" s="1"/>
  <c r="AA2363" i="46" s="1"/>
  <c r="O2362" i="46"/>
  <c r="O2361" i="46"/>
  <c r="O2358" i="46"/>
  <c r="S2358" i="46" s="1"/>
  <c r="AA2358" i="46" s="1"/>
  <c r="O2357" i="46"/>
  <c r="O2336" i="46"/>
  <c r="T2336" i="46" s="1"/>
  <c r="AB2336" i="46" s="1"/>
  <c r="O2335" i="46"/>
  <c r="S2335" i="46" s="1"/>
  <c r="AA2335" i="46" s="1"/>
  <c r="O2332" i="46"/>
  <c r="O2331" i="46"/>
  <c r="O2330" i="46"/>
  <c r="O2329" i="46"/>
  <c r="R2329" i="46" s="1"/>
  <c r="Z2329" i="46" s="1"/>
  <c r="O2326" i="46"/>
  <c r="O2325" i="46"/>
  <c r="O2304" i="46"/>
  <c r="T2304" i="46" s="1"/>
  <c r="AB2304" i="46" s="1"/>
  <c r="O2303" i="46"/>
  <c r="Q2303" i="46" s="1"/>
  <c r="Y2303" i="46" s="1"/>
  <c r="O2300" i="46"/>
  <c r="O2299" i="46"/>
  <c r="S2299" i="46" s="1"/>
  <c r="AA2299" i="46" s="1"/>
  <c r="O2298" i="46"/>
  <c r="O2297" i="46"/>
  <c r="O2294" i="46"/>
  <c r="O2293" i="46"/>
  <c r="O2253" i="46"/>
  <c r="O2221" i="46"/>
  <c r="O22" i="46"/>
  <c r="R22" i="46" s="1"/>
  <c r="Z22" i="46" s="1"/>
  <c r="O26" i="46"/>
  <c r="R26" i="46" s="1"/>
  <c r="Z26" i="46" s="1"/>
  <c r="O30" i="46"/>
  <c r="R30" i="46" s="1"/>
  <c r="Z30" i="46" s="1"/>
  <c r="O33" i="46"/>
  <c r="O38" i="46"/>
  <c r="O40" i="46"/>
  <c r="O42" i="46"/>
  <c r="S42" i="46" s="1"/>
  <c r="AA42" i="46" s="1"/>
  <c r="O48" i="46"/>
  <c r="T48" i="46" s="1"/>
  <c r="AB48" i="46" s="1"/>
  <c r="O52" i="46"/>
  <c r="O57" i="46"/>
  <c r="O62" i="46"/>
  <c r="R62" i="46" s="1"/>
  <c r="Z62" i="46" s="1"/>
  <c r="O67" i="46"/>
  <c r="R67" i="46" s="1"/>
  <c r="Z67" i="46" s="1"/>
  <c r="O69" i="46"/>
  <c r="O71" i="46"/>
  <c r="O81" i="46"/>
  <c r="O89" i="46"/>
  <c r="S89" i="46" s="1"/>
  <c r="AA89" i="46" s="1"/>
  <c r="O90" i="46"/>
  <c r="O91" i="46"/>
  <c r="O93" i="46"/>
  <c r="O19" i="46"/>
  <c r="S19" i="46" s="1"/>
  <c r="AA19" i="46" s="1"/>
  <c r="O20" i="46"/>
  <c r="O39" i="46"/>
  <c r="O41" i="46"/>
  <c r="O44" i="46"/>
  <c r="T44" i="46" s="1"/>
  <c r="AB44" i="46" s="1"/>
  <c r="O45" i="46"/>
  <c r="W45" i="46" s="1"/>
  <c r="O46" i="46"/>
  <c r="S46" i="46" s="1"/>
  <c r="AA46" i="46" s="1"/>
  <c r="O47" i="46"/>
  <c r="S47" i="46" s="1"/>
  <c r="AA47" i="46" s="1"/>
  <c r="O51" i="46"/>
  <c r="T51" i="46" s="1"/>
  <c r="AB51" i="46" s="1"/>
  <c r="O53" i="46"/>
  <c r="O59" i="46"/>
  <c r="S59" i="46" s="1"/>
  <c r="AA59" i="46" s="1"/>
  <c r="O64" i="46"/>
  <c r="W64" i="46" s="1"/>
  <c r="O65" i="46"/>
  <c r="S65" i="46" s="1"/>
  <c r="AA65" i="46" s="1"/>
  <c r="O70" i="46"/>
  <c r="R70" i="46" s="1"/>
  <c r="Z70" i="46" s="1"/>
  <c r="O18" i="46"/>
  <c r="O21" i="46"/>
  <c r="O23" i="46"/>
  <c r="S23" i="46" s="1"/>
  <c r="AA23" i="46" s="1"/>
  <c r="O24" i="46"/>
  <c r="O25" i="46"/>
  <c r="O27" i="46"/>
  <c r="O28" i="46"/>
  <c r="O29" i="46"/>
  <c r="O31" i="46"/>
  <c r="O34" i="46"/>
  <c r="Q34" i="46" s="1"/>
  <c r="Y34" i="46" s="1"/>
  <c r="O36" i="46"/>
  <c r="T36" i="46" s="1"/>
  <c r="AB36" i="46" s="1"/>
  <c r="O37" i="46"/>
  <c r="O43" i="46"/>
  <c r="S43" i="46" s="1"/>
  <c r="AA43" i="46" s="1"/>
  <c r="O50" i="46"/>
  <c r="O54" i="46"/>
  <c r="T54" i="46" s="1"/>
  <c r="AB54" i="46" s="1"/>
  <c r="O56" i="46"/>
  <c r="O58" i="46"/>
  <c r="O60" i="46"/>
  <c r="O66" i="46"/>
  <c r="S66" i="46" s="1"/>
  <c r="AA66" i="46" s="1"/>
  <c r="O72" i="46"/>
  <c r="O73" i="46"/>
  <c r="O78" i="46"/>
  <c r="O79" i="46"/>
  <c r="S79" i="46" s="1"/>
  <c r="AA79" i="46" s="1"/>
  <c r="O84" i="46"/>
  <c r="W84" i="46" s="1"/>
  <c r="O85" i="46"/>
  <c r="O92" i="46"/>
  <c r="O35" i="46"/>
  <c r="T35" i="46" s="1"/>
  <c r="AB35" i="46" s="1"/>
  <c r="O49" i="46"/>
  <c r="O63" i="46"/>
  <c r="O77" i="46"/>
  <c r="O82" i="46"/>
  <c r="W82" i="46" s="1"/>
  <c r="O86" i="46"/>
  <c r="O88" i="46"/>
  <c r="O97" i="46"/>
  <c r="O105" i="46"/>
  <c r="S105" i="46" s="1"/>
  <c r="AA105" i="46" s="1"/>
  <c r="O106" i="46"/>
  <c r="O107" i="46"/>
  <c r="O130" i="46"/>
  <c r="W130" i="46" s="1"/>
  <c r="O131" i="46"/>
  <c r="T131" i="46" s="1"/>
  <c r="AB131" i="46" s="1"/>
  <c r="O132" i="46"/>
  <c r="R132" i="46" s="1"/>
  <c r="Z132" i="46" s="1"/>
  <c r="O134" i="46"/>
  <c r="O136" i="46"/>
  <c r="O137" i="46"/>
  <c r="O141" i="46"/>
  <c r="S141" i="46" s="1"/>
  <c r="AA141" i="46" s="1"/>
  <c r="O143" i="46"/>
  <c r="W143" i="46" s="1"/>
  <c r="O144" i="46"/>
  <c r="O145" i="46"/>
  <c r="S145" i="46" s="1"/>
  <c r="AA145" i="46" s="1"/>
  <c r="O148" i="46"/>
  <c r="T148" i="46" s="1"/>
  <c r="AB148" i="46" s="1"/>
  <c r="O149" i="46"/>
  <c r="O150" i="46"/>
  <c r="S150" i="46" s="1"/>
  <c r="AA150" i="46" s="1"/>
  <c r="O151" i="46"/>
  <c r="T151" i="46" s="1"/>
  <c r="AB151" i="46" s="1"/>
  <c r="O154" i="46"/>
  <c r="S154" i="46" s="1"/>
  <c r="AA154" i="46" s="1"/>
  <c r="O155" i="46"/>
  <c r="O55" i="46"/>
  <c r="O74" i="46"/>
  <c r="W74" i="46" s="1"/>
  <c r="O75" i="46"/>
  <c r="O83" i="46"/>
  <c r="O87" i="46"/>
  <c r="S87" i="46" s="1"/>
  <c r="AA87" i="46" s="1"/>
  <c r="O99" i="46"/>
  <c r="S99" i="46" s="1"/>
  <c r="AA99" i="46" s="1"/>
  <c r="O103" i="46"/>
  <c r="S103" i="46" s="1"/>
  <c r="AA103" i="46" s="1"/>
  <c r="O118" i="46"/>
  <c r="O120" i="46"/>
  <c r="O122" i="46"/>
  <c r="W122" i="46" s="1"/>
  <c r="O123" i="46"/>
  <c r="T123" i="46" s="1"/>
  <c r="AB123" i="46" s="1"/>
  <c r="O124" i="46"/>
  <c r="R124" i="46" s="1"/>
  <c r="Z124" i="46" s="1"/>
  <c r="O126" i="46"/>
  <c r="Q126" i="46" s="1"/>
  <c r="Y126" i="46" s="1"/>
  <c r="O128" i="46"/>
  <c r="W128" i="46" s="1"/>
  <c r="O129" i="46"/>
  <c r="O133" i="46"/>
  <c r="O135" i="46"/>
  <c r="O146" i="46"/>
  <c r="S146" i="46" s="1"/>
  <c r="AA146" i="46" s="1"/>
  <c r="O147" i="46"/>
  <c r="O32" i="46"/>
  <c r="S32" i="46" s="1"/>
  <c r="AA32" i="46" s="1"/>
  <c r="O80" i="46"/>
  <c r="O94" i="46"/>
  <c r="Q94" i="46" s="1"/>
  <c r="Y94" i="46" s="1"/>
  <c r="O95" i="46"/>
  <c r="S95" i="46" s="1"/>
  <c r="AA95" i="46" s="1"/>
  <c r="O100" i="46"/>
  <c r="W100" i="46" s="1"/>
  <c r="O101" i="46"/>
  <c r="O108" i="46"/>
  <c r="R108" i="46" s="1"/>
  <c r="Z108" i="46" s="1"/>
  <c r="O109" i="46"/>
  <c r="O112" i="46"/>
  <c r="W112" i="46" s="1"/>
  <c r="O113" i="46"/>
  <c r="O114" i="46"/>
  <c r="W114" i="46" s="1"/>
  <c r="O116" i="46"/>
  <c r="S116" i="46" s="1"/>
  <c r="AA116" i="46" s="1"/>
  <c r="O119" i="46"/>
  <c r="O125" i="46"/>
  <c r="O127" i="46"/>
  <c r="W127" i="46" s="1"/>
  <c r="O142" i="46"/>
  <c r="O140" i="46"/>
  <c r="R140" i="46" s="1"/>
  <c r="Z140" i="46" s="1"/>
  <c r="O162" i="46"/>
  <c r="S162" i="46" s="1"/>
  <c r="AA162" i="46" s="1"/>
  <c r="O171" i="46"/>
  <c r="Q171" i="46" s="1"/>
  <c r="Y171" i="46" s="1"/>
  <c r="O172" i="46"/>
  <c r="S172" i="46" s="1"/>
  <c r="AA172" i="46" s="1"/>
  <c r="O188" i="46"/>
  <c r="R188" i="46" s="1"/>
  <c r="Z188" i="46" s="1"/>
  <c r="O194" i="46"/>
  <c r="R194" i="46" s="1"/>
  <c r="Z194" i="46" s="1"/>
  <c r="O197" i="46"/>
  <c r="W197" i="46" s="1"/>
  <c r="O198" i="46"/>
  <c r="W198" i="46" s="1"/>
  <c r="O199" i="46"/>
  <c r="O201" i="46"/>
  <c r="T201" i="46" s="1"/>
  <c r="AB201" i="46" s="1"/>
  <c r="O204" i="46"/>
  <c r="S204" i="46" s="1"/>
  <c r="AA204" i="46" s="1"/>
  <c r="O210" i="46"/>
  <c r="R210" i="46" s="1"/>
  <c r="Z210" i="46" s="1"/>
  <c r="O214" i="46"/>
  <c r="W214" i="46" s="1"/>
  <c r="O218" i="46"/>
  <c r="R218" i="46" s="1"/>
  <c r="Z218" i="46" s="1"/>
  <c r="O222" i="46"/>
  <c r="W222" i="46" s="1"/>
  <c r="O223" i="46"/>
  <c r="O225" i="46"/>
  <c r="O239" i="46"/>
  <c r="R239" i="46" s="1"/>
  <c r="Z239" i="46" s="1"/>
  <c r="O241" i="46"/>
  <c r="S241" i="46" s="1"/>
  <c r="AA241" i="46" s="1"/>
  <c r="O244" i="46"/>
  <c r="S244" i="46" s="1"/>
  <c r="AA244" i="46" s="1"/>
  <c r="O248" i="46"/>
  <c r="O251" i="46"/>
  <c r="W251" i="46" s="1"/>
  <c r="O252" i="46"/>
  <c r="S252" i="46" s="1"/>
  <c r="AA252" i="46" s="1"/>
  <c r="O61" i="46"/>
  <c r="O68" i="46"/>
  <c r="O96" i="46"/>
  <c r="O139" i="46"/>
  <c r="T139" i="46" s="1"/>
  <c r="AB139" i="46" s="1"/>
  <c r="O159" i="46"/>
  <c r="O161" i="46"/>
  <c r="O169" i="46"/>
  <c r="Q169" i="46" s="1"/>
  <c r="Y169" i="46" s="1"/>
  <c r="O173" i="46"/>
  <c r="T173" i="46" s="1"/>
  <c r="AB173" i="46" s="1"/>
  <c r="O174" i="46"/>
  <c r="O177" i="46"/>
  <c r="O178" i="46"/>
  <c r="O179" i="46"/>
  <c r="W179" i="46" s="1"/>
  <c r="O180" i="46"/>
  <c r="S180" i="46" s="1"/>
  <c r="AA180" i="46" s="1"/>
  <c r="O182" i="46"/>
  <c r="W182" i="46" s="1"/>
  <c r="O183" i="46"/>
  <c r="T183" i="46" s="1"/>
  <c r="AB183" i="46" s="1"/>
  <c r="O184" i="46"/>
  <c r="S184" i="46" s="1"/>
  <c r="AA184" i="46" s="1"/>
  <c r="O189" i="46"/>
  <c r="W189" i="46" s="1"/>
  <c r="O200" i="46"/>
  <c r="O203" i="46"/>
  <c r="W203" i="46" s="1"/>
  <c r="O205" i="46"/>
  <c r="S205" i="46" s="1"/>
  <c r="AA205" i="46" s="1"/>
  <c r="O206" i="46"/>
  <c r="W206" i="46" s="1"/>
  <c r="O215" i="46"/>
  <c r="O217" i="46"/>
  <c r="S217" i="46" s="1"/>
  <c r="AA217" i="46" s="1"/>
  <c r="O224" i="46"/>
  <c r="S224" i="46" s="1"/>
  <c r="AA224" i="46" s="1"/>
  <c r="O227" i="46"/>
  <c r="W227" i="46" s="1"/>
  <c r="O228" i="46"/>
  <c r="S228" i="46" s="1"/>
  <c r="AA228" i="46" s="1"/>
  <c r="O234" i="46"/>
  <c r="R234" i="46" s="1"/>
  <c r="Z234" i="46" s="1"/>
  <c r="O240" i="46"/>
  <c r="W240" i="46" s="1"/>
  <c r="O243" i="46"/>
  <c r="O245" i="46"/>
  <c r="W245" i="46" s="1"/>
  <c r="O98" i="46"/>
  <c r="O102" i="46"/>
  <c r="Q102" i="46" s="1"/>
  <c r="Y102" i="46" s="1"/>
  <c r="O104" i="46"/>
  <c r="Q104" i="46" s="1"/>
  <c r="Y104" i="46" s="1"/>
  <c r="O110" i="46"/>
  <c r="O111" i="46"/>
  <c r="S111" i="46" s="1"/>
  <c r="AA111" i="46" s="1"/>
  <c r="O115" i="46"/>
  <c r="Q115" i="46" s="1"/>
  <c r="Y115" i="46" s="1"/>
  <c r="O121" i="46"/>
  <c r="O138" i="46"/>
  <c r="W138" i="46" s="1"/>
  <c r="O153" i="46"/>
  <c r="S153" i="46" s="1"/>
  <c r="AA153" i="46" s="1"/>
  <c r="O156" i="46"/>
  <c r="S156" i="46" s="1"/>
  <c r="AA156" i="46" s="1"/>
  <c r="O157" i="46"/>
  <c r="O158" i="46"/>
  <c r="O160" i="46"/>
  <c r="O164" i="46"/>
  <c r="R164" i="46" s="1"/>
  <c r="Z164" i="46" s="1"/>
  <c r="O165" i="46"/>
  <c r="O166" i="46"/>
  <c r="O168" i="46"/>
  <c r="S168" i="46" s="1"/>
  <c r="AA168" i="46" s="1"/>
  <c r="O170" i="46"/>
  <c r="Q170" i="46" s="1"/>
  <c r="Y170" i="46" s="1"/>
  <c r="O176" i="46"/>
  <c r="S176" i="46" s="1"/>
  <c r="AA176" i="46" s="1"/>
  <c r="O181" i="46"/>
  <c r="O186" i="46"/>
  <c r="S186" i="46" s="1"/>
  <c r="AA186" i="46" s="1"/>
  <c r="O190" i="46"/>
  <c r="W190" i="46" s="1"/>
  <c r="O191" i="46"/>
  <c r="O193" i="46"/>
  <c r="O207" i="46"/>
  <c r="R207" i="46" s="1"/>
  <c r="Z207" i="46" s="1"/>
  <c r="O209" i="46"/>
  <c r="S209" i="46" s="1"/>
  <c r="AA209" i="46" s="1"/>
  <c r="O212" i="46"/>
  <c r="S212" i="46" s="1"/>
  <c r="AA212" i="46" s="1"/>
  <c r="O216" i="46"/>
  <c r="O219" i="46"/>
  <c r="W219" i="46" s="1"/>
  <c r="O220" i="46"/>
  <c r="S220" i="46" s="1"/>
  <c r="AA220" i="46" s="1"/>
  <c r="O226" i="46"/>
  <c r="R226" i="46" s="1"/>
  <c r="Z226" i="46" s="1"/>
  <c r="O229" i="46"/>
  <c r="W229" i="46" s="1"/>
  <c r="O230" i="46"/>
  <c r="O231" i="46"/>
  <c r="S231" i="46" s="1"/>
  <c r="AA231" i="46" s="1"/>
  <c r="O233" i="46"/>
  <c r="O236" i="46"/>
  <c r="O242" i="46"/>
  <c r="R242" i="46" s="1"/>
  <c r="Z242" i="46" s="1"/>
  <c r="O246" i="46"/>
  <c r="W246" i="46" s="1"/>
  <c r="O250" i="46"/>
  <c r="R250" i="46" s="1"/>
  <c r="Z250" i="46" s="1"/>
  <c r="O254" i="46"/>
  <c r="W254" i="46" s="1"/>
  <c r="O167" i="46"/>
  <c r="T167" i="46" s="1"/>
  <c r="AB167" i="46" s="1"/>
  <c r="O175" i="46"/>
  <c r="R175" i="46" s="1"/>
  <c r="Z175" i="46" s="1"/>
  <c r="O185" i="46"/>
  <c r="O187" i="46"/>
  <c r="O264" i="46"/>
  <c r="T264" i="46" s="1"/>
  <c r="AB264" i="46" s="1"/>
  <c r="O266" i="46"/>
  <c r="W266" i="46" s="1"/>
  <c r="O267" i="46"/>
  <c r="O269" i="46"/>
  <c r="O289" i="46"/>
  <c r="S289" i="46" s="1"/>
  <c r="AA289" i="46" s="1"/>
  <c r="O290" i="46"/>
  <c r="S290" i="46" s="1"/>
  <c r="AA290" i="46" s="1"/>
  <c r="O293" i="46"/>
  <c r="O294" i="46"/>
  <c r="O295" i="46"/>
  <c r="S295" i="46" s="1"/>
  <c r="AA295" i="46" s="1"/>
  <c r="O296" i="46"/>
  <c r="T296" i="46" s="1"/>
  <c r="AB296" i="46" s="1"/>
  <c r="O299" i="46"/>
  <c r="S299" i="46" s="1"/>
  <c r="AA299" i="46" s="1"/>
  <c r="O300" i="46"/>
  <c r="O308" i="46"/>
  <c r="O309" i="46"/>
  <c r="S309" i="46" s="1"/>
  <c r="AA309" i="46" s="1"/>
  <c r="O311" i="46"/>
  <c r="W311" i="46" s="1"/>
  <c r="O312" i="46"/>
  <c r="O315" i="46"/>
  <c r="R315" i="46" s="1"/>
  <c r="Z315" i="46" s="1"/>
  <c r="O322" i="46"/>
  <c r="T322" i="46" s="1"/>
  <c r="AB322" i="46" s="1"/>
  <c r="O326" i="46"/>
  <c r="W326" i="46" s="1"/>
  <c r="O332" i="46"/>
  <c r="O338" i="46"/>
  <c r="O339" i="46"/>
  <c r="S339" i="46" s="1"/>
  <c r="AA339" i="46" s="1"/>
  <c r="O342" i="46"/>
  <c r="O345" i="46"/>
  <c r="O346" i="46"/>
  <c r="O355" i="46"/>
  <c r="T355" i="46" s="1"/>
  <c r="AB355" i="46" s="1"/>
  <c r="O356" i="46"/>
  <c r="O357" i="46"/>
  <c r="O366" i="46"/>
  <c r="S366" i="46" s="1"/>
  <c r="AA366" i="46" s="1"/>
  <c r="O375" i="46"/>
  <c r="T375" i="46" s="1"/>
  <c r="AB375" i="46" s="1"/>
  <c r="O376" i="46"/>
  <c r="W376" i="46" s="1"/>
  <c r="O377" i="46"/>
  <c r="S377" i="46" s="1"/>
  <c r="AA377" i="46" s="1"/>
  <c r="O378" i="46"/>
  <c r="S378" i="46" s="1"/>
  <c r="AA378" i="46" s="1"/>
  <c r="O387" i="46"/>
  <c r="T387" i="46" s="1"/>
  <c r="AB387" i="46" s="1"/>
  <c r="O388" i="46"/>
  <c r="W388" i="46" s="1"/>
  <c r="O389" i="46"/>
  <c r="O398" i="46"/>
  <c r="S398" i="46" s="1"/>
  <c r="AA398" i="46" s="1"/>
  <c r="O407" i="46"/>
  <c r="T407" i="46" s="1"/>
  <c r="AB407" i="46" s="1"/>
  <c r="O408" i="46"/>
  <c r="W408" i="46" s="1"/>
  <c r="O117" i="46"/>
  <c r="O152" i="46"/>
  <c r="R152" i="46" s="1"/>
  <c r="Z152" i="46" s="1"/>
  <c r="O163" i="46"/>
  <c r="T163" i="46" s="1"/>
  <c r="AB163" i="46" s="1"/>
  <c r="O208" i="46"/>
  <c r="S208" i="46" s="1"/>
  <c r="AA208" i="46" s="1"/>
  <c r="O235" i="46"/>
  <c r="W235" i="46" s="1"/>
  <c r="O249" i="46"/>
  <c r="S249" i="46" s="1"/>
  <c r="AA249" i="46" s="1"/>
  <c r="O255" i="46"/>
  <c r="R255" i="46" s="1"/>
  <c r="Z255" i="46" s="1"/>
  <c r="O257" i="46"/>
  <c r="O265" i="46"/>
  <c r="O268" i="46"/>
  <c r="Q268" i="46" s="1"/>
  <c r="Y268" i="46" s="1"/>
  <c r="O270" i="46"/>
  <c r="O281" i="46"/>
  <c r="O282" i="46"/>
  <c r="S282" i="46" s="1"/>
  <c r="AA282" i="46" s="1"/>
  <c r="O285" i="46"/>
  <c r="R285" i="46" s="1"/>
  <c r="Z285" i="46" s="1"/>
  <c r="O286" i="46"/>
  <c r="Q286" i="46" s="1"/>
  <c r="Y286" i="46" s="1"/>
  <c r="O287" i="46"/>
  <c r="S287" i="46" s="1"/>
  <c r="AA287" i="46" s="1"/>
  <c r="O288" i="46"/>
  <c r="O291" i="46"/>
  <c r="S291" i="46" s="1"/>
  <c r="AA291" i="46" s="1"/>
  <c r="O292" i="46"/>
  <c r="T292" i="46" s="1"/>
  <c r="AB292" i="46" s="1"/>
  <c r="O307" i="46"/>
  <c r="R307" i="46" s="1"/>
  <c r="Z307" i="46" s="1"/>
  <c r="O313" i="46"/>
  <c r="O318" i="46"/>
  <c r="O319" i="46"/>
  <c r="W319" i="46" s="1"/>
  <c r="O324" i="46"/>
  <c r="W324" i="46" s="1"/>
  <c r="O325" i="46"/>
  <c r="O327" i="46"/>
  <c r="O328" i="46"/>
  <c r="T328" i="46" s="1"/>
  <c r="AB328" i="46" s="1"/>
  <c r="O331" i="46"/>
  <c r="R331" i="46" s="1"/>
  <c r="Z331" i="46" s="1"/>
  <c r="O337" i="46"/>
  <c r="O347" i="46"/>
  <c r="S347" i="46" s="1"/>
  <c r="AA347" i="46" s="1"/>
  <c r="O351" i="46"/>
  <c r="T351" i="46" s="1"/>
  <c r="AB351" i="46" s="1"/>
  <c r="O352" i="46"/>
  <c r="W352" i="46" s="1"/>
  <c r="O353" i="46"/>
  <c r="S353" i="46" s="1"/>
  <c r="AA353" i="46" s="1"/>
  <c r="O354" i="46"/>
  <c r="S354" i="46" s="1"/>
  <c r="AA354" i="46" s="1"/>
  <c r="O363" i="46"/>
  <c r="T363" i="46" s="1"/>
  <c r="AB363" i="46" s="1"/>
  <c r="O364" i="46"/>
  <c r="O365" i="46"/>
  <c r="O374" i="46"/>
  <c r="S374" i="46" s="1"/>
  <c r="AA374" i="46" s="1"/>
  <c r="O383" i="46"/>
  <c r="T383" i="46" s="1"/>
  <c r="AB383" i="46" s="1"/>
  <c r="O384" i="46"/>
  <c r="W384" i="46" s="1"/>
  <c r="O385" i="46"/>
  <c r="S385" i="46" s="1"/>
  <c r="AA385" i="46" s="1"/>
  <c r="O386" i="46"/>
  <c r="S386" i="46" s="1"/>
  <c r="AA386" i="46" s="1"/>
  <c r="O192" i="46"/>
  <c r="S192" i="46" s="1"/>
  <c r="AA192" i="46" s="1"/>
  <c r="O196" i="46"/>
  <c r="S196" i="46" s="1"/>
  <c r="AA196" i="46" s="1"/>
  <c r="O211" i="46"/>
  <c r="O221" i="46"/>
  <c r="W221" i="46" s="1"/>
  <c r="O232" i="46"/>
  <c r="S232" i="46" s="1"/>
  <c r="AA232" i="46" s="1"/>
  <c r="O237" i="46"/>
  <c r="O238" i="46"/>
  <c r="W238" i="46" s="1"/>
  <c r="O247" i="46"/>
  <c r="R247" i="46" s="1"/>
  <c r="Z247" i="46" s="1"/>
  <c r="O253" i="46"/>
  <c r="W253" i="46" s="1"/>
  <c r="O256" i="46"/>
  <c r="S256" i="46" s="1"/>
  <c r="AA256" i="46" s="1"/>
  <c r="O259" i="46"/>
  <c r="W259" i="46" s="1"/>
  <c r="O260" i="46"/>
  <c r="S260" i="46" s="1"/>
  <c r="AA260" i="46" s="1"/>
  <c r="O273" i="46"/>
  <c r="R273" i="46" s="1"/>
  <c r="Z273" i="46" s="1"/>
  <c r="O274" i="46"/>
  <c r="S274" i="46" s="1"/>
  <c r="AA274" i="46" s="1"/>
  <c r="O277" i="46"/>
  <c r="O278" i="46"/>
  <c r="S278" i="46" s="1"/>
  <c r="AA278" i="46" s="1"/>
  <c r="O279" i="46"/>
  <c r="S279" i="46" s="1"/>
  <c r="AA279" i="46" s="1"/>
  <c r="O280" i="46"/>
  <c r="O283" i="46"/>
  <c r="S283" i="46" s="1"/>
  <c r="AA283" i="46" s="1"/>
  <c r="O284" i="46"/>
  <c r="T284" i="46" s="1"/>
  <c r="AB284" i="46" s="1"/>
  <c r="O305" i="46"/>
  <c r="S305" i="46" s="1"/>
  <c r="AA305" i="46" s="1"/>
  <c r="O314" i="46"/>
  <c r="O317" i="46"/>
  <c r="S317" i="46" s="1"/>
  <c r="AA317" i="46" s="1"/>
  <c r="O320" i="46"/>
  <c r="S320" i="46" s="1"/>
  <c r="AA320" i="46" s="1"/>
  <c r="O323" i="46"/>
  <c r="R323" i="46" s="1"/>
  <c r="Z323" i="46" s="1"/>
  <c r="O329" i="46"/>
  <c r="S329" i="46" s="1"/>
  <c r="AA329" i="46" s="1"/>
  <c r="O334" i="46"/>
  <c r="O335" i="46"/>
  <c r="O340" i="46"/>
  <c r="T340" i="46" s="1"/>
  <c r="AB340" i="46" s="1"/>
  <c r="O341" i="46"/>
  <c r="T341" i="46" s="1"/>
  <c r="AB341" i="46" s="1"/>
  <c r="O350" i="46"/>
  <c r="O359" i="46"/>
  <c r="T359" i="46" s="1"/>
  <c r="AB359" i="46" s="1"/>
  <c r="O360" i="46"/>
  <c r="O361" i="46"/>
  <c r="S361" i="46" s="1"/>
  <c r="AA361" i="46" s="1"/>
  <c r="O362" i="46"/>
  <c r="O371" i="46"/>
  <c r="O372" i="46"/>
  <c r="W372" i="46" s="1"/>
  <c r="O373" i="46"/>
  <c r="O382" i="46"/>
  <c r="O391" i="46"/>
  <c r="T391" i="46" s="1"/>
  <c r="AB391" i="46" s="1"/>
  <c r="O392" i="46"/>
  <c r="O393" i="46"/>
  <c r="S393" i="46" s="1"/>
  <c r="AA393" i="46" s="1"/>
  <c r="O394" i="46"/>
  <c r="O403" i="46"/>
  <c r="T403" i="46" s="1"/>
  <c r="AB403" i="46" s="1"/>
  <c r="O404" i="46"/>
  <c r="W404" i="46" s="1"/>
  <c r="O405" i="46"/>
  <c r="O263" i="46"/>
  <c r="O272" i="46"/>
  <c r="T272" i="46" s="1"/>
  <c r="AB272" i="46" s="1"/>
  <c r="O275" i="46"/>
  <c r="S275" i="46" s="1"/>
  <c r="AA275" i="46" s="1"/>
  <c r="O301" i="46"/>
  <c r="O304" i="46"/>
  <c r="O316" i="46"/>
  <c r="O333" i="46"/>
  <c r="S333" i="46" s="1"/>
  <c r="AA333" i="46" s="1"/>
  <c r="O336" i="46"/>
  <c r="O344" i="46"/>
  <c r="O348" i="46"/>
  <c r="O349" i="46"/>
  <c r="T349" i="46" s="1"/>
  <c r="AB349" i="46" s="1"/>
  <c r="O367" i="46"/>
  <c r="O369" i="46"/>
  <c r="S369" i="46" s="1"/>
  <c r="AA369" i="46" s="1"/>
  <c r="O400" i="46"/>
  <c r="O401" i="46"/>
  <c r="S401" i="46" s="1"/>
  <c r="AA401" i="46" s="1"/>
  <c r="O402" i="46"/>
  <c r="O414" i="46"/>
  <c r="O422" i="46"/>
  <c r="O423" i="46"/>
  <c r="R423" i="46" s="1"/>
  <c r="Z423" i="46" s="1"/>
  <c r="O427" i="46"/>
  <c r="O430" i="46"/>
  <c r="T430" i="46" s="1"/>
  <c r="AB430" i="46" s="1"/>
  <c r="O431" i="46"/>
  <c r="O435" i="46"/>
  <c r="R435" i="46" s="1"/>
  <c r="Z435" i="46" s="1"/>
  <c r="O438" i="46"/>
  <c r="O445" i="46"/>
  <c r="O450" i="46"/>
  <c r="O451" i="46"/>
  <c r="R451" i="46" s="1"/>
  <c r="Z451" i="46" s="1"/>
  <c r="O454" i="46"/>
  <c r="T454" i="46" s="1"/>
  <c r="AB454" i="46" s="1"/>
  <c r="O455" i="46"/>
  <c r="O459" i="46"/>
  <c r="S459" i="46" s="1"/>
  <c r="AA459" i="46" s="1"/>
  <c r="O469" i="46"/>
  <c r="O477" i="46"/>
  <c r="W477" i="46" s="1"/>
  <c r="O478" i="46"/>
  <c r="W478" i="46" s="1"/>
  <c r="O482" i="46"/>
  <c r="S482" i="46" s="1"/>
  <c r="AA482" i="46" s="1"/>
  <c r="O484" i="46"/>
  <c r="O487" i="46"/>
  <c r="O489" i="46"/>
  <c r="O491" i="46"/>
  <c r="O504" i="46"/>
  <c r="S504" i="46" s="1"/>
  <c r="AA504" i="46" s="1"/>
  <c r="O509" i="46"/>
  <c r="W509" i="46" s="1"/>
  <c r="O510" i="46"/>
  <c r="W510" i="46" s="1"/>
  <c r="O514" i="46"/>
  <c r="Q514" i="46" s="1"/>
  <c r="Y514" i="46" s="1"/>
  <c r="O516" i="46"/>
  <c r="R516" i="46" s="1"/>
  <c r="Z516" i="46" s="1"/>
  <c r="O519" i="46"/>
  <c r="O521" i="46"/>
  <c r="O523" i="46"/>
  <c r="O536" i="46"/>
  <c r="S536" i="46" s="1"/>
  <c r="AA536" i="46" s="1"/>
  <c r="O541" i="46"/>
  <c r="W541" i="46" s="1"/>
  <c r="O542" i="46"/>
  <c r="W542" i="46" s="1"/>
  <c r="O258" i="46"/>
  <c r="R258" i="46" s="1"/>
  <c r="Z258" i="46" s="1"/>
  <c r="O261" i="46"/>
  <c r="W261" i="46" s="1"/>
  <c r="O262" i="46"/>
  <c r="W262" i="46" s="1"/>
  <c r="O276" i="46"/>
  <c r="O298" i="46"/>
  <c r="S298" i="46" s="1"/>
  <c r="AA298" i="46" s="1"/>
  <c r="O358" i="46"/>
  <c r="S358" i="46" s="1"/>
  <c r="AA358" i="46" s="1"/>
  <c r="O368" i="46"/>
  <c r="W368" i="46" s="1"/>
  <c r="O379" i="46"/>
  <c r="O381" i="46"/>
  <c r="O399" i="46"/>
  <c r="T399" i="46" s="1"/>
  <c r="AB399" i="46" s="1"/>
  <c r="O406" i="46"/>
  <c r="S406" i="46" s="1"/>
  <c r="AA406" i="46" s="1"/>
  <c r="O411" i="46"/>
  <c r="O412" i="46"/>
  <c r="O413" i="46"/>
  <c r="T413" i="46" s="1"/>
  <c r="AB413" i="46" s="1"/>
  <c r="O426" i="46"/>
  <c r="O428" i="46"/>
  <c r="O434" i="46"/>
  <c r="O436" i="46"/>
  <c r="Q436" i="46" s="1"/>
  <c r="Y436" i="46" s="1"/>
  <c r="O440" i="46"/>
  <c r="T440" i="46" s="1"/>
  <c r="AB440" i="46" s="1"/>
  <c r="O447" i="46"/>
  <c r="O449" i="46"/>
  <c r="R449" i="46" s="1"/>
  <c r="Z449" i="46" s="1"/>
  <c r="O452" i="46"/>
  <c r="Q452" i="46" s="1"/>
  <c r="Y452" i="46" s="1"/>
  <c r="O458" i="46"/>
  <c r="O460" i="46"/>
  <c r="O463" i="46"/>
  <c r="O464" i="46"/>
  <c r="S464" i="46" s="1"/>
  <c r="AA464" i="46" s="1"/>
  <c r="O465" i="46"/>
  <c r="Q465" i="46" s="1"/>
  <c r="Y465" i="46" s="1"/>
  <c r="O466" i="46"/>
  <c r="S466" i="46" s="1"/>
  <c r="AA466" i="46" s="1"/>
  <c r="O467" i="46"/>
  <c r="O474" i="46"/>
  <c r="O476" i="46"/>
  <c r="R476" i="46" s="1"/>
  <c r="Z476" i="46" s="1"/>
  <c r="O479" i="46"/>
  <c r="O481" i="46"/>
  <c r="O483" i="46"/>
  <c r="W483" i="46" s="1"/>
  <c r="O496" i="46"/>
  <c r="S496" i="46" s="1"/>
  <c r="AA496" i="46" s="1"/>
  <c r="O501" i="46"/>
  <c r="W501" i="46" s="1"/>
  <c r="O502" i="46"/>
  <c r="O506" i="46"/>
  <c r="O508" i="46"/>
  <c r="R508" i="46" s="1"/>
  <c r="Z508" i="46" s="1"/>
  <c r="O511" i="46"/>
  <c r="O513" i="46"/>
  <c r="O515" i="46"/>
  <c r="O528" i="46"/>
  <c r="S528" i="46" s="1"/>
  <c r="AA528" i="46" s="1"/>
  <c r="O533" i="46"/>
  <c r="W533" i="46" s="1"/>
  <c r="O534" i="46"/>
  <c r="O76" i="46"/>
  <c r="S76" i="46" s="1"/>
  <c r="AA76" i="46" s="1"/>
  <c r="O195" i="46"/>
  <c r="W195" i="46" s="1"/>
  <c r="O202" i="46"/>
  <c r="R202" i="46" s="1"/>
  <c r="Z202" i="46" s="1"/>
  <c r="O213" i="46"/>
  <c r="W213" i="46" s="1"/>
  <c r="O297" i="46"/>
  <c r="R297" i="46" s="1"/>
  <c r="Z297" i="46" s="1"/>
  <c r="O306" i="46"/>
  <c r="O330" i="46"/>
  <c r="O380" i="46"/>
  <c r="R380" i="46" s="1"/>
  <c r="Z380" i="46" s="1"/>
  <c r="O390" i="46"/>
  <c r="S390" i="46" s="1"/>
  <c r="AA390" i="46" s="1"/>
  <c r="O396" i="46"/>
  <c r="W396" i="46" s="1"/>
  <c r="O397" i="46"/>
  <c r="O409" i="46"/>
  <c r="O410" i="46"/>
  <c r="S410" i="46" s="1"/>
  <c r="AA410" i="46" s="1"/>
  <c r="O419" i="46"/>
  <c r="O420" i="46"/>
  <c r="W420" i="46" s="1"/>
  <c r="O421" i="46"/>
  <c r="O425" i="46"/>
  <c r="T425" i="46" s="1"/>
  <c r="AB425" i="46" s="1"/>
  <c r="O429" i="46"/>
  <c r="O433" i="46"/>
  <c r="O437" i="46"/>
  <c r="O442" i="46"/>
  <c r="T442" i="46" s="1"/>
  <c r="AB442" i="46" s="1"/>
  <c r="O443" i="46"/>
  <c r="O446" i="46"/>
  <c r="O453" i="46"/>
  <c r="R453" i="46" s="1"/>
  <c r="Z453" i="46" s="1"/>
  <c r="O457" i="46"/>
  <c r="T457" i="46" s="1"/>
  <c r="AB457" i="46" s="1"/>
  <c r="O462" i="46"/>
  <c r="O468" i="46"/>
  <c r="O471" i="46"/>
  <c r="O472" i="46"/>
  <c r="S472" i="46" s="1"/>
  <c r="AA472" i="46" s="1"/>
  <c r="O473" i="46"/>
  <c r="O475" i="46"/>
  <c r="O488" i="46"/>
  <c r="O493" i="46"/>
  <c r="W493" i="46" s="1"/>
  <c r="O494" i="46"/>
  <c r="W494" i="46" s="1"/>
  <c r="O498" i="46"/>
  <c r="O500" i="46"/>
  <c r="O503" i="46"/>
  <c r="S503" i="46" s="1"/>
  <c r="AA503" i="46" s="1"/>
  <c r="O505" i="46"/>
  <c r="O507" i="46"/>
  <c r="O520" i="46"/>
  <c r="S520" i="46" s="1"/>
  <c r="AA520" i="46" s="1"/>
  <c r="O525" i="46"/>
  <c r="O526" i="46"/>
  <c r="W526" i="46" s="1"/>
  <c r="O530" i="46"/>
  <c r="O532" i="46"/>
  <c r="O535" i="46"/>
  <c r="S535" i="46" s="1"/>
  <c r="AA535" i="46" s="1"/>
  <c r="O537" i="46"/>
  <c r="O539" i="46"/>
  <c r="O343" i="46"/>
  <c r="S343" i="46" s="1"/>
  <c r="AA343" i="46" s="1"/>
  <c r="O395" i="46"/>
  <c r="T395" i="46" s="1"/>
  <c r="AB395" i="46" s="1"/>
  <c r="O418" i="46"/>
  <c r="S418" i="46" s="1"/>
  <c r="AA418" i="46" s="1"/>
  <c r="O424" i="46"/>
  <c r="O448" i="46"/>
  <c r="O499" i="46"/>
  <c r="O527" i="46"/>
  <c r="O529" i="46"/>
  <c r="O538" i="46"/>
  <c r="O545" i="46"/>
  <c r="R545" i="46" s="1"/>
  <c r="Z545" i="46" s="1"/>
  <c r="O547" i="46"/>
  <c r="O560" i="46"/>
  <c r="O565" i="46"/>
  <c r="O566" i="46"/>
  <c r="O570" i="46"/>
  <c r="O572" i="46"/>
  <c r="O575" i="46"/>
  <c r="T575" i="46" s="1"/>
  <c r="AB575" i="46" s="1"/>
  <c r="O577" i="46"/>
  <c r="R577" i="46" s="1"/>
  <c r="Z577" i="46" s="1"/>
  <c r="O579" i="46"/>
  <c r="O592" i="46"/>
  <c r="O597" i="46"/>
  <c r="O598" i="46"/>
  <c r="W598" i="46" s="1"/>
  <c r="O271" i="46"/>
  <c r="S271" i="46" s="1"/>
  <c r="AA271" i="46" s="1"/>
  <c r="O310" i="46"/>
  <c r="W310" i="46" s="1"/>
  <c r="O415" i="46"/>
  <c r="T415" i="46" s="1"/>
  <c r="AB415" i="46" s="1"/>
  <c r="O417" i="46"/>
  <c r="S417" i="46" s="1"/>
  <c r="AA417" i="46" s="1"/>
  <c r="O439" i="46"/>
  <c r="O441" i="46"/>
  <c r="O495" i="46"/>
  <c r="T495" i="46" s="1"/>
  <c r="AB495" i="46" s="1"/>
  <c r="O497" i="46"/>
  <c r="T497" i="46" s="1"/>
  <c r="AB497" i="46" s="1"/>
  <c r="O512" i="46"/>
  <c r="S512" i="46" s="1"/>
  <c r="AA512" i="46" s="1"/>
  <c r="O524" i="46"/>
  <c r="O540" i="46"/>
  <c r="O543" i="46"/>
  <c r="O552" i="46"/>
  <c r="S552" i="46" s="1"/>
  <c r="AA552" i="46" s="1"/>
  <c r="O557" i="46"/>
  <c r="W557" i="46" s="1"/>
  <c r="O558" i="46"/>
  <c r="Q558" i="46" s="1"/>
  <c r="Y558" i="46" s="1"/>
  <c r="O562" i="46"/>
  <c r="Q562" i="46" s="1"/>
  <c r="Y562" i="46" s="1"/>
  <c r="O564" i="46"/>
  <c r="R564" i="46" s="1"/>
  <c r="Z564" i="46" s="1"/>
  <c r="O567" i="46"/>
  <c r="O569" i="46"/>
  <c r="O571" i="46"/>
  <c r="O584" i="46"/>
  <c r="S584" i="46" s="1"/>
  <c r="AA584" i="46" s="1"/>
  <c r="O589" i="46"/>
  <c r="W589" i="46" s="1"/>
  <c r="O590" i="46"/>
  <c r="O594" i="46"/>
  <c r="Q594" i="46" s="1"/>
  <c r="Y594" i="46" s="1"/>
  <c r="O596" i="46"/>
  <c r="R596" i="46" s="1"/>
  <c r="Z596" i="46" s="1"/>
  <c r="O321" i="46"/>
  <c r="O370" i="46"/>
  <c r="S370" i="46" s="1"/>
  <c r="AA370" i="46" s="1"/>
  <c r="O485" i="46"/>
  <c r="O486" i="46"/>
  <c r="W486" i="46" s="1"/>
  <c r="O490" i="46"/>
  <c r="O531" i="46"/>
  <c r="W531" i="46" s="1"/>
  <c r="O546" i="46"/>
  <c r="S546" i="46" s="1"/>
  <c r="AA546" i="46" s="1"/>
  <c r="O548" i="46"/>
  <c r="R548" i="46" s="1"/>
  <c r="Z548" i="46" s="1"/>
  <c r="O551" i="46"/>
  <c r="O553" i="46"/>
  <c r="O555" i="46"/>
  <c r="O568" i="46"/>
  <c r="S568" i="46" s="1"/>
  <c r="AA568" i="46" s="1"/>
  <c r="O573" i="46"/>
  <c r="W573" i="46" s="1"/>
  <c r="O574" i="46"/>
  <c r="O578" i="46"/>
  <c r="O580" i="46"/>
  <c r="R580" i="46" s="1"/>
  <c r="Z580" i="46" s="1"/>
  <c r="O583" i="46"/>
  <c r="O585" i="46"/>
  <c r="R585" i="46" s="1"/>
  <c r="Z585" i="46" s="1"/>
  <c r="O587" i="46"/>
  <c r="O480" i="46"/>
  <c r="S480" i="46" s="1"/>
  <c r="AA480" i="46" s="1"/>
  <c r="O517" i="46"/>
  <c r="W517" i="46" s="1"/>
  <c r="O518" i="46"/>
  <c r="O559" i="46"/>
  <c r="S559" i="46" s="1"/>
  <c r="AA559" i="46" s="1"/>
  <c r="O591" i="46"/>
  <c r="O612" i="46"/>
  <c r="O614" i="46"/>
  <c r="S614" i="46" s="1"/>
  <c r="AA614" i="46" s="1"/>
  <c r="O617" i="46"/>
  <c r="O620" i="46"/>
  <c r="T620" i="46" s="1"/>
  <c r="AB620" i="46" s="1"/>
  <c r="O622" i="46"/>
  <c r="O625" i="46"/>
  <c r="S625" i="46" s="1"/>
  <c r="AA625" i="46" s="1"/>
  <c r="O630" i="46"/>
  <c r="S630" i="46" s="1"/>
  <c r="AA630" i="46" s="1"/>
  <c r="O637" i="46"/>
  <c r="S637" i="46" s="1"/>
  <c r="AA637" i="46" s="1"/>
  <c r="O643" i="46"/>
  <c r="O650" i="46"/>
  <c r="O651" i="46"/>
  <c r="O659" i="46"/>
  <c r="S659" i="46" s="1"/>
  <c r="AA659" i="46" s="1"/>
  <c r="O660" i="46"/>
  <c r="O661" i="46"/>
  <c r="S661" i="46" s="1"/>
  <c r="AA661" i="46" s="1"/>
  <c r="O663" i="46"/>
  <c r="O665" i="46"/>
  <c r="S665" i="46" s="1"/>
  <c r="AA665" i="46" s="1"/>
  <c r="O670" i="46"/>
  <c r="W670" i="46" s="1"/>
  <c r="O671" i="46"/>
  <c r="O680" i="46"/>
  <c r="O681" i="46"/>
  <c r="S681" i="46" s="1"/>
  <c r="AA681" i="46" s="1"/>
  <c r="O686" i="46"/>
  <c r="O689" i="46"/>
  <c r="S689" i="46" s="1"/>
  <c r="AA689" i="46" s="1"/>
  <c r="O694" i="46"/>
  <c r="W694" i="46" s="1"/>
  <c r="O698" i="46"/>
  <c r="O699" i="46"/>
  <c r="O700" i="46"/>
  <c r="W700" i="46" s="1"/>
  <c r="O705" i="46"/>
  <c r="S705" i="46" s="1"/>
  <c r="AA705" i="46" s="1"/>
  <c r="O709" i="46"/>
  <c r="O711" i="46"/>
  <c r="R711" i="46" s="1"/>
  <c r="Z711" i="46" s="1"/>
  <c r="O712" i="46"/>
  <c r="O713" i="46"/>
  <c r="S713" i="46" s="1"/>
  <c r="AA713" i="46" s="1"/>
  <c r="O718" i="46"/>
  <c r="O720" i="46"/>
  <c r="S720" i="46" s="1"/>
  <c r="AA720" i="46" s="1"/>
  <c r="O724" i="46"/>
  <c r="W724" i="46" s="1"/>
  <c r="O733" i="46"/>
  <c r="O737" i="46"/>
  <c r="T737" i="46" s="1"/>
  <c r="AB737" i="46" s="1"/>
  <c r="O747" i="46"/>
  <c r="O752" i="46"/>
  <c r="O456" i="46"/>
  <c r="T456" i="46" s="1"/>
  <c r="AB456" i="46" s="1"/>
  <c r="O556" i="46"/>
  <c r="R556" i="46" s="1"/>
  <c r="Z556" i="46" s="1"/>
  <c r="O588" i="46"/>
  <c r="R588" i="46" s="1"/>
  <c r="Z588" i="46" s="1"/>
  <c r="O599" i="46"/>
  <c r="O600" i="46"/>
  <c r="S600" i="46" s="1"/>
  <c r="AA600" i="46" s="1"/>
  <c r="O605" i="46"/>
  <c r="W605" i="46" s="1"/>
  <c r="O606" i="46"/>
  <c r="W606" i="46" s="1"/>
  <c r="O608" i="46"/>
  <c r="R608" i="46" s="1"/>
  <c r="Z608" i="46" s="1"/>
  <c r="O609" i="46"/>
  <c r="O610" i="46"/>
  <c r="O618" i="46"/>
  <c r="O623" i="46"/>
  <c r="O632" i="46"/>
  <c r="O633" i="46"/>
  <c r="S633" i="46" s="1"/>
  <c r="AA633" i="46" s="1"/>
  <c r="O638" i="46"/>
  <c r="O641" i="46"/>
  <c r="S641" i="46" s="1"/>
  <c r="AA641" i="46" s="1"/>
  <c r="O646" i="46"/>
  <c r="S646" i="46" s="1"/>
  <c r="AA646" i="46" s="1"/>
  <c r="O653" i="46"/>
  <c r="S653" i="46" s="1"/>
  <c r="AA653" i="46" s="1"/>
  <c r="O657" i="46"/>
  <c r="S657" i="46" s="1"/>
  <c r="AA657" i="46" s="1"/>
  <c r="O666" i="46"/>
  <c r="O667" i="46"/>
  <c r="O668" i="46"/>
  <c r="O672" i="46"/>
  <c r="O674" i="46"/>
  <c r="O676" i="46"/>
  <c r="O677" i="46"/>
  <c r="S677" i="46" s="1"/>
  <c r="AA677" i="46" s="1"/>
  <c r="O679" i="46"/>
  <c r="O682" i="46"/>
  <c r="T682" i="46" s="1"/>
  <c r="AB682" i="46" s="1"/>
  <c r="O683" i="46"/>
  <c r="O684" i="46"/>
  <c r="O687" i="46"/>
  <c r="O701" i="46"/>
  <c r="O702" i="46"/>
  <c r="W702" i="46" s="1"/>
  <c r="O703" i="46"/>
  <c r="R703" i="46" s="1"/>
  <c r="Z703" i="46" s="1"/>
  <c r="O710" i="46"/>
  <c r="O721" i="46"/>
  <c r="S721" i="46" s="1"/>
  <c r="AA721" i="46" s="1"/>
  <c r="O725" i="46"/>
  <c r="O727" i="46"/>
  <c r="R727" i="46" s="1"/>
  <c r="Z727" i="46" s="1"/>
  <c r="O728" i="46"/>
  <c r="O729" i="46"/>
  <c r="S729" i="46" s="1"/>
  <c r="AA729" i="46" s="1"/>
  <c r="O734" i="46"/>
  <c r="Q734" i="46" s="1"/>
  <c r="Y734" i="46" s="1"/>
  <c r="O735" i="46"/>
  <c r="R735" i="46" s="1"/>
  <c r="Z735" i="46" s="1"/>
  <c r="O738" i="46"/>
  <c r="S738" i="46" s="1"/>
  <c r="AA738" i="46" s="1"/>
  <c r="O739" i="46"/>
  <c r="O741" i="46"/>
  <c r="O743" i="46"/>
  <c r="O744" i="46"/>
  <c r="O746" i="46"/>
  <c r="O302" i="46"/>
  <c r="W302" i="46" s="1"/>
  <c r="O303" i="46"/>
  <c r="S303" i="46" s="1"/>
  <c r="AA303" i="46" s="1"/>
  <c r="O416" i="46"/>
  <c r="W416" i="46" s="1"/>
  <c r="O432" i="46"/>
  <c r="O444" i="46"/>
  <c r="S444" i="46" s="1"/>
  <c r="AA444" i="46" s="1"/>
  <c r="O522" i="46"/>
  <c r="O544" i="46"/>
  <c r="O549" i="46"/>
  <c r="O550" i="46"/>
  <c r="W550" i="46" s="1"/>
  <c r="O554" i="46"/>
  <c r="O563" i="46"/>
  <c r="O582" i="46"/>
  <c r="O586" i="46"/>
  <c r="Q586" i="46" s="1"/>
  <c r="Y586" i="46" s="1"/>
  <c r="O595" i="46"/>
  <c r="O602" i="46"/>
  <c r="O604" i="46"/>
  <c r="O607" i="46"/>
  <c r="S607" i="46" s="1"/>
  <c r="AA607" i="46" s="1"/>
  <c r="O615" i="46"/>
  <c r="O619" i="46"/>
  <c r="O624" i="46"/>
  <c r="O626" i="46"/>
  <c r="Q626" i="46" s="1"/>
  <c r="Y626" i="46" s="1"/>
  <c r="O628" i="46"/>
  <c r="O629" i="46"/>
  <c r="O631" i="46"/>
  <c r="O634" i="46"/>
  <c r="S634" i="46" s="1"/>
  <c r="AA634" i="46" s="1"/>
  <c r="O636" i="46"/>
  <c r="O639" i="46"/>
  <c r="O648" i="46"/>
  <c r="O654" i="46"/>
  <c r="S654" i="46" s="1"/>
  <c r="AA654" i="46" s="1"/>
  <c r="O655" i="46"/>
  <c r="O662" i="46"/>
  <c r="O675" i="46"/>
  <c r="O688" i="46"/>
  <c r="O690" i="46"/>
  <c r="Q690" i="46" s="1"/>
  <c r="Y690" i="46" s="1"/>
  <c r="O692" i="46"/>
  <c r="O696" i="46"/>
  <c r="O697" i="46"/>
  <c r="S697" i="46" s="1"/>
  <c r="AA697" i="46" s="1"/>
  <c r="O704" i="46"/>
  <c r="O706" i="46"/>
  <c r="W706" i="46" s="1"/>
  <c r="O707" i="46"/>
  <c r="O714" i="46"/>
  <c r="S714" i="46" s="1"/>
  <c r="AA714" i="46" s="1"/>
  <c r="O715" i="46"/>
  <c r="O716" i="46"/>
  <c r="O726" i="46"/>
  <c r="W726" i="46" s="1"/>
  <c r="O736" i="46"/>
  <c r="O742" i="46"/>
  <c r="O753" i="46"/>
  <c r="O492" i="46"/>
  <c r="O621" i="46"/>
  <c r="R621" i="46" s="1"/>
  <c r="Z621" i="46" s="1"/>
  <c r="O644" i="46"/>
  <c r="O645" i="46"/>
  <c r="O669" i="46"/>
  <c r="S669" i="46" s="1"/>
  <c r="AA669" i="46" s="1"/>
  <c r="O678" i="46"/>
  <c r="S678" i="46" s="1"/>
  <c r="AA678" i="46" s="1"/>
  <c r="O693" i="46"/>
  <c r="O723" i="46"/>
  <c r="S723" i="46" s="1"/>
  <c r="AA723" i="46" s="1"/>
  <c r="O730" i="46"/>
  <c r="R730" i="46" s="1"/>
  <c r="Z730" i="46" s="1"/>
  <c r="O745" i="46"/>
  <c r="O749" i="46"/>
  <c r="W749" i="46" s="1"/>
  <c r="O750" i="46"/>
  <c r="O751" i="46"/>
  <c r="O754" i="46"/>
  <c r="O755" i="46"/>
  <c r="O757" i="46"/>
  <c r="O759" i="46"/>
  <c r="O760" i="46"/>
  <c r="O762" i="46"/>
  <c r="O764" i="46"/>
  <c r="O772" i="46"/>
  <c r="O777" i="46"/>
  <c r="O781" i="46"/>
  <c r="W781" i="46" s="1"/>
  <c r="O782" i="46"/>
  <c r="O783" i="46"/>
  <c r="O789" i="46"/>
  <c r="Q789" i="46" s="1"/>
  <c r="Y789" i="46" s="1"/>
  <c r="O791" i="46"/>
  <c r="O792" i="46"/>
  <c r="O794" i="46"/>
  <c r="O796" i="46"/>
  <c r="O810" i="46"/>
  <c r="W810" i="46" s="1"/>
  <c r="O811" i="46"/>
  <c r="T811" i="46" s="1"/>
  <c r="AB811" i="46" s="1"/>
  <c r="O829" i="46"/>
  <c r="O830" i="46"/>
  <c r="O832" i="46"/>
  <c r="O864" i="46"/>
  <c r="O865" i="46"/>
  <c r="O868" i="46"/>
  <c r="T868" i="46" s="1"/>
  <c r="AB868" i="46" s="1"/>
  <c r="O869" i="46"/>
  <c r="O870" i="46"/>
  <c r="S870" i="46" s="1"/>
  <c r="AA870" i="46" s="1"/>
  <c r="O873" i="46"/>
  <c r="O874" i="46"/>
  <c r="T874" i="46" s="1"/>
  <c r="AB874" i="46" s="1"/>
  <c r="O875" i="46"/>
  <c r="S875" i="46" s="1"/>
  <c r="AA875" i="46" s="1"/>
  <c r="O876" i="46"/>
  <c r="O879" i="46"/>
  <c r="O880" i="46"/>
  <c r="T880" i="46" s="1"/>
  <c r="AB880" i="46" s="1"/>
  <c r="O576" i="46"/>
  <c r="S576" i="46" s="1"/>
  <c r="AA576" i="46" s="1"/>
  <c r="O603" i="46"/>
  <c r="O613" i="46"/>
  <c r="R613" i="46" s="1"/>
  <c r="Z613" i="46" s="1"/>
  <c r="O616" i="46"/>
  <c r="T616" i="46" s="1"/>
  <c r="AB616" i="46" s="1"/>
  <c r="O635" i="46"/>
  <c r="T635" i="46" s="1"/>
  <c r="AB635" i="46" s="1"/>
  <c r="O647" i="46"/>
  <c r="O708" i="46"/>
  <c r="W708" i="46" s="1"/>
  <c r="O717" i="46"/>
  <c r="R717" i="46" s="1"/>
  <c r="Z717" i="46" s="1"/>
  <c r="O722" i="46"/>
  <c r="W722" i="46" s="1"/>
  <c r="O748" i="46"/>
  <c r="O758" i="46"/>
  <c r="O769" i="46"/>
  <c r="T769" i="46" s="1"/>
  <c r="AB769" i="46" s="1"/>
  <c r="O779" i="46"/>
  <c r="O784" i="46"/>
  <c r="O786" i="46"/>
  <c r="O787" i="46"/>
  <c r="O790" i="46"/>
  <c r="O801" i="46"/>
  <c r="T801" i="46" s="1"/>
  <c r="AB801" i="46" s="1"/>
  <c r="O812" i="46"/>
  <c r="Q812" i="46" s="1"/>
  <c r="Y812" i="46" s="1"/>
  <c r="O817" i="46"/>
  <c r="S817" i="46" s="1"/>
  <c r="AA817" i="46" s="1"/>
  <c r="O825" i="46"/>
  <c r="S825" i="46" s="1"/>
  <c r="AA825" i="46" s="1"/>
  <c r="O831" i="46"/>
  <c r="O833" i="46"/>
  <c r="O841" i="46"/>
  <c r="O842" i="46"/>
  <c r="S842" i="46" s="1"/>
  <c r="AA842" i="46" s="1"/>
  <c r="O856" i="46"/>
  <c r="O857" i="46"/>
  <c r="O860" i="46"/>
  <c r="T860" i="46" s="1"/>
  <c r="AB860" i="46" s="1"/>
  <c r="O861" i="46"/>
  <c r="O863" i="46"/>
  <c r="O866" i="46"/>
  <c r="W866" i="46" s="1"/>
  <c r="O867" i="46"/>
  <c r="O871" i="46"/>
  <c r="S871" i="46" s="1"/>
  <c r="AA871" i="46" s="1"/>
  <c r="O872" i="46"/>
  <c r="O461" i="46"/>
  <c r="Q461" i="46" s="1"/>
  <c r="Y461" i="46" s="1"/>
  <c r="O470" i="46"/>
  <c r="T470" i="46" s="1"/>
  <c r="AB470" i="46" s="1"/>
  <c r="O601" i="46"/>
  <c r="O611" i="46"/>
  <c r="O649" i="46"/>
  <c r="S649" i="46" s="1"/>
  <c r="AA649" i="46" s="1"/>
  <c r="O664" i="46"/>
  <c r="O673" i="46"/>
  <c r="S673" i="46" s="1"/>
  <c r="AA673" i="46" s="1"/>
  <c r="O691" i="46"/>
  <c r="S691" i="46" s="1"/>
  <c r="AA691" i="46" s="1"/>
  <c r="O695" i="46"/>
  <c r="O732" i="46"/>
  <c r="W732" i="46" s="1"/>
  <c r="O740" i="46"/>
  <c r="O756" i="46"/>
  <c r="O761" i="46"/>
  <c r="O765" i="46"/>
  <c r="W765" i="46" s="1"/>
  <c r="O766" i="46"/>
  <c r="O767" i="46"/>
  <c r="R767" i="46" s="1"/>
  <c r="Z767" i="46" s="1"/>
  <c r="O770" i="46"/>
  <c r="O771" i="46"/>
  <c r="O773" i="46"/>
  <c r="Q773" i="46" s="1"/>
  <c r="Y773" i="46" s="1"/>
  <c r="O775" i="46"/>
  <c r="O776" i="46"/>
  <c r="O778" i="46"/>
  <c r="O780" i="46"/>
  <c r="O788" i="46"/>
  <c r="O793" i="46"/>
  <c r="O797" i="46"/>
  <c r="O798" i="46"/>
  <c r="O799" i="46"/>
  <c r="R799" i="46" s="1"/>
  <c r="Z799" i="46" s="1"/>
  <c r="O802" i="46"/>
  <c r="O803" i="46"/>
  <c r="O805" i="46"/>
  <c r="W805" i="46" s="1"/>
  <c r="O806" i="46"/>
  <c r="O808" i="46"/>
  <c r="Q808" i="46" s="1"/>
  <c r="Y808" i="46" s="1"/>
  <c r="O813" i="46"/>
  <c r="W813" i="46" s="1"/>
  <c r="O814" i="46"/>
  <c r="O816" i="46"/>
  <c r="O821" i="46"/>
  <c r="O822" i="46"/>
  <c r="O824" i="46"/>
  <c r="O826" i="46"/>
  <c r="W826" i="46" s="1"/>
  <c r="O827" i="46"/>
  <c r="O837" i="46"/>
  <c r="W837" i="46" s="1"/>
  <c r="O838" i="46"/>
  <c r="O840" i="46"/>
  <c r="O843" i="46"/>
  <c r="S843" i="46" s="1"/>
  <c r="AA843" i="46" s="1"/>
  <c r="O844" i="46"/>
  <c r="T844" i="46" s="1"/>
  <c r="AB844" i="46" s="1"/>
  <c r="O845" i="46"/>
  <c r="W845" i="46" s="1"/>
  <c r="O846" i="46"/>
  <c r="S846" i="46" s="1"/>
  <c r="AA846" i="46" s="1"/>
  <c r="O848" i="46"/>
  <c r="T848" i="46" s="1"/>
  <c r="AB848" i="46" s="1"/>
  <c r="O849" i="46"/>
  <c r="O852" i="46"/>
  <c r="O853" i="46"/>
  <c r="O855" i="46"/>
  <c r="O858" i="46"/>
  <c r="S858" i="46" s="1"/>
  <c r="AA858" i="46" s="1"/>
  <c r="O859" i="46"/>
  <c r="S859" i="46" s="1"/>
  <c r="AA859" i="46" s="1"/>
  <c r="O862" i="46"/>
  <c r="O885" i="46"/>
  <c r="O886" i="46"/>
  <c r="O890" i="46"/>
  <c r="S890" i="46" s="1"/>
  <c r="AA890" i="46" s="1"/>
  <c r="O893" i="46"/>
  <c r="O561" i="46"/>
  <c r="O581" i="46"/>
  <c r="W581" i="46" s="1"/>
  <c r="O593" i="46"/>
  <c r="O627" i="46"/>
  <c r="O640" i="46"/>
  <c r="O642" i="46"/>
  <c r="Q642" i="46" s="1"/>
  <c r="Y642" i="46" s="1"/>
  <c r="O652" i="46"/>
  <c r="O656" i="46"/>
  <c r="O658" i="46"/>
  <c r="O685" i="46"/>
  <c r="S685" i="46" s="1"/>
  <c r="AA685" i="46" s="1"/>
  <c r="O719" i="46"/>
  <c r="R719" i="46" s="1"/>
  <c r="Z719" i="46" s="1"/>
  <c r="O731" i="46"/>
  <c r="O763" i="46"/>
  <c r="O768" i="46"/>
  <c r="O774" i="46"/>
  <c r="O785" i="46"/>
  <c r="O795" i="46"/>
  <c r="O800" i="46"/>
  <c r="O804" i="46"/>
  <c r="O807" i="46"/>
  <c r="O809" i="46"/>
  <c r="O815" i="46"/>
  <c r="O818" i="46"/>
  <c r="W818" i="46" s="1"/>
  <c r="O819" i="46"/>
  <c r="O820" i="46"/>
  <c r="O823" i="46"/>
  <c r="O828" i="46"/>
  <c r="O834" i="46"/>
  <c r="W834" i="46" s="1"/>
  <c r="O835" i="46"/>
  <c r="O836" i="46"/>
  <c r="O839" i="46"/>
  <c r="O847" i="46"/>
  <c r="S847" i="46" s="1"/>
  <c r="AA847" i="46" s="1"/>
  <c r="O850" i="46"/>
  <c r="O851" i="46"/>
  <c r="O854" i="46"/>
  <c r="O877" i="46"/>
  <c r="O878" i="46"/>
  <c r="O881" i="46"/>
  <c r="O882" i="46"/>
  <c r="O883" i="46"/>
  <c r="O884" i="46"/>
  <c r="T884" i="46" s="1"/>
  <c r="AB884" i="46" s="1"/>
  <c r="O887" i="46"/>
  <c r="S887" i="46" s="1"/>
  <c r="AA887" i="46" s="1"/>
  <c r="O888" i="46"/>
  <c r="O889" i="46"/>
  <c r="O891" i="46"/>
  <c r="S891" i="46" s="1"/>
  <c r="AA891" i="46" s="1"/>
  <c r="O892" i="46"/>
  <c r="T892" i="46" s="1"/>
  <c r="AB892" i="46" s="1"/>
  <c r="O902" i="46"/>
  <c r="O903" i="46"/>
  <c r="O904" i="46"/>
  <c r="T904" i="46" s="1"/>
  <c r="AB904" i="46" s="1"/>
  <c r="O916" i="46"/>
  <c r="T916" i="46" s="1"/>
  <c r="AB916" i="46" s="1"/>
  <c r="O917" i="46"/>
  <c r="O921" i="46"/>
  <c r="O922" i="46"/>
  <c r="T922" i="46" s="1"/>
  <c r="AB922" i="46" s="1"/>
  <c r="O935" i="46"/>
  <c r="S935" i="46" s="1"/>
  <c r="AA935" i="46" s="1"/>
  <c r="O944" i="46"/>
  <c r="O945" i="46"/>
  <c r="W945" i="46" s="1"/>
  <c r="O946" i="46"/>
  <c r="O947" i="46"/>
  <c r="O956" i="46"/>
  <c r="O957" i="46"/>
  <c r="O958" i="46"/>
  <c r="O967" i="46"/>
  <c r="S967" i="46" s="1"/>
  <c r="AA967" i="46" s="1"/>
  <c r="O976" i="46"/>
  <c r="O977" i="46"/>
  <c r="W977" i="46" s="1"/>
  <c r="O978" i="46"/>
  <c r="O979" i="46"/>
  <c r="S979" i="46" s="1"/>
  <c r="AA979" i="46" s="1"/>
  <c r="O988" i="46"/>
  <c r="O989" i="46"/>
  <c r="W989" i="46" s="1"/>
  <c r="O990" i="46"/>
  <c r="O999" i="46"/>
  <c r="S999" i="46" s="1"/>
  <c r="AA999" i="46" s="1"/>
  <c r="O1008" i="46"/>
  <c r="O1009" i="46"/>
  <c r="W1009" i="46" s="1"/>
  <c r="O1010" i="46"/>
  <c r="O1011" i="46"/>
  <c r="O1028" i="46"/>
  <c r="O1029" i="46"/>
  <c r="O1031" i="46"/>
  <c r="O1032" i="46"/>
  <c r="T1032" i="46" s="1"/>
  <c r="AB1032" i="46" s="1"/>
  <c r="O1041" i="46"/>
  <c r="O1042" i="46"/>
  <c r="O1046" i="46"/>
  <c r="O1056" i="46"/>
  <c r="O1060" i="46"/>
  <c r="O1064" i="46"/>
  <c r="O1067" i="46"/>
  <c r="O1070" i="46"/>
  <c r="T1070" i="46" s="1"/>
  <c r="AB1070" i="46" s="1"/>
  <c r="O1074" i="46"/>
  <c r="O1076" i="46"/>
  <c r="O1079" i="46"/>
  <c r="O1085" i="46"/>
  <c r="O1086" i="46"/>
  <c r="O1089" i="46"/>
  <c r="O1091" i="46"/>
  <c r="O1096" i="46"/>
  <c r="O1100" i="46"/>
  <c r="O1102" i="46"/>
  <c r="W1102" i="46" s="1"/>
  <c r="O1107" i="46"/>
  <c r="O1110" i="46"/>
  <c r="O1116" i="46"/>
  <c r="O1120" i="46"/>
  <c r="O1123" i="46"/>
  <c r="O1129" i="46"/>
  <c r="T1129" i="46" s="1"/>
  <c r="AB1129" i="46" s="1"/>
  <c r="O1130" i="46"/>
  <c r="O1132" i="46"/>
  <c r="W1132" i="46" s="1"/>
  <c r="O1134" i="46"/>
  <c r="O1136" i="46"/>
  <c r="O1145" i="46"/>
  <c r="T1145" i="46" s="1"/>
  <c r="AB1145" i="46" s="1"/>
  <c r="O1146" i="46"/>
  <c r="O1149" i="46"/>
  <c r="O1151" i="46"/>
  <c r="O1156" i="46"/>
  <c r="O1160" i="46"/>
  <c r="O1163" i="46"/>
  <c r="O1166" i="46"/>
  <c r="S1166" i="46" s="1"/>
  <c r="AA1166" i="46" s="1"/>
  <c r="O1169" i="46"/>
  <c r="T1169" i="46" s="1"/>
  <c r="AB1169" i="46" s="1"/>
  <c r="O1170" i="46"/>
  <c r="O1171" i="46"/>
  <c r="O1172" i="46"/>
  <c r="T1172" i="46" s="1"/>
  <c r="AB1172" i="46" s="1"/>
  <c r="O1182" i="46"/>
  <c r="S1182" i="46" s="1"/>
  <c r="AA1182" i="46" s="1"/>
  <c r="O1185" i="46"/>
  <c r="O1186" i="46"/>
  <c r="O1187" i="46"/>
  <c r="S1187" i="46" s="1"/>
  <c r="AA1187" i="46" s="1"/>
  <c r="O1188" i="46"/>
  <c r="O1205" i="46"/>
  <c r="O1206" i="46"/>
  <c r="T1206" i="46" s="1"/>
  <c r="AB1206" i="46" s="1"/>
  <c r="O1209" i="46"/>
  <c r="S1209" i="46" s="1"/>
  <c r="AA1209" i="46" s="1"/>
  <c r="O1210" i="46"/>
  <c r="W1210" i="46" s="1"/>
  <c r="O1211" i="46"/>
  <c r="O1212" i="46"/>
  <c r="T1212" i="46" s="1"/>
  <c r="AB1212" i="46" s="1"/>
  <c r="O1215" i="46"/>
  <c r="S1215" i="46" s="1"/>
  <c r="AA1215" i="46" s="1"/>
  <c r="O1216" i="46"/>
  <c r="O1237" i="46"/>
  <c r="O1238" i="46"/>
  <c r="O1241" i="46"/>
  <c r="S1241" i="46" s="1"/>
  <c r="AA1241" i="46" s="1"/>
  <c r="O1242" i="46"/>
  <c r="R1242" i="46" s="1"/>
  <c r="Z1242" i="46" s="1"/>
  <c r="O1243" i="46"/>
  <c r="O895" i="46"/>
  <c r="O898" i="46"/>
  <c r="O901" i="46"/>
  <c r="T901" i="46" s="1"/>
  <c r="AB901" i="46" s="1"/>
  <c r="O910" i="46"/>
  <c r="O911" i="46"/>
  <c r="O912" i="46"/>
  <c r="T912" i="46" s="1"/>
  <c r="AB912" i="46" s="1"/>
  <c r="O913" i="46"/>
  <c r="O915" i="46"/>
  <c r="O918" i="46"/>
  <c r="O919" i="46"/>
  <c r="S919" i="46" s="1"/>
  <c r="AA919" i="46" s="1"/>
  <c r="O920" i="46"/>
  <c r="O923" i="46"/>
  <c r="S923" i="46" s="1"/>
  <c r="AA923" i="46" s="1"/>
  <c r="O924" i="46"/>
  <c r="T924" i="46" s="1"/>
  <c r="AB924" i="46" s="1"/>
  <c r="O925" i="46"/>
  <c r="W925" i="46" s="1"/>
  <c r="O926" i="46"/>
  <c r="S926" i="46" s="1"/>
  <c r="AA926" i="46" s="1"/>
  <c r="O932" i="46"/>
  <c r="O933" i="46"/>
  <c r="O934" i="46"/>
  <c r="O943" i="46"/>
  <c r="S943" i="46" s="1"/>
  <c r="AA943" i="46" s="1"/>
  <c r="O952" i="46"/>
  <c r="O953" i="46"/>
  <c r="O954" i="46"/>
  <c r="O955" i="46"/>
  <c r="S955" i="46" s="1"/>
  <c r="AA955" i="46" s="1"/>
  <c r="O964" i="46"/>
  <c r="O965" i="46"/>
  <c r="O966" i="46"/>
  <c r="O975" i="46"/>
  <c r="S975" i="46" s="1"/>
  <c r="AA975" i="46" s="1"/>
  <c r="O984" i="46"/>
  <c r="O985" i="46"/>
  <c r="O986" i="46"/>
  <c r="S986" i="46" s="1"/>
  <c r="AA986" i="46" s="1"/>
  <c r="O987" i="46"/>
  <c r="S987" i="46" s="1"/>
  <c r="AA987" i="46" s="1"/>
  <c r="O996" i="46"/>
  <c r="O997" i="46"/>
  <c r="O998" i="46"/>
  <c r="O1007" i="46"/>
  <c r="S1007" i="46" s="1"/>
  <c r="AA1007" i="46" s="1"/>
  <c r="O1016" i="46"/>
  <c r="O1017" i="46"/>
  <c r="O1018" i="46"/>
  <c r="O1021" i="46"/>
  <c r="O1027" i="46"/>
  <c r="S1027" i="46" s="1"/>
  <c r="AA1027" i="46" s="1"/>
  <c r="O1035" i="46"/>
  <c r="O1038" i="46"/>
  <c r="T1038" i="46" s="1"/>
  <c r="AB1038" i="46" s="1"/>
  <c r="O1045" i="46"/>
  <c r="O1047" i="46"/>
  <c r="O1052" i="46"/>
  <c r="R1052" i="46" s="1"/>
  <c r="Z1052" i="46" s="1"/>
  <c r="O1057" i="46"/>
  <c r="Q1057" i="46" s="1"/>
  <c r="Y1057" i="46" s="1"/>
  <c r="O1059" i="46"/>
  <c r="O1065" i="46"/>
  <c r="T1065" i="46" s="1"/>
  <c r="AB1065" i="46" s="1"/>
  <c r="O1066" i="46"/>
  <c r="O1069" i="46"/>
  <c r="O1071" i="46"/>
  <c r="S1071" i="46" s="1"/>
  <c r="AA1071" i="46" s="1"/>
  <c r="O1073" i="46"/>
  <c r="O1075" i="46"/>
  <c r="S1075" i="46" s="1"/>
  <c r="AA1075" i="46" s="1"/>
  <c r="O1078" i="46"/>
  <c r="O1080" i="46"/>
  <c r="Q1080" i="46" s="1"/>
  <c r="Y1080" i="46" s="1"/>
  <c r="O1081" i="46"/>
  <c r="W1081" i="46" s="1"/>
  <c r="O1088" i="46"/>
  <c r="O1092" i="46"/>
  <c r="R1092" i="46" s="1"/>
  <c r="Z1092" i="46" s="1"/>
  <c r="O1095" i="46"/>
  <c r="O1103" i="46"/>
  <c r="W1103" i="46" s="1"/>
  <c r="O1111" i="46"/>
  <c r="Q1111" i="46" s="1"/>
  <c r="Y1111" i="46" s="1"/>
  <c r="O1112" i="46"/>
  <c r="R1112" i="46" s="1"/>
  <c r="Z1112" i="46" s="1"/>
  <c r="O1121" i="46"/>
  <c r="O1122" i="46"/>
  <c r="O1126" i="46"/>
  <c r="O1133" i="46"/>
  <c r="O1135" i="46"/>
  <c r="S1135" i="46" s="1"/>
  <c r="AA1135" i="46" s="1"/>
  <c r="O1139" i="46"/>
  <c r="O1142" i="46"/>
  <c r="T1142" i="46" s="1"/>
  <c r="AB1142" i="46" s="1"/>
  <c r="O1148" i="46"/>
  <c r="T1148" i="46" s="1"/>
  <c r="AB1148" i="46" s="1"/>
  <c r="O1152" i="46"/>
  <c r="O1155" i="46"/>
  <c r="O1161" i="46"/>
  <c r="Q1161" i="46" s="1"/>
  <c r="Y1161" i="46" s="1"/>
  <c r="O1162" i="46"/>
  <c r="O1167" i="46"/>
  <c r="S1167" i="46" s="1"/>
  <c r="AA1167" i="46" s="1"/>
  <c r="O1168" i="46"/>
  <c r="O1181" i="46"/>
  <c r="O1183" i="46"/>
  <c r="S1183" i="46" s="1"/>
  <c r="AA1183" i="46" s="1"/>
  <c r="O1184" i="46"/>
  <c r="O1197" i="46"/>
  <c r="O1198" i="46"/>
  <c r="O1201" i="46"/>
  <c r="R1201" i="46" s="1"/>
  <c r="Z1201" i="46" s="1"/>
  <c r="O1202" i="46"/>
  <c r="W1202" i="46" s="1"/>
  <c r="O1203" i="46"/>
  <c r="S1203" i="46" s="1"/>
  <c r="AA1203" i="46" s="1"/>
  <c r="O1204" i="46"/>
  <c r="T1204" i="46" s="1"/>
  <c r="AB1204" i="46" s="1"/>
  <c r="O1207" i="46"/>
  <c r="S1207" i="46" s="1"/>
  <c r="AA1207" i="46" s="1"/>
  <c r="O1208" i="46"/>
  <c r="O1229" i="46"/>
  <c r="O1230" i="46"/>
  <c r="O1233" i="46"/>
  <c r="O1234" i="46"/>
  <c r="W1234" i="46" s="1"/>
  <c r="O1235" i="46"/>
  <c r="O1236" i="46"/>
  <c r="T1236" i="46" s="1"/>
  <c r="AB1236" i="46" s="1"/>
  <c r="O1239" i="46"/>
  <c r="S1239" i="46" s="1"/>
  <c r="AA1239" i="46" s="1"/>
  <c r="O1240" i="46"/>
  <c r="O894" i="46"/>
  <c r="O897" i="46"/>
  <c r="Q897" i="46" s="1"/>
  <c r="Y897" i="46" s="1"/>
  <c r="O899" i="46"/>
  <c r="S899" i="46" s="1"/>
  <c r="AA899" i="46" s="1"/>
  <c r="O900" i="46"/>
  <c r="O906" i="46"/>
  <c r="S906" i="46" s="1"/>
  <c r="AA906" i="46" s="1"/>
  <c r="O909" i="46"/>
  <c r="Q909" i="46" s="1"/>
  <c r="Y909" i="46" s="1"/>
  <c r="O914" i="46"/>
  <c r="O927" i="46"/>
  <c r="S927" i="46" s="1"/>
  <c r="AA927" i="46" s="1"/>
  <c r="O928" i="46"/>
  <c r="O929" i="46"/>
  <c r="O930" i="46"/>
  <c r="O931" i="46"/>
  <c r="S931" i="46" s="1"/>
  <c r="AA931" i="46" s="1"/>
  <c r="O940" i="46"/>
  <c r="O941" i="46"/>
  <c r="O942" i="46"/>
  <c r="O951" i="46"/>
  <c r="S951" i="46" s="1"/>
  <c r="AA951" i="46" s="1"/>
  <c r="O960" i="46"/>
  <c r="O961" i="46"/>
  <c r="O962" i="46"/>
  <c r="O963" i="46"/>
  <c r="S963" i="46" s="1"/>
  <c r="AA963" i="46" s="1"/>
  <c r="O972" i="46"/>
  <c r="O973" i="46"/>
  <c r="O974" i="46"/>
  <c r="W974" i="46" s="1"/>
  <c r="O983" i="46"/>
  <c r="S983" i="46" s="1"/>
  <c r="AA983" i="46" s="1"/>
  <c r="O992" i="46"/>
  <c r="O993" i="46"/>
  <c r="O994" i="46"/>
  <c r="O995" i="46"/>
  <c r="S995" i="46" s="1"/>
  <c r="AA995" i="46" s="1"/>
  <c r="O1004" i="46"/>
  <c r="O1005" i="46"/>
  <c r="S1005" i="46" s="1"/>
  <c r="AA1005" i="46" s="1"/>
  <c r="O1006" i="46"/>
  <c r="O1015" i="46"/>
  <c r="S1015" i="46" s="1"/>
  <c r="AA1015" i="46" s="1"/>
  <c r="O1019" i="46"/>
  <c r="O1020" i="46"/>
  <c r="T1020" i="46" s="1"/>
  <c r="AB1020" i="46" s="1"/>
  <c r="O1022" i="46"/>
  <c r="O1024" i="46"/>
  <c r="O1025" i="46"/>
  <c r="W1025" i="46" s="1"/>
  <c r="O1026" i="46"/>
  <c r="O1034" i="46"/>
  <c r="T1034" i="46" s="1"/>
  <c r="AB1034" i="46" s="1"/>
  <c r="O1037" i="46"/>
  <c r="S1037" i="46" s="1"/>
  <c r="AA1037" i="46" s="1"/>
  <c r="O1039" i="46"/>
  <c r="O1044" i="46"/>
  <c r="T1044" i="46" s="1"/>
  <c r="AB1044" i="46" s="1"/>
  <c r="O1048" i="46"/>
  <c r="O1051" i="46"/>
  <c r="O1053" i="46"/>
  <c r="O1055" i="46"/>
  <c r="O1058" i="46"/>
  <c r="T1058" i="46" s="1"/>
  <c r="AB1058" i="46" s="1"/>
  <c r="O1062" i="46"/>
  <c r="O1068" i="46"/>
  <c r="O1072" i="46"/>
  <c r="O1082" i="46"/>
  <c r="S1082" i="46" s="1"/>
  <c r="AA1082" i="46" s="1"/>
  <c r="O1084" i="46"/>
  <c r="O1093" i="46"/>
  <c r="O1094" i="46"/>
  <c r="O1098" i="46"/>
  <c r="T1098" i="46" s="1"/>
  <c r="AB1098" i="46" s="1"/>
  <c r="O1104" i="46"/>
  <c r="O1106" i="46"/>
  <c r="O1115" i="46"/>
  <c r="O1118" i="46"/>
  <c r="T1118" i="46" s="1"/>
  <c r="AB1118" i="46" s="1"/>
  <c r="O1125" i="46"/>
  <c r="T1125" i="46" s="1"/>
  <c r="AB1125" i="46" s="1"/>
  <c r="O1127" i="46"/>
  <c r="O1137" i="46"/>
  <c r="O1138" i="46"/>
  <c r="O1141" i="46"/>
  <c r="O1143" i="46"/>
  <c r="O1153" i="46"/>
  <c r="O1154" i="46"/>
  <c r="O1158" i="46"/>
  <c r="O1174" i="46"/>
  <c r="S1174" i="46" s="1"/>
  <c r="AA1174" i="46" s="1"/>
  <c r="O1177" i="46"/>
  <c r="O1178" i="46"/>
  <c r="O1179" i="46"/>
  <c r="S1179" i="46" s="1"/>
  <c r="AA1179" i="46" s="1"/>
  <c r="O1180" i="46"/>
  <c r="O1190" i="46"/>
  <c r="O1193" i="46"/>
  <c r="R1193" i="46" s="1"/>
  <c r="Z1193" i="46" s="1"/>
  <c r="O1194" i="46"/>
  <c r="O1195" i="46"/>
  <c r="O1196" i="46"/>
  <c r="T1196" i="46" s="1"/>
  <c r="AB1196" i="46" s="1"/>
  <c r="O1199" i="46"/>
  <c r="S1199" i="46" s="1"/>
  <c r="AA1199" i="46" s="1"/>
  <c r="O1200" i="46"/>
  <c r="O1221" i="46"/>
  <c r="O1222" i="46"/>
  <c r="O1225" i="46"/>
  <c r="R1225" i="46" s="1"/>
  <c r="Z1225" i="46" s="1"/>
  <c r="O1226" i="46"/>
  <c r="O1227" i="46"/>
  <c r="O1228" i="46"/>
  <c r="T1228" i="46" s="1"/>
  <c r="AB1228" i="46" s="1"/>
  <c r="O1231" i="46"/>
  <c r="S1231" i="46" s="1"/>
  <c r="AA1231" i="46" s="1"/>
  <c r="O1232" i="46"/>
  <c r="O896" i="46"/>
  <c r="O905" i="46"/>
  <c r="O907" i="46"/>
  <c r="S907" i="46" s="1"/>
  <c r="AA907" i="46" s="1"/>
  <c r="O908" i="46"/>
  <c r="O936" i="46"/>
  <c r="O937" i="46"/>
  <c r="T937" i="46" s="1"/>
  <c r="AB937" i="46" s="1"/>
  <c r="O938" i="46"/>
  <c r="S938" i="46" s="1"/>
  <c r="AA938" i="46" s="1"/>
  <c r="O939" i="46"/>
  <c r="S939" i="46" s="1"/>
  <c r="AA939" i="46" s="1"/>
  <c r="O948" i="46"/>
  <c r="O949" i="46"/>
  <c r="O950" i="46"/>
  <c r="R950" i="46" s="1"/>
  <c r="Z950" i="46" s="1"/>
  <c r="O959" i="46"/>
  <c r="S959" i="46" s="1"/>
  <c r="AA959" i="46" s="1"/>
  <c r="O968" i="46"/>
  <c r="O969" i="46"/>
  <c r="T969" i="46" s="1"/>
  <c r="AB969" i="46" s="1"/>
  <c r="O970" i="46"/>
  <c r="O971" i="46"/>
  <c r="S971" i="46" s="1"/>
  <c r="AA971" i="46" s="1"/>
  <c r="O980" i="46"/>
  <c r="O981" i="46"/>
  <c r="O982" i="46"/>
  <c r="O991" i="46"/>
  <c r="S991" i="46" s="1"/>
  <c r="AA991" i="46" s="1"/>
  <c r="O1000" i="46"/>
  <c r="O1001" i="46"/>
  <c r="O1002" i="46"/>
  <c r="O1003" i="46"/>
  <c r="S1003" i="46" s="1"/>
  <c r="AA1003" i="46" s="1"/>
  <c r="O1012" i="46"/>
  <c r="O1013" i="46"/>
  <c r="O1014" i="46"/>
  <c r="O1023" i="46"/>
  <c r="S1023" i="46" s="1"/>
  <c r="AA1023" i="46" s="1"/>
  <c r="O1030" i="46"/>
  <c r="S1030" i="46" s="1"/>
  <c r="AA1030" i="46" s="1"/>
  <c r="O1033" i="46"/>
  <c r="O1036" i="46"/>
  <c r="O1040" i="46"/>
  <c r="O1043" i="46"/>
  <c r="O1049" i="46"/>
  <c r="O1050" i="46"/>
  <c r="O1054" i="46"/>
  <c r="O1061" i="46"/>
  <c r="O1063" i="46"/>
  <c r="Q1063" i="46" s="1"/>
  <c r="Y1063" i="46" s="1"/>
  <c r="O1077" i="46"/>
  <c r="R1077" i="46" s="1"/>
  <c r="Z1077" i="46" s="1"/>
  <c r="O1083" i="46"/>
  <c r="S1083" i="46" s="1"/>
  <c r="AA1083" i="46" s="1"/>
  <c r="O1087" i="46"/>
  <c r="O1090" i="46"/>
  <c r="T1090" i="46" s="1"/>
  <c r="AB1090" i="46" s="1"/>
  <c r="O1097" i="46"/>
  <c r="O1099" i="46"/>
  <c r="O1101" i="46"/>
  <c r="O1105" i="46"/>
  <c r="W1105" i="46" s="1"/>
  <c r="O1108" i="46"/>
  <c r="O1109" i="46"/>
  <c r="S1109" i="46" s="1"/>
  <c r="AA1109" i="46" s="1"/>
  <c r="O1113" i="46"/>
  <c r="T1113" i="46" s="1"/>
  <c r="AB1113" i="46" s="1"/>
  <c r="O1114" i="46"/>
  <c r="T1114" i="46" s="1"/>
  <c r="AB1114" i="46" s="1"/>
  <c r="O1117" i="46"/>
  <c r="O1119" i="46"/>
  <c r="O1124" i="46"/>
  <c r="O1128" i="46"/>
  <c r="O1131" i="46"/>
  <c r="O1140" i="46"/>
  <c r="O1144" i="46"/>
  <c r="O1147" i="46"/>
  <c r="O1150" i="46"/>
  <c r="T1150" i="46" s="1"/>
  <c r="AB1150" i="46" s="1"/>
  <c r="O1157" i="46"/>
  <c r="T1157" i="46" s="1"/>
  <c r="AB1157" i="46" s="1"/>
  <c r="O1159" i="46"/>
  <c r="O1164" i="46"/>
  <c r="T1164" i="46" s="1"/>
  <c r="AB1164" i="46" s="1"/>
  <c r="O1165" i="46"/>
  <c r="O1173" i="46"/>
  <c r="O1175" i="46"/>
  <c r="S1175" i="46" s="1"/>
  <c r="AA1175" i="46" s="1"/>
  <c r="O1176" i="46"/>
  <c r="T1176" i="46" s="1"/>
  <c r="AB1176" i="46" s="1"/>
  <c r="O1189" i="46"/>
  <c r="Q1189" i="46" s="1"/>
  <c r="Y1189" i="46" s="1"/>
  <c r="O1191" i="46"/>
  <c r="S1191" i="46" s="1"/>
  <c r="AA1191" i="46" s="1"/>
  <c r="O1192" i="46"/>
  <c r="O1213" i="46"/>
  <c r="O1214" i="46"/>
  <c r="O1217" i="46"/>
  <c r="R1217" i="46" s="1"/>
  <c r="Z1217" i="46" s="1"/>
  <c r="O1218" i="46"/>
  <c r="O1219" i="46"/>
  <c r="O1220" i="46"/>
  <c r="T1220" i="46" s="1"/>
  <c r="AB1220" i="46" s="1"/>
  <c r="O1223" i="46"/>
  <c r="S1223" i="46" s="1"/>
  <c r="AA1223" i="46" s="1"/>
  <c r="O1224" i="46"/>
  <c r="O1253" i="46"/>
  <c r="O1254" i="46"/>
  <c r="S1254" i="46" s="1"/>
  <c r="AA1254" i="46" s="1"/>
  <c r="O1257" i="46"/>
  <c r="R1257" i="46" s="1"/>
  <c r="Z1257" i="46" s="1"/>
  <c r="O1258" i="46"/>
  <c r="O1259" i="46"/>
  <c r="O1260" i="46"/>
  <c r="T1260" i="46" s="1"/>
  <c r="AB1260" i="46" s="1"/>
  <c r="O1263" i="46"/>
  <c r="S1263" i="46" s="1"/>
  <c r="AA1263" i="46" s="1"/>
  <c r="O1264" i="46"/>
  <c r="O1285" i="46"/>
  <c r="O1286" i="46"/>
  <c r="O1289" i="46"/>
  <c r="S1289" i="46" s="1"/>
  <c r="AA1289" i="46" s="1"/>
  <c r="O1290" i="46"/>
  <c r="O1291" i="46"/>
  <c r="Q1291" i="46" s="1"/>
  <c r="Y1291" i="46" s="1"/>
  <c r="O1292" i="46"/>
  <c r="T1292" i="46" s="1"/>
  <c r="AB1292" i="46" s="1"/>
  <c r="O1295" i="46"/>
  <c r="O1299" i="46"/>
  <c r="T1299" i="46" s="1"/>
  <c r="AB1299" i="46" s="1"/>
  <c r="O1304" i="46"/>
  <c r="T1304" i="46" s="1"/>
  <c r="AB1304" i="46" s="1"/>
  <c r="O1306" i="46"/>
  <c r="R1306" i="46" s="1"/>
  <c r="Z1306" i="46" s="1"/>
  <c r="O1313" i="46"/>
  <c r="R1313" i="46" s="1"/>
  <c r="Z1313" i="46" s="1"/>
  <c r="O1317" i="46"/>
  <c r="T1317" i="46" s="1"/>
  <c r="AB1317" i="46" s="1"/>
  <c r="O1318" i="46"/>
  <c r="O1324" i="46"/>
  <c r="O1327" i="46"/>
  <c r="O1331" i="46"/>
  <c r="O1336" i="46"/>
  <c r="O1338" i="46"/>
  <c r="O1345" i="46"/>
  <c r="R1345" i="46" s="1"/>
  <c r="Z1345" i="46" s="1"/>
  <c r="O1349" i="46"/>
  <c r="T1349" i="46" s="1"/>
  <c r="AB1349" i="46" s="1"/>
  <c r="O1350" i="46"/>
  <c r="O1356" i="46"/>
  <c r="O1359" i="46"/>
  <c r="O1363" i="46"/>
  <c r="T1363" i="46" s="1"/>
  <c r="AB1363" i="46" s="1"/>
  <c r="O1368" i="46"/>
  <c r="O1370" i="46"/>
  <c r="R1370" i="46" s="1"/>
  <c r="Z1370" i="46" s="1"/>
  <c r="O1377" i="46"/>
  <c r="R1377" i="46" s="1"/>
  <c r="Z1377" i="46" s="1"/>
  <c r="O1381" i="46"/>
  <c r="T1381" i="46" s="1"/>
  <c r="AB1381" i="46" s="1"/>
  <c r="O1382" i="46"/>
  <c r="T1382" i="46" s="1"/>
  <c r="AB1382" i="46" s="1"/>
  <c r="O1388" i="46"/>
  <c r="O1391" i="46"/>
  <c r="O1395" i="46"/>
  <c r="T1395" i="46" s="1"/>
  <c r="AB1395" i="46" s="1"/>
  <c r="O1400" i="46"/>
  <c r="O1402" i="46"/>
  <c r="O1409" i="46"/>
  <c r="R1409" i="46" s="1"/>
  <c r="Z1409" i="46" s="1"/>
  <c r="O1413" i="46"/>
  <c r="O1414" i="46"/>
  <c r="O1420" i="46"/>
  <c r="O1423" i="46"/>
  <c r="O1427" i="46"/>
  <c r="O1432" i="46"/>
  <c r="T1432" i="46" s="1"/>
  <c r="AB1432" i="46" s="1"/>
  <c r="O1434" i="46"/>
  <c r="R1434" i="46" s="1"/>
  <c r="Z1434" i="46" s="1"/>
  <c r="O1441" i="46"/>
  <c r="R1441" i="46" s="1"/>
  <c r="Z1441" i="46" s="1"/>
  <c r="O1445" i="46"/>
  <c r="T1445" i="46" s="1"/>
  <c r="AB1445" i="46" s="1"/>
  <c r="O1446" i="46"/>
  <c r="O1452" i="46"/>
  <c r="O1455" i="46"/>
  <c r="O1459" i="46"/>
  <c r="O1464" i="46"/>
  <c r="O1466" i="46"/>
  <c r="O1473" i="46"/>
  <c r="R1473" i="46" s="1"/>
  <c r="Z1473" i="46" s="1"/>
  <c r="O1477" i="46"/>
  <c r="T1477" i="46" s="1"/>
  <c r="AB1477" i="46" s="1"/>
  <c r="O1478" i="46"/>
  <c r="O1484" i="46"/>
  <c r="O1487" i="46"/>
  <c r="O1491" i="46"/>
  <c r="T1491" i="46" s="1"/>
  <c r="AB1491" i="46" s="1"/>
  <c r="O1496" i="46"/>
  <c r="O1498" i="46"/>
  <c r="R1498" i="46" s="1"/>
  <c r="Z1498" i="46" s="1"/>
  <c r="O1505" i="46"/>
  <c r="R1505" i="46" s="1"/>
  <c r="Z1505" i="46" s="1"/>
  <c r="O1509" i="46"/>
  <c r="T1509" i="46" s="1"/>
  <c r="AB1509" i="46" s="1"/>
  <c r="O1510" i="46"/>
  <c r="O1515" i="46"/>
  <c r="S1515" i="46" s="1"/>
  <c r="AA1515" i="46" s="1"/>
  <c r="O1525" i="46"/>
  <c r="T1525" i="46" s="1"/>
  <c r="AB1525" i="46" s="1"/>
  <c r="O1532" i="46"/>
  <c r="T1532" i="46" s="1"/>
  <c r="AB1532" i="46" s="1"/>
  <c r="O1533" i="46"/>
  <c r="W1533" i="46" s="1"/>
  <c r="O1549" i="46"/>
  <c r="T1549" i="46" s="1"/>
  <c r="AB1549" i="46" s="1"/>
  <c r="O1550" i="46"/>
  <c r="O1552" i="46"/>
  <c r="O1245" i="46"/>
  <c r="O1246" i="46"/>
  <c r="O1249" i="46"/>
  <c r="S1249" i="46" s="1"/>
  <c r="AA1249" i="46" s="1"/>
  <c r="O1250" i="46"/>
  <c r="O1251" i="46"/>
  <c r="O1252" i="46"/>
  <c r="T1252" i="46" s="1"/>
  <c r="AB1252" i="46" s="1"/>
  <c r="O1255" i="46"/>
  <c r="S1255" i="46" s="1"/>
  <c r="AA1255" i="46" s="1"/>
  <c r="O1256" i="46"/>
  <c r="O1277" i="46"/>
  <c r="O1278" i="46"/>
  <c r="O1281" i="46"/>
  <c r="R1281" i="46" s="1"/>
  <c r="Z1281" i="46" s="1"/>
  <c r="O1282" i="46"/>
  <c r="O1283" i="46"/>
  <c r="Q1283" i="46" s="1"/>
  <c r="Y1283" i="46" s="1"/>
  <c r="O1284" i="46"/>
  <c r="T1284" i="46" s="1"/>
  <c r="AB1284" i="46" s="1"/>
  <c r="O1287" i="46"/>
  <c r="S1287" i="46" s="1"/>
  <c r="AA1287" i="46" s="1"/>
  <c r="O1288" i="46"/>
  <c r="O1296" i="46"/>
  <c r="O1298" i="46"/>
  <c r="O1305" i="46"/>
  <c r="O1309" i="46"/>
  <c r="T1309" i="46" s="1"/>
  <c r="AB1309" i="46" s="1"/>
  <c r="O1310" i="46"/>
  <c r="O1316" i="46"/>
  <c r="T1316" i="46" s="1"/>
  <c r="AB1316" i="46" s="1"/>
  <c r="O1319" i="46"/>
  <c r="O1323" i="46"/>
  <c r="T1323" i="46" s="1"/>
  <c r="AB1323" i="46" s="1"/>
  <c r="O1328" i="46"/>
  <c r="R1328" i="46" s="1"/>
  <c r="Z1328" i="46" s="1"/>
  <c r="O1330" i="46"/>
  <c r="R1330" i="46" s="1"/>
  <c r="Z1330" i="46" s="1"/>
  <c r="O1337" i="46"/>
  <c r="O1341" i="46"/>
  <c r="T1341" i="46" s="1"/>
  <c r="AB1341" i="46" s="1"/>
  <c r="O1342" i="46"/>
  <c r="O1348" i="46"/>
  <c r="T1348" i="46" s="1"/>
  <c r="AB1348" i="46" s="1"/>
  <c r="O1351" i="46"/>
  <c r="O1355" i="46"/>
  <c r="T1355" i="46" s="1"/>
  <c r="AB1355" i="46" s="1"/>
  <c r="O1360" i="46"/>
  <c r="R1360" i="46" s="1"/>
  <c r="Z1360" i="46" s="1"/>
  <c r="O1362" i="46"/>
  <c r="O1369" i="46"/>
  <c r="O1373" i="46"/>
  <c r="T1373" i="46" s="1"/>
  <c r="AB1373" i="46" s="1"/>
  <c r="O1374" i="46"/>
  <c r="O1380" i="46"/>
  <c r="T1380" i="46" s="1"/>
  <c r="AB1380" i="46" s="1"/>
  <c r="O1383" i="46"/>
  <c r="O1387" i="46"/>
  <c r="T1387" i="46" s="1"/>
  <c r="AB1387" i="46" s="1"/>
  <c r="O1392" i="46"/>
  <c r="O1394" i="46"/>
  <c r="R1394" i="46" s="1"/>
  <c r="Z1394" i="46" s="1"/>
  <c r="O1401" i="46"/>
  <c r="O1405" i="46"/>
  <c r="T1405" i="46" s="1"/>
  <c r="AB1405" i="46" s="1"/>
  <c r="O1406" i="46"/>
  <c r="T1406" i="46" s="1"/>
  <c r="AB1406" i="46" s="1"/>
  <c r="O1412" i="46"/>
  <c r="T1412" i="46" s="1"/>
  <c r="AB1412" i="46" s="1"/>
  <c r="O1415" i="46"/>
  <c r="O1419" i="46"/>
  <c r="T1419" i="46" s="1"/>
  <c r="AB1419" i="46" s="1"/>
  <c r="O1424" i="46"/>
  <c r="O1426" i="46"/>
  <c r="O1433" i="46"/>
  <c r="O1437" i="46"/>
  <c r="T1437" i="46" s="1"/>
  <c r="AB1437" i="46" s="1"/>
  <c r="O1438" i="46"/>
  <c r="O1444" i="46"/>
  <c r="T1444" i="46" s="1"/>
  <c r="AB1444" i="46" s="1"/>
  <c r="O1447" i="46"/>
  <c r="O1451" i="46"/>
  <c r="O1456" i="46"/>
  <c r="R1456" i="46" s="1"/>
  <c r="Z1456" i="46" s="1"/>
  <c r="O1458" i="46"/>
  <c r="R1458" i="46" s="1"/>
  <c r="Z1458" i="46" s="1"/>
  <c r="O1465" i="46"/>
  <c r="O1469" i="46"/>
  <c r="T1469" i="46" s="1"/>
  <c r="AB1469" i="46" s="1"/>
  <c r="O1470" i="46"/>
  <c r="O1476" i="46"/>
  <c r="T1476" i="46" s="1"/>
  <c r="AB1476" i="46" s="1"/>
  <c r="O1479" i="46"/>
  <c r="O1483" i="46"/>
  <c r="T1483" i="46" s="1"/>
  <c r="AB1483" i="46" s="1"/>
  <c r="O1488" i="46"/>
  <c r="R1488" i="46" s="1"/>
  <c r="Z1488" i="46" s="1"/>
  <c r="O1490" i="46"/>
  <c r="O1497" i="46"/>
  <c r="O1501" i="46"/>
  <c r="T1501" i="46" s="1"/>
  <c r="AB1501" i="46" s="1"/>
  <c r="O1502" i="46"/>
  <c r="O1508" i="46"/>
  <c r="T1508" i="46" s="1"/>
  <c r="AB1508" i="46" s="1"/>
  <c r="O1511" i="46"/>
  <c r="O1517" i="46"/>
  <c r="O1524" i="46"/>
  <c r="O1527" i="46"/>
  <c r="S1527" i="46" s="1"/>
  <c r="AA1527" i="46" s="1"/>
  <c r="O1528" i="46"/>
  <c r="O1535" i="46"/>
  <c r="S1535" i="46" s="1"/>
  <c r="AA1535" i="46" s="1"/>
  <c r="O1536" i="46"/>
  <c r="O1540" i="46"/>
  <c r="T1540" i="46" s="1"/>
  <c r="AB1540" i="46" s="1"/>
  <c r="O1541" i="46"/>
  <c r="T1541" i="46" s="1"/>
  <c r="AB1541" i="46" s="1"/>
  <c r="O1545" i="46"/>
  <c r="O1546" i="46"/>
  <c r="O1547" i="46"/>
  <c r="S1547" i="46" s="1"/>
  <c r="AA1547" i="46" s="1"/>
  <c r="O1548" i="46"/>
  <c r="S1548" i="46" s="1"/>
  <c r="AA1548" i="46" s="1"/>
  <c r="O1551" i="46"/>
  <c r="Q1551" i="46" s="1"/>
  <c r="Y1551" i="46" s="1"/>
  <c r="O1561" i="46"/>
  <c r="T1561" i="46" s="1"/>
  <c r="AB1561" i="46" s="1"/>
  <c r="O1562" i="46"/>
  <c r="S1562" i="46" s="1"/>
  <c r="AA1562" i="46" s="1"/>
  <c r="O1247" i="46"/>
  <c r="S1247" i="46" s="1"/>
  <c r="AA1247" i="46" s="1"/>
  <c r="O1248" i="46"/>
  <c r="O1269" i="46"/>
  <c r="O1270" i="46"/>
  <c r="O1273" i="46"/>
  <c r="R1273" i="46" s="1"/>
  <c r="Z1273" i="46" s="1"/>
  <c r="O1274" i="46"/>
  <c r="O1275" i="46"/>
  <c r="S1275" i="46" s="1"/>
  <c r="AA1275" i="46" s="1"/>
  <c r="O1276" i="46"/>
  <c r="T1276" i="46" s="1"/>
  <c r="AB1276" i="46" s="1"/>
  <c r="O1279" i="46"/>
  <c r="S1279" i="46" s="1"/>
  <c r="AA1279" i="46" s="1"/>
  <c r="O1280" i="46"/>
  <c r="O1297" i="46"/>
  <c r="O1301" i="46"/>
  <c r="Q1301" i="46" s="1"/>
  <c r="Y1301" i="46" s="1"/>
  <c r="O1302" i="46"/>
  <c r="O1308" i="46"/>
  <c r="O1311" i="46"/>
  <c r="O1315" i="46"/>
  <c r="T1315" i="46" s="1"/>
  <c r="AB1315" i="46" s="1"/>
  <c r="O1320" i="46"/>
  <c r="O1322" i="46"/>
  <c r="O1329" i="46"/>
  <c r="Q1329" i="46" s="1"/>
  <c r="Y1329" i="46" s="1"/>
  <c r="O1333" i="46"/>
  <c r="Q1333" i="46" s="1"/>
  <c r="Y1333" i="46" s="1"/>
  <c r="O1334" i="46"/>
  <c r="O1340" i="46"/>
  <c r="O1343" i="46"/>
  <c r="O1347" i="46"/>
  <c r="T1347" i="46" s="1"/>
  <c r="AB1347" i="46" s="1"/>
  <c r="O1352" i="46"/>
  <c r="O1354" i="46"/>
  <c r="O1361" i="46"/>
  <c r="O1365" i="46"/>
  <c r="Q1365" i="46" s="1"/>
  <c r="Y1365" i="46" s="1"/>
  <c r="O1366" i="46"/>
  <c r="O1372" i="46"/>
  <c r="O1375" i="46"/>
  <c r="S1375" i="46" s="1"/>
  <c r="AA1375" i="46" s="1"/>
  <c r="O1379" i="46"/>
  <c r="T1379" i="46" s="1"/>
  <c r="AB1379" i="46" s="1"/>
  <c r="O1384" i="46"/>
  <c r="O1386" i="46"/>
  <c r="O1393" i="46"/>
  <c r="O1397" i="46"/>
  <c r="Q1397" i="46" s="1"/>
  <c r="Y1397" i="46" s="1"/>
  <c r="O1398" i="46"/>
  <c r="O1404" i="46"/>
  <c r="O1407" i="46"/>
  <c r="O1411" i="46"/>
  <c r="T1411" i="46" s="1"/>
  <c r="AB1411" i="46" s="1"/>
  <c r="O1416" i="46"/>
  <c r="O1418" i="46"/>
  <c r="O1425" i="46"/>
  <c r="O1429" i="46"/>
  <c r="Q1429" i="46" s="1"/>
  <c r="Y1429" i="46" s="1"/>
  <c r="O1430" i="46"/>
  <c r="O1436" i="46"/>
  <c r="O1439" i="46"/>
  <c r="O1443" i="46"/>
  <c r="T1443" i="46" s="1"/>
  <c r="AB1443" i="46" s="1"/>
  <c r="O1448" i="46"/>
  <c r="O1450" i="46"/>
  <c r="O1457" i="46"/>
  <c r="Q1457" i="46" s="1"/>
  <c r="Y1457" i="46" s="1"/>
  <c r="O1461" i="46"/>
  <c r="Q1461" i="46" s="1"/>
  <c r="Y1461" i="46" s="1"/>
  <c r="O1462" i="46"/>
  <c r="O1468" i="46"/>
  <c r="O1471" i="46"/>
  <c r="O1475" i="46"/>
  <c r="T1475" i="46" s="1"/>
  <c r="AB1475" i="46" s="1"/>
  <c r="O1480" i="46"/>
  <c r="O1482" i="46"/>
  <c r="O1489" i="46"/>
  <c r="O1493" i="46"/>
  <c r="Q1493" i="46" s="1"/>
  <c r="Y1493" i="46" s="1"/>
  <c r="O1494" i="46"/>
  <c r="O1500" i="46"/>
  <c r="O1503" i="46"/>
  <c r="O1507" i="46"/>
  <c r="T1507" i="46" s="1"/>
  <c r="AB1507" i="46" s="1"/>
  <c r="O1244" i="46"/>
  <c r="O1261" i="46"/>
  <c r="O1262" i="46"/>
  <c r="T1262" i="46" s="1"/>
  <c r="AB1262" i="46" s="1"/>
  <c r="O1265" i="46"/>
  <c r="R1265" i="46" s="1"/>
  <c r="Z1265" i="46" s="1"/>
  <c r="O1266" i="46"/>
  <c r="R1266" i="46" s="1"/>
  <c r="Z1266" i="46" s="1"/>
  <c r="O1267" i="46"/>
  <c r="O1268" i="46"/>
  <c r="T1268" i="46" s="1"/>
  <c r="AB1268" i="46" s="1"/>
  <c r="O1271" i="46"/>
  <c r="S1271" i="46" s="1"/>
  <c r="AA1271" i="46" s="1"/>
  <c r="O1272" i="46"/>
  <c r="O1293" i="46"/>
  <c r="O1294" i="46"/>
  <c r="O1300" i="46"/>
  <c r="O1303" i="46"/>
  <c r="O1307" i="46"/>
  <c r="T1307" i="46" s="1"/>
  <c r="AB1307" i="46" s="1"/>
  <c r="O1312" i="46"/>
  <c r="O1314" i="46"/>
  <c r="O1321" i="46"/>
  <c r="S1321" i="46" s="1"/>
  <c r="AA1321" i="46" s="1"/>
  <c r="O1325" i="46"/>
  <c r="T1325" i="46" s="1"/>
  <c r="AB1325" i="46" s="1"/>
  <c r="O1326" i="46"/>
  <c r="O1332" i="46"/>
  <c r="O1335" i="46"/>
  <c r="O1339" i="46"/>
  <c r="O1344" i="46"/>
  <c r="R1344" i="46" s="1"/>
  <c r="Z1344" i="46" s="1"/>
  <c r="O1346" i="46"/>
  <c r="O1353" i="46"/>
  <c r="S1353" i="46" s="1"/>
  <c r="AA1353" i="46" s="1"/>
  <c r="O1357" i="46"/>
  <c r="T1357" i="46" s="1"/>
  <c r="AB1357" i="46" s="1"/>
  <c r="O1358" i="46"/>
  <c r="O1364" i="46"/>
  <c r="O1367" i="46"/>
  <c r="O1371" i="46"/>
  <c r="T1371" i="46" s="1"/>
  <c r="AB1371" i="46" s="1"/>
  <c r="O1376" i="46"/>
  <c r="O1378" i="46"/>
  <c r="O1385" i="46"/>
  <c r="S1385" i="46" s="1"/>
  <c r="AA1385" i="46" s="1"/>
  <c r="O1389" i="46"/>
  <c r="T1389" i="46" s="1"/>
  <c r="AB1389" i="46" s="1"/>
  <c r="O1390" i="46"/>
  <c r="O1396" i="46"/>
  <c r="O1399" i="46"/>
  <c r="O1403" i="46"/>
  <c r="O1408" i="46"/>
  <c r="O1410" i="46"/>
  <c r="O1417" i="46"/>
  <c r="S1417" i="46" s="1"/>
  <c r="AA1417" i="46" s="1"/>
  <c r="O1421" i="46"/>
  <c r="T1421" i="46" s="1"/>
  <c r="AB1421" i="46" s="1"/>
  <c r="O1422" i="46"/>
  <c r="O1428" i="46"/>
  <c r="O1431" i="46"/>
  <c r="O1435" i="46"/>
  <c r="T1435" i="46" s="1"/>
  <c r="AB1435" i="46" s="1"/>
  <c r="O1440" i="46"/>
  <c r="O1442" i="46"/>
  <c r="O1449" i="46"/>
  <c r="S1449" i="46" s="1"/>
  <c r="AA1449" i="46" s="1"/>
  <c r="O1453" i="46"/>
  <c r="T1453" i="46" s="1"/>
  <c r="AB1453" i="46" s="1"/>
  <c r="O1454" i="46"/>
  <c r="O1460" i="46"/>
  <c r="O1463" i="46"/>
  <c r="O1467" i="46"/>
  <c r="O1472" i="46"/>
  <c r="R1472" i="46" s="1"/>
  <c r="Z1472" i="46" s="1"/>
  <c r="O1474" i="46"/>
  <c r="O1481" i="46"/>
  <c r="O1485" i="46"/>
  <c r="O1486" i="46"/>
  <c r="O1492" i="46"/>
  <c r="O1495" i="46"/>
  <c r="O1499" i="46"/>
  <c r="O1504" i="46"/>
  <c r="O1506" i="46"/>
  <c r="O1513" i="46"/>
  <c r="O1519" i="46"/>
  <c r="O1521" i="46"/>
  <c r="O1526" i="46"/>
  <c r="O1530" i="46"/>
  <c r="S1530" i="46" s="1"/>
  <c r="AA1530" i="46" s="1"/>
  <c r="O1534" i="46"/>
  <c r="O1543" i="46"/>
  <c r="R1543" i="46" s="1"/>
  <c r="Z1543" i="46" s="1"/>
  <c r="O1554" i="46"/>
  <c r="O1558" i="46"/>
  <c r="O1563" i="46"/>
  <c r="S1563" i="46" s="1"/>
  <c r="AA1563" i="46" s="1"/>
  <c r="O1564" i="46"/>
  <c r="W1564" i="46" s="1"/>
  <c r="O1567" i="46"/>
  <c r="S1567" i="46" s="1"/>
  <c r="AA1567" i="46" s="1"/>
  <c r="O1577" i="46"/>
  <c r="O1578" i="46"/>
  <c r="Q1578" i="46" s="1"/>
  <c r="Y1578" i="46" s="1"/>
  <c r="O1579" i="46"/>
  <c r="O1580" i="46"/>
  <c r="O1583" i="46"/>
  <c r="O1593" i="46"/>
  <c r="O1594" i="46"/>
  <c r="W1594" i="46" s="1"/>
  <c r="O1595" i="46"/>
  <c r="O1596" i="46"/>
  <c r="S1596" i="46" s="1"/>
  <c r="AA1596" i="46" s="1"/>
  <c r="O1599" i="46"/>
  <c r="O1609" i="46"/>
  <c r="T1609" i="46" s="1"/>
  <c r="AB1609" i="46" s="1"/>
  <c r="O1610" i="46"/>
  <c r="S1610" i="46" s="1"/>
  <c r="AA1610" i="46" s="1"/>
  <c r="O1611" i="46"/>
  <c r="T1611" i="46" s="1"/>
  <c r="AB1611" i="46" s="1"/>
  <c r="O1612" i="46"/>
  <c r="S1612" i="46" s="1"/>
  <c r="AA1612" i="46" s="1"/>
  <c r="O1615" i="46"/>
  <c r="R1615" i="46" s="1"/>
  <c r="Z1615" i="46" s="1"/>
  <c r="O1625" i="46"/>
  <c r="T1625" i="46" s="1"/>
  <c r="AB1625" i="46" s="1"/>
  <c r="O1626" i="46"/>
  <c r="O1627" i="46"/>
  <c r="S1627" i="46" s="1"/>
  <c r="AA1627" i="46" s="1"/>
  <c r="O1628" i="46"/>
  <c r="W1628" i="46" s="1"/>
  <c r="O1631" i="46"/>
  <c r="T1631" i="46" s="1"/>
  <c r="AB1631" i="46" s="1"/>
  <c r="O1641" i="46"/>
  <c r="O1642" i="46"/>
  <c r="R1642" i="46" s="1"/>
  <c r="Z1642" i="46" s="1"/>
  <c r="O1643" i="46"/>
  <c r="O1644" i="46"/>
  <c r="O1647" i="46"/>
  <c r="R1647" i="46" s="1"/>
  <c r="Z1647" i="46" s="1"/>
  <c r="O1657" i="46"/>
  <c r="O1658" i="46"/>
  <c r="W1658" i="46" s="1"/>
  <c r="O1659" i="46"/>
  <c r="O1660" i="46"/>
  <c r="S1660" i="46" s="1"/>
  <c r="AA1660" i="46" s="1"/>
  <c r="O1663" i="46"/>
  <c r="O1673" i="46"/>
  <c r="T1673" i="46" s="1"/>
  <c r="AB1673" i="46" s="1"/>
  <c r="O1674" i="46"/>
  <c r="O1675" i="46"/>
  <c r="R1675" i="46" s="1"/>
  <c r="Z1675" i="46" s="1"/>
  <c r="O1676" i="46"/>
  <c r="S1676" i="46" s="1"/>
  <c r="AA1676" i="46" s="1"/>
  <c r="O1685" i="46"/>
  <c r="T1685" i="46" s="1"/>
  <c r="AB1685" i="46" s="1"/>
  <c r="O1686" i="46"/>
  <c r="O1687" i="46"/>
  <c r="S1687" i="46" s="1"/>
  <c r="AA1687" i="46" s="1"/>
  <c r="O1696" i="46"/>
  <c r="S1696" i="46" s="1"/>
  <c r="AA1696" i="46" s="1"/>
  <c r="O1705" i="46"/>
  <c r="T1705" i="46" s="1"/>
  <c r="AB1705" i="46" s="1"/>
  <c r="O1706" i="46"/>
  <c r="S1706" i="46" s="1"/>
  <c r="AA1706" i="46" s="1"/>
  <c r="O1707" i="46"/>
  <c r="O1708" i="46"/>
  <c r="S1708" i="46" s="1"/>
  <c r="AA1708" i="46" s="1"/>
  <c r="O1717" i="46"/>
  <c r="T1717" i="46" s="1"/>
  <c r="AB1717" i="46" s="1"/>
  <c r="O1718" i="46"/>
  <c r="W1718" i="46" s="1"/>
  <c r="O1719" i="46"/>
  <c r="T1719" i="46" s="1"/>
  <c r="AB1719" i="46" s="1"/>
  <c r="O1728" i="46"/>
  <c r="S1728" i="46" s="1"/>
  <c r="AA1728" i="46" s="1"/>
  <c r="O1737" i="46"/>
  <c r="T1737" i="46" s="1"/>
  <c r="AB1737" i="46" s="1"/>
  <c r="O1738" i="46"/>
  <c r="T1738" i="46" s="1"/>
  <c r="AB1738" i="46" s="1"/>
  <c r="O1739" i="46"/>
  <c r="O1740" i="46"/>
  <c r="S1740" i="46" s="1"/>
  <c r="AA1740" i="46" s="1"/>
  <c r="O1749" i="46"/>
  <c r="T1749" i="46" s="1"/>
  <c r="AB1749" i="46" s="1"/>
  <c r="O1750" i="46"/>
  <c r="O1751" i="46"/>
  <c r="W1751" i="46" s="1"/>
  <c r="O1760" i="46"/>
  <c r="S1760" i="46" s="1"/>
  <c r="AA1760" i="46" s="1"/>
  <c r="O1769" i="46"/>
  <c r="T1769" i="46" s="1"/>
  <c r="AB1769" i="46" s="1"/>
  <c r="O1770" i="46"/>
  <c r="S1770" i="46" s="1"/>
  <c r="AA1770" i="46" s="1"/>
  <c r="O1771" i="46"/>
  <c r="O1772" i="46"/>
  <c r="S1772" i="46" s="1"/>
  <c r="AA1772" i="46" s="1"/>
  <c r="O1781" i="46"/>
  <c r="T1781" i="46" s="1"/>
  <c r="AB1781" i="46" s="1"/>
  <c r="O1782" i="46"/>
  <c r="R1782" i="46" s="1"/>
  <c r="Z1782" i="46" s="1"/>
  <c r="O1783" i="46"/>
  <c r="T1783" i="46" s="1"/>
  <c r="AB1783" i="46" s="1"/>
  <c r="O1792" i="46"/>
  <c r="S1792" i="46" s="1"/>
  <c r="AA1792" i="46" s="1"/>
  <c r="O1801" i="46"/>
  <c r="T1801" i="46" s="1"/>
  <c r="AB1801" i="46" s="1"/>
  <c r="O1802" i="46"/>
  <c r="W1802" i="46" s="1"/>
  <c r="O1803" i="46"/>
  <c r="Q1803" i="46" s="1"/>
  <c r="Y1803" i="46" s="1"/>
  <c r="O1804" i="46"/>
  <c r="O1813" i="46"/>
  <c r="T1813" i="46" s="1"/>
  <c r="AB1813" i="46" s="1"/>
  <c r="O1814" i="46"/>
  <c r="O1815" i="46"/>
  <c r="W1815" i="46" s="1"/>
  <c r="O1824" i="46"/>
  <c r="S1824" i="46" s="1"/>
  <c r="AA1824" i="46" s="1"/>
  <c r="O1833" i="46"/>
  <c r="T1833" i="46" s="1"/>
  <c r="AB1833" i="46" s="1"/>
  <c r="O1834" i="46"/>
  <c r="O1835" i="46"/>
  <c r="T1835" i="46" s="1"/>
  <c r="AB1835" i="46" s="1"/>
  <c r="O1836" i="46"/>
  <c r="S1836" i="46" s="1"/>
  <c r="AA1836" i="46" s="1"/>
  <c r="O1845" i="46"/>
  <c r="T1845" i="46" s="1"/>
  <c r="AB1845" i="46" s="1"/>
  <c r="O1846" i="46"/>
  <c r="W1846" i="46" s="1"/>
  <c r="O1847" i="46"/>
  <c r="S1847" i="46" s="1"/>
  <c r="AA1847" i="46" s="1"/>
  <c r="O1856" i="46"/>
  <c r="S1856" i="46" s="1"/>
  <c r="AA1856" i="46" s="1"/>
  <c r="O1865" i="46"/>
  <c r="T1865" i="46" s="1"/>
  <c r="AB1865" i="46" s="1"/>
  <c r="O1866" i="46"/>
  <c r="R1866" i="46" s="1"/>
  <c r="Z1866" i="46" s="1"/>
  <c r="O1867" i="46"/>
  <c r="T1867" i="46" s="1"/>
  <c r="AB1867" i="46" s="1"/>
  <c r="O1868" i="46"/>
  <c r="T1868" i="46" s="1"/>
  <c r="AB1868" i="46" s="1"/>
  <c r="O1869" i="46"/>
  <c r="Q1869" i="46" s="1"/>
  <c r="Y1869" i="46" s="1"/>
  <c r="O1873" i="46"/>
  <c r="O1879" i="46"/>
  <c r="O1883" i="46"/>
  <c r="O1886" i="46"/>
  <c r="O1892" i="46"/>
  <c r="O1893" i="46"/>
  <c r="Q1893" i="46" s="1"/>
  <c r="Y1893" i="46" s="1"/>
  <c r="O1896" i="46"/>
  <c r="R1896" i="46" s="1"/>
  <c r="Z1896" i="46" s="1"/>
  <c r="O1898" i="46"/>
  <c r="O1903" i="46"/>
  <c r="T1903" i="46" s="1"/>
  <c r="AB1903" i="46" s="1"/>
  <c r="O1907" i="46"/>
  <c r="Q1907" i="46" s="1"/>
  <c r="Y1907" i="46" s="1"/>
  <c r="O1910" i="46"/>
  <c r="O1913" i="46"/>
  <c r="O1914" i="46"/>
  <c r="O1919" i="46"/>
  <c r="O1923" i="46"/>
  <c r="O1926" i="46"/>
  <c r="O1929" i="46"/>
  <c r="R1929" i="46" s="1"/>
  <c r="Z1929" i="46" s="1"/>
  <c r="O1936" i="46"/>
  <c r="W1936" i="46" s="1"/>
  <c r="O1938" i="46"/>
  <c r="O1948" i="46"/>
  <c r="O1949" i="46"/>
  <c r="O1953" i="46"/>
  <c r="R1953" i="46" s="1"/>
  <c r="Z1953" i="46" s="1"/>
  <c r="O1959" i="46"/>
  <c r="O1512" i="46"/>
  <c r="O1516" i="46"/>
  <c r="W1516" i="46" s="1"/>
  <c r="O1520" i="46"/>
  <c r="O1529" i="46"/>
  <c r="O1537" i="46"/>
  <c r="O1538" i="46"/>
  <c r="O1539" i="46"/>
  <c r="S1539" i="46" s="1"/>
  <c r="AA1539" i="46" s="1"/>
  <c r="O1544" i="46"/>
  <c r="O1573" i="46"/>
  <c r="T1573" i="46" s="1"/>
  <c r="AB1573" i="46" s="1"/>
  <c r="O1574" i="46"/>
  <c r="O1576" i="46"/>
  <c r="S1576" i="46" s="1"/>
  <c r="AA1576" i="46" s="1"/>
  <c r="O1589" i="46"/>
  <c r="O1590" i="46"/>
  <c r="O1592" i="46"/>
  <c r="S1592" i="46" s="1"/>
  <c r="AA1592" i="46" s="1"/>
  <c r="O1605" i="46"/>
  <c r="O1606" i="46"/>
  <c r="O1608" i="46"/>
  <c r="W1608" i="46" s="1"/>
  <c r="O1621" i="46"/>
  <c r="T1621" i="46" s="1"/>
  <c r="AB1621" i="46" s="1"/>
  <c r="O1622" i="46"/>
  <c r="S1622" i="46" s="1"/>
  <c r="AA1622" i="46" s="1"/>
  <c r="O1624" i="46"/>
  <c r="S1624" i="46" s="1"/>
  <c r="AA1624" i="46" s="1"/>
  <c r="O1637" i="46"/>
  <c r="T1637" i="46" s="1"/>
  <c r="AB1637" i="46" s="1"/>
  <c r="O1638" i="46"/>
  <c r="O1640" i="46"/>
  <c r="S1640" i="46" s="1"/>
  <c r="AA1640" i="46" s="1"/>
  <c r="O1653" i="46"/>
  <c r="O1654" i="46"/>
  <c r="O1656" i="46"/>
  <c r="S1656" i="46" s="1"/>
  <c r="AA1656" i="46" s="1"/>
  <c r="O1669" i="46"/>
  <c r="O1670" i="46"/>
  <c r="O1672" i="46"/>
  <c r="W1672" i="46" s="1"/>
  <c r="O1681" i="46"/>
  <c r="T1681" i="46" s="1"/>
  <c r="AB1681" i="46" s="1"/>
  <c r="O1682" i="46"/>
  <c r="R1682" i="46" s="1"/>
  <c r="Z1682" i="46" s="1"/>
  <c r="O1683" i="46"/>
  <c r="S1683" i="46" s="1"/>
  <c r="AA1683" i="46" s="1"/>
  <c r="O1684" i="46"/>
  <c r="W1684" i="46" s="1"/>
  <c r="O1693" i="46"/>
  <c r="T1693" i="46" s="1"/>
  <c r="AB1693" i="46" s="1"/>
  <c r="O1694" i="46"/>
  <c r="O1695" i="46"/>
  <c r="W1695" i="46" s="1"/>
  <c r="O1704" i="46"/>
  <c r="W1704" i="46" s="1"/>
  <c r="O1713" i="46"/>
  <c r="T1713" i="46" s="1"/>
  <c r="AB1713" i="46" s="1"/>
  <c r="O1714" i="46"/>
  <c r="O1715" i="46"/>
  <c r="S1715" i="46" s="1"/>
  <c r="AA1715" i="46" s="1"/>
  <c r="O1716" i="46"/>
  <c r="O1725" i="46"/>
  <c r="T1725" i="46" s="1"/>
  <c r="AB1725" i="46" s="1"/>
  <c r="O1726" i="46"/>
  <c r="O1727" i="46"/>
  <c r="R1727" i="46" s="1"/>
  <c r="Z1727" i="46" s="1"/>
  <c r="O1736" i="46"/>
  <c r="W1736" i="46" s="1"/>
  <c r="O1745" i="46"/>
  <c r="T1745" i="46" s="1"/>
  <c r="AB1745" i="46" s="1"/>
  <c r="O1746" i="46"/>
  <c r="Q1746" i="46" s="1"/>
  <c r="Y1746" i="46" s="1"/>
  <c r="O1747" i="46"/>
  <c r="S1747" i="46" s="1"/>
  <c r="AA1747" i="46" s="1"/>
  <c r="O1748" i="46"/>
  <c r="W1748" i="46" s="1"/>
  <c r="O1757" i="46"/>
  <c r="T1757" i="46" s="1"/>
  <c r="AB1757" i="46" s="1"/>
  <c r="O1758" i="46"/>
  <c r="R1758" i="46" s="1"/>
  <c r="Z1758" i="46" s="1"/>
  <c r="O1759" i="46"/>
  <c r="W1759" i="46" s="1"/>
  <c r="O1768" i="46"/>
  <c r="O1777" i="46"/>
  <c r="T1777" i="46" s="1"/>
  <c r="AB1777" i="46" s="1"/>
  <c r="O1778" i="46"/>
  <c r="O1779" i="46"/>
  <c r="S1779" i="46" s="1"/>
  <c r="AA1779" i="46" s="1"/>
  <c r="O1780" i="46"/>
  <c r="W1780" i="46" s="1"/>
  <c r="O1789" i="46"/>
  <c r="T1789" i="46" s="1"/>
  <c r="AB1789" i="46" s="1"/>
  <c r="O1790" i="46"/>
  <c r="O1791" i="46"/>
  <c r="Q1791" i="46" s="1"/>
  <c r="Y1791" i="46" s="1"/>
  <c r="O1800" i="46"/>
  <c r="W1800" i="46" s="1"/>
  <c r="O1809" i="46"/>
  <c r="T1809" i="46" s="1"/>
  <c r="AB1809" i="46" s="1"/>
  <c r="O1810" i="46"/>
  <c r="R1810" i="46" s="1"/>
  <c r="Z1810" i="46" s="1"/>
  <c r="O1811" i="46"/>
  <c r="S1811" i="46" s="1"/>
  <c r="AA1811" i="46" s="1"/>
  <c r="O1812" i="46"/>
  <c r="W1812" i="46" s="1"/>
  <c r="O1821" i="46"/>
  <c r="T1821" i="46" s="1"/>
  <c r="AB1821" i="46" s="1"/>
  <c r="O1822" i="46"/>
  <c r="S1822" i="46" s="1"/>
  <c r="AA1822" i="46" s="1"/>
  <c r="O1823" i="46"/>
  <c r="W1823" i="46" s="1"/>
  <c r="O1832" i="46"/>
  <c r="W1832" i="46" s="1"/>
  <c r="O1841" i="46"/>
  <c r="T1841" i="46" s="1"/>
  <c r="AB1841" i="46" s="1"/>
  <c r="O1842" i="46"/>
  <c r="O1843" i="46"/>
  <c r="S1843" i="46" s="1"/>
  <c r="AA1843" i="46" s="1"/>
  <c r="O1844" i="46"/>
  <c r="W1844" i="46" s="1"/>
  <c r="O1853" i="46"/>
  <c r="T1853" i="46" s="1"/>
  <c r="AB1853" i="46" s="1"/>
  <c r="O1854" i="46"/>
  <c r="R1854" i="46" s="1"/>
  <c r="Z1854" i="46" s="1"/>
  <c r="O1855" i="46"/>
  <c r="R1855" i="46" s="1"/>
  <c r="Z1855" i="46" s="1"/>
  <c r="O1864" i="46"/>
  <c r="W1864" i="46" s="1"/>
  <c r="O1872" i="46"/>
  <c r="S1872" i="46" s="1"/>
  <c r="AA1872" i="46" s="1"/>
  <c r="O1874" i="46"/>
  <c r="O1884" i="46"/>
  <c r="T1884" i="46" s="1"/>
  <c r="AB1884" i="46" s="1"/>
  <c r="O1885" i="46"/>
  <c r="O1889" i="46"/>
  <c r="R1889" i="46" s="1"/>
  <c r="Z1889" i="46" s="1"/>
  <c r="O1895" i="46"/>
  <c r="R1895" i="46" s="1"/>
  <c r="Z1895" i="46" s="1"/>
  <c r="O1899" i="46"/>
  <c r="O1902" i="46"/>
  <c r="O1908" i="46"/>
  <c r="R1908" i="46" s="1"/>
  <c r="Z1908" i="46" s="1"/>
  <c r="O1909" i="46"/>
  <c r="T1909" i="46" s="1"/>
  <c r="AB1909" i="46" s="1"/>
  <c r="O1912" i="46"/>
  <c r="S1912" i="46" s="1"/>
  <c r="AA1912" i="46" s="1"/>
  <c r="O1915" i="46"/>
  <c r="O1918" i="46"/>
  <c r="Q1918" i="46" s="1"/>
  <c r="Y1918" i="46" s="1"/>
  <c r="O1924" i="46"/>
  <c r="O1925" i="46"/>
  <c r="O1928" i="46"/>
  <c r="O1930" i="46"/>
  <c r="Q1930" i="46" s="1"/>
  <c r="Y1930" i="46" s="1"/>
  <c r="O1935" i="46"/>
  <c r="O1939" i="46"/>
  <c r="O1942" i="46"/>
  <c r="Q1942" i="46" s="1"/>
  <c r="Y1942" i="46" s="1"/>
  <c r="O1945" i="46"/>
  <c r="R1945" i="46" s="1"/>
  <c r="Z1945" i="46" s="1"/>
  <c r="O1952" i="46"/>
  <c r="Q1952" i="46" s="1"/>
  <c r="Y1952" i="46" s="1"/>
  <c r="O1954" i="46"/>
  <c r="O1523" i="46"/>
  <c r="O1553" i="46"/>
  <c r="T1553" i="46" s="1"/>
  <c r="AB1553" i="46" s="1"/>
  <c r="O1556" i="46"/>
  <c r="O1560" i="46"/>
  <c r="S1560" i="46" s="1"/>
  <c r="AA1560" i="46" s="1"/>
  <c r="O1569" i="46"/>
  <c r="T1569" i="46" s="1"/>
  <c r="AB1569" i="46" s="1"/>
  <c r="O1570" i="46"/>
  <c r="S1570" i="46" s="1"/>
  <c r="AA1570" i="46" s="1"/>
  <c r="O1571" i="46"/>
  <c r="W1571" i="46" s="1"/>
  <c r="O1572" i="46"/>
  <c r="S1572" i="46" s="1"/>
  <c r="AA1572" i="46" s="1"/>
  <c r="O1575" i="46"/>
  <c r="O1585" i="46"/>
  <c r="T1585" i="46" s="1"/>
  <c r="AB1585" i="46" s="1"/>
  <c r="O1586" i="46"/>
  <c r="O1587" i="46"/>
  <c r="S1587" i="46" s="1"/>
  <c r="AA1587" i="46" s="1"/>
  <c r="O1588" i="46"/>
  <c r="W1588" i="46" s="1"/>
  <c r="O1591" i="46"/>
  <c r="O1601" i="46"/>
  <c r="T1601" i="46" s="1"/>
  <c r="AB1601" i="46" s="1"/>
  <c r="O1602" i="46"/>
  <c r="R1602" i="46" s="1"/>
  <c r="Z1602" i="46" s="1"/>
  <c r="O1603" i="46"/>
  <c r="O1604" i="46"/>
  <c r="S1604" i="46" s="1"/>
  <c r="AA1604" i="46" s="1"/>
  <c r="O1607" i="46"/>
  <c r="Q1607" i="46" s="1"/>
  <c r="Y1607" i="46" s="1"/>
  <c r="O1617" i="46"/>
  <c r="O1618" i="46"/>
  <c r="R1618" i="46" s="1"/>
  <c r="Z1618" i="46" s="1"/>
  <c r="O1619" i="46"/>
  <c r="O1620" i="46"/>
  <c r="S1620" i="46" s="1"/>
  <c r="AA1620" i="46" s="1"/>
  <c r="O1623" i="46"/>
  <c r="O1633" i="46"/>
  <c r="T1633" i="46" s="1"/>
  <c r="AB1633" i="46" s="1"/>
  <c r="O1634" i="46"/>
  <c r="S1634" i="46" s="1"/>
  <c r="AA1634" i="46" s="1"/>
  <c r="O1635" i="46"/>
  <c r="T1635" i="46" s="1"/>
  <c r="AB1635" i="46" s="1"/>
  <c r="O1636" i="46"/>
  <c r="S1636" i="46" s="1"/>
  <c r="AA1636" i="46" s="1"/>
  <c r="O1639" i="46"/>
  <c r="Q1639" i="46" s="1"/>
  <c r="Y1639" i="46" s="1"/>
  <c r="O1649" i="46"/>
  <c r="T1649" i="46" s="1"/>
  <c r="AB1649" i="46" s="1"/>
  <c r="O1650" i="46"/>
  <c r="Q1650" i="46" s="1"/>
  <c r="Y1650" i="46" s="1"/>
  <c r="O1651" i="46"/>
  <c r="S1651" i="46" s="1"/>
  <c r="AA1651" i="46" s="1"/>
  <c r="O1652" i="46"/>
  <c r="W1652" i="46" s="1"/>
  <c r="O1655" i="46"/>
  <c r="O1665" i="46"/>
  <c r="T1665" i="46" s="1"/>
  <c r="AB1665" i="46" s="1"/>
  <c r="O1666" i="46"/>
  <c r="S1666" i="46" s="1"/>
  <c r="AA1666" i="46" s="1"/>
  <c r="O1667" i="46"/>
  <c r="O1668" i="46"/>
  <c r="O1671" i="46"/>
  <c r="R1671" i="46" s="1"/>
  <c r="Z1671" i="46" s="1"/>
  <c r="O1680" i="46"/>
  <c r="S1680" i="46" s="1"/>
  <c r="AA1680" i="46" s="1"/>
  <c r="O1689" i="46"/>
  <c r="T1689" i="46" s="1"/>
  <c r="AB1689" i="46" s="1"/>
  <c r="O1690" i="46"/>
  <c r="T1690" i="46" s="1"/>
  <c r="AB1690" i="46" s="1"/>
  <c r="O1691" i="46"/>
  <c r="O1692" i="46"/>
  <c r="S1692" i="46" s="1"/>
  <c r="AA1692" i="46" s="1"/>
  <c r="O1701" i="46"/>
  <c r="T1701" i="46" s="1"/>
  <c r="AB1701" i="46" s="1"/>
  <c r="O1702" i="46"/>
  <c r="O1703" i="46"/>
  <c r="O1712" i="46"/>
  <c r="S1712" i="46" s="1"/>
  <c r="AA1712" i="46" s="1"/>
  <c r="O1721" i="46"/>
  <c r="T1721" i="46" s="1"/>
  <c r="AB1721" i="46" s="1"/>
  <c r="O1722" i="46"/>
  <c r="S1722" i="46" s="1"/>
  <c r="AA1722" i="46" s="1"/>
  <c r="O1723" i="46"/>
  <c r="R1723" i="46" s="1"/>
  <c r="Z1723" i="46" s="1"/>
  <c r="O1724" i="46"/>
  <c r="S1724" i="46" s="1"/>
  <c r="AA1724" i="46" s="1"/>
  <c r="O1733" i="46"/>
  <c r="T1733" i="46" s="1"/>
  <c r="AB1733" i="46" s="1"/>
  <c r="O1734" i="46"/>
  <c r="W1734" i="46" s="1"/>
  <c r="O1735" i="46"/>
  <c r="Q1735" i="46" s="1"/>
  <c r="Y1735" i="46" s="1"/>
  <c r="O1744" i="46"/>
  <c r="S1744" i="46" s="1"/>
  <c r="AA1744" i="46" s="1"/>
  <c r="O1753" i="46"/>
  <c r="T1753" i="46" s="1"/>
  <c r="AB1753" i="46" s="1"/>
  <c r="O1754" i="46"/>
  <c r="O1755" i="46"/>
  <c r="W1755" i="46" s="1"/>
  <c r="O1756" i="46"/>
  <c r="S1756" i="46" s="1"/>
  <c r="AA1756" i="46" s="1"/>
  <c r="O1765" i="46"/>
  <c r="T1765" i="46" s="1"/>
  <c r="AB1765" i="46" s="1"/>
  <c r="O1766" i="46"/>
  <c r="O1767" i="46"/>
  <c r="S1767" i="46" s="1"/>
  <c r="AA1767" i="46" s="1"/>
  <c r="O1776" i="46"/>
  <c r="S1776" i="46" s="1"/>
  <c r="AA1776" i="46" s="1"/>
  <c r="O1785" i="46"/>
  <c r="T1785" i="46" s="1"/>
  <c r="AB1785" i="46" s="1"/>
  <c r="O1786" i="46"/>
  <c r="R1786" i="46" s="1"/>
  <c r="Z1786" i="46" s="1"/>
  <c r="O1787" i="46"/>
  <c r="Q1787" i="46" s="1"/>
  <c r="Y1787" i="46" s="1"/>
  <c r="O1788" i="46"/>
  <c r="S1788" i="46" s="1"/>
  <c r="AA1788" i="46" s="1"/>
  <c r="O1797" i="46"/>
  <c r="T1797" i="46" s="1"/>
  <c r="AB1797" i="46" s="1"/>
  <c r="O1798" i="46"/>
  <c r="W1798" i="46" s="1"/>
  <c r="O1799" i="46"/>
  <c r="W1799" i="46" s="1"/>
  <c r="O1808" i="46"/>
  <c r="S1808" i="46" s="1"/>
  <c r="AA1808" i="46" s="1"/>
  <c r="O1817" i="46"/>
  <c r="T1817" i="46" s="1"/>
  <c r="AB1817" i="46" s="1"/>
  <c r="O1818" i="46"/>
  <c r="R1818" i="46" s="1"/>
  <c r="Z1818" i="46" s="1"/>
  <c r="O1819" i="46"/>
  <c r="O1820" i="46"/>
  <c r="S1820" i="46" s="1"/>
  <c r="AA1820" i="46" s="1"/>
  <c r="O1829" i="46"/>
  <c r="T1829" i="46" s="1"/>
  <c r="AB1829" i="46" s="1"/>
  <c r="O1830" i="46"/>
  <c r="O1831" i="46"/>
  <c r="S1831" i="46" s="1"/>
  <c r="AA1831" i="46" s="1"/>
  <c r="O1840" i="46"/>
  <c r="S1840" i="46" s="1"/>
  <c r="AA1840" i="46" s="1"/>
  <c r="O1849" i="46"/>
  <c r="T1849" i="46" s="1"/>
  <c r="AB1849" i="46" s="1"/>
  <c r="O1850" i="46"/>
  <c r="W1850" i="46" s="1"/>
  <c r="O1851" i="46"/>
  <c r="O1852" i="46"/>
  <c r="S1852" i="46" s="1"/>
  <c r="AA1852" i="46" s="1"/>
  <c r="O1861" i="46"/>
  <c r="T1861" i="46" s="1"/>
  <c r="AB1861" i="46" s="1"/>
  <c r="O1862" i="46"/>
  <c r="W1862" i="46" s="1"/>
  <c r="O1863" i="46"/>
  <c r="O1871" i="46"/>
  <c r="O1875" i="46"/>
  <c r="O1878" i="46"/>
  <c r="S1878" i="46" s="1"/>
  <c r="AA1878" i="46" s="1"/>
  <c r="O1881" i="46"/>
  <c r="O1888" i="46"/>
  <c r="R1888" i="46" s="1"/>
  <c r="Z1888" i="46" s="1"/>
  <c r="O1890" i="46"/>
  <c r="O1514" i="46"/>
  <c r="O1518" i="46"/>
  <c r="W1518" i="46" s="1"/>
  <c r="O1522" i="46"/>
  <c r="S1522" i="46" s="1"/>
  <c r="AA1522" i="46" s="1"/>
  <c r="O1531" i="46"/>
  <c r="O1542" i="46"/>
  <c r="O1555" i="46"/>
  <c r="Q1555" i="46" s="1"/>
  <c r="Y1555" i="46" s="1"/>
  <c r="O1557" i="46"/>
  <c r="O1559" i="46"/>
  <c r="T1559" i="46" s="1"/>
  <c r="AB1559" i="46" s="1"/>
  <c r="O1565" i="46"/>
  <c r="T1565" i="46" s="1"/>
  <c r="AB1565" i="46" s="1"/>
  <c r="O1566" i="46"/>
  <c r="R1566" i="46" s="1"/>
  <c r="Z1566" i="46" s="1"/>
  <c r="O1568" i="46"/>
  <c r="S1568" i="46" s="1"/>
  <c r="AA1568" i="46" s="1"/>
  <c r="O1581" i="46"/>
  <c r="T1581" i="46" s="1"/>
  <c r="AB1581" i="46" s="1"/>
  <c r="O1582" i="46"/>
  <c r="R1582" i="46" s="1"/>
  <c r="Z1582" i="46" s="1"/>
  <c r="O1584" i="46"/>
  <c r="O1597" i="46"/>
  <c r="O1598" i="46"/>
  <c r="O1600" i="46"/>
  <c r="S1600" i="46" s="1"/>
  <c r="AA1600" i="46" s="1"/>
  <c r="O1613" i="46"/>
  <c r="T1613" i="46" s="1"/>
  <c r="AB1613" i="46" s="1"/>
  <c r="O1614" i="46"/>
  <c r="O1616" i="46"/>
  <c r="W1616" i="46" s="1"/>
  <c r="O1629" i="46"/>
  <c r="T1629" i="46" s="1"/>
  <c r="AB1629" i="46" s="1"/>
  <c r="O1630" i="46"/>
  <c r="O1632" i="46"/>
  <c r="S1632" i="46" s="1"/>
  <c r="AA1632" i="46" s="1"/>
  <c r="O1645" i="46"/>
  <c r="T1645" i="46" s="1"/>
  <c r="AB1645" i="46" s="1"/>
  <c r="O1646" i="46"/>
  <c r="O1648" i="46"/>
  <c r="O1661" i="46"/>
  <c r="O1662" i="46"/>
  <c r="O1664" i="46"/>
  <c r="S1664" i="46" s="1"/>
  <c r="AA1664" i="46" s="1"/>
  <c r="O1677" i="46"/>
  <c r="T1677" i="46" s="1"/>
  <c r="AB1677" i="46" s="1"/>
  <c r="O1678" i="46"/>
  <c r="W1678" i="46" s="1"/>
  <c r="O1679" i="46"/>
  <c r="T1679" i="46" s="1"/>
  <c r="AB1679" i="46" s="1"/>
  <c r="O1688" i="46"/>
  <c r="S1688" i="46" s="1"/>
  <c r="AA1688" i="46" s="1"/>
  <c r="O1697" i="46"/>
  <c r="T1697" i="46" s="1"/>
  <c r="AB1697" i="46" s="1"/>
  <c r="O1698" i="46"/>
  <c r="W1698" i="46" s="1"/>
  <c r="O1699" i="46"/>
  <c r="O1700" i="46"/>
  <c r="O1709" i="46"/>
  <c r="O1710" i="46"/>
  <c r="W1710" i="46" s="1"/>
  <c r="O1711" i="46"/>
  <c r="S1711" i="46" s="1"/>
  <c r="AA1711" i="46" s="1"/>
  <c r="O1720" i="46"/>
  <c r="S1720" i="46" s="1"/>
  <c r="AA1720" i="46" s="1"/>
  <c r="O1729" i="46"/>
  <c r="O1730" i="46"/>
  <c r="W1730" i="46" s="1"/>
  <c r="O1731" i="46"/>
  <c r="O1732" i="46"/>
  <c r="S1732" i="46" s="1"/>
  <c r="AA1732" i="46" s="1"/>
  <c r="O1741" i="46"/>
  <c r="T1741" i="46" s="1"/>
  <c r="AB1741" i="46" s="1"/>
  <c r="O1742" i="46"/>
  <c r="W1742" i="46" s="1"/>
  <c r="O1743" i="46"/>
  <c r="O1752" i="46"/>
  <c r="S1752" i="46" s="1"/>
  <c r="AA1752" i="46" s="1"/>
  <c r="O1761" i="46"/>
  <c r="T1761" i="46" s="1"/>
  <c r="AB1761" i="46" s="1"/>
  <c r="O1762" i="46"/>
  <c r="W1762" i="46" s="1"/>
  <c r="O1763" i="46"/>
  <c r="O1764" i="46"/>
  <c r="O1773" i="46"/>
  <c r="O1774" i="46"/>
  <c r="W1774" i="46" s="1"/>
  <c r="O1775" i="46"/>
  <c r="S1775" i="46" s="1"/>
  <c r="AA1775" i="46" s="1"/>
  <c r="O1784" i="46"/>
  <c r="S1784" i="46" s="1"/>
  <c r="AA1784" i="46" s="1"/>
  <c r="O1793" i="46"/>
  <c r="O1794" i="46"/>
  <c r="W1794" i="46" s="1"/>
  <c r="O1795" i="46"/>
  <c r="S1795" i="46" s="1"/>
  <c r="AA1795" i="46" s="1"/>
  <c r="O1796" i="46"/>
  <c r="O1805" i="46"/>
  <c r="T1805" i="46" s="1"/>
  <c r="AB1805" i="46" s="1"/>
  <c r="O1806" i="46"/>
  <c r="W1806" i="46" s="1"/>
  <c r="O1807" i="46"/>
  <c r="Q1807" i="46" s="1"/>
  <c r="Y1807" i="46" s="1"/>
  <c r="O1816" i="46"/>
  <c r="S1816" i="46" s="1"/>
  <c r="AA1816" i="46" s="1"/>
  <c r="O1825" i="46"/>
  <c r="T1825" i="46" s="1"/>
  <c r="AB1825" i="46" s="1"/>
  <c r="O1826" i="46"/>
  <c r="W1826" i="46" s="1"/>
  <c r="O1827" i="46"/>
  <c r="O1828" i="46"/>
  <c r="O1837" i="46"/>
  <c r="O1838" i="46"/>
  <c r="W1838" i="46" s="1"/>
  <c r="O1839" i="46"/>
  <c r="O1848" i="46"/>
  <c r="S1848" i="46" s="1"/>
  <c r="AA1848" i="46" s="1"/>
  <c r="O1857" i="46"/>
  <c r="O1858" i="46"/>
  <c r="O1859" i="46"/>
  <c r="O1860" i="46"/>
  <c r="S1860" i="46" s="1"/>
  <c r="AA1860" i="46" s="1"/>
  <c r="O1870" i="46"/>
  <c r="T1870" i="46" s="1"/>
  <c r="AB1870" i="46" s="1"/>
  <c r="O1876" i="46"/>
  <c r="T1876" i="46" s="1"/>
  <c r="AB1876" i="46" s="1"/>
  <c r="O1877" i="46"/>
  <c r="Q1877" i="46" s="1"/>
  <c r="Y1877" i="46" s="1"/>
  <c r="O1880" i="46"/>
  <c r="S1880" i="46" s="1"/>
  <c r="AA1880" i="46" s="1"/>
  <c r="O1882" i="46"/>
  <c r="O1887" i="46"/>
  <c r="O1891" i="46"/>
  <c r="T1891" i="46" s="1"/>
  <c r="AB1891" i="46" s="1"/>
  <c r="O1917" i="46"/>
  <c r="R1917" i="46" s="1"/>
  <c r="Z1917" i="46" s="1"/>
  <c r="O1921" i="46"/>
  <c r="O1927" i="46"/>
  <c r="O1951" i="46"/>
  <c r="O1968" i="46"/>
  <c r="S1968" i="46" s="1"/>
  <c r="AA1968" i="46" s="1"/>
  <c r="O1970" i="46"/>
  <c r="Q1970" i="46" s="1"/>
  <c r="Y1970" i="46" s="1"/>
  <c r="O1984" i="46"/>
  <c r="O1986" i="46"/>
  <c r="O1996" i="46"/>
  <c r="O1997" i="46"/>
  <c r="O2001" i="46"/>
  <c r="O2007" i="46"/>
  <c r="O2011" i="46"/>
  <c r="T2011" i="46" s="1"/>
  <c r="AB2011" i="46" s="1"/>
  <c r="O2014" i="46"/>
  <c r="S2014" i="46" s="1"/>
  <c r="AA2014" i="46" s="1"/>
  <c r="O2020" i="46"/>
  <c r="T2020" i="46" s="1"/>
  <c r="AB2020" i="46" s="1"/>
  <c r="O2021" i="46"/>
  <c r="O2024" i="46"/>
  <c r="S2024" i="46" s="1"/>
  <c r="AA2024" i="46" s="1"/>
  <c r="O2026" i="46"/>
  <c r="O2031" i="46"/>
  <c r="O2035" i="46"/>
  <c r="Q2035" i="46" s="1"/>
  <c r="Y2035" i="46" s="1"/>
  <c r="O2038" i="46"/>
  <c r="Q2038" i="46" s="1"/>
  <c r="Y2038" i="46" s="1"/>
  <c r="O2041" i="46"/>
  <c r="O2042" i="46"/>
  <c r="O2047" i="46"/>
  <c r="O2051" i="46"/>
  <c r="T2051" i="46" s="1"/>
  <c r="AB2051" i="46" s="1"/>
  <c r="O2054" i="46"/>
  <c r="T2054" i="46" s="1"/>
  <c r="AB2054" i="46" s="1"/>
  <c r="O2057" i="46"/>
  <c r="O2064" i="46"/>
  <c r="O2066" i="46"/>
  <c r="Q2066" i="46" s="1"/>
  <c r="Y2066" i="46" s="1"/>
  <c r="O2080" i="46"/>
  <c r="W2080" i="46" s="1"/>
  <c r="O2081" i="46"/>
  <c r="R2081" i="46" s="1"/>
  <c r="Z2081" i="46" s="1"/>
  <c r="O2088" i="46"/>
  <c r="Q2088" i="46" s="1"/>
  <c r="Y2088" i="46" s="1"/>
  <c r="O2090" i="46"/>
  <c r="S2090" i="46" s="1"/>
  <c r="AA2090" i="46" s="1"/>
  <c r="O2091" i="46"/>
  <c r="W2091" i="46" s="1"/>
  <c r="O2092" i="46"/>
  <c r="S2092" i="46" s="1"/>
  <c r="AA2092" i="46" s="1"/>
  <c r="O2094" i="46"/>
  <c r="O2096" i="46"/>
  <c r="W2096" i="46" s="1"/>
  <c r="O2097" i="46"/>
  <c r="O2098" i="46"/>
  <c r="S2098" i="46" s="1"/>
  <c r="AA2098" i="46" s="1"/>
  <c r="O2099" i="46"/>
  <c r="Q2099" i="46" s="1"/>
  <c r="Y2099" i="46" s="1"/>
  <c r="O2100" i="46"/>
  <c r="T2100" i="46" s="1"/>
  <c r="AB2100" i="46" s="1"/>
  <c r="O2103" i="46"/>
  <c r="O2104" i="46"/>
  <c r="O2125" i="46"/>
  <c r="W2125" i="46" s="1"/>
  <c r="O2126" i="46"/>
  <c r="Q2126" i="46" s="1"/>
  <c r="Y2126" i="46" s="1"/>
  <c r="O2129" i="46"/>
  <c r="O2130" i="46"/>
  <c r="O2131" i="46"/>
  <c r="Q2131" i="46" s="1"/>
  <c r="Y2131" i="46" s="1"/>
  <c r="O2132" i="46"/>
  <c r="T2132" i="46" s="1"/>
  <c r="AB2132" i="46" s="1"/>
  <c r="O2135" i="46"/>
  <c r="O2136" i="46"/>
  <c r="O2157" i="46"/>
  <c r="S2157" i="46" s="1"/>
  <c r="AA2157" i="46" s="1"/>
  <c r="O2158" i="46"/>
  <c r="T2158" i="46" s="1"/>
  <c r="AB2158" i="46" s="1"/>
  <c r="O2161" i="46"/>
  <c r="O2162" i="46"/>
  <c r="S2162" i="46" s="1"/>
  <c r="AA2162" i="46" s="1"/>
  <c r="O2163" i="46"/>
  <c r="Q2163" i="46" s="1"/>
  <c r="Y2163" i="46" s="1"/>
  <c r="O2164" i="46"/>
  <c r="T2164" i="46" s="1"/>
  <c r="AB2164" i="46" s="1"/>
  <c r="O2167" i="46"/>
  <c r="S2167" i="46" s="1"/>
  <c r="AA2167" i="46" s="1"/>
  <c r="O2168" i="46"/>
  <c r="O1916" i="46"/>
  <c r="O1920" i="46"/>
  <c r="O1922" i="46"/>
  <c r="O1933" i="46"/>
  <c r="T1933" i="46" s="1"/>
  <c r="AB1933" i="46" s="1"/>
  <c r="O1937" i="46"/>
  <c r="O1941" i="46"/>
  <c r="O1943" i="46"/>
  <c r="O1957" i="46"/>
  <c r="T1957" i="46" s="1"/>
  <c r="AB1957" i="46" s="1"/>
  <c r="O1961" i="46"/>
  <c r="O1967" i="46"/>
  <c r="T1967" i="46" s="1"/>
  <c r="AB1967" i="46" s="1"/>
  <c r="O1971" i="46"/>
  <c r="O1974" i="46"/>
  <c r="O1977" i="46"/>
  <c r="R1977" i="46" s="1"/>
  <c r="Z1977" i="46" s="1"/>
  <c r="O1978" i="46"/>
  <c r="O1983" i="46"/>
  <c r="O1987" i="46"/>
  <c r="O1990" i="46"/>
  <c r="O1993" i="46"/>
  <c r="O2000" i="46"/>
  <c r="Q2000" i="46" s="1"/>
  <c r="Y2000" i="46" s="1"/>
  <c r="O2002" i="46"/>
  <c r="O2012" i="46"/>
  <c r="O2013" i="46"/>
  <c r="T2013" i="46" s="1"/>
  <c r="AB2013" i="46" s="1"/>
  <c r="O2017" i="46"/>
  <c r="T2017" i="46" s="1"/>
  <c r="AB2017" i="46" s="1"/>
  <c r="O2023" i="46"/>
  <c r="O2027" i="46"/>
  <c r="R2027" i="46" s="1"/>
  <c r="Z2027" i="46" s="1"/>
  <c r="O2030" i="46"/>
  <c r="O2036" i="46"/>
  <c r="O2037" i="46"/>
  <c r="O2040" i="46"/>
  <c r="W2040" i="46" s="1"/>
  <c r="O2043" i="46"/>
  <c r="Q2043" i="46" s="1"/>
  <c r="Y2043" i="46" s="1"/>
  <c r="O2046" i="46"/>
  <c r="Q2046" i="46" s="1"/>
  <c r="Y2046" i="46" s="1"/>
  <c r="O2052" i="46"/>
  <c r="T2052" i="46" s="1"/>
  <c r="AB2052" i="46" s="1"/>
  <c r="O2053" i="46"/>
  <c r="Q2053" i="46" s="1"/>
  <c r="Y2053" i="46" s="1"/>
  <c r="O2056" i="46"/>
  <c r="S2056" i="46" s="1"/>
  <c r="AA2056" i="46" s="1"/>
  <c r="O2058" i="46"/>
  <c r="Q2058" i="46" s="1"/>
  <c r="Y2058" i="46" s="1"/>
  <c r="O2063" i="46"/>
  <c r="O2067" i="46"/>
  <c r="O2070" i="46"/>
  <c r="Q2070" i="46" s="1"/>
  <c r="Y2070" i="46" s="1"/>
  <c r="O2073" i="46"/>
  <c r="R2073" i="46" s="1"/>
  <c r="Z2073" i="46" s="1"/>
  <c r="O2076" i="46"/>
  <c r="S2076" i="46" s="1"/>
  <c r="AA2076" i="46" s="1"/>
  <c r="O2078" i="46"/>
  <c r="O2082" i="46"/>
  <c r="S2082" i="46" s="1"/>
  <c r="AA2082" i="46" s="1"/>
  <c r="O2083" i="46"/>
  <c r="O2084" i="46"/>
  <c r="S2084" i="46" s="1"/>
  <c r="AA2084" i="46" s="1"/>
  <c r="O2086" i="46"/>
  <c r="O2093" i="46"/>
  <c r="W2093" i="46" s="1"/>
  <c r="O2117" i="46"/>
  <c r="W2117" i="46" s="1"/>
  <c r="O2118" i="46"/>
  <c r="S2118" i="46" s="1"/>
  <c r="AA2118" i="46" s="1"/>
  <c r="O2121" i="46"/>
  <c r="R2121" i="46" s="1"/>
  <c r="Z2121" i="46" s="1"/>
  <c r="O2122" i="46"/>
  <c r="W2122" i="46" s="1"/>
  <c r="O2123" i="46"/>
  <c r="S2123" i="46" s="1"/>
  <c r="AA2123" i="46" s="1"/>
  <c r="O2124" i="46"/>
  <c r="O2127" i="46"/>
  <c r="Q2127" i="46" s="1"/>
  <c r="Y2127" i="46" s="1"/>
  <c r="O2128" i="46"/>
  <c r="T2128" i="46" s="1"/>
  <c r="AB2128" i="46" s="1"/>
  <c r="O2149" i="46"/>
  <c r="R2149" i="46" s="1"/>
  <c r="Z2149" i="46" s="1"/>
  <c r="O2150" i="46"/>
  <c r="S2150" i="46" s="1"/>
  <c r="AA2150" i="46" s="1"/>
  <c r="O2153" i="46"/>
  <c r="W2153" i="46" s="1"/>
  <c r="O2154" i="46"/>
  <c r="W2154" i="46" s="1"/>
  <c r="O2155" i="46"/>
  <c r="S2155" i="46" s="1"/>
  <c r="AA2155" i="46" s="1"/>
  <c r="O2156" i="46"/>
  <c r="O2159" i="46"/>
  <c r="Q2159" i="46" s="1"/>
  <c r="Y2159" i="46" s="1"/>
  <c r="O2160" i="46"/>
  <c r="T2160" i="46" s="1"/>
  <c r="AB2160" i="46" s="1"/>
  <c r="O2181" i="46"/>
  <c r="O2182" i="46"/>
  <c r="W2182" i="46" s="1"/>
  <c r="O2185" i="46"/>
  <c r="O2186" i="46"/>
  <c r="W2186" i="46" s="1"/>
  <c r="O2187" i="46"/>
  <c r="O2188" i="46"/>
  <c r="O2191" i="46"/>
  <c r="Q2191" i="46" s="1"/>
  <c r="Y2191" i="46" s="1"/>
  <c r="O2192" i="46"/>
  <c r="T2192" i="46" s="1"/>
  <c r="AB2192" i="46" s="1"/>
  <c r="O2213" i="46"/>
  <c r="R2213" i="46" s="1"/>
  <c r="Z2213" i="46" s="1"/>
  <c r="O2214" i="46"/>
  <c r="Q2214" i="46" s="1"/>
  <c r="Y2214" i="46" s="1"/>
  <c r="O2217" i="46"/>
  <c r="R2217" i="46" s="1"/>
  <c r="Z2217" i="46" s="1"/>
  <c r="O2218" i="46"/>
  <c r="O2219" i="46"/>
  <c r="S2219" i="46" s="1"/>
  <c r="AA2219" i="46" s="1"/>
  <c r="O2220" i="46"/>
  <c r="O2223" i="46"/>
  <c r="Q2223" i="46" s="1"/>
  <c r="Y2223" i="46" s="1"/>
  <c r="O2224" i="46"/>
  <c r="T2224" i="46" s="1"/>
  <c r="AB2224" i="46" s="1"/>
  <c r="O2245" i="46"/>
  <c r="W2245" i="46" s="1"/>
  <c r="O2246" i="46"/>
  <c r="Q2246" i="46" s="1"/>
  <c r="Y2246" i="46" s="1"/>
  <c r="O2249" i="46"/>
  <c r="O2250" i="46"/>
  <c r="W2250" i="46" s="1"/>
  <c r="O2251" i="46"/>
  <c r="S2251" i="46" s="1"/>
  <c r="AA2251" i="46" s="1"/>
  <c r="O2252" i="46"/>
  <c r="O2255" i="46"/>
  <c r="Q2255" i="46" s="1"/>
  <c r="Y2255" i="46" s="1"/>
  <c r="O2256" i="46"/>
  <c r="T2256" i="46" s="1"/>
  <c r="AB2256" i="46" s="1"/>
  <c r="O2277" i="46"/>
  <c r="W2277" i="46" s="1"/>
  <c r="O2278" i="46"/>
  <c r="T2278" i="46" s="1"/>
  <c r="AB2278" i="46" s="1"/>
  <c r="O2281" i="46"/>
  <c r="R2281" i="46" s="1"/>
  <c r="Z2281" i="46" s="1"/>
  <c r="O2282" i="46"/>
  <c r="W2282" i="46" s="1"/>
  <c r="O2283" i="46"/>
  <c r="Q2283" i="46" s="1"/>
  <c r="Y2283" i="46" s="1"/>
  <c r="O2284" i="46"/>
  <c r="T2284" i="46" s="1"/>
  <c r="AB2284" i="46" s="1"/>
  <c r="O2287" i="46"/>
  <c r="Q2287" i="46" s="1"/>
  <c r="Y2287" i="46" s="1"/>
  <c r="O2288" i="46"/>
  <c r="T2288" i="46" s="1"/>
  <c r="AB2288" i="46" s="1"/>
  <c r="O1897" i="46"/>
  <c r="R1897" i="46" s="1"/>
  <c r="Z1897" i="46" s="1"/>
  <c r="O1901" i="46"/>
  <c r="T1901" i="46" s="1"/>
  <c r="AB1901" i="46" s="1"/>
  <c r="O1905" i="46"/>
  <c r="O1911" i="46"/>
  <c r="T1911" i="46" s="1"/>
  <c r="AB1911" i="46" s="1"/>
  <c r="O1932" i="46"/>
  <c r="O1934" i="46"/>
  <c r="O1940" i="46"/>
  <c r="O1944" i="46"/>
  <c r="S1944" i="46" s="1"/>
  <c r="AA1944" i="46" s="1"/>
  <c r="O1946" i="46"/>
  <c r="O1956" i="46"/>
  <c r="T1956" i="46" s="1"/>
  <c r="AB1956" i="46" s="1"/>
  <c r="O1958" i="46"/>
  <c r="O1960" i="46"/>
  <c r="Q1960" i="46" s="1"/>
  <c r="Y1960" i="46" s="1"/>
  <c r="O1962" i="46"/>
  <c r="S1962" i="46" s="1"/>
  <c r="AA1962" i="46" s="1"/>
  <c r="O1963" i="46"/>
  <c r="O1966" i="46"/>
  <c r="S1966" i="46" s="1"/>
  <c r="AA1966" i="46" s="1"/>
  <c r="O1972" i="46"/>
  <c r="O1973" i="46"/>
  <c r="O1976" i="46"/>
  <c r="T1976" i="46" s="1"/>
  <c r="AB1976" i="46" s="1"/>
  <c r="O1979" i="46"/>
  <c r="O1982" i="46"/>
  <c r="Q1982" i="46" s="1"/>
  <c r="Y1982" i="46" s="1"/>
  <c r="O1988" i="46"/>
  <c r="O1989" i="46"/>
  <c r="T1989" i="46" s="1"/>
  <c r="AB1989" i="46" s="1"/>
  <c r="O1992" i="46"/>
  <c r="O1994" i="46"/>
  <c r="Q1994" i="46" s="1"/>
  <c r="Y1994" i="46" s="1"/>
  <c r="O1999" i="46"/>
  <c r="O2003" i="46"/>
  <c r="R2003" i="46" s="1"/>
  <c r="Z2003" i="46" s="1"/>
  <c r="O2006" i="46"/>
  <c r="O2009" i="46"/>
  <c r="R2009" i="46" s="1"/>
  <c r="Z2009" i="46" s="1"/>
  <c r="O2016" i="46"/>
  <c r="O2018" i="46"/>
  <c r="O2028" i="46"/>
  <c r="O2029" i="46"/>
  <c r="T2029" i="46" s="1"/>
  <c r="AB2029" i="46" s="1"/>
  <c r="O2033" i="46"/>
  <c r="R2033" i="46" s="1"/>
  <c r="Z2033" i="46" s="1"/>
  <c r="O2039" i="46"/>
  <c r="O2044" i="46"/>
  <c r="O2045" i="46"/>
  <c r="T2045" i="46" s="1"/>
  <c r="AB2045" i="46" s="1"/>
  <c r="O2049" i="46"/>
  <c r="O2055" i="46"/>
  <c r="O2059" i="46"/>
  <c r="O2062" i="46"/>
  <c r="O2068" i="46"/>
  <c r="R2068" i="46" s="1"/>
  <c r="Z2068" i="46" s="1"/>
  <c r="O2069" i="46"/>
  <c r="O2072" i="46"/>
  <c r="O2074" i="46"/>
  <c r="O2075" i="46"/>
  <c r="S2075" i="46" s="1"/>
  <c r="AA2075" i="46" s="1"/>
  <c r="O2077" i="46"/>
  <c r="W2077" i="46" s="1"/>
  <c r="O2085" i="46"/>
  <c r="O2095" i="46"/>
  <c r="O2109" i="46"/>
  <c r="O2110" i="46"/>
  <c r="S2110" i="46" s="1"/>
  <c r="AA2110" i="46" s="1"/>
  <c r="O2113" i="46"/>
  <c r="R2113" i="46" s="1"/>
  <c r="Z2113" i="46" s="1"/>
  <c r="O2114" i="46"/>
  <c r="S2114" i="46" s="1"/>
  <c r="AA2114" i="46" s="1"/>
  <c r="O2115" i="46"/>
  <c r="O2116" i="46"/>
  <c r="T2116" i="46" s="1"/>
  <c r="AB2116" i="46" s="1"/>
  <c r="O2119" i="46"/>
  <c r="S2119" i="46" s="1"/>
  <c r="AA2119" i="46" s="1"/>
  <c r="O2120" i="46"/>
  <c r="T2120" i="46" s="1"/>
  <c r="AB2120" i="46" s="1"/>
  <c r="O2141" i="46"/>
  <c r="O2142" i="46"/>
  <c r="Q2142" i="46" s="1"/>
  <c r="Y2142" i="46" s="1"/>
  <c r="O2145" i="46"/>
  <c r="O2146" i="46"/>
  <c r="Q2146" i="46" s="1"/>
  <c r="Y2146" i="46" s="1"/>
  <c r="O2147" i="46"/>
  <c r="S2147" i="46" s="1"/>
  <c r="AA2147" i="46" s="1"/>
  <c r="O2148" i="46"/>
  <c r="T2148" i="46" s="1"/>
  <c r="AB2148" i="46" s="1"/>
  <c r="O2151" i="46"/>
  <c r="Q2151" i="46" s="1"/>
  <c r="Y2151" i="46" s="1"/>
  <c r="O2152" i="46"/>
  <c r="T2152" i="46" s="1"/>
  <c r="AB2152" i="46" s="1"/>
  <c r="O2173" i="46"/>
  <c r="W2173" i="46" s="1"/>
  <c r="O2174" i="46"/>
  <c r="W2174" i="46" s="1"/>
  <c r="O2177" i="46"/>
  <c r="R2177" i="46" s="1"/>
  <c r="Z2177" i="46" s="1"/>
  <c r="O2178" i="46"/>
  <c r="Q2178" i="46" s="1"/>
  <c r="Y2178" i="46" s="1"/>
  <c r="O2179" i="46"/>
  <c r="S2179" i="46" s="1"/>
  <c r="AA2179" i="46" s="1"/>
  <c r="O2180" i="46"/>
  <c r="T2180" i="46" s="1"/>
  <c r="AB2180" i="46" s="1"/>
  <c r="O2183" i="46"/>
  <c r="O2184" i="46"/>
  <c r="T2184" i="46" s="1"/>
  <c r="AB2184" i="46" s="1"/>
  <c r="O2205" i="46"/>
  <c r="R2205" i="46" s="1"/>
  <c r="Z2205" i="46" s="1"/>
  <c r="O2206" i="46"/>
  <c r="S2206" i="46" s="1"/>
  <c r="AA2206" i="46" s="1"/>
  <c r="O2209" i="46"/>
  <c r="O2210" i="46"/>
  <c r="W2210" i="46" s="1"/>
  <c r="O2211" i="46"/>
  <c r="S2211" i="46" s="1"/>
  <c r="AA2211" i="46" s="1"/>
  <c r="O2212" i="46"/>
  <c r="O2215" i="46"/>
  <c r="Q2215" i="46" s="1"/>
  <c r="Y2215" i="46" s="1"/>
  <c r="O2216" i="46"/>
  <c r="T2216" i="46" s="1"/>
  <c r="AB2216" i="46" s="1"/>
  <c r="O2237" i="46"/>
  <c r="O2238" i="46"/>
  <c r="O2241" i="46"/>
  <c r="R2241" i="46" s="1"/>
  <c r="Z2241" i="46" s="1"/>
  <c r="O2242" i="46"/>
  <c r="W2242" i="46" s="1"/>
  <c r="O2243" i="46"/>
  <c r="S2243" i="46" s="1"/>
  <c r="AA2243" i="46" s="1"/>
  <c r="O2244" i="46"/>
  <c r="T2244" i="46" s="1"/>
  <c r="AB2244" i="46" s="1"/>
  <c r="O2247" i="46"/>
  <c r="Q2247" i="46" s="1"/>
  <c r="Y2247" i="46" s="1"/>
  <c r="O2248" i="46"/>
  <c r="T2248" i="46" s="1"/>
  <c r="AB2248" i="46" s="1"/>
  <c r="O2269" i="46"/>
  <c r="O2270" i="46"/>
  <c r="S2270" i="46" s="1"/>
  <c r="AA2270" i="46" s="1"/>
  <c r="O2273" i="46"/>
  <c r="R2273" i="46" s="1"/>
  <c r="Z2273" i="46" s="1"/>
  <c r="O2274" i="46"/>
  <c r="S2274" i="46" s="1"/>
  <c r="AA2274" i="46" s="1"/>
  <c r="O2275" i="46"/>
  <c r="S2275" i="46" s="1"/>
  <c r="AA2275" i="46" s="1"/>
  <c r="O2276" i="46"/>
  <c r="O2279" i="46"/>
  <c r="Q2279" i="46" s="1"/>
  <c r="Y2279" i="46" s="1"/>
  <c r="O1894" i="46"/>
  <c r="Q1894" i="46" s="1"/>
  <c r="Y1894" i="46" s="1"/>
  <c r="O1900" i="46"/>
  <c r="O1904" i="46"/>
  <c r="T1904" i="46" s="1"/>
  <c r="AB1904" i="46" s="1"/>
  <c r="O1906" i="46"/>
  <c r="O1931" i="46"/>
  <c r="O1947" i="46"/>
  <c r="Q1947" i="46" s="1"/>
  <c r="Y1947" i="46" s="1"/>
  <c r="O1950" i="46"/>
  <c r="Q1950" i="46" s="1"/>
  <c r="Y1950" i="46" s="1"/>
  <c r="O1955" i="46"/>
  <c r="O1964" i="46"/>
  <c r="O1965" i="46"/>
  <c r="O1969" i="46"/>
  <c r="R1969" i="46" s="1"/>
  <c r="Z1969" i="46" s="1"/>
  <c r="O1975" i="46"/>
  <c r="O1980" i="46"/>
  <c r="O1981" i="46"/>
  <c r="Q1981" i="46" s="1"/>
  <c r="Y1981" i="46" s="1"/>
  <c r="O1985" i="46"/>
  <c r="O1991" i="46"/>
  <c r="R1991" i="46" s="1"/>
  <c r="Z1991" i="46" s="1"/>
  <c r="O1995" i="46"/>
  <c r="O1998" i="46"/>
  <c r="O2004" i="46"/>
  <c r="T2004" i="46" s="1"/>
  <c r="AB2004" i="46" s="1"/>
  <c r="O2005" i="46"/>
  <c r="R2005" i="46" s="1"/>
  <c r="Z2005" i="46" s="1"/>
  <c r="O2008" i="46"/>
  <c r="S2008" i="46" s="1"/>
  <c r="AA2008" i="46" s="1"/>
  <c r="O2010" i="46"/>
  <c r="Q2010" i="46" s="1"/>
  <c r="Y2010" i="46" s="1"/>
  <c r="O2015" i="46"/>
  <c r="O2019" i="46"/>
  <c r="O2022" i="46"/>
  <c r="Q2022" i="46" s="1"/>
  <c r="Y2022" i="46" s="1"/>
  <c r="O2025" i="46"/>
  <c r="O2032" i="46"/>
  <c r="R2032" i="46" s="1"/>
  <c r="Z2032" i="46" s="1"/>
  <c r="O2034" i="46"/>
  <c r="Q2034" i="46" s="1"/>
  <c r="Y2034" i="46" s="1"/>
  <c r="O2048" i="46"/>
  <c r="T2048" i="46" s="1"/>
  <c r="AB2048" i="46" s="1"/>
  <c r="O2050" i="46"/>
  <c r="S2050" i="46" s="1"/>
  <c r="AA2050" i="46" s="1"/>
  <c r="O2060" i="46"/>
  <c r="T2060" i="46" s="1"/>
  <c r="AB2060" i="46" s="1"/>
  <c r="O2061" i="46"/>
  <c r="R2061" i="46" s="1"/>
  <c r="Z2061" i="46" s="1"/>
  <c r="O2065" i="46"/>
  <c r="O2071" i="46"/>
  <c r="R2071" i="46" s="1"/>
  <c r="Z2071" i="46" s="1"/>
  <c r="O2079" i="46"/>
  <c r="O2087" i="46"/>
  <c r="W2087" i="46" s="1"/>
  <c r="O2089" i="46"/>
  <c r="T2089" i="46" s="1"/>
  <c r="AB2089" i="46" s="1"/>
  <c r="O2101" i="46"/>
  <c r="O2102" i="46"/>
  <c r="S2102" i="46" s="1"/>
  <c r="AA2102" i="46" s="1"/>
  <c r="O2105" i="46"/>
  <c r="S2105" i="46" s="1"/>
  <c r="AA2105" i="46" s="1"/>
  <c r="O2106" i="46"/>
  <c r="W2106" i="46" s="1"/>
  <c r="O2107" i="46"/>
  <c r="S2107" i="46" s="1"/>
  <c r="AA2107" i="46" s="1"/>
  <c r="O2108" i="46"/>
  <c r="O2111" i="46"/>
  <c r="Q2111" i="46" s="1"/>
  <c r="Y2111" i="46" s="1"/>
  <c r="O2112" i="46"/>
  <c r="T2112" i="46" s="1"/>
  <c r="AB2112" i="46" s="1"/>
  <c r="O2133" i="46"/>
  <c r="R2133" i="46" s="1"/>
  <c r="Z2133" i="46" s="1"/>
  <c r="O2134" i="46"/>
  <c r="S2134" i="46" s="1"/>
  <c r="AA2134" i="46" s="1"/>
  <c r="O2137" i="46"/>
  <c r="S2137" i="46" s="1"/>
  <c r="AA2137" i="46" s="1"/>
  <c r="O2138" i="46"/>
  <c r="W2138" i="46" s="1"/>
  <c r="O2139" i="46"/>
  <c r="S2139" i="46" s="1"/>
  <c r="AA2139" i="46" s="1"/>
  <c r="O2140" i="46"/>
  <c r="O2143" i="46"/>
  <c r="Q2143" i="46" s="1"/>
  <c r="Y2143" i="46" s="1"/>
  <c r="O2144" i="46"/>
  <c r="T2144" i="46" s="1"/>
  <c r="AB2144" i="46" s="1"/>
  <c r="O2165" i="46"/>
  <c r="O2166" i="46"/>
  <c r="S2166" i="46" s="1"/>
  <c r="AA2166" i="46" s="1"/>
  <c r="O2169" i="46"/>
  <c r="O2170" i="46"/>
  <c r="O2171" i="46"/>
  <c r="S2171" i="46" s="1"/>
  <c r="AA2171" i="46" s="1"/>
  <c r="O2172" i="46"/>
  <c r="T2172" i="46" s="1"/>
  <c r="AB2172" i="46" s="1"/>
  <c r="O2175" i="46"/>
  <c r="Q2175" i="46" s="1"/>
  <c r="Y2175" i="46" s="1"/>
  <c r="O2176" i="46"/>
  <c r="T2176" i="46" s="1"/>
  <c r="AB2176" i="46" s="1"/>
  <c r="O2197" i="46"/>
  <c r="O2198" i="46"/>
  <c r="S2198" i="46" s="1"/>
  <c r="AA2198" i="46" s="1"/>
  <c r="O2201" i="46"/>
  <c r="O2202" i="46"/>
  <c r="W2202" i="46" s="1"/>
  <c r="O2203" i="46"/>
  <c r="O2204" i="46"/>
  <c r="T2204" i="46" s="1"/>
  <c r="AB2204" i="46" s="1"/>
  <c r="O2207" i="46"/>
  <c r="Q2207" i="46" s="1"/>
  <c r="Y2207" i="46" s="1"/>
  <c r="O2208" i="46"/>
  <c r="T2208" i="46" s="1"/>
  <c r="AB2208" i="46" s="1"/>
  <c r="O2229" i="46"/>
  <c r="O2230" i="46"/>
  <c r="S2230" i="46" s="1"/>
  <c r="AA2230" i="46" s="1"/>
  <c r="O2233" i="46"/>
  <c r="O2234" i="46"/>
  <c r="O2235" i="46"/>
  <c r="O2236" i="46"/>
  <c r="O2239" i="46"/>
  <c r="Q2239" i="46" s="1"/>
  <c r="Y2239" i="46" s="1"/>
  <c r="O2240" i="46"/>
  <c r="T2240" i="46" s="1"/>
  <c r="AB2240" i="46" s="1"/>
  <c r="O2261" i="46"/>
  <c r="O2262" i="46"/>
  <c r="S2262" i="46" s="1"/>
  <c r="AA2262" i="46" s="1"/>
  <c r="O2265" i="46"/>
  <c r="O2266" i="46"/>
  <c r="W2266" i="46" s="1"/>
  <c r="O2267" i="46"/>
  <c r="O2268" i="46"/>
  <c r="T2268" i="46" s="1"/>
  <c r="AB2268" i="46" s="1"/>
  <c r="O2271" i="46"/>
  <c r="Q2271" i="46" s="1"/>
  <c r="Y2271" i="46" s="1"/>
  <c r="O2272" i="46"/>
  <c r="T2272" i="46" s="1"/>
  <c r="AB2272" i="46" s="1"/>
  <c r="O14" i="46"/>
  <c r="T15" i="46"/>
  <c r="AB15" i="46" s="1"/>
  <c r="O16" i="46"/>
  <c r="O2613" i="46"/>
  <c r="R2613" i="46" s="1"/>
  <c r="Z2613" i="46" s="1"/>
  <c r="X2607" i="46"/>
  <c r="O2607" i="46"/>
  <c r="S2607" i="46" s="1"/>
  <c r="AA2607" i="46" s="1"/>
  <c r="X2599" i="46"/>
  <c r="O2599" i="46"/>
  <c r="S2599" i="46" s="1"/>
  <c r="AA2599" i="46" s="1"/>
  <c r="O2586" i="46"/>
  <c r="O2585" i="46"/>
  <c r="W2585" i="46" s="1"/>
  <c r="O2581" i="46"/>
  <c r="X2575" i="46"/>
  <c r="O2575" i="46"/>
  <c r="T2575" i="46" s="1"/>
  <c r="AB2575" i="46" s="1"/>
  <c r="O2570" i="46"/>
  <c r="T2570" i="46" s="1"/>
  <c r="AB2570" i="46" s="1"/>
  <c r="O2569" i="46"/>
  <c r="T2567" i="46"/>
  <c r="AB2567" i="46" s="1"/>
  <c r="O2563" i="46"/>
  <c r="O2560" i="46"/>
  <c r="O2558" i="46"/>
  <c r="R2558" i="46" s="1"/>
  <c r="Z2558" i="46" s="1"/>
  <c r="O2556" i="46"/>
  <c r="R2556" i="46" s="1"/>
  <c r="Z2556" i="46" s="1"/>
  <c r="O2555" i="46"/>
  <c r="Q2555" i="46" s="1"/>
  <c r="Y2555" i="46" s="1"/>
  <c r="O2552" i="46"/>
  <c r="T2552" i="46" s="1"/>
  <c r="AB2552" i="46" s="1"/>
  <c r="O2550" i="46"/>
  <c r="R2550" i="46" s="1"/>
  <c r="Z2550" i="46" s="1"/>
  <c r="O2548" i="46"/>
  <c r="R2548" i="46" s="1"/>
  <c r="Z2548" i="46" s="1"/>
  <c r="O2547" i="46"/>
  <c r="S2547" i="46" s="1"/>
  <c r="AA2547" i="46" s="1"/>
  <c r="O2544" i="46"/>
  <c r="T2544" i="46" s="1"/>
  <c r="AB2544" i="46" s="1"/>
  <c r="O2542" i="46"/>
  <c r="T2542" i="46" s="1"/>
  <c r="AB2542" i="46" s="1"/>
  <c r="O2540" i="46"/>
  <c r="O2539" i="46"/>
  <c r="S2539" i="46" s="1"/>
  <c r="AA2539" i="46" s="1"/>
  <c r="O2536" i="46"/>
  <c r="O2534" i="46"/>
  <c r="O2532" i="46"/>
  <c r="X2523" i="46"/>
  <c r="O2523" i="46"/>
  <c r="S2523" i="46" s="1"/>
  <c r="AA2523" i="46" s="1"/>
  <c r="O2522" i="46"/>
  <c r="S2522" i="46" s="1"/>
  <c r="AA2522" i="46" s="1"/>
  <c r="O2521" i="46"/>
  <c r="S2521" i="46" s="1"/>
  <c r="AA2521" i="46" s="1"/>
  <c r="O2516" i="46"/>
  <c r="T2516" i="46" s="1"/>
  <c r="AB2516" i="46" s="1"/>
  <c r="O2510" i="46"/>
  <c r="X2507" i="46"/>
  <c r="O2507" i="46"/>
  <c r="O2504" i="46"/>
  <c r="T2504" i="46" s="1"/>
  <c r="AB2504" i="46" s="1"/>
  <c r="O2500" i="46"/>
  <c r="T2500" i="46" s="1"/>
  <c r="AB2500" i="46" s="1"/>
  <c r="X2491" i="46"/>
  <c r="O2491" i="46"/>
  <c r="S2491" i="46" s="1"/>
  <c r="AA2491" i="46" s="1"/>
  <c r="O2490" i="46"/>
  <c r="O2489" i="46"/>
  <c r="X2483" i="46"/>
  <c r="O2483" i="46"/>
  <c r="S2483" i="46" s="1"/>
  <c r="AA2483" i="46" s="1"/>
  <c r="O2481" i="46"/>
  <c r="O2478" i="46"/>
  <c r="X2475" i="46"/>
  <c r="O2475" i="46"/>
  <c r="S2475" i="46" s="1"/>
  <c r="AA2475" i="46" s="1"/>
  <c r="O2472" i="46"/>
  <c r="T2472" i="46" s="1"/>
  <c r="AB2472" i="46" s="1"/>
  <c r="X2467" i="46"/>
  <c r="O2467" i="46"/>
  <c r="T2467" i="46" s="1"/>
  <c r="AB2467" i="46" s="1"/>
  <c r="O2466" i="46"/>
  <c r="S2466" i="46" s="1"/>
  <c r="AA2466" i="46" s="1"/>
  <c r="O2464" i="46"/>
  <c r="X2459" i="46"/>
  <c r="O2459" i="46"/>
  <c r="Q2459" i="46" s="1"/>
  <c r="Y2459" i="46" s="1"/>
  <c r="O2458" i="46"/>
  <c r="S2458" i="46" s="1"/>
  <c r="AA2458" i="46" s="1"/>
  <c r="X2455" i="46"/>
  <c r="O2455" i="46"/>
  <c r="O2454" i="46"/>
  <c r="O2453" i="46"/>
  <c r="S2453" i="46" s="1"/>
  <c r="AA2453" i="46" s="1"/>
  <c r="T2449" i="46"/>
  <c r="AB2449" i="46" s="1"/>
  <c r="O2448" i="46"/>
  <c r="T2448" i="46" s="1"/>
  <c r="AB2448" i="46" s="1"/>
  <c r="O2444" i="46"/>
  <c r="X2439" i="46"/>
  <c r="O2439" i="46"/>
  <c r="Q2439" i="46" s="1"/>
  <c r="Y2439" i="46" s="1"/>
  <c r="O2438" i="46"/>
  <c r="X2435" i="46"/>
  <c r="O2435" i="46"/>
  <c r="Q2435" i="46" s="1"/>
  <c r="Y2435" i="46" s="1"/>
  <c r="O2434" i="46"/>
  <c r="O2433" i="46"/>
  <c r="X2427" i="46"/>
  <c r="O2427" i="46"/>
  <c r="Q2427" i="46" s="1"/>
  <c r="Y2427" i="46" s="1"/>
  <c r="O2425" i="46"/>
  <c r="T2425" i="46" s="1"/>
  <c r="AB2425" i="46" s="1"/>
  <c r="O2413" i="46"/>
  <c r="O2408" i="46"/>
  <c r="T2408" i="46" s="1"/>
  <c r="AB2408" i="46" s="1"/>
  <c r="O2407" i="46"/>
  <c r="S2407" i="46" s="1"/>
  <c r="AA2407" i="46" s="1"/>
  <c r="O2404" i="46"/>
  <c r="T2404" i="46" s="1"/>
  <c r="AB2404" i="46" s="1"/>
  <c r="O2403" i="46"/>
  <c r="S2403" i="46" s="1"/>
  <c r="AA2403" i="46" s="1"/>
  <c r="O2402" i="46"/>
  <c r="O2401" i="46"/>
  <c r="R2401" i="46" s="1"/>
  <c r="Z2401" i="46" s="1"/>
  <c r="O2398" i="46"/>
  <c r="S2398" i="46" s="1"/>
  <c r="AA2398" i="46" s="1"/>
  <c r="O2397" i="46"/>
  <c r="O2376" i="46"/>
  <c r="T2376" i="46" s="1"/>
  <c r="AB2376" i="46" s="1"/>
  <c r="O2375" i="46"/>
  <c r="Q2375" i="46" s="1"/>
  <c r="Y2375" i="46" s="1"/>
  <c r="O2372" i="46"/>
  <c r="T2372" i="46" s="1"/>
  <c r="AB2372" i="46" s="1"/>
  <c r="O2371" i="46"/>
  <c r="S2371" i="46" s="1"/>
  <c r="AA2371" i="46" s="1"/>
  <c r="O2370" i="46"/>
  <c r="Q2370" i="46" s="1"/>
  <c r="Y2370" i="46" s="1"/>
  <c r="O2369" i="46"/>
  <c r="W2369" i="46" s="1"/>
  <c r="O2366" i="46"/>
  <c r="O2365" i="46"/>
  <c r="S2365" i="46" s="1"/>
  <c r="AA2365" i="46" s="1"/>
  <c r="O2344" i="46"/>
  <c r="T2344" i="46" s="1"/>
  <c r="AB2344" i="46" s="1"/>
  <c r="O2343" i="46"/>
  <c r="S2343" i="46" s="1"/>
  <c r="AA2343" i="46" s="1"/>
  <c r="O2340" i="46"/>
  <c r="T2340" i="46" s="1"/>
  <c r="AB2340" i="46" s="1"/>
  <c r="O2339" i="46"/>
  <c r="S2339" i="46" s="1"/>
  <c r="AA2339" i="46" s="1"/>
  <c r="O2338" i="46"/>
  <c r="O2337" i="46"/>
  <c r="R2337" i="46" s="1"/>
  <c r="Z2337" i="46" s="1"/>
  <c r="O2334" i="46"/>
  <c r="O2333" i="46"/>
  <c r="S2315" i="46"/>
  <c r="AA2315" i="46" s="1"/>
  <c r="O2312" i="46"/>
  <c r="T2312" i="46" s="1"/>
  <c r="AB2312" i="46" s="1"/>
  <c r="O2311" i="46"/>
  <c r="Q2311" i="46" s="1"/>
  <c r="Y2311" i="46" s="1"/>
  <c r="O2308" i="46"/>
  <c r="T2308" i="46" s="1"/>
  <c r="AB2308" i="46" s="1"/>
  <c r="O2307" i="46"/>
  <c r="S2307" i="46" s="1"/>
  <c r="AA2307" i="46" s="1"/>
  <c r="O2306" i="46"/>
  <c r="W2306" i="46" s="1"/>
  <c r="O2305" i="46"/>
  <c r="O2302" i="46"/>
  <c r="O2301" i="46"/>
  <c r="S2301" i="46" s="1"/>
  <c r="AA2301" i="46" s="1"/>
  <c r="X2279" i="46"/>
  <c r="O2264" i="46"/>
  <c r="T2264" i="46" s="1"/>
  <c r="AB2264" i="46" s="1"/>
  <c r="O2254" i="46"/>
  <c r="Q2254" i="46" s="1"/>
  <c r="Y2254" i="46" s="1"/>
  <c r="O2232" i="46"/>
  <c r="O2222" i="46"/>
  <c r="O2200" i="46"/>
  <c r="T2200" i="46" s="1"/>
  <c r="AB2200" i="46" s="1"/>
  <c r="O2190" i="46"/>
  <c r="S2231" i="46"/>
  <c r="AA2231" i="46" s="1"/>
  <c r="X1852" i="46"/>
  <c r="X1820" i="46"/>
  <c r="X1808" i="46"/>
  <c r="X1788" i="46"/>
  <c r="X1776" i="46"/>
  <c r="X1756" i="46"/>
  <c r="X1744" i="46"/>
  <c r="X1724" i="46"/>
  <c r="X1712" i="46"/>
  <c r="X1692" i="46"/>
  <c r="X1680" i="46"/>
  <c r="X1668" i="46"/>
  <c r="X1652" i="46"/>
  <c r="X1636" i="46"/>
  <c r="X1620" i="46"/>
  <c r="X1604" i="46"/>
  <c r="S1544" i="46"/>
  <c r="AA1544" i="46" s="1"/>
  <c r="X1864" i="46"/>
  <c r="X1844" i="46"/>
  <c r="X1832" i="46"/>
  <c r="X1812" i="46"/>
  <c r="S1804" i="46"/>
  <c r="AA1804" i="46" s="1"/>
  <c r="X1800" i="46"/>
  <c r="X1780" i="46"/>
  <c r="X1768" i="46"/>
  <c r="X1748" i="46"/>
  <c r="X1736" i="46"/>
  <c r="X1716" i="46"/>
  <c r="X1704" i="46"/>
  <c r="X1684" i="46"/>
  <c r="X1672" i="46"/>
  <c r="X1656" i="46"/>
  <c r="X1640" i="46"/>
  <c r="X1624" i="46"/>
  <c r="X1608" i="46"/>
  <c r="X1592" i="46"/>
  <c r="X1576" i="46"/>
  <c r="X1548" i="46"/>
  <c r="S1519" i="46"/>
  <c r="AA1519" i="46" s="1"/>
  <c r="X1836" i="46"/>
  <c r="T1806" i="46"/>
  <c r="AB1806" i="46" s="1"/>
  <c r="X1804" i="46"/>
  <c r="X1772" i="46"/>
  <c r="X1740" i="46"/>
  <c r="X1708" i="46"/>
  <c r="X1696" i="46"/>
  <c r="X1676" i="46"/>
  <c r="X1660" i="46"/>
  <c r="X1644" i="46"/>
  <c r="X1628" i="46"/>
  <c r="X1612" i="46"/>
  <c r="X1596" i="46"/>
  <c r="X1580" i="46"/>
  <c r="X1564" i="46"/>
  <c r="X1560" i="46"/>
  <c r="X1541" i="46"/>
  <c r="X1531" i="46"/>
  <c r="T1517" i="46"/>
  <c r="AB1517" i="46" s="1"/>
  <c r="X1517" i="46"/>
  <c r="S1501" i="46"/>
  <c r="AA1501" i="46" s="1"/>
  <c r="T1451" i="46"/>
  <c r="AB1451" i="46" s="1"/>
  <c r="S1437" i="46"/>
  <c r="AA1437" i="46" s="1"/>
  <c r="S1405" i="46"/>
  <c r="AA1405" i="46" s="1"/>
  <c r="S1373" i="46"/>
  <c r="AA1373" i="46" s="1"/>
  <c r="X1347" i="46"/>
  <c r="S1341" i="46"/>
  <c r="AA1341" i="46" s="1"/>
  <c r="X1315" i="46"/>
  <c r="S1309" i="46"/>
  <c r="AA1309" i="46" s="1"/>
  <c r="S1552" i="46"/>
  <c r="AA1552" i="46" s="1"/>
  <c r="X1483" i="46"/>
  <c r="S1477" i="46"/>
  <c r="AA1477" i="46" s="1"/>
  <c r="T1459" i="46"/>
  <c r="AB1459" i="46" s="1"/>
  <c r="X1451" i="46"/>
  <c r="S1445" i="46"/>
  <c r="AA1445" i="46" s="1"/>
  <c r="T1427" i="46"/>
  <c r="AB1427" i="46" s="1"/>
  <c r="X1419" i="46"/>
  <c r="X1387" i="46"/>
  <c r="S1381" i="46"/>
  <c r="AA1381" i="46" s="1"/>
  <c r="X1355" i="46"/>
  <c r="T1331" i="46"/>
  <c r="AB1331" i="46" s="1"/>
  <c r="X1323" i="46"/>
  <c r="S1317" i="46"/>
  <c r="AA1317" i="46" s="1"/>
  <c r="T1499" i="46"/>
  <c r="AB1499" i="46" s="1"/>
  <c r="T1467" i="46"/>
  <c r="AB1467" i="46" s="1"/>
  <c r="X1459" i="46"/>
  <c r="S1421" i="46"/>
  <c r="AA1421" i="46" s="1"/>
  <c r="T1403" i="46"/>
  <c r="AB1403" i="46" s="1"/>
  <c r="S1389" i="46"/>
  <c r="AA1389" i="46" s="1"/>
  <c r="T1339" i="46"/>
  <c r="AB1339" i="46" s="1"/>
  <c r="S1325" i="46"/>
  <c r="AA1325" i="46" s="1"/>
  <c r="S1267" i="46"/>
  <c r="AA1267" i="46" s="1"/>
  <c r="S1227" i="46"/>
  <c r="AA1227" i="46" s="1"/>
  <c r="S1195" i="46"/>
  <c r="AA1195" i="46" s="1"/>
  <c r="T1025" i="46"/>
  <c r="AB1025" i="46" s="1"/>
  <c r="S1019" i="46"/>
  <c r="AA1019" i="46" s="1"/>
  <c r="S1235" i="46"/>
  <c r="AA1235" i="46" s="1"/>
  <c r="S1073" i="46"/>
  <c r="AA1073" i="46" s="1"/>
  <c r="S1065" i="46"/>
  <c r="AA1065" i="46" s="1"/>
  <c r="X1055" i="46"/>
  <c r="X995" i="46"/>
  <c r="X963" i="46"/>
  <c r="X931" i="46"/>
  <c r="S915" i="46"/>
  <c r="AA915" i="46" s="1"/>
  <c r="S1243" i="46"/>
  <c r="AA1243" i="46" s="1"/>
  <c r="S1211" i="46"/>
  <c r="AA1211" i="46" s="1"/>
  <c r="X1135" i="46"/>
  <c r="T989" i="46"/>
  <c r="AB989" i="46" s="1"/>
  <c r="X987" i="46"/>
  <c r="X975" i="46"/>
  <c r="X955" i="46"/>
  <c r="X943" i="46"/>
  <c r="S903" i="46"/>
  <c r="AA903" i="46" s="1"/>
  <c r="S1113" i="46"/>
  <c r="AA1113" i="46" s="1"/>
  <c r="X1107" i="46"/>
  <c r="S1101" i="46"/>
  <c r="AA1101" i="46" s="1"/>
  <c r="X1067" i="46"/>
  <c r="X1011" i="46"/>
  <c r="X979" i="46"/>
  <c r="X947" i="46"/>
  <c r="X895" i="46"/>
  <c r="T893" i="46"/>
  <c r="AB893" i="46" s="1"/>
  <c r="X697" i="46"/>
  <c r="S863" i="46"/>
  <c r="AA863" i="46" s="1"/>
  <c r="Q757" i="46"/>
  <c r="Y757" i="46" s="1"/>
  <c r="T753" i="46"/>
  <c r="AB753" i="46" s="1"/>
  <c r="S883" i="46"/>
  <c r="AA883" i="46" s="1"/>
  <c r="S629" i="46"/>
  <c r="AA629" i="46" s="1"/>
  <c r="X629" i="46"/>
  <c r="X488" i="46"/>
  <c r="S394" i="46"/>
  <c r="AA394" i="46" s="1"/>
  <c r="X394" i="46"/>
  <c r="T612" i="46"/>
  <c r="AB612" i="46" s="1"/>
  <c r="X584" i="46"/>
  <c r="X552" i="46"/>
  <c r="S645" i="46"/>
  <c r="AA645" i="46" s="1"/>
  <c r="S627" i="46"/>
  <c r="AA627" i="46" s="1"/>
  <c r="X620" i="46"/>
  <c r="S544" i="46"/>
  <c r="AA544" i="46" s="1"/>
  <c r="T420" i="46"/>
  <c r="AB420" i="46" s="1"/>
  <c r="S350" i="46"/>
  <c r="AA350" i="46" s="1"/>
  <c r="X350" i="46"/>
  <c r="S592" i="46"/>
  <c r="AA592" i="46" s="1"/>
  <c r="R572" i="46"/>
  <c r="Z572" i="46" s="1"/>
  <c r="S560" i="46"/>
  <c r="AA560" i="46" s="1"/>
  <c r="X520" i="46"/>
  <c r="S468" i="46"/>
  <c r="AA468" i="46" s="1"/>
  <c r="X468" i="46"/>
  <c r="X410" i="46"/>
  <c r="X317" i="46"/>
  <c r="X260" i="46"/>
  <c r="X176" i="46"/>
  <c r="X592" i="46"/>
  <c r="X560" i="46"/>
  <c r="S460" i="46"/>
  <c r="AA460" i="46" s="1"/>
  <c r="X341" i="46"/>
  <c r="X256" i="46"/>
  <c r="X168" i="46"/>
  <c r="S414" i="46"/>
  <c r="AA414" i="46" s="1"/>
  <c r="X398" i="46"/>
  <c r="X323" i="46"/>
  <c r="X536" i="46"/>
  <c r="R524" i="46"/>
  <c r="Z524" i="46" s="1"/>
  <c r="X504" i="46"/>
  <c r="T424" i="46"/>
  <c r="AB424" i="46" s="1"/>
  <c r="X414" i="46"/>
  <c r="S382" i="46"/>
  <c r="AA382" i="46" s="1"/>
  <c r="X382" i="46"/>
  <c r="S362" i="46"/>
  <c r="AA362" i="46" s="1"/>
  <c r="X362" i="46"/>
  <c r="X329" i="46"/>
  <c r="X305" i="46"/>
  <c r="X252" i="46"/>
  <c r="S325" i="46"/>
  <c r="AA325" i="46" s="1"/>
  <c r="S313" i="46"/>
  <c r="AA313" i="46" s="1"/>
  <c r="X250" i="46"/>
  <c r="X226" i="46"/>
  <c r="S248" i="46"/>
  <c r="AA248" i="46" s="1"/>
  <c r="X248" i="46"/>
  <c r="X212" i="46"/>
  <c r="S166" i="46"/>
  <c r="AA166" i="46" s="1"/>
  <c r="S402" i="46"/>
  <c r="AA402" i="46" s="1"/>
  <c r="X378" i="46"/>
  <c r="X366" i="46"/>
  <c r="S321" i="46"/>
  <c r="AA321" i="46" s="1"/>
  <c r="X315" i="46"/>
  <c r="X313" i="46"/>
  <c r="X309" i="46"/>
  <c r="X242" i="46"/>
  <c r="S236" i="46"/>
  <c r="AA236" i="46" s="1"/>
  <c r="X236" i="46"/>
  <c r="X220" i="46"/>
  <c r="S216" i="46"/>
  <c r="AA216" i="46" s="1"/>
  <c r="X216" i="46"/>
  <c r="S200" i="46"/>
  <c r="AA200" i="46" s="1"/>
  <c r="T182" i="46"/>
  <c r="AB182" i="46" s="1"/>
  <c r="X95" i="46"/>
  <c r="X43" i="46"/>
  <c r="X218" i="46"/>
  <c r="X210" i="46"/>
  <c r="X194" i="46"/>
  <c r="X162" i="46"/>
  <c r="X109" i="46"/>
  <c r="X66" i="46"/>
  <c r="Q134" i="46"/>
  <c r="Y134" i="46" s="1"/>
  <c r="S107" i="46"/>
  <c r="AA107" i="46" s="1"/>
  <c r="X79" i="46"/>
  <c r="R18" i="46"/>
  <c r="Z18" i="46" s="1"/>
  <c r="S158" i="46"/>
  <c r="AA158" i="46" s="1"/>
  <c r="S91" i="46"/>
  <c r="AA91" i="46" s="1"/>
  <c r="X91" i="46"/>
  <c r="S72" i="46"/>
  <c r="AA72" i="46" s="1"/>
  <c r="S83" i="46"/>
  <c r="AA83" i="46" s="1"/>
  <c r="T59" i="46"/>
  <c r="AB59" i="46" s="1"/>
  <c r="Q88" i="46"/>
  <c r="Y88" i="46" s="1"/>
  <c r="S75" i="46"/>
  <c r="AA75" i="46" s="1"/>
  <c r="T2514" i="46"/>
  <c r="AB2514" i="46" s="1"/>
  <c r="Q2514" i="46"/>
  <c r="Y2514" i="46" s="1"/>
  <c r="R2514" i="46"/>
  <c r="Z2514" i="46" s="1"/>
  <c r="X2461" i="46"/>
  <c r="R2413" i="46"/>
  <c r="Z2413" i="46" s="1"/>
  <c r="X2413" i="46"/>
  <c r="T2378" i="46"/>
  <c r="AB2378" i="46" s="1"/>
  <c r="Q2378" i="46"/>
  <c r="Y2378" i="46" s="1"/>
  <c r="R2378" i="46"/>
  <c r="Z2378" i="46" s="1"/>
  <c r="Q2322" i="46"/>
  <c r="Y2322" i="46" s="1"/>
  <c r="W2322" i="46"/>
  <c r="W2290" i="46"/>
  <c r="X1960" i="46"/>
  <c r="S1896" i="46"/>
  <c r="AA1896" i="46" s="1"/>
  <c r="T1896" i="46"/>
  <c r="AB1896" i="46" s="1"/>
  <c r="X1896" i="46"/>
  <c r="X1826" i="46"/>
  <c r="X1786" i="46"/>
  <c r="X1778" i="46"/>
  <c r="X1762" i="46"/>
  <c r="S1762" i="46"/>
  <c r="AA1762" i="46" s="1"/>
  <c r="X1746" i="46"/>
  <c r="X1714" i="46"/>
  <c r="X1698" i="46"/>
  <c r="S1698" i="46"/>
  <c r="AA1698" i="46" s="1"/>
  <c r="X1682" i="46"/>
  <c r="Q1642" i="46"/>
  <c r="Y1642" i="46" s="1"/>
  <c r="X1642" i="46"/>
  <c r="T1642" i="46"/>
  <c r="AB1642" i="46" s="1"/>
  <c r="X1610" i="46"/>
  <c r="X1578" i="46"/>
  <c r="S1578" i="46"/>
  <c r="AA1578" i="46" s="1"/>
  <c r="T1578" i="46"/>
  <c r="AB1578" i="46" s="1"/>
  <c r="W1551" i="46"/>
  <c r="R1551" i="46"/>
  <c r="Z1551" i="46" s="1"/>
  <c r="X1546" i="46"/>
  <c r="X1489" i="46"/>
  <c r="X1457" i="46"/>
  <c r="X1425" i="46"/>
  <c r="X1393" i="46"/>
  <c r="X1361" i="46"/>
  <c r="X1329" i="46"/>
  <c r="X1297" i="46"/>
  <c r="X1001" i="46"/>
  <c r="X969" i="46"/>
  <c r="X937" i="46"/>
  <c r="X178" i="46"/>
  <c r="X2613" i="46"/>
  <c r="R2609" i="46"/>
  <c r="Z2609" i="46" s="1"/>
  <c r="X2605" i="46"/>
  <c r="Q2605" i="46"/>
  <c r="Y2605" i="46" s="1"/>
  <c r="R2601" i="46"/>
  <c r="Z2601" i="46" s="1"/>
  <c r="R2600" i="46"/>
  <c r="Z2600" i="46" s="1"/>
  <c r="X2597" i="46"/>
  <c r="R2592" i="46"/>
  <c r="Z2592" i="46" s="1"/>
  <c r="T2592" i="46"/>
  <c r="AB2592" i="46" s="1"/>
  <c r="X2589" i="46"/>
  <c r="X2581" i="46"/>
  <c r="T2578" i="46"/>
  <c r="AB2578" i="46" s="1"/>
  <c r="R2577" i="46"/>
  <c r="Z2577" i="46" s="1"/>
  <c r="X2573" i="46"/>
  <c r="X2565" i="46"/>
  <c r="T2562" i="46"/>
  <c r="AB2562" i="46" s="1"/>
  <c r="R2562" i="46"/>
  <c r="Z2562" i="46" s="1"/>
  <c r="X2557" i="46"/>
  <c r="R2553" i="46"/>
  <c r="Z2553" i="46" s="1"/>
  <c r="X2549" i="46"/>
  <c r="T2546" i="46"/>
  <c r="AB2546" i="46" s="1"/>
  <c r="X2541" i="46"/>
  <c r="Q2541" i="46"/>
  <c r="Y2541" i="46" s="1"/>
  <c r="X2533" i="46"/>
  <c r="S2531" i="46"/>
  <c r="AA2531" i="46" s="1"/>
  <c r="Q2531" i="46"/>
  <c r="Y2531" i="46" s="1"/>
  <c r="T2530" i="46"/>
  <c r="AB2530" i="46" s="1"/>
  <c r="R2525" i="46"/>
  <c r="Z2525" i="46" s="1"/>
  <c r="X2525" i="46"/>
  <c r="X2521" i="46"/>
  <c r="X2517" i="46"/>
  <c r="S2517" i="46"/>
  <c r="AA2517" i="46" s="1"/>
  <c r="X2513" i="46"/>
  <c r="X2497" i="46"/>
  <c r="R2493" i="46"/>
  <c r="Z2493" i="46" s="1"/>
  <c r="X2493" i="46"/>
  <c r="X2489" i="46"/>
  <c r="X2485" i="46"/>
  <c r="X2453" i="46"/>
  <c r="Q2437" i="46"/>
  <c r="Y2437" i="46" s="1"/>
  <c r="X2433" i="46"/>
  <c r="X2429" i="46"/>
  <c r="S2429" i="46"/>
  <c r="AA2429" i="46" s="1"/>
  <c r="X2409" i="46"/>
  <c r="X2401" i="46"/>
  <c r="X2393" i="46"/>
  <c r="R2385" i="46"/>
  <c r="Z2385" i="46" s="1"/>
  <c r="X2385" i="46"/>
  <c r="X2377" i="46"/>
  <c r="X2369" i="46"/>
  <c r="X2361" i="46"/>
  <c r="X2353" i="46"/>
  <c r="S2353" i="46"/>
  <c r="AA2353" i="46" s="1"/>
  <c r="X2345" i="46"/>
  <c r="X2337" i="46"/>
  <c r="X2329" i="46"/>
  <c r="R2321" i="46"/>
  <c r="Z2321" i="46" s="1"/>
  <c r="X2321" i="46"/>
  <c r="X2313" i="46"/>
  <c r="X2305" i="46"/>
  <c r="X2297" i="46"/>
  <c r="X2289" i="46"/>
  <c r="S2289" i="46"/>
  <c r="AA2289" i="46" s="1"/>
  <c r="X2281" i="46"/>
  <c r="X2273" i="46"/>
  <c r="X2265" i="46"/>
  <c r="X2257" i="46"/>
  <c r="S2257" i="46"/>
  <c r="AA2257" i="46" s="1"/>
  <c r="X2249" i="46"/>
  <c r="X2241" i="46"/>
  <c r="X2233" i="46"/>
  <c r="X2225" i="46"/>
  <c r="X2217" i="46"/>
  <c r="X2209" i="46"/>
  <c r="X2201" i="46"/>
  <c r="X2193" i="46"/>
  <c r="X2185" i="46"/>
  <c r="X2177" i="46"/>
  <c r="X2169" i="46"/>
  <c r="X2161" i="46"/>
  <c r="X2153" i="46"/>
  <c r="X2145" i="46"/>
  <c r="X2137" i="46"/>
  <c r="X2129" i="46"/>
  <c r="X2121" i="46"/>
  <c r="X2113" i="46"/>
  <c r="X2105" i="46"/>
  <c r="X2097" i="46"/>
  <c r="X2048" i="46"/>
  <c r="X2016" i="46"/>
  <c r="R1984" i="46"/>
  <c r="Z1984" i="46" s="1"/>
  <c r="X1984" i="46"/>
  <c r="X1952" i="46"/>
  <c r="X1920" i="46"/>
  <c r="S1888" i="46"/>
  <c r="AA1888" i="46" s="1"/>
  <c r="T1888" i="46"/>
  <c r="AB1888" i="46" s="1"/>
  <c r="X1888" i="46"/>
  <c r="T1855" i="46"/>
  <c r="AB1855" i="46" s="1"/>
  <c r="W1855" i="46"/>
  <c r="S1855" i="46"/>
  <c r="AA1855" i="46" s="1"/>
  <c r="T1823" i="46"/>
  <c r="AB1823" i="46" s="1"/>
  <c r="R1823" i="46"/>
  <c r="Z1823" i="46" s="1"/>
  <c r="S1823" i="46"/>
  <c r="AA1823" i="46" s="1"/>
  <c r="T1791" i="46"/>
  <c r="AB1791" i="46" s="1"/>
  <c r="R1791" i="46"/>
  <c r="Z1791" i="46" s="1"/>
  <c r="S1791" i="46"/>
  <c r="AA1791" i="46" s="1"/>
  <c r="Q1759" i="46"/>
  <c r="Y1759" i="46" s="1"/>
  <c r="R1759" i="46"/>
  <c r="Z1759" i="46" s="1"/>
  <c r="T1727" i="46"/>
  <c r="AB1727" i="46" s="1"/>
  <c r="Q1727" i="46"/>
  <c r="Y1727" i="46" s="1"/>
  <c r="S1727" i="46"/>
  <c r="AA1727" i="46" s="1"/>
  <c r="T1695" i="46"/>
  <c r="AB1695" i="46" s="1"/>
  <c r="Q1695" i="46"/>
  <c r="Y1695" i="46" s="1"/>
  <c r="S1695" i="46"/>
  <c r="AA1695" i="46" s="1"/>
  <c r="Q1666" i="46"/>
  <c r="Y1666" i="46" s="1"/>
  <c r="X1666" i="46"/>
  <c r="T1666" i="46"/>
  <c r="AB1666" i="46" s="1"/>
  <c r="X1634" i="46"/>
  <c r="Q1602" i="46"/>
  <c r="Y1602" i="46" s="1"/>
  <c r="X1602" i="46"/>
  <c r="T1602" i="46"/>
  <c r="AB1602" i="46" s="1"/>
  <c r="X1570" i="46"/>
  <c r="X1481" i="46"/>
  <c r="X1449" i="46"/>
  <c r="X1417" i="46"/>
  <c r="X1385" i="46"/>
  <c r="X1353" i="46"/>
  <c r="X1321" i="46"/>
  <c r="X2469" i="46"/>
  <c r="X2465" i="46"/>
  <c r="Q2410" i="46"/>
  <c r="Y2410" i="46" s="1"/>
  <c r="W2410" i="46"/>
  <c r="R2410" i="46"/>
  <c r="Z2410" i="46" s="1"/>
  <c r="Q2354" i="46"/>
  <c r="Y2354" i="46" s="1"/>
  <c r="W2354" i="46"/>
  <c r="R2354" i="46"/>
  <c r="Z2354" i="46" s="1"/>
  <c r="Q2226" i="46"/>
  <c r="Y2226" i="46" s="1"/>
  <c r="W2226" i="46"/>
  <c r="R2226" i="46"/>
  <c r="Z2226" i="46" s="1"/>
  <c r="Q2130" i="46"/>
  <c r="Y2130" i="46" s="1"/>
  <c r="R2130" i="46"/>
  <c r="Z2130" i="46" s="1"/>
  <c r="Q1858" i="46"/>
  <c r="Y1858" i="46" s="1"/>
  <c r="X1858" i="46"/>
  <c r="S1858" i="46"/>
  <c r="AA1858" i="46" s="1"/>
  <c r="T1858" i="46"/>
  <c r="AB1858" i="46" s="1"/>
  <c r="X1818" i="46"/>
  <c r="X1738" i="46"/>
  <c r="T2541" i="46"/>
  <c r="AB2541" i="46" s="1"/>
  <c r="T2533" i="46"/>
  <c r="AB2533" i="46" s="1"/>
  <c r="X2509" i="46"/>
  <c r="X2481" i="46"/>
  <c r="R2477" i="46"/>
  <c r="Z2477" i="46" s="1"/>
  <c r="X2477" i="46"/>
  <c r="S2477" i="46"/>
  <c r="AA2477" i="46" s="1"/>
  <c r="T2474" i="46"/>
  <c r="AB2474" i="46" s="1"/>
  <c r="Q2474" i="46"/>
  <c r="Y2474" i="46" s="1"/>
  <c r="R2474" i="46"/>
  <c r="Z2474" i="46" s="1"/>
  <c r="R2449" i="46"/>
  <c r="Z2449" i="46" s="1"/>
  <c r="X2449" i="46"/>
  <c r="T2446" i="46"/>
  <c r="AB2446" i="46" s="1"/>
  <c r="W2446" i="46"/>
  <c r="Q2446" i="46"/>
  <c r="Y2446" i="46" s="1"/>
  <c r="R2425" i="46"/>
  <c r="Z2425" i="46" s="1"/>
  <c r="X2425" i="46"/>
  <c r="W2422" i="46"/>
  <c r="Q2422" i="46"/>
  <c r="Y2422" i="46" s="1"/>
  <c r="R2422" i="46"/>
  <c r="Z2422" i="46" s="1"/>
  <c r="T2398" i="46"/>
  <c r="AB2398" i="46" s="1"/>
  <c r="T2390" i="46"/>
  <c r="AB2390" i="46" s="1"/>
  <c r="W2390" i="46"/>
  <c r="R2390" i="46"/>
  <c r="Z2390" i="46" s="1"/>
  <c r="S2378" i="46"/>
  <c r="AA2378" i="46" s="1"/>
  <c r="T2326" i="46"/>
  <c r="AB2326" i="46" s="1"/>
  <c r="Q2326" i="46"/>
  <c r="Y2326" i="46" s="1"/>
  <c r="W2326" i="46"/>
  <c r="S2322" i="46"/>
  <c r="AA2322" i="46" s="1"/>
  <c r="T2294" i="46"/>
  <c r="AB2294" i="46" s="1"/>
  <c r="Q2294" i="46"/>
  <c r="Y2294" i="46" s="1"/>
  <c r="R2294" i="46"/>
  <c r="Z2294" i="46" s="1"/>
  <c r="S2290" i="46"/>
  <c r="AA2290" i="46" s="1"/>
  <c r="R2278" i="46"/>
  <c r="Z2278" i="46" s="1"/>
  <c r="T2270" i="46"/>
  <c r="AB2270" i="46" s="1"/>
  <c r="T2238" i="46"/>
  <c r="AB2238" i="46" s="1"/>
  <c r="S2226" i="46"/>
  <c r="AA2226" i="46" s="1"/>
  <c r="R2214" i="46"/>
  <c r="Z2214" i="46" s="1"/>
  <c r="W2198" i="46"/>
  <c r="T2150" i="46"/>
  <c r="AB2150" i="46" s="1"/>
  <c r="Q2150" i="46"/>
  <c r="Y2150" i="46" s="1"/>
  <c r="R2150" i="46"/>
  <c r="Z2150" i="46" s="1"/>
  <c r="W2134" i="46"/>
  <c r="T2118" i="46"/>
  <c r="AB2118" i="46" s="1"/>
  <c r="W2118" i="46"/>
  <c r="W2110" i="46"/>
  <c r="X2072" i="46"/>
  <c r="X2040" i="46"/>
  <c r="X2008" i="46"/>
  <c r="R1976" i="46"/>
  <c r="Z1976" i="46" s="1"/>
  <c r="X1976" i="46"/>
  <c r="X1944" i="46"/>
  <c r="R1912" i="46"/>
  <c r="Z1912" i="46" s="1"/>
  <c r="T1912" i="46"/>
  <c r="AB1912" i="46" s="1"/>
  <c r="X1912" i="46"/>
  <c r="X1880" i="46"/>
  <c r="T1663" i="46"/>
  <c r="AB1663" i="46" s="1"/>
  <c r="Q1663" i="46"/>
  <c r="Y1663" i="46" s="1"/>
  <c r="W1663" i="46"/>
  <c r="R1663" i="46"/>
  <c r="Z1663" i="46" s="1"/>
  <c r="S1663" i="46"/>
  <c r="AA1663" i="46" s="1"/>
  <c r="X1658" i="46"/>
  <c r="X1626" i="46"/>
  <c r="T1599" i="46"/>
  <c r="AB1599" i="46" s="1"/>
  <c r="Q1599" i="46"/>
  <c r="Y1599" i="46" s="1"/>
  <c r="W1599" i="46"/>
  <c r="R1599" i="46"/>
  <c r="Z1599" i="46" s="1"/>
  <c r="S1599" i="46"/>
  <c r="AA1599" i="46" s="1"/>
  <c r="X1594" i="46"/>
  <c r="X1562" i="46"/>
  <c r="X1505" i="46"/>
  <c r="X1473" i="46"/>
  <c r="X1441" i="46"/>
  <c r="X1409" i="46"/>
  <c r="X1377" i="46"/>
  <c r="X1345" i="46"/>
  <c r="X1313" i="46"/>
  <c r="X706" i="46"/>
  <c r="T706" i="46"/>
  <c r="AB706" i="46" s="1"/>
  <c r="Q699" i="46"/>
  <c r="Y699" i="46" s="1"/>
  <c r="W699" i="46"/>
  <c r="R699" i="46"/>
  <c r="Z699" i="46" s="1"/>
  <c r="S699" i="46"/>
  <c r="AA699" i="46" s="1"/>
  <c r="T699" i="46"/>
  <c r="AB699" i="46" s="1"/>
  <c r="T2518" i="46"/>
  <c r="AB2518" i="46" s="1"/>
  <c r="Q2518" i="46"/>
  <c r="Y2518" i="46" s="1"/>
  <c r="W2518" i="46"/>
  <c r="R2518" i="46"/>
  <c r="Z2518" i="46" s="1"/>
  <c r="R2501" i="46"/>
  <c r="Z2501" i="46" s="1"/>
  <c r="X2501" i="46"/>
  <c r="S2501" i="46"/>
  <c r="AA2501" i="46" s="1"/>
  <c r="T2498" i="46"/>
  <c r="AB2498" i="46" s="1"/>
  <c r="W2498" i="46"/>
  <c r="Q2498" i="46"/>
  <c r="Y2498" i="46" s="1"/>
  <c r="R2498" i="46"/>
  <c r="Z2498" i="46" s="1"/>
  <c r="X2457" i="46"/>
  <c r="R2437" i="46"/>
  <c r="Z2437" i="46" s="1"/>
  <c r="X2437" i="46"/>
  <c r="S2437" i="46"/>
  <c r="AA2437" i="46" s="1"/>
  <c r="X2417" i="46"/>
  <c r="T2386" i="46"/>
  <c r="AB2386" i="46" s="1"/>
  <c r="Q2386" i="46"/>
  <c r="Y2386" i="46" s="1"/>
  <c r="W2386" i="46"/>
  <c r="R2386" i="46"/>
  <c r="Z2386" i="46" s="1"/>
  <c r="T2346" i="46"/>
  <c r="AB2346" i="46" s="1"/>
  <c r="Q2346" i="46"/>
  <c r="Y2346" i="46" s="1"/>
  <c r="W2346" i="46"/>
  <c r="R2346" i="46"/>
  <c r="Z2346" i="46" s="1"/>
  <c r="T2314" i="46"/>
  <c r="AB2314" i="46" s="1"/>
  <c r="Q2314" i="46"/>
  <c r="Y2314" i="46" s="1"/>
  <c r="W2314" i="46"/>
  <c r="R2314" i="46"/>
  <c r="Z2314" i="46" s="1"/>
  <c r="T2162" i="46"/>
  <c r="AB2162" i="46" s="1"/>
  <c r="R2162" i="46"/>
  <c r="Z2162" i="46" s="1"/>
  <c r="T2098" i="46"/>
  <c r="AB2098" i="46" s="1"/>
  <c r="Q2098" i="46"/>
  <c r="Y2098" i="46" s="1"/>
  <c r="X2056" i="46"/>
  <c r="X2024" i="46"/>
  <c r="X1992" i="46"/>
  <c r="X1928" i="46"/>
  <c r="X1866" i="46"/>
  <c r="X1850" i="46"/>
  <c r="X1842" i="46"/>
  <c r="X1834" i="46"/>
  <c r="X1810" i="46"/>
  <c r="X1802" i="46"/>
  <c r="Q1794" i="46"/>
  <c r="Y1794" i="46" s="1"/>
  <c r="X1794" i="46"/>
  <c r="S1794" i="46"/>
  <c r="AA1794" i="46" s="1"/>
  <c r="T1794" i="46"/>
  <c r="AB1794" i="46" s="1"/>
  <c r="X1770" i="46"/>
  <c r="X1754" i="46"/>
  <c r="Q1730" i="46"/>
  <c r="Y1730" i="46" s="1"/>
  <c r="R1730" i="46"/>
  <c r="Z1730" i="46" s="1"/>
  <c r="X1730" i="46"/>
  <c r="S1730" i="46"/>
  <c r="AA1730" i="46" s="1"/>
  <c r="T1730" i="46"/>
  <c r="AB1730" i="46" s="1"/>
  <c r="X1722" i="46"/>
  <c r="X1706" i="46"/>
  <c r="X1690" i="46"/>
  <c r="X1674" i="46"/>
  <c r="T2605" i="46"/>
  <c r="AB2605" i="46" s="1"/>
  <c r="T2589" i="46"/>
  <c r="AB2589" i="46" s="1"/>
  <c r="S2514" i="46"/>
  <c r="AA2514" i="46" s="1"/>
  <c r="S2386" i="46"/>
  <c r="AA2386" i="46" s="1"/>
  <c r="T2358" i="46"/>
  <c r="AB2358" i="46" s="1"/>
  <c r="Q2358" i="46"/>
  <c r="Y2358" i="46" s="1"/>
  <c r="W2358" i="46"/>
  <c r="R2358" i="46"/>
  <c r="Z2358" i="46" s="1"/>
  <c r="T2614" i="46"/>
  <c r="AB2614" i="46" s="1"/>
  <c r="R2614" i="46"/>
  <c r="Z2614" i="46" s="1"/>
  <c r="X2609" i="46"/>
  <c r="Q2609" i="46"/>
  <c r="Y2609" i="46" s="1"/>
  <c r="T2606" i="46"/>
  <c r="AB2606" i="46" s="1"/>
  <c r="R2606" i="46"/>
  <c r="Z2606" i="46" s="1"/>
  <c r="R2605" i="46"/>
  <c r="Z2605" i="46" s="1"/>
  <c r="X2601" i="46"/>
  <c r="Q2601" i="46"/>
  <c r="Y2601" i="46" s="1"/>
  <c r="T2598" i="46"/>
  <c r="AB2598" i="46" s="1"/>
  <c r="R2598" i="46"/>
  <c r="Z2598" i="46" s="1"/>
  <c r="X2593" i="46"/>
  <c r="T2590" i="46"/>
  <c r="AB2590" i="46" s="1"/>
  <c r="R2590" i="46"/>
  <c r="Z2590" i="46" s="1"/>
  <c r="R2589" i="46"/>
  <c r="Z2589" i="46" s="1"/>
  <c r="R2588" i="46"/>
  <c r="Z2588" i="46" s="1"/>
  <c r="T2588" i="46"/>
  <c r="AB2588" i="46" s="1"/>
  <c r="X2585" i="46"/>
  <c r="T2582" i="46"/>
  <c r="AB2582" i="46" s="1"/>
  <c r="R2582" i="46"/>
  <c r="Z2582" i="46" s="1"/>
  <c r="R2580" i="46"/>
  <c r="Z2580" i="46" s="1"/>
  <c r="T2580" i="46"/>
  <c r="AB2580" i="46" s="1"/>
  <c r="X2577" i="46"/>
  <c r="Q2577" i="46"/>
  <c r="Y2577" i="46" s="1"/>
  <c r="T2574" i="46"/>
  <c r="AB2574" i="46" s="1"/>
  <c r="R2574" i="46"/>
  <c r="Z2574" i="46" s="1"/>
  <c r="R2572" i="46"/>
  <c r="Z2572" i="46" s="1"/>
  <c r="T2572" i="46"/>
  <c r="AB2572" i="46" s="1"/>
  <c r="X2569" i="46"/>
  <c r="S2567" i="46"/>
  <c r="AA2567" i="46" s="1"/>
  <c r="Q2567" i="46"/>
  <c r="Y2567" i="46" s="1"/>
  <c r="T2566" i="46"/>
  <c r="AB2566" i="46" s="1"/>
  <c r="R2566" i="46"/>
  <c r="Z2566" i="46" s="1"/>
  <c r="R2564" i="46"/>
  <c r="Z2564" i="46" s="1"/>
  <c r="T2564" i="46"/>
  <c r="AB2564" i="46" s="1"/>
  <c r="X2561" i="46"/>
  <c r="S2559" i="46"/>
  <c r="AA2559" i="46" s="1"/>
  <c r="Q2559" i="46"/>
  <c r="Y2559" i="46" s="1"/>
  <c r="X2553" i="46"/>
  <c r="Q2553" i="46"/>
  <c r="Y2553" i="46" s="1"/>
  <c r="X2545" i="46"/>
  <c r="S2543" i="46"/>
  <c r="AA2543" i="46" s="1"/>
  <c r="Q2543" i="46"/>
  <c r="Y2543" i="46" s="1"/>
  <c r="R2541" i="46"/>
  <c r="Z2541" i="46" s="1"/>
  <c r="X2537" i="46"/>
  <c r="Q2537" i="46"/>
  <c r="Y2537" i="46" s="1"/>
  <c r="R2533" i="46"/>
  <c r="Z2533" i="46" s="1"/>
  <c r="X2529" i="46"/>
  <c r="Q2529" i="46"/>
  <c r="Y2529" i="46" s="1"/>
  <c r="R2505" i="46"/>
  <c r="Z2505" i="46" s="1"/>
  <c r="X2505" i="46"/>
  <c r="S2505" i="46"/>
  <c r="AA2505" i="46" s="1"/>
  <c r="T2501" i="46"/>
  <c r="AB2501" i="46" s="1"/>
  <c r="Q2477" i="46"/>
  <c r="Y2477" i="46" s="1"/>
  <c r="R2473" i="46"/>
  <c r="Z2473" i="46" s="1"/>
  <c r="X2473" i="46"/>
  <c r="S2473" i="46"/>
  <c r="AA2473" i="46" s="1"/>
  <c r="T2470" i="46"/>
  <c r="AB2470" i="46" s="1"/>
  <c r="W2470" i="46"/>
  <c r="Q2470" i="46"/>
  <c r="Y2470" i="46" s="1"/>
  <c r="R2470" i="46"/>
  <c r="Z2470" i="46" s="1"/>
  <c r="T2462" i="46"/>
  <c r="AB2462" i="46" s="1"/>
  <c r="Q2462" i="46"/>
  <c r="Y2462" i="46" s="1"/>
  <c r="W2462" i="46"/>
  <c r="R2462" i="46"/>
  <c r="Z2462" i="46" s="1"/>
  <c r="Q2449" i="46"/>
  <c r="Y2449" i="46" s="1"/>
  <c r="X2445" i="46"/>
  <c r="R2441" i="46"/>
  <c r="Z2441" i="46" s="1"/>
  <c r="X2441" i="46"/>
  <c r="S2441" i="46"/>
  <c r="AA2441" i="46" s="1"/>
  <c r="T2437" i="46"/>
  <c r="AB2437" i="46" s="1"/>
  <c r="X2421" i="46"/>
  <c r="R2405" i="46"/>
  <c r="Z2405" i="46" s="1"/>
  <c r="X2405" i="46"/>
  <c r="S2405" i="46"/>
  <c r="AA2405" i="46" s="1"/>
  <c r="X2397" i="46"/>
  <c r="R2389" i="46"/>
  <c r="Z2389" i="46" s="1"/>
  <c r="X2389" i="46"/>
  <c r="S2389" i="46"/>
  <c r="AA2389" i="46" s="1"/>
  <c r="X2381" i="46"/>
  <c r="R2373" i="46"/>
  <c r="Z2373" i="46" s="1"/>
  <c r="X2373" i="46"/>
  <c r="S2373" i="46"/>
  <c r="AA2373" i="46" s="1"/>
  <c r="X2365" i="46"/>
  <c r="R2357" i="46"/>
  <c r="Z2357" i="46" s="1"/>
  <c r="X2357" i="46"/>
  <c r="S2357" i="46"/>
  <c r="AA2357" i="46" s="1"/>
  <c r="X2349" i="46"/>
  <c r="R2341" i="46"/>
  <c r="Z2341" i="46" s="1"/>
  <c r="X2341" i="46"/>
  <c r="S2341" i="46"/>
  <c r="AA2341" i="46" s="1"/>
  <c r="X2333" i="46"/>
  <c r="R2325" i="46"/>
  <c r="Z2325" i="46" s="1"/>
  <c r="X2325" i="46"/>
  <c r="S2325" i="46"/>
  <c r="AA2325" i="46" s="1"/>
  <c r="X2317" i="46"/>
  <c r="R2309" i="46"/>
  <c r="Z2309" i="46" s="1"/>
  <c r="X2309" i="46"/>
  <c r="S2309" i="46"/>
  <c r="AA2309" i="46" s="1"/>
  <c r="X2301" i="46"/>
  <c r="R2293" i="46"/>
  <c r="Z2293" i="46" s="1"/>
  <c r="X2293" i="46"/>
  <c r="S2293" i="46"/>
  <c r="AA2293" i="46" s="1"/>
  <c r="R2285" i="46"/>
  <c r="Z2285" i="46" s="1"/>
  <c r="X2285" i="46"/>
  <c r="S2285" i="46"/>
  <c r="AA2285" i="46" s="1"/>
  <c r="X2277" i="46"/>
  <c r="X2269" i="46"/>
  <c r="X2261" i="46"/>
  <c r="X2253" i="46"/>
  <c r="X2245" i="46"/>
  <c r="X2237" i="46"/>
  <c r="X2229" i="46"/>
  <c r="X2221" i="46"/>
  <c r="X2213" i="46"/>
  <c r="X2205" i="46"/>
  <c r="X2197" i="46"/>
  <c r="R2189" i="46"/>
  <c r="Z2189" i="46" s="1"/>
  <c r="X2189" i="46"/>
  <c r="S2189" i="46"/>
  <c r="AA2189" i="46" s="1"/>
  <c r="X2181" i="46"/>
  <c r="X2173" i="46"/>
  <c r="X2165" i="46"/>
  <c r="X2157" i="46"/>
  <c r="X2149" i="46"/>
  <c r="X2141" i="46"/>
  <c r="X2133" i="46"/>
  <c r="X2125" i="46"/>
  <c r="X2117" i="46"/>
  <c r="X2109" i="46"/>
  <c r="X2101" i="46"/>
  <c r="X2096" i="46"/>
  <c r="X2064" i="46"/>
  <c r="X2032" i="46"/>
  <c r="X2000" i="46"/>
  <c r="X1968" i="46"/>
  <c r="X1936" i="46"/>
  <c r="S1904" i="46"/>
  <c r="AA1904" i="46" s="1"/>
  <c r="R1904" i="46"/>
  <c r="Z1904" i="46" s="1"/>
  <c r="X1904" i="46"/>
  <c r="X1872" i="46"/>
  <c r="X1650" i="46"/>
  <c r="T1623" i="46"/>
  <c r="AB1623" i="46" s="1"/>
  <c r="Q1623" i="46"/>
  <c r="Y1623" i="46" s="1"/>
  <c r="W1623" i="46"/>
  <c r="R1623" i="46"/>
  <c r="Z1623" i="46" s="1"/>
  <c r="S1623" i="46"/>
  <c r="AA1623" i="46" s="1"/>
  <c r="X1618" i="46"/>
  <c r="X1586" i="46"/>
  <c r="S1586" i="46"/>
  <c r="AA1586" i="46" s="1"/>
  <c r="X1554" i="46"/>
  <c r="R1529" i="46"/>
  <c r="Z1529" i="46" s="1"/>
  <c r="S1529" i="46"/>
  <c r="AA1529" i="46" s="1"/>
  <c r="T1529" i="46"/>
  <c r="AB1529" i="46" s="1"/>
  <c r="X1529" i="46"/>
  <c r="X1497" i="46"/>
  <c r="T1465" i="46"/>
  <c r="AB1465" i="46" s="1"/>
  <c r="X1465" i="46"/>
  <c r="X1433" i="46"/>
  <c r="S1401" i="46"/>
  <c r="AA1401" i="46" s="1"/>
  <c r="X1401" i="46"/>
  <c r="X1369" i="46"/>
  <c r="T1337" i="46"/>
  <c r="AB1337" i="46" s="1"/>
  <c r="X1337" i="46"/>
  <c r="X1305" i="46"/>
  <c r="T2520" i="46"/>
  <c r="AB2520" i="46" s="1"/>
  <c r="Q2515" i="46"/>
  <c r="Y2515" i="46" s="1"/>
  <c r="Q2503" i="46"/>
  <c r="Y2503" i="46" s="1"/>
  <c r="Q2499" i="46"/>
  <c r="Y2499" i="46" s="1"/>
  <c r="T2496" i="46"/>
  <c r="AB2496" i="46" s="1"/>
  <c r="T2488" i="46"/>
  <c r="AB2488" i="46" s="1"/>
  <c r="Q2487" i="46"/>
  <c r="Y2487" i="46" s="1"/>
  <c r="T2484" i="46"/>
  <c r="AB2484" i="46" s="1"/>
  <c r="Q2479" i="46"/>
  <c r="Y2479" i="46" s="1"/>
  <c r="T2476" i="46"/>
  <c r="AB2476" i="46" s="1"/>
  <c r="T2468" i="46"/>
  <c r="AB2468" i="46" s="1"/>
  <c r="T2460" i="46"/>
  <c r="AB2460" i="46" s="1"/>
  <c r="T2452" i="46"/>
  <c r="AB2452" i="46" s="1"/>
  <c r="Q2451" i="46"/>
  <c r="Y2451" i="46" s="1"/>
  <c r="Q2447" i="46"/>
  <c r="Y2447" i="46" s="1"/>
  <c r="Q2443" i="46"/>
  <c r="Y2443" i="46" s="1"/>
  <c r="T2428" i="46"/>
  <c r="AB2428" i="46" s="1"/>
  <c r="T2424" i="46"/>
  <c r="AB2424" i="46" s="1"/>
  <c r="Q2423" i="46"/>
  <c r="Y2423" i="46" s="1"/>
  <c r="T2420" i="46"/>
  <c r="AB2420" i="46" s="1"/>
  <c r="T2416" i="46"/>
  <c r="AB2416" i="46" s="1"/>
  <c r="T2412" i="46"/>
  <c r="AB2412" i="46" s="1"/>
  <c r="Q2411" i="46"/>
  <c r="Y2411" i="46" s="1"/>
  <c r="T2396" i="46"/>
  <c r="AB2396" i="46" s="1"/>
  <c r="Q2395" i="46"/>
  <c r="Y2395" i="46" s="1"/>
  <c r="T2392" i="46"/>
  <c r="AB2392" i="46" s="1"/>
  <c r="Q2391" i="46"/>
  <c r="Y2391" i="46" s="1"/>
  <c r="T2384" i="46"/>
  <c r="AB2384" i="46" s="1"/>
  <c r="Q2379" i="46"/>
  <c r="Y2379" i="46" s="1"/>
  <c r="T2364" i="46"/>
  <c r="AB2364" i="46" s="1"/>
  <c r="Q2363" i="46"/>
  <c r="Y2363" i="46" s="1"/>
  <c r="T2360" i="46"/>
  <c r="AB2360" i="46" s="1"/>
  <c r="Q2359" i="46"/>
  <c r="Y2359" i="46" s="1"/>
  <c r="T2352" i="46"/>
  <c r="AB2352" i="46" s="1"/>
  <c r="Q2347" i="46"/>
  <c r="Y2347" i="46" s="1"/>
  <c r="T2332" i="46"/>
  <c r="AB2332" i="46" s="1"/>
  <c r="Q2331" i="46"/>
  <c r="Y2331" i="46" s="1"/>
  <c r="T2328" i="46"/>
  <c r="AB2328" i="46" s="1"/>
  <c r="Q2327" i="46"/>
  <c r="Y2327" i="46" s="1"/>
  <c r="T2320" i="46"/>
  <c r="AB2320" i="46" s="1"/>
  <c r="Q2315" i="46"/>
  <c r="Y2315" i="46" s="1"/>
  <c r="T2300" i="46"/>
  <c r="AB2300" i="46" s="1"/>
  <c r="Q2299" i="46"/>
  <c r="Y2299" i="46" s="1"/>
  <c r="T2296" i="46"/>
  <c r="AB2296" i="46" s="1"/>
  <c r="Q2295" i="46"/>
  <c r="Y2295" i="46" s="1"/>
  <c r="T2280" i="46"/>
  <c r="AB2280" i="46" s="1"/>
  <c r="T2276" i="46"/>
  <c r="AB2276" i="46" s="1"/>
  <c r="Q2275" i="46"/>
  <c r="Y2275" i="46" s="1"/>
  <c r="T2252" i="46"/>
  <c r="AB2252" i="46" s="1"/>
  <c r="T2236" i="46"/>
  <c r="AB2236" i="46" s="1"/>
  <c r="T2232" i="46"/>
  <c r="AB2232" i="46" s="1"/>
  <c r="Q2231" i="46"/>
  <c r="Y2231" i="46" s="1"/>
  <c r="Q2227" i="46"/>
  <c r="Y2227" i="46" s="1"/>
  <c r="T2220" i="46"/>
  <c r="AB2220" i="46" s="1"/>
  <c r="T2212" i="46"/>
  <c r="AB2212" i="46" s="1"/>
  <c r="Q2199" i="46"/>
  <c r="Y2199" i="46" s="1"/>
  <c r="T2196" i="46"/>
  <c r="AB2196" i="46" s="1"/>
  <c r="T2188" i="46"/>
  <c r="AB2188" i="46" s="1"/>
  <c r="T2168" i="46"/>
  <c r="AB2168" i="46" s="1"/>
  <c r="Q2167" i="46"/>
  <c r="Y2167" i="46" s="1"/>
  <c r="T2156" i="46"/>
  <c r="AB2156" i="46" s="1"/>
  <c r="T2140" i="46"/>
  <c r="AB2140" i="46" s="1"/>
  <c r="T2136" i="46"/>
  <c r="AB2136" i="46" s="1"/>
  <c r="T2124" i="46"/>
  <c r="AB2124" i="46" s="1"/>
  <c r="T2108" i="46"/>
  <c r="AB2108" i="46" s="1"/>
  <c r="T2104" i="46"/>
  <c r="AB2104" i="46" s="1"/>
  <c r="R2092" i="46"/>
  <c r="Z2092" i="46" s="1"/>
  <c r="Q2080" i="46"/>
  <c r="Y2080" i="46" s="1"/>
  <c r="W2079" i="46"/>
  <c r="R2069" i="46"/>
  <c r="Z2069" i="46" s="1"/>
  <c r="T2069" i="46"/>
  <c r="AB2069" i="46" s="1"/>
  <c r="R2060" i="46"/>
  <c r="Z2060" i="46" s="1"/>
  <c r="R2037" i="46"/>
  <c r="Z2037" i="46" s="1"/>
  <c r="T2037" i="46"/>
  <c r="AB2037" i="46" s="1"/>
  <c r="R2020" i="46"/>
  <c r="Z2020" i="46" s="1"/>
  <c r="Q2014" i="46"/>
  <c r="Y2014" i="46" s="1"/>
  <c r="R2004" i="46"/>
  <c r="Z2004" i="46" s="1"/>
  <c r="R1989" i="46"/>
  <c r="Z1989" i="46" s="1"/>
  <c r="T1987" i="46"/>
  <c r="AB1987" i="46" s="1"/>
  <c r="R1987" i="46"/>
  <c r="Z1987" i="46" s="1"/>
  <c r="Q1984" i="46"/>
  <c r="Y1984" i="46" s="1"/>
  <c r="Q1974" i="46"/>
  <c r="Y1974" i="46" s="1"/>
  <c r="S1974" i="46"/>
  <c r="AA1974" i="46" s="1"/>
  <c r="T1963" i="46"/>
  <c r="AB1963" i="46" s="1"/>
  <c r="R1963" i="46"/>
  <c r="Z1963" i="46" s="1"/>
  <c r="R1957" i="46"/>
  <c r="Z1957" i="46" s="1"/>
  <c r="R1956" i="46"/>
  <c r="Z1956" i="46" s="1"/>
  <c r="S1950" i="46"/>
  <c r="AA1950" i="46" s="1"/>
  <c r="T1939" i="46"/>
  <c r="AB1939" i="46" s="1"/>
  <c r="R1939" i="46"/>
  <c r="Z1939" i="46" s="1"/>
  <c r="Q1934" i="46"/>
  <c r="Y1934" i="46" s="1"/>
  <c r="S1934" i="46"/>
  <c r="AA1934" i="46" s="1"/>
  <c r="R1933" i="46"/>
  <c r="Z1933" i="46" s="1"/>
  <c r="R1925" i="46"/>
  <c r="Z1925" i="46" s="1"/>
  <c r="T1925" i="46"/>
  <c r="AB1925" i="46" s="1"/>
  <c r="T1923" i="46"/>
  <c r="AB1923" i="46" s="1"/>
  <c r="R1923" i="46"/>
  <c r="Z1923" i="46" s="1"/>
  <c r="Q1912" i="46"/>
  <c r="Y1912" i="46" s="1"/>
  <c r="Q1910" i="46"/>
  <c r="Y1910" i="46" s="1"/>
  <c r="S1910" i="46"/>
  <c r="AA1910" i="46" s="1"/>
  <c r="R1909" i="46"/>
  <c r="Z1909" i="46" s="1"/>
  <c r="Q1904" i="46"/>
  <c r="Y1904" i="46" s="1"/>
  <c r="R1901" i="46"/>
  <c r="Z1901" i="46" s="1"/>
  <c r="T1899" i="46"/>
  <c r="AB1899" i="46" s="1"/>
  <c r="R1899" i="46"/>
  <c r="Z1899" i="46" s="1"/>
  <c r="Q1896" i="46"/>
  <c r="Y1896" i="46" s="1"/>
  <c r="Q1888" i="46"/>
  <c r="Y1888" i="46" s="1"/>
  <c r="R1884" i="46"/>
  <c r="Z1884" i="46" s="1"/>
  <c r="T1883" i="46"/>
  <c r="AB1883" i="46" s="1"/>
  <c r="R1883" i="46"/>
  <c r="Z1883" i="46" s="1"/>
  <c r="R1876" i="46"/>
  <c r="Z1876" i="46" s="1"/>
  <c r="R1868" i="46"/>
  <c r="Z1868" i="46" s="1"/>
  <c r="T1274" i="46"/>
  <c r="AB1274" i="46" s="1"/>
  <c r="Q1274" i="46"/>
  <c r="Y1274" i="46" s="1"/>
  <c r="W1274" i="46"/>
  <c r="R1274" i="46"/>
  <c r="Z1274" i="46" s="1"/>
  <c r="S1274" i="46"/>
  <c r="AA1274" i="46" s="1"/>
  <c r="W1242" i="46"/>
  <c r="T1210" i="46"/>
  <c r="AB1210" i="46" s="1"/>
  <c r="T1170" i="46"/>
  <c r="AB1170" i="46" s="1"/>
  <c r="Q1170" i="46"/>
  <c r="Y1170" i="46" s="1"/>
  <c r="W1170" i="46"/>
  <c r="R1170" i="46"/>
  <c r="Z1170" i="46" s="1"/>
  <c r="S1170" i="46"/>
  <c r="AA1170" i="46" s="1"/>
  <c r="R1029" i="46"/>
  <c r="Z1029" i="46" s="1"/>
  <c r="X1029" i="46"/>
  <c r="S1029" i="46"/>
  <c r="AA1029" i="46" s="1"/>
  <c r="T1029" i="46"/>
  <c r="AB1029" i="46" s="1"/>
  <c r="X993" i="46"/>
  <c r="X961" i="46"/>
  <c r="X929" i="46"/>
  <c r="S2520" i="46"/>
  <c r="AA2520" i="46" s="1"/>
  <c r="S2496" i="46"/>
  <c r="AA2496" i="46" s="1"/>
  <c r="S2488" i="46"/>
  <c r="AA2488" i="46" s="1"/>
  <c r="T2479" i="46"/>
  <c r="AB2479" i="46" s="1"/>
  <c r="S2460" i="46"/>
  <c r="AA2460" i="46" s="1"/>
  <c r="T2411" i="46"/>
  <c r="AB2411" i="46" s="1"/>
  <c r="R1867" i="46"/>
  <c r="Z1867" i="46" s="1"/>
  <c r="X1862" i="46"/>
  <c r="X1854" i="46"/>
  <c r="Q1851" i="46"/>
  <c r="Y1851" i="46" s="1"/>
  <c r="W1851" i="46"/>
  <c r="X1846" i="46"/>
  <c r="T1843" i="46"/>
  <c r="AB1843" i="46" s="1"/>
  <c r="Q1843" i="46"/>
  <c r="Y1843" i="46" s="1"/>
  <c r="W1843" i="46"/>
  <c r="R1843" i="46"/>
  <c r="Z1843" i="46" s="1"/>
  <c r="Q1838" i="46"/>
  <c r="Y1838" i="46" s="1"/>
  <c r="R1838" i="46"/>
  <c r="Z1838" i="46" s="1"/>
  <c r="X1838" i="46"/>
  <c r="S1838" i="46"/>
  <c r="AA1838" i="46" s="1"/>
  <c r="Q1835" i="46"/>
  <c r="Y1835" i="46" s="1"/>
  <c r="X1830" i="46"/>
  <c r="X1822" i="46"/>
  <c r="W1819" i="46"/>
  <c r="R1819" i="46"/>
  <c r="Z1819" i="46" s="1"/>
  <c r="X1814" i="46"/>
  <c r="T1811" i="46"/>
  <c r="AB1811" i="46" s="1"/>
  <c r="Q1811" i="46"/>
  <c r="Y1811" i="46" s="1"/>
  <c r="W1811" i="46"/>
  <c r="R1811" i="46"/>
  <c r="Z1811" i="46" s="1"/>
  <c r="Q1806" i="46"/>
  <c r="Y1806" i="46" s="1"/>
  <c r="R1806" i="46"/>
  <c r="Z1806" i="46" s="1"/>
  <c r="X1806" i="46"/>
  <c r="S1806" i="46"/>
  <c r="AA1806" i="46" s="1"/>
  <c r="W1803" i="46"/>
  <c r="X1798" i="46"/>
  <c r="X1790" i="46"/>
  <c r="T1787" i="46"/>
  <c r="AB1787" i="46" s="1"/>
  <c r="X1782" i="46"/>
  <c r="T1779" i="46"/>
  <c r="AB1779" i="46" s="1"/>
  <c r="Q1779" i="46"/>
  <c r="Y1779" i="46" s="1"/>
  <c r="W1779" i="46"/>
  <c r="R1779" i="46"/>
  <c r="Z1779" i="46" s="1"/>
  <c r="Q1774" i="46"/>
  <c r="Y1774" i="46" s="1"/>
  <c r="R1774" i="46"/>
  <c r="Z1774" i="46" s="1"/>
  <c r="X1774" i="46"/>
  <c r="S1774" i="46"/>
  <c r="AA1774" i="46" s="1"/>
  <c r="T1771" i="46"/>
  <c r="AB1771" i="46" s="1"/>
  <c r="R1771" i="46"/>
  <c r="Z1771" i="46" s="1"/>
  <c r="X1766" i="46"/>
  <c r="X1758" i="46"/>
  <c r="Q1755" i="46"/>
  <c r="Y1755" i="46" s="1"/>
  <c r="X1750" i="46"/>
  <c r="T1747" i="46"/>
  <c r="AB1747" i="46" s="1"/>
  <c r="Q1747" i="46"/>
  <c r="Y1747" i="46" s="1"/>
  <c r="W1747" i="46"/>
  <c r="R1747" i="46"/>
  <c r="Z1747" i="46" s="1"/>
  <c r="Q1742" i="46"/>
  <c r="Y1742" i="46" s="1"/>
  <c r="R1742" i="46"/>
  <c r="Z1742" i="46" s="1"/>
  <c r="X1742" i="46"/>
  <c r="S1742" i="46"/>
  <c r="AA1742" i="46" s="1"/>
  <c r="T1739" i="46"/>
  <c r="AB1739" i="46" s="1"/>
  <c r="Q1739" i="46"/>
  <c r="Y1739" i="46" s="1"/>
  <c r="X1734" i="46"/>
  <c r="X1726" i="46"/>
  <c r="S1726" i="46"/>
  <c r="AA1726" i="46" s="1"/>
  <c r="W1723" i="46"/>
  <c r="X1718" i="46"/>
  <c r="T1715" i="46"/>
  <c r="AB1715" i="46" s="1"/>
  <c r="Q1715" i="46"/>
  <c r="Y1715" i="46" s="1"/>
  <c r="W1715" i="46"/>
  <c r="R1715" i="46"/>
  <c r="Z1715" i="46" s="1"/>
  <c r="Q1710" i="46"/>
  <c r="Y1710" i="46" s="1"/>
  <c r="R1710" i="46"/>
  <c r="Z1710" i="46" s="1"/>
  <c r="X1710" i="46"/>
  <c r="S1710" i="46"/>
  <c r="AA1710" i="46" s="1"/>
  <c r="Q1707" i="46"/>
  <c r="Y1707" i="46" s="1"/>
  <c r="W1707" i="46"/>
  <c r="X1702" i="46"/>
  <c r="X1694" i="46"/>
  <c r="S1694" i="46"/>
  <c r="AA1694" i="46" s="1"/>
  <c r="X1686" i="46"/>
  <c r="T1683" i="46"/>
  <c r="AB1683" i="46" s="1"/>
  <c r="Q1683" i="46"/>
  <c r="Y1683" i="46" s="1"/>
  <c r="W1683" i="46"/>
  <c r="R1683" i="46"/>
  <c r="Z1683" i="46" s="1"/>
  <c r="Q1678" i="46"/>
  <c r="Y1678" i="46" s="1"/>
  <c r="R1678" i="46"/>
  <c r="Z1678" i="46" s="1"/>
  <c r="X1678" i="46"/>
  <c r="S1678" i="46"/>
  <c r="AA1678" i="46" s="1"/>
  <c r="W1675" i="46"/>
  <c r="Q1670" i="46"/>
  <c r="Y1670" i="46" s="1"/>
  <c r="R1670" i="46"/>
  <c r="Z1670" i="46" s="1"/>
  <c r="X1670" i="46"/>
  <c r="S1670" i="46"/>
  <c r="AA1670" i="46" s="1"/>
  <c r="X1662" i="46"/>
  <c r="X1654" i="46"/>
  <c r="T1651" i="46"/>
  <c r="AB1651" i="46" s="1"/>
  <c r="Q1651" i="46"/>
  <c r="Y1651" i="46" s="1"/>
  <c r="W1651" i="46"/>
  <c r="R1651" i="46"/>
  <c r="Z1651" i="46" s="1"/>
  <c r="X1646" i="46"/>
  <c r="X1638" i="46"/>
  <c r="Q1635" i="46"/>
  <c r="Y1635" i="46" s="1"/>
  <c r="Q1630" i="46"/>
  <c r="Y1630" i="46" s="1"/>
  <c r="X1630" i="46"/>
  <c r="T1627" i="46"/>
  <c r="AB1627" i="46" s="1"/>
  <c r="Q1627" i="46"/>
  <c r="Y1627" i="46" s="1"/>
  <c r="W1627" i="46"/>
  <c r="R1627" i="46"/>
  <c r="Z1627" i="46" s="1"/>
  <c r="Q1622" i="46"/>
  <c r="Y1622" i="46" s="1"/>
  <c r="R1622" i="46"/>
  <c r="Z1622" i="46" s="1"/>
  <c r="X1622" i="46"/>
  <c r="Q1614" i="46"/>
  <c r="Y1614" i="46" s="1"/>
  <c r="R1614" i="46"/>
  <c r="Z1614" i="46" s="1"/>
  <c r="X1614" i="46"/>
  <c r="S1614" i="46"/>
  <c r="AA1614" i="46" s="1"/>
  <c r="Q1611" i="46"/>
  <c r="Y1611" i="46" s="1"/>
  <c r="Q1606" i="46"/>
  <c r="Y1606" i="46" s="1"/>
  <c r="R1606" i="46"/>
  <c r="Z1606" i="46" s="1"/>
  <c r="X1606" i="46"/>
  <c r="S1606" i="46"/>
  <c r="AA1606" i="46" s="1"/>
  <c r="X1598" i="46"/>
  <c r="X1590" i="46"/>
  <c r="T1587" i="46"/>
  <c r="AB1587" i="46" s="1"/>
  <c r="Q1587" i="46"/>
  <c r="Y1587" i="46" s="1"/>
  <c r="W1587" i="46"/>
  <c r="R1587" i="46"/>
  <c r="Z1587" i="46" s="1"/>
  <c r="X1582" i="46"/>
  <c r="X1574" i="46"/>
  <c r="Q1571" i="46"/>
  <c r="Y1571" i="46" s="1"/>
  <c r="X1566" i="46"/>
  <c r="T1563" i="46"/>
  <c r="AB1563" i="46" s="1"/>
  <c r="Q1563" i="46"/>
  <c r="Y1563" i="46" s="1"/>
  <c r="W1563" i="46"/>
  <c r="R1563" i="46"/>
  <c r="Z1563" i="46" s="1"/>
  <c r="R1558" i="46"/>
  <c r="Z1558" i="46" s="1"/>
  <c r="X1558" i="46"/>
  <c r="W1555" i="46"/>
  <c r="R1550" i="46"/>
  <c r="Z1550" i="46" s="1"/>
  <c r="X1550" i="46"/>
  <c r="R1532" i="46"/>
  <c r="Z1532" i="46" s="1"/>
  <c r="W1532" i="46"/>
  <c r="Q1532" i="46"/>
  <c r="Y1532" i="46" s="1"/>
  <c r="S1532" i="46"/>
  <c r="AA1532" i="46" s="1"/>
  <c r="T1513" i="46"/>
  <c r="AB1513" i="46" s="1"/>
  <c r="T1282" i="46"/>
  <c r="AB1282" i="46" s="1"/>
  <c r="Q1282" i="46"/>
  <c r="Y1282" i="46" s="1"/>
  <c r="W1282" i="46"/>
  <c r="R1282" i="46"/>
  <c r="Z1282" i="46" s="1"/>
  <c r="S1282" i="46"/>
  <c r="AA1282" i="46" s="1"/>
  <c r="T1250" i="46"/>
  <c r="AB1250" i="46" s="1"/>
  <c r="Q1250" i="46"/>
  <c r="Y1250" i="46" s="1"/>
  <c r="W1250" i="46"/>
  <c r="R1250" i="46"/>
  <c r="Z1250" i="46" s="1"/>
  <c r="S1250" i="46"/>
  <c r="AA1250" i="46" s="1"/>
  <c r="T1218" i="46"/>
  <c r="AB1218" i="46" s="1"/>
  <c r="Q1218" i="46"/>
  <c r="Y1218" i="46" s="1"/>
  <c r="W1218" i="46"/>
  <c r="R1218" i="46"/>
  <c r="Z1218" i="46" s="1"/>
  <c r="S1218" i="46"/>
  <c r="AA1218" i="46" s="1"/>
  <c r="X1017" i="46"/>
  <c r="X985" i="46"/>
  <c r="X953" i="46"/>
  <c r="T2515" i="46"/>
  <c r="AB2515" i="46" s="1"/>
  <c r="T2503" i="46"/>
  <c r="AB2503" i="46" s="1"/>
  <c r="T2499" i="46"/>
  <c r="AB2499" i="46" s="1"/>
  <c r="T2487" i="46"/>
  <c r="AB2487" i="46" s="1"/>
  <c r="S2468" i="46"/>
  <c r="AA2468" i="46" s="1"/>
  <c r="T2451" i="46"/>
  <c r="AB2451" i="46" s="1"/>
  <c r="T2447" i="46"/>
  <c r="AB2447" i="46" s="1"/>
  <c r="T2443" i="46"/>
  <c r="AB2443" i="46" s="1"/>
  <c r="T2423" i="46"/>
  <c r="AB2423" i="46" s="1"/>
  <c r="S2416" i="46"/>
  <c r="AA2416" i="46" s="1"/>
  <c r="W2609" i="46"/>
  <c r="W2605" i="46"/>
  <c r="W2601" i="46"/>
  <c r="W2589" i="46"/>
  <c r="W2577" i="46"/>
  <c r="W2553" i="46"/>
  <c r="W2541" i="46"/>
  <c r="W2537" i="46"/>
  <c r="W2533" i="46"/>
  <c r="W2529" i="46"/>
  <c r="W2525" i="46"/>
  <c r="W2521" i="46"/>
  <c r="W2517" i="46"/>
  <c r="W2505" i="46"/>
  <c r="W2501" i="46"/>
  <c r="W2493" i="46"/>
  <c r="W2481" i="46"/>
  <c r="W2477" i="46"/>
  <c r="W2473" i="46"/>
  <c r="W2449" i="46"/>
  <c r="W2441" i="46"/>
  <c r="W2437" i="46"/>
  <c r="W2429" i="46"/>
  <c r="W2425" i="46"/>
  <c r="W2405" i="46"/>
  <c r="W2389" i="46"/>
  <c r="W2385" i="46"/>
  <c r="W2373" i="46"/>
  <c r="W2357" i="46"/>
  <c r="W2353" i="46"/>
  <c r="W2341" i="46"/>
  <c r="W2325" i="46"/>
  <c r="W2321" i="46"/>
  <c r="W2309" i="46"/>
  <c r="W2293" i="46"/>
  <c r="W2289" i="46"/>
  <c r="W2285" i="46"/>
  <c r="W2261" i="46"/>
  <c r="W2257" i="46"/>
  <c r="W2213" i="46"/>
  <c r="W2205" i="46"/>
  <c r="W2189" i="46"/>
  <c r="W2149" i="46"/>
  <c r="W2129" i="46"/>
  <c r="Q2092" i="46"/>
  <c r="Y2092" i="46" s="1"/>
  <c r="W2092" i="46"/>
  <c r="Q2084" i="46"/>
  <c r="Y2084" i="46" s="1"/>
  <c r="W2084" i="46"/>
  <c r="S2079" i="46"/>
  <c r="AA2079" i="46" s="1"/>
  <c r="R2077" i="46"/>
  <c r="Z2077" i="46" s="1"/>
  <c r="Q2076" i="46"/>
  <c r="Y2076" i="46" s="1"/>
  <c r="W2076" i="46"/>
  <c r="T2073" i="46"/>
  <c r="AB2073" i="46" s="1"/>
  <c r="T2071" i="46"/>
  <c r="AB2071" i="46" s="1"/>
  <c r="Q2069" i="46"/>
  <c r="Y2069" i="46" s="1"/>
  <c r="X2068" i="46"/>
  <c r="Q2068" i="46"/>
  <c r="Y2068" i="46" s="1"/>
  <c r="T2063" i="46"/>
  <c r="AB2063" i="46" s="1"/>
  <c r="R2063" i="46"/>
  <c r="Z2063" i="46" s="1"/>
  <c r="X2060" i="46"/>
  <c r="Q2060" i="46"/>
  <c r="Y2060" i="46" s="1"/>
  <c r="S2058" i="46"/>
  <c r="AA2058" i="46" s="1"/>
  <c r="R2057" i="46"/>
  <c r="Z2057" i="46" s="1"/>
  <c r="T2057" i="46"/>
  <c r="AB2057" i="46" s="1"/>
  <c r="T2055" i="46"/>
  <c r="AB2055" i="46" s="1"/>
  <c r="R2055" i="46"/>
  <c r="Z2055" i="46" s="1"/>
  <c r="X2052" i="46"/>
  <c r="Q2052" i="46"/>
  <c r="Y2052" i="46" s="1"/>
  <c r="Q2050" i="46"/>
  <c r="Y2050" i="46" s="1"/>
  <c r="X2044" i="46"/>
  <c r="Q2042" i="46"/>
  <c r="Y2042" i="46" s="1"/>
  <c r="S2042" i="46"/>
  <c r="AA2042" i="46" s="1"/>
  <c r="T2039" i="46"/>
  <c r="AB2039" i="46" s="1"/>
  <c r="R2039" i="46"/>
  <c r="Z2039" i="46" s="1"/>
  <c r="Q2037" i="46"/>
  <c r="Y2037" i="46" s="1"/>
  <c r="X2036" i="46"/>
  <c r="T2033" i="46"/>
  <c r="AB2033" i="46" s="1"/>
  <c r="T2031" i="46"/>
  <c r="AB2031" i="46" s="1"/>
  <c r="R2031" i="46"/>
  <c r="Z2031" i="46" s="1"/>
  <c r="X2028" i="46"/>
  <c r="Q2026" i="46"/>
  <c r="Y2026" i="46" s="1"/>
  <c r="S2026" i="46"/>
  <c r="AA2026" i="46" s="1"/>
  <c r="T2023" i="46"/>
  <c r="AB2023" i="46" s="1"/>
  <c r="R2023" i="46"/>
  <c r="Z2023" i="46" s="1"/>
  <c r="X2020" i="46"/>
  <c r="Q2020" i="46"/>
  <c r="Y2020" i="46" s="1"/>
  <c r="Q2018" i="46"/>
  <c r="Y2018" i="46" s="1"/>
  <c r="S2018" i="46"/>
  <c r="AA2018" i="46" s="1"/>
  <c r="R2017" i="46"/>
  <c r="Z2017" i="46" s="1"/>
  <c r="T2015" i="46"/>
  <c r="AB2015" i="46" s="1"/>
  <c r="R2015" i="46"/>
  <c r="Z2015" i="46" s="1"/>
  <c r="T2014" i="46"/>
  <c r="AB2014" i="46" s="1"/>
  <c r="X2012" i="46"/>
  <c r="S2010" i="46"/>
  <c r="AA2010" i="46" s="1"/>
  <c r="X2004" i="46"/>
  <c r="Q2003" i="46"/>
  <c r="Y2003" i="46" s="1"/>
  <c r="Q2002" i="46"/>
  <c r="Y2002" i="46" s="1"/>
  <c r="S2002" i="46"/>
  <c r="AA2002" i="46" s="1"/>
  <c r="R2001" i="46"/>
  <c r="Z2001" i="46" s="1"/>
  <c r="T2001" i="46"/>
  <c r="AB2001" i="46" s="1"/>
  <c r="T1998" i="46"/>
  <c r="AB1998" i="46" s="1"/>
  <c r="Q1997" i="46"/>
  <c r="Y1997" i="46" s="1"/>
  <c r="X1996" i="46"/>
  <c r="Q1989" i="46"/>
  <c r="Y1989" i="46" s="1"/>
  <c r="X1988" i="46"/>
  <c r="Q1987" i="46"/>
  <c r="Y1987" i="46" s="1"/>
  <c r="R1985" i="46"/>
  <c r="Z1985" i="46" s="1"/>
  <c r="T1985" i="46"/>
  <c r="AB1985" i="46" s="1"/>
  <c r="T1983" i="46"/>
  <c r="AB1983" i="46" s="1"/>
  <c r="R1983" i="46"/>
  <c r="Z1983" i="46" s="1"/>
  <c r="X1980" i="46"/>
  <c r="T1974" i="46"/>
  <c r="AB1974" i="46" s="1"/>
  <c r="Q1973" i="46"/>
  <c r="Y1973" i="46" s="1"/>
  <c r="X1972" i="46"/>
  <c r="S1970" i="46"/>
  <c r="AA1970" i="46" s="1"/>
  <c r="T1969" i="46"/>
  <c r="AB1969" i="46" s="1"/>
  <c r="X1964" i="46"/>
  <c r="Q1963" i="46"/>
  <c r="Y1963" i="46" s="1"/>
  <c r="Q1962" i="46"/>
  <c r="Y1962" i="46" s="1"/>
  <c r="T1959" i="46"/>
  <c r="AB1959" i="46" s="1"/>
  <c r="R1959" i="46"/>
  <c r="Z1959" i="46" s="1"/>
  <c r="Q1957" i="46"/>
  <c r="Y1957" i="46" s="1"/>
  <c r="X1956" i="46"/>
  <c r="Q1956" i="46"/>
  <c r="Y1956" i="46" s="1"/>
  <c r="Q1954" i="46"/>
  <c r="Y1954" i="46" s="1"/>
  <c r="S1954" i="46"/>
  <c r="AA1954" i="46" s="1"/>
  <c r="T1953" i="46"/>
  <c r="AB1953" i="46" s="1"/>
  <c r="T1950" i="46"/>
  <c r="AB1950" i="46" s="1"/>
  <c r="X1948" i="46"/>
  <c r="Q1946" i="46"/>
  <c r="Y1946" i="46" s="1"/>
  <c r="S1946" i="46"/>
  <c r="AA1946" i="46" s="1"/>
  <c r="X1940" i="46"/>
  <c r="Q1939" i="46"/>
  <c r="Y1939" i="46" s="1"/>
  <c r="Q1938" i="46"/>
  <c r="Y1938" i="46" s="1"/>
  <c r="S1938" i="46"/>
  <c r="AA1938" i="46" s="1"/>
  <c r="T1935" i="46"/>
  <c r="AB1935" i="46" s="1"/>
  <c r="R1935" i="46"/>
  <c r="Z1935" i="46" s="1"/>
  <c r="T1934" i="46"/>
  <c r="AB1934" i="46" s="1"/>
  <c r="Q1933" i="46"/>
  <c r="Y1933" i="46" s="1"/>
  <c r="X1932" i="46"/>
  <c r="Q1932" i="46"/>
  <c r="Y1932" i="46" s="1"/>
  <c r="T1927" i="46"/>
  <c r="AB1927" i="46" s="1"/>
  <c r="R1927" i="46"/>
  <c r="Z1927" i="46" s="1"/>
  <c r="Q1925" i="46"/>
  <c r="Y1925" i="46" s="1"/>
  <c r="X1924" i="46"/>
  <c r="Q1923" i="46"/>
  <c r="Y1923" i="46" s="1"/>
  <c r="Q1922" i="46"/>
  <c r="Y1922" i="46" s="1"/>
  <c r="S1922" i="46"/>
  <c r="AA1922" i="46" s="1"/>
  <c r="T1919" i="46"/>
  <c r="AB1919" i="46" s="1"/>
  <c r="R1919" i="46"/>
  <c r="Z1919" i="46" s="1"/>
  <c r="X1916" i="46"/>
  <c r="T1910" i="46"/>
  <c r="AB1910" i="46" s="1"/>
  <c r="Q1909" i="46"/>
  <c r="Y1909" i="46" s="1"/>
  <c r="X1908" i="46"/>
  <c r="Q1901" i="46"/>
  <c r="Y1901" i="46" s="1"/>
  <c r="X1900" i="46"/>
  <c r="Q1900" i="46"/>
  <c r="Y1900" i="46" s="1"/>
  <c r="Q1899" i="46"/>
  <c r="Y1899" i="46" s="1"/>
  <c r="T1897" i="46"/>
  <c r="AB1897" i="46" s="1"/>
  <c r="T1895" i="46"/>
  <c r="AB1895" i="46" s="1"/>
  <c r="X1892" i="46"/>
  <c r="T1887" i="46"/>
  <c r="AB1887" i="46" s="1"/>
  <c r="R1887" i="46"/>
  <c r="Z1887" i="46" s="1"/>
  <c r="X1884" i="46"/>
  <c r="Q1884" i="46"/>
  <c r="Y1884" i="46" s="1"/>
  <c r="Q1883" i="46"/>
  <c r="Y1883" i="46" s="1"/>
  <c r="R1881" i="46"/>
  <c r="Z1881" i="46" s="1"/>
  <c r="T1881" i="46"/>
  <c r="AB1881" i="46" s="1"/>
  <c r="X1876" i="46"/>
  <c r="Q1876" i="46"/>
  <c r="Y1876" i="46" s="1"/>
  <c r="T1871" i="46"/>
  <c r="AB1871" i="46" s="1"/>
  <c r="R1871" i="46"/>
  <c r="Z1871" i="46" s="1"/>
  <c r="X1868" i="46"/>
  <c r="Q1868" i="46"/>
  <c r="Y1868" i="46" s="1"/>
  <c r="T1522" i="46"/>
  <c r="AB1522" i="46" s="1"/>
  <c r="W1522" i="46"/>
  <c r="Q1522" i="46"/>
  <c r="Y1522" i="46" s="1"/>
  <c r="R1522" i="46"/>
  <c r="Z1522" i="46" s="1"/>
  <c r="T1290" i="46"/>
  <c r="AB1290" i="46" s="1"/>
  <c r="Q1290" i="46"/>
  <c r="Y1290" i="46" s="1"/>
  <c r="W1290" i="46"/>
  <c r="R1290" i="46"/>
  <c r="Z1290" i="46" s="1"/>
  <c r="S1290" i="46"/>
  <c r="AA1290" i="46" s="1"/>
  <c r="T1258" i="46"/>
  <c r="AB1258" i="46" s="1"/>
  <c r="Q1258" i="46"/>
  <c r="Y1258" i="46" s="1"/>
  <c r="W1258" i="46"/>
  <c r="R1258" i="46"/>
  <c r="Z1258" i="46" s="1"/>
  <c r="S1258" i="46"/>
  <c r="AA1258" i="46" s="1"/>
  <c r="Q1226" i="46"/>
  <c r="Y1226" i="46" s="1"/>
  <c r="W1226" i="46"/>
  <c r="T1194" i="46"/>
  <c r="AB1194" i="46" s="1"/>
  <c r="Q1194" i="46"/>
  <c r="Y1194" i="46" s="1"/>
  <c r="S1194" i="46"/>
  <c r="AA1194" i="46" s="1"/>
  <c r="S1061" i="46"/>
  <c r="AA1061" i="46" s="1"/>
  <c r="R1061" i="46"/>
  <c r="Z1061" i="46" s="1"/>
  <c r="T1061" i="46"/>
  <c r="AB1061" i="46" s="1"/>
  <c r="X1061" i="46"/>
  <c r="Q1009" i="46"/>
  <c r="Y1009" i="46" s="1"/>
  <c r="R1009" i="46"/>
  <c r="Z1009" i="46" s="1"/>
  <c r="X1009" i="46"/>
  <c r="S1009" i="46"/>
  <c r="AA1009" i="46" s="1"/>
  <c r="T1009" i="46"/>
  <c r="AB1009" i="46" s="1"/>
  <c r="Q977" i="46"/>
  <c r="Y977" i="46" s="1"/>
  <c r="R977" i="46"/>
  <c r="Z977" i="46" s="1"/>
  <c r="X977" i="46"/>
  <c r="S977" i="46"/>
  <c r="AA977" i="46" s="1"/>
  <c r="T977" i="46"/>
  <c r="AB977" i="46" s="1"/>
  <c r="Q945" i="46"/>
  <c r="Y945" i="46" s="1"/>
  <c r="R945" i="46"/>
  <c r="Z945" i="46" s="1"/>
  <c r="X945" i="46"/>
  <c r="S945" i="46"/>
  <c r="AA945" i="46" s="1"/>
  <c r="T945" i="46"/>
  <c r="AB945" i="46" s="1"/>
  <c r="X905" i="46"/>
  <c r="W2068" i="46"/>
  <c r="W2060" i="46"/>
  <c r="W2052" i="46"/>
  <c r="W2036" i="46"/>
  <c r="W2032" i="46"/>
  <c r="W2020" i="46"/>
  <c r="W2000" i="46"/>
  <c r="W1988" i="46"/>
  <c r="W1984" i="46"/>
  <c r="W1976" i="46"/>
  <c r="W1956" i="46"/>
  <c r="W1952" i="46"/>
  <c r="W1924" i="46"/>
  <c r="W1912" i="46"/>
  <c r="W1904" i="46"/>
  <c r="W1896" i="46"/>
  <c r="W1888" i="46"/>
  <c r="W1884" i="46"/>
  <c r="W1876" i="46"/>
  <c r="W1868" i="46"/>
  <c r="T1857" i="46"/>
  <c r="AB1857" i="46" s="1"/>
  <c r="W1856" i="46"/>
  <c r="W1852" i="46"/>
  <c r="W1840" i="46"/>
  <c r="T1837" i="46"/>
  <c r="AB1837" i="46" s="1"/>
  <c r="W1836" i="46"/>
  <c r="W1824" i="46"/>
  <c r="W1820" i="46"/>
  <c r="W1808" i="46"/>
  <c r="W1804" i="46"/>
  <c r="T1793" i="46"/>
  <c r="AB1793" i="46" s="1"/>
  <c r="W1792" i="46"/>
  <c r="W1788" i="46"/>
  <c r="W1776" i="46"/>
  <c r="T1773" i="46"/>
  <c r="AB1773" i="46" s="1"/>
  <c r="W1772" i="46"/>
  <c r="W1760" i="46"/>
  <c r="W1756" i="46"/>
  <c r="W1744" i="46"/>
  <c r="W1740" i="46"/>
  <c r="T1729" i="46"/>
  <c r="AB1729" i="46" s="1"/>
  <c r="W1728" i="46"/>
  <c r="W1724" i="46"/>
  <c r="W1712" i="46"/>
  <c r="T1709" i="46"/>
  <c r="AB1709" i="46" s="1"/>
  <c r="W1708" i="46"/>
  <c r="W1696" i="46"/>
  <c r="W1692" i="46"/>
  <c r="W1680" i="46"/>
  <c r="W1676" i="46"/>
  <c r="T1669" i="46"/>
  <c r="AB1669" i="46" s="1"/>
  <c r="T1661" i="46"/>
  <c r="AB1661" i="46" s="1"/>
  <c r="W1660" i="46"/>
  <c r="T1657" i="46"/>
  <c r="AB1657" i="46" s="1"/>
  <c r="T1653" i="46"/>
  <c r="AB1653" i="46" s="1"/>
  <c r="T1641" i="46"/>
  <c r="AB1641" i="46" s="1"/>
  <c r="W1640" i="46"/>
  <c r="W1636" i="46"/>
  <c r="W1632" i="46"/>
  <c r="W1624" i="46"/>
  <c r="W1620" i="46"/>
  <c r="T1617" i="46"/>
  <c r="AB1617" i="46" s="1"/>
  <c r="W1612" i="46"/>
  <c r="T1605" i="46"/>
  <c r="AB1605" i="46" s="1"/>
  <c r="T1597" i="46"/>
  <c r="AB1597" i="46" s="1"/>
  <c r="W1596" i="46"/>
  <c r="T1593" i="46"/>
  <c r="AB1593" i="46" s="1"/>
  <c r="T1589" i="46"/>
  <c r="AB1589" i="46" s="1"/>
  <c r="T1577" i="46"/>
  <c r="AB1577" i="46" s="1"/>
  <c r="W1576" i="46"/>
  <c r="W1572" i="46"/>
  <c r="W1568" i="46"/>
  <c r="W1560" i="46"/>
  <c r="T1557" i="46"/>
  <c r="AB1557" i="46" s="1"/>
  <c r="W1552" i="46"/>
  <c r="W1548" i="46"/>
  <c r="T1545" i="46"/>
  <c r="AB1545" i="46" s="1"/>
  <c r="W1544" i="46"/>
  <c r="X1543" i="46"/>
  <c r="R1535" i="46"/>
  <c r="Z1535" i="46" s="1"/>
  <c r="W1534" i="46"/>
  <c r="Q1529" i="46"/>
  <c r="Y1529" i="46" s="1"/>
  <c r="W1529" i="46"/>
  <c r="W1528" i="46"/>
  <c r="W1520" i="46"/>
  <c r="R1519" i="46"/>
  <c r="Z1519" i="46" s="1"/>
  <c r="Q1513" i="46"/>
  <c r="Y1513" i="46" s="1"/>
  <c r="W1513" i="46"/>
  <c r="R1509" i="46"/>
  <c r="Z1509" i="46" s="1"/>
  <c r="Q1505" i="46"/>
  <c r="Y1505" i="46" s="1"/>
  <c r="R1501" i="46"/>
  <c r="Z1501" i="46" s="1"/>
  <c r="R1500" i="46"/>
  <c r="Z1500" i="46" s="1"/>
  <c r="T1500" i="46"/>
  <c r="AB1500" i="46" s="1"/>
  <c r="Q1497" i="46"/>
  <c r="Y1497" i="46" s="1"/>
  <c r="T1494" i="46"/>
  <c r="AB1494" i="46" s="1"/>
  <c r="R1494" i="46"/>
  <c r="Z1494" i="46" s="1"/>
  <c r="R1485" i="46"/>
  <c r="Z1485" i="46" s="1"/>
  <c r="Q1481" i="46"/>
  <c r="Y1481" i="46" s="1"/>
  <c r="R1477" i="46"/>
  <c r="Z1477" i="46" s="1"/>
  <c r="Q1473" i="46"/>
  <c r="Y1473" i="46" s="1"/>
  <c r="R1469" i="46"/>
  <c r="Z1469" i="46" s="1"/>
  <c r="R1468" i="46"/>
  <c r="Z1468" i="46" s="1"/>
  <c r="T1468" i="46"/>
  <c r="AB1468" i="46" s="1"/>
  <c r="Q1465" i="46"/>
  <c r="Y1465" i="46" s="1"/>
  <c r="T1462" i="46"/>
  <c r="AB1462" i="46" s="1"/>
  <c r="R1462" i="46"/>
  <c r="Z1462" i="46" s="1"/>
  <c r="R1453" i="46"/>
  <c r="Z1453" i="46" s="1"/>
  <c r="Q1449" i="46"/>
  <c r="Y1449" i="46" s="1"/>
  <c r="R1445" i="46"/>
  <c r="Z1445" i="46" s="1"/>
  <c r="Q1441" i="46"/>
  <c r="Y1441" i="46" s="1"/>
  <c r="R1437" i="46"/>
  <c r="Z1437" i="46" s="1"/>
  <c r="R1436" i="46"/>
  <c r="Z1436" i="46" s="1"/>
  <c r="T1436" i="46"/>
  <c r="AB1436" i="46" s="1"/>
  <c r="Q1433" i="46"/>
  <c r="Y1433" i="46" s="1"/>
  <c r="T1430" i="46"/>
  <c r="AB1430" i="46" s="1"/>
  <c r="R1430" i="46"/>
  <c r="Z1430" i="46" s="1"/>
  <c r="R1421" i="46"/>
  <c r="Z1421" i="46" s="1"/>
  <c r="Q1417" i="46"/>
  <c r="Y1417" i="46" s="1"/>
  <c r="R1413" i="46"/>
  <c r="Z1413" i="46" s="1"/>
  <c r="Q1409" i="46"/>
  <c r="Y1409" i="46" s="1"/>
  <c r="R1405" i="46"/>
  <c r="Z1405" i="46" s="1"/>
  <c r="R1404" i="46"/>
  <c r="Z1404" i="46" s="1"/>
  <c r="T1404" i="46"/>
  <c r="AB1404" i="46" s="1"/>
  <c r="Q1401" i="46"/>
  <c r="Y1401" i="46" s="1"/>
  <c r="T1398" i="46"/>
  <c r="AB1398" i="46" s="1"/>
  <c r="R1398" i="46"/>
  <c r="Z1398" i="46" s="1"/>
  <c r="R1389" i="46"/>
  <c r="Z1389" i="46" s="1"/>
  <c r="Q1385" i="46"/>
  <c r="Y1385" i="46" s="1"/>
  <c r="R1381" i="46"/>
  <c r="Z1381" i="46" s="1"/>
  <c r="Q1377" i="46"/>
  <c r="Y1377" i="46" s="1"/>
  <c r="R1373" i="46"/>
  <c r="Z1373" i="46" s="1"/>
  <c r="R1372" i="46"/>
  <c r="Z1372" i="46" s="1"/>
  <c r="T1372" i="46"/>
  <c r="AB1372" i="46" s="1"/>
  <c r="Q1369" i="46"/>
  <c r="Y1369" i="46" s="1"/>
  <c r="T1366" i="46"/>
  <c r="AB1366" i="46" s="1"/>
  <c r="R1366" i="46"/>
  <c r="Z1366" i="46" s="1"/>
  <c r="R1357" i="46"/>
  <c r="Z1357" i="46" s="1"/>
  <c r="Q1353" i="46"/>
  <c r="Y1353" i="46" s="1"/>
  <c r="R1349" i="46"/>
  <c r="Z1349" i="46" s="1"/>
  <c r="Q1345" i="46"/>
  <c r="Y1345" i="46" s="1"/>
  <c r="R1341" i="46"/>
  <c r="Z1341" i="46" s="1"/>
  <c r="R1340" i="46"/>
  <c r="Z1340" i="46" s="1"/>
  <c r="T1340" i="46"/>
  <c r="AB1340" i="46" s="1"/>
  <c r="Q1337" i="46"/>
  <c r="Y1337" i="46" s="1"/>
  <c r="T1334" i="46"/>
  <c r="AB1334" i="46" s="1"/>
  <c r="R1334" i="46"/>
  <c r="Z1334" i="46" s="1"/>
  <c r="R1325" i="46"/>
  <c r="Z1325" i="46" s="1"/>
  <c r="Q1321" i="46"/>
  <c r="Y1321" i="46" s="1"/>
  <c r="R1317" i="46"/>
  <c r="Z1317" i="46" s="1"/>
  <c r="Q1313" i="46"/>
  <c r="Y1313" i="46" s="1"/>
  <c r="R1309" i="46"/>
  <c r="Z1309" i="46" s="1"/>
  <c r="R1308" i="46"/>
  <c r="Z1308" i="46" s="1"/>
  <c r="T1308" i="46"/>
  <c r="AB1308" i="46" s="1"/>
  <c r="Q1305" i="46"/>
  <c r="Y1305" i="46" s="1"/>
  <c r="T1302" i="46"/>
  <c r="AB1302" i="46" s="1"/>
  <c r="R1302" i="46"/>
  <c r="Z1302" i="46" s="1"/>
  <c r="R1289" i="46"/>
  <c r="Z1289" i="46" s="1"/>
  <c r="X1289" i="46"/>
  <c r="X1281" i="46"/>
  <c r="S1281" i="46"/>
  <c r="AA1281" i="46" s="1"/>
  <c r="X1273" i="46"/>
  <c r="S1273" i="46"/>
  <c r="AA1273" i="46" s="1"/>
  <c r="X1265" i="46"/>
  <c r="X1257" i="46"/>
  <c r="S1257" i="46"/>
  <c r="AA1257" i="46" s="1"/>
  <c r="R1249" i="46"/>
  <c r="Z1249" i="46" s="1"/>
  <c r="X1249" i="46"/>
  <c r="X1241" i="46"/>
  <c r="X1233" i="46"/>
  <c r="X1225" i="46"/>
  <c r="X1217" i="46"/>
  <c r="S1217" i="46"/>
  <c r="AA1217" i="46" s="1"/>
  <c r="X1209" i="46"/>
  <c r="X1201" i="46"/>
  <c r="X1193" i="46"/>
  <c r="R1185" i="46"/>
  <c r="Z1185" i="46" s="1"/>
  <c r="X1185" i="46"/>
  <c r="S1185" i="46"/>
  <c r="AA1185" i="46" s="1"/>
  <c r="X1177" i="46"/>
  <c r="R1169" i="46"/>
  <c r="Z1169" i="46" s="1"/>
  <c r="X1169" i="46"/>
  <c r="S1169" i="46"/>
  <c r="AA1169" i="46" s="1"/>
  <c r="S1157" i="46"/>
  <c r="AA1157" i="46" s="1"/>
  <c r="R1157" i="46"/>
  <c r="Z1157" i="46" s="1"/>
  <c r="X1157" i="46"/>
  <c r="S1125" i="46"/>
  <c r="AA1125" i="46" s="1"/>
  <c r="R1125" i="46"/>
  <c r="Z1125" i="46" s="1"/>
  <c r="X1125" i="46"/>
  <c r="T1102" i="46"/>
  <c r="AB1102" i="46" s="1"/>
  <c r="R1102" i="46"/>
  <c r="Z1102" i="46" s="1"/>
  <c r="Q1102" i="46"/>
  <c r="Y1102" i="46" s="1"/>
  <c r="S1102" i="46"/>
  <c r="AA1102" i="46" s="1"/>
  <c r="X1097" i="46"/>
  <c r="Q1081" i="46"/>
  <c r="Y1081" i="46" s="1"/>
  <c r="S1081" i="46"/>
  <c r="AA1081" i="46" s="1"/>
  <c r="R1081" i="46"/>
  <c r="Z1081" i="46" s="1"/>
  <c r="T1081" i="46"/>
  <c r="AB1081" i="46" s="1"/>
  <c r="S1045" i="46"/>
  <c r="AA1045" i="46" s="1"/>
  <c r="R1045" i="46"/>
  <c r="Z1045" i="46" s="1"/>
  <c r="T1045" i="46"/>
  <c r="AB1045" i="46" s="1"/>
  <c r="X1045" i="46"/>
  <c r="X841" i="46"/>
  <c r="S794" i="46"/>
  <c r="AA794" i="46" s="1"/>
  <c r="Q762" i="46"/>
  <c r="Y762" i="46" s="1"/>
  <c r="W762" i="46"/>
  <c r="R762" i="46"/>
  <c r="Z762" i="46" s="1"/>
  <c r="S762" i="46"/>
  <c r="AA762" i="46" s="1"/>
  <c r="T762" i="46"/>
  <c r="AB762" i="46" s="1"/>
  <c r="T1182" i="46"/>
  <c r="AB1182" i="46" s="1"/>
  <c r="Q1182" i="46"/>
  <c r="Y1182" i="46" s="1"/>
  <c r="W1182" i="46"/>
  <c r="R1182" i="46"/>
  <c r="Z1182" i="46" s="1"/>
  <c r="T1174" i="46"/>
  <c r="AB1174" i="46" s="1"/>
  <c r="Q1174" i="46"/>
  <c r="Y1174" i="46" s="1"/>
  <c r="W1174" i="46"/>
  <c r="R1174" i="46"/>
  <c r="Z1174" i="46" s="1"/>
  <c r="Q1169" i="46"/>
  <c r="Y1169" i="46" s="1"/>
  <c r="X1149" i="46"/>
  <c r="R1132" i="46"/>
  <c r="Z1132" i="46" s="1"/>
  <c r="T1132" i="46"/>
  <c r="AB1132" i="46" s="1"/>
  <c r="Q1132" i="46"/>
  <c r="Y1132" i="46" s="1"/>
  <c r="S1132" i="46"/>
  <c r="AA1132" i="46" s="1"/>
  <c r="X1117" i="46"/>
  <c r="S1103" i="46"/>
  <c r="AA1103" i="46" s="1"/>
  <c r="Q1103" i="46"/>
  <c r="Y1103" i="46" s="1"/>
  <c r="R1103" i="46"/>
  <c r="Z1103" i="46" s="1"/>
  <c r="T1103" i="46"/>
  <c r="AB1103" i="46" s="1"/>
  <c r="S1089" i="46"/>
  <c r="AA1089" i="46" s="1"/>
  <c r="R1089" i="46"/>
  <c r="Z1089" i="46" s="1"/>
  <c r="T1089" i="46"/>
  <c r="AB1089" i="46" s="1"/>
  <c r="X1089" i="46"/>
  <c r="R1037" i="46"/>
  <c r="Z1037" i="46" s="1"/>
  <c r="T1037" i="46"/>
  <c r="AB1037" i="46" s="1"/>
  <c r="X1037" i="46"/>
  <c r="R889" i="46"/>
  <c r="Z889" i="46" s="1"/>
  <c r="X889" i="46"/>
  <c r="S889" i="46"/>
  <c r="AA889" i="46" s="1"/>
  <c r="T889" i="46"/>
  <c r="AB889" i="46" s="1"/>
  <c r="T882" i="46"/>
  <c r="AB882" i="46" s="1"/>
  <c r="Q882" i="46"/>
  <c r="Y882" i="46" s="1"/>
  <c r="W882" i="46"/>
  <c r="R882" i="46"/>
  <c r="Z882" i="46" s="1"/>
  <c r="S882" i="46"/>
  <c r="AA882" i="46" s="1"/>
  <c r="R845" i="46"/>
  <c r="Z845" i="46" s="1"/>
  <c r="X845" i="46"/>
  <c r="S845" i="46"/>
  <c r="AA845" i="46" s="1"/>
  <c r="T845" i="46"/>
  <c r="AB845" i="46" s="1"/>
  <c r="X834" i="46"/>
  <c r="S834" i="46"/>
  <c r="AA834" i="46" s="1"/>
  <c r="T834" i="46"/>
  <c r="AB834" i="46" s="1"/>
  <c r="X813" i="46"/>
  <c r="Q715" i="46"/>
  <c r="Y715" i="46" s="1"/>
  <c r="W715" i="46"/>
  <c r="R715" i="46"/>
  <c r="Z715" i="46" s="1"/>
  <c r="S715" i="46"/>
  <c r="AA715" i="46" s="1"/>
  <c r="T715" i="46"/>
  <c r="AB715" i="46" s="1"/>
  <c r="Q679" i="46"/>
  <c r="Y679" i="46" s="1"/>
  <c r="W679" i="46"/>
  <c r="R679" i="46"/>
  <c r="Z679" i="46" s="1"/>
  <c r="S679" i="46"/>
  <c r="AA679" i="46" s="1"/>
  <c r="T679" i="46"/>
  <c r="AB679" i="46" s="1"/>
  <c r="Q1541" i="46"/>
  <c r="Y1541" i="46" s="1"/>
  <c r="W1541" i="46"/>
  <c r="R1534" i="46"/>
  <c r="Z1534" i="46" s="1"/>
  <c r="S1528" i="46"/>
  <c r="AA1528" i="46" s="1"/>
  <c r="Q1525" i="46"/>
  <c r="Y1525" i="46" s="1"/>
  <c r="W1525" i="46"/>
  <c r="S1520" i="46"/>
  <c r="AA1520" i="46" s="1"/>
  <c r="R1518" i="46"/>
  <c r="Z1518" i="46" s="1"/>
  <c r="Q1517" i="46"/>
  <c r="Y1517" i="46" s="1"/>
  <c r="W1517" i="46"/>
  <c r="X1509" i="46"/>
  <c r="Q1509" i="46"/>
  <c r="Y1509" i="46" s="1"/>
  <c r="X1501" i="46"/>
  <c r="Q1501" i="46"/>
  <c r="Y1501" i="46" s="1"/>
  <c r="S1499" i="46"/>
  <c r="AA1499" i="46" s="1"/>
  <c r="Q1499" i="46"/>
  <c r="Y1499" i="46" s="1"/>
  <c r="X1493" i="46"/>
  <c r="S1491" i="46"/>
  <c r="AA1491" i="46" s="1"/>
  <c r="Q1491" i="46"/>
  <c r="Y1491" i="46" s="1"/>
  <c r="T1488" i="46"/>
  <c r="AB1488" i="46" s="1"/>
  <c r="X1485" i="46"/>
  <c r="Q1485" i="46"/>
  <c r="Y1485" i="46" s="1"/>
  <c r="S1483" i="46"/>
  <c r="AA1483" i="46" s="1"/>
  <c r="Q1483" i="46"/>
  <c r="Y1483" i="46" s="1"/>
  <c r="T1482" i="46"/>
  <c r="AB1482" i="46" s="1"/>
  <c r="R1482" i="46"/>
  <c r="Z1482" i="46" s="1"/>
  <c r="R1480" i="46"/>
  <c r="Z1480" i="46" s="1"/>
  <c r="T1480" i="46"/>
  <c r="AB1480" i="46" s="1"/>
  <c r="X1477" i="46"/>
  <c r="Q1477" i="46"/>
  <c r="Y1477" i="46" s="1"/>
  <c r="X1469" i="46"/>
  <c r="Q1469" i="46"/>
  <c r="Y1469" i="46" s="1"/>
  <c r="S1467" i="46"/>
  <c r="AA1467" i="46" s="1"/>
  <c r="Q1467" i="46"/>
  <c r="Y1467" i="46" s="1"/>
  <c r="X1461" i="46"/>
  <c r="S1459" i="46"/>
  <c r="AA1459" i="46" s="1"/>
  <c r="Q1459" i="46"/>
  <c r="Y1459" i="46" s="1"/>
  <c r="X1453" i="46"/>
  <c r="Q1453" i="46"/>
  <c r="Y1453" i="46" s="1"/>
  <c r="S1451" i="46"/>
  <c r="AA1451" i="46" s="1"/>
  <c r="Q1451" i="46"/>
  <c r="Y1451" i="46" s="1"/>
  <c r="T1450" i="46"/>
  <c r="AB1450" i="46" s="1"/>
  <c r="R1450" i="46"/>
  <c r="Z1450" i="46" s="1"/>
  <c r="R1448" i="46"/>
  <c r="Z1448" i="46" s="1"/>
  <c r="T1448" i="46"/>
  <c r="AB1448" i="46" s="1"/>
  <c r="X1445" i="46"/>
  <c r="Q1445" i="46"/>
  <c r="Y1445" i="46" s="1"/>
  <c r="X1437" i="46"/>
  <c r="Q1437" i="46"/>
  <c r="Y1437" i="46" s="1"/>
  <c r="S1435" i="46"/>
  <c r="AA1435" i="46" s="1"/>
  <c r="Q1435" i="46"/>
  <c r="Y1435" i="46" s="1"/>
  <c r="X1429" i="46"/>
  <c r="S1427" i="46"/>
  <c r="AA1427" i="46" s="1"/>
  <c r="Q1427" i="46"/>
  <c r="Y1427" i="46" s="1"/>
  <c r="X1421" i="46"/>
  <c r="Q1421" i="46"/>
  <c r="Y1421" i="46" s="1"/>
  <c r="S1419" i="46"/>
  <c r="AA1419" i="46" s="1"/>
  <c r="Q1419" i="46"/>
  <c r="Y1419" i="46" s="1"/>
  <c r="T1418" i="46"/>
  <c r="AB1418" i="46" s="1"/>
  <c r="R1418" i="46"/>
  <c r="Z1418" i="46" s="1"/>
  <c r="R1416" i="46"/>
  <c r="Z1416" i="46" s="1"/>
  <c r="T1416" i="46"/>
  <c r="AB1416" i="46" s="1"/>
  <c r="X1413" i="46"/>
  <c r="Q1413" i="46"/>
  <c r="Y1413" i="46" s="1"/>
  <c r="X1405" i="46"/>
  <c r="Q1405" i="46"/>
  <c r="Y1405" i="46" s="1"/>
  <c r="S1403" i="46"/>
  <c r="AA1403" i="46" s="1"/>
  <c r="Q1403" i="46"/>
  <c r="Y1403" i="46" s="1"/>
  <c r="X1397" i="46"/>
  <c r="S1395" i="46"/>
  <c r="AA1395" i="46" s="1"/>
  <c r="Q1395" i="46"/>
  <c r="Y1395" i="46" s="1"/>
  <c r="X1389" i="46"/>
  <c r="Q1389" i="46"/>
  <c r="Y1389" i="46" s="1"/>
  <c r="S1387" i="46"/>
  <c r="AA1387" i="46" s="1"/>
  <c r="Q1387" i="46"/>
  <c r="Y1387" i="46" s="1"/>
  <c r="T1386" i="46"/>
  <c r="AB1386" i="46" s="1"/>
  <c r="R1386" i="46"/>
  <c r="Z1386" i="46" s="1"/>
  <c r="R1384" i="46"/>
  <c r="Z1384" i="46" s="1"/>
  <c r="T1384" i="46"/>
  <c r="AB1384" i="46" s="1"/>
  <c r="X1381" i="46"/>
  <c r="Q1381" i="46"/>
  <c r="Y1381" i="46" s="1"/>
  <c r="X1373" i="46"/>
  <c r="Q1373" i="46"/>
  <c r="Y1373" i="46" s="1"/>
  <c r="S1371" i="46"/>
  <c r="AA1371" i="46" s="1"/>
  <c r="Q1371" i="46"/>
  <c r="Y1371" i="46" s="1"/>
  <c r="X1365" i="46"/>
  <c r="S1363" i="46"/>
  <c r="AA1363" i="46" s="1"/>
  <c r="Q1363" i="46"/>
  <c r="Y1363" i="46" s="1"/>
  <c r="X1357" i="46"/>
  <c r="Q1357" i="46"/>
  <c r="Y1357" i="46" s="1"/>
  <c r="S1355" i="46"/>
  <c r="AA1355" i="46" s="1"/>
  <c r="Q1355" i="46"/>
  <c r="Y1355" i="46" s="1"/>
  <c r="T1354" i="46"/>
  <c r="AB1354" i="46" s="1"/>
  <c r="R1354" i="46"/>
  <c r="Z1354" i="46" s="1"/>
  <c r="R1352" i="46"/>
  <c r="Z1352" i="46" s="1"/>
  <c r="T1352" i="46"/>
  <c r="AB1352" i="46" s="1"/>
  <c r="X1349" i="46"/>
  <c r="Q1349" i="46"/>
  <c r="Y1349" i="46" s="1"/>
  <c r="X1341" i="46"/>
  <c r="Q1341" i="46"/>
  <c r="Y1341" i="46" s="1"/>
  <c r="S1339" i="46"/>
  <c r="AA1339" i="46" s="1"/>
  <c r="Q1339" i="46"/>
  <c r="Y1339" i="46" s="1"/>
  <c r="X1333" i="46"/>
  <c r="S1331" i="46"/>
  <c r="AA1331" i="46" s="1"/>
  <c r="Q1331" i="46"/>
  <c r="Y1331" i="46" s="1"/>
  <c r="X1325" i="46"/>
  <c r="Q1325" i="46"/>
  <c r="Y1325" i="46" s="1"/>
  <c r="S1323" i="46"/>
  <c r="AA1323" i="46" s="1"/>
  <c r="Q1323" i="46"/>
  <c r="Y1323" i="46" s="1"/>
  <c r="T1322" i="46"/>
  <c r="AB1322" i="46" s="1"/>
  <c r="R1322" i="46"/>
  <c r="Z1322" i="46" s="1"/>
  <c r="R1320" i="46"/>
  <c r="Z1320" i="46" s="1"/>
  <c r="T1320" i="46"/>
  <c r="AB1320" i="46" s="1"/>
  <c r="X1317" i="46"/>
  <c r="Q1317" i="46"/>
  <c r="Y1317" i="46" s="1"/>
  <c r="X1309" i="46"/>
  <c r="Q1309" i="46"/>
  <c r="Y1309" i="46" s="1"/>
  <c r="S1307" i="46"/>
  <c r="AA1307" i="46" s="1"/>
  <c r="Q1307" i="46"/>
  <c r="Y1307" i="46" s="1"/>
  <c r="X1301" i="46"/>
  <c r="S1299" i="46"/>
  <c r="AA1299" i="46" s="1"/>
  <c r="Q1299" i="46"/>
  <c r="Y1299" i="46" s="1"/>
  <c r="R1293" i="46"/>
  <c r="Z1293" i="46" s="1"/>
  <c r="X1293" i="46"/>
  <c r="S1293" i="46"/>
  <c r="AA1293" i="46" s="1"/>
  <c r="X1285" i="46"/>
  <c r="X1277" i="46"/>
  <c r="X1269" i="46"/>
  <c r="R1261" i="46"/>
  <c r="Z1261" i="46" s="1"/>
  <c r="X1261" i="46"/>
  <c r="S1261" i="46"/>
  <c r="AA1261" i="46" s="1"/>
  <c r="X1253" i="46"/>
  <c r="X1245" i="46"/>
  <c r="R1237" i="46"/>
  <c r="Z1237" i="46" s="1"/>
  <c r="X1237" i="46"/>
  <c r="S1237" i="46"/>
  <c r="AA1237" i="46" s="1"/>
  <c r="R1229" i="46"/>
  <c r="Z1229" i="46" s="1"/>
  <c r="X1229" i="46"/>
  <c r="S1229" i="46"/>
  <c r="AA1229" i="46" s="1"/>
  <c r="R1221" i="46"/>
  <c r="Z1221" i="46" s="1"/>
  <c r="X1221" i="46"/>
  <c r="S1221" i="46"/>
  <c r="AA1221" i="46" s="1"/>
  <c r="X1213" i="46"/>
  <c r="R1205" i="46"/>
  <c r="Z1205" i="46" s="1"/>
  <c r="X1205" i="46"/>
  <c r="S1205" i="46"/>
  <c r="AA1205" i="46" s="1"/>
  <c r="R1197" i="46"/>
  <c r="Z1197" i="46" s="1"/>
  <c r="X1197" i="46"/>
  <c r="S1197" i="46"/>
  <c r="AA1197" i="46" s="1"/>
  <c r="X1189" i="46"/>
  <c r="X1181" i="46"/>
  <c r="R1173" i="46"/>
  <c r="Z1173" i="46" s="1"/>
  <c r="X1173" i="46"/>
  <c r="S1173" i="46"/>
  <c r="AA1173" i="46" s="1"/>
  <c r="S1141" i="46"/>
  <c r="AA1141" i="46" s="1"/>
  <c r="R1141" i="46"/>
  <c r="Z1141" i="46" s="1"/>
  <c r="T1141" i="46"/>
  <c r="AB1141" i="46" s="1"/>
  <c r="X1141" i="46"/>
  <c r="X1133" i="46"/>
  <c r="X1069" i="46"/>
  <c r="X925" i="46"/>
  <c r="X897" i="46"/>
  <c r="S458" i="46"/>
  <c r="AA458" i="46" s="1"/>
  <c r="X458" i="46"/>
  <c r="R458" i="46"/>
  <c r="Z458" i="46" s="1"/>
  <c r="T458" i="46"/>
  <c r="AB458" i="46" s="1"/>
  <c r="T1288" i="46"/>
  <c r="AB1288" i="46" s="1"/>
  <c r="Q1287" i="46"/>
  <c r="Y1287" i="46" s="1"/>
  <c r="T1280" i="46"/>
  <c r="AB1280" i="46" s="1"/>
  <c r="Q1279" i="46"/>
  <c r="Y1279" i="46" s="1"/>
  <c r="T1272" i="46"/>
  <c r="AB1272" i="46" s="1"/>
  <c r="Q1267" i="46"/>
  <c r="Y1267" i="46" s="1"/>
  <c r="T1264" i="46"/>
  <c r="AB1264" i="46" s="1"/>
  <c r="Q1263" i="46"/>
  <c r="Y1263" i="46" s="1"/>
  <c r="T1256" i="46"/>
  <c r="AB1256" i="46" s="1"/>
  <c r="Q1255" i="46"/>
  <c r="Y1255" i="46" s="1"/>
  <c r="T1248" i="46"/>
  <c r="AB1248" i="46" s="1"/>
  <c r="Q1247" i="46"/>
  <c r="Y1247" i="46" s="1"/>
  <c r="T1244" i="46"/>
  <c r="AB1244" i="46" s="1"/>
  <c r="Q1243" i="46"/>
  <c r="Y1243" i="46" s="1"/>
  <c r="T1240" i="46"/>
  <c r="AB1240" i="46" s="1"/>
  <c r="Q1235" i="46"/>
  <c r="Y1235" i="46" s="1"/>
  <c r="T1232" i="46"/>
  <c r="AB1232" i="46" s="1"/>
  <c r="Q1227" i="46"/>
  <c r="Y1227" i="46" s="1"/>
  <c r="T1224" i="46"/>
  <c r="AB1224" i="46" s="1"/>
  <c r="Q1223" i="46"/>
  <c r="Y1223" i="46" s="1"/>
  <c r="T1216" i="46"/>
  <c r="AB1216" i="46" s="1"/>
  <c r="Q1211" i="46"/>
  <c r="Y1211" i="46" s="1"/>
  <c r="T1208" i="46"/>
  <c r="AB1208" i="46" s="1"/>
  <c r="Q1203" i="46"/>
  <c r="Y1203" i="46" s="1"/>
  <c r="T1200" i="46"/>
  <c r="AB1200" i="46" s="1"/>
  <c r="Q1195" i="46"/>
  <c r="Y1195" i="46" s="1"/>
  <c r="T1192" i="46"/>
  <c r="AB1192" i="46" s="1"/>
  <c r="Q1191" i="46"/>
  <c r="Y1191" i="46" s="1"/>
  <c r="T1188" i="46"/>
  <c r="AB1188" i="46" s="1"/>
  <c r="T1184" i="46"/>
  <c r="AB1184" i="46" s="1"/>
  <c r="T1180" i="46"/>
  <c r="AB1180" i="46" s="1"/>
  <c r="Q1179" i="46"/>
  <c r="Y1179" i="46" s="1"/>
  <c r="Q1175" i="46"/>
  <c r="Y1175" i="46" s="1"/>
  <c r="T1168" i="46"/>
  <c r="AB1168" i="46" s="1"/>
  <c r="Q1167" i="46"/>
  <c r="Y1167" i="46" s="1"/>
  <c r="R1160" i="46"/>
  <c r="Z1160" i="46" s="1"/>
  <c r="T1160" i="46"/>
  <c r="AB1160" i="46" s="1"/>
  <c r="Q1157" i="46"/>
  <c r="Y1157" i="46" s="1"/>
  <c r="S1155" i="46"/>
  <c r="AA1155" i="46" s="1"/>
  <c r="Q1155" i="46"/>
  <c r="Y1155" i="46" s="1"/>
  <c r="R1152" i="46"/>
  <c r="Z1152" i="46" s="1"/>
  <c r="T1152" i="46"/>
  <c r="AB1152" i="46" s="1"/>
  <c r="T1146" i="46"/>
  <c r="AB1146" i="46" s="1"/>
  <c r="R1146" i="46"/>
  <c r="Z1146" i="46" s="1"/>
  <c r="R1145" i="46"/>
  <c r="Z1145" i="46" s="1"/>
  <c r="R1144" i="46"/>
  <c r="Z1144" i="46" s="1"/>
  <c r="T1144" i="46"/>
  <c r="AB1144" i="46" s="1"/>
  <c r="Q1141" i="46"/>
  <c r="Y1141" i="46" s="1"/>
  <c r="S1139" i="46"/>
  <c r="AA1139" i="46" s="1"/>
  <c r="Q1139" i="46"/>
  <c r="Y1139" i="46" s="1"/>
  <c r="T1130" i="46"/>
  <c r="AB1130" i="46" s="1"/>
  <c r="R1130" i="46"/>
  <c r="Z1130" i="46" s="1"/>
  <c r="Q1125" i="46"/>
  <c r="Y1125" i="46" s="1"/>
  <c r="T1122" i="46"/>
  <c r="AB1122" i="46" s="1"/>
  <c r="R1122" i="46"/>
  <c r="Z1122" i="46" s="1"/>
  <c r="R1121" i="46"/>
  <c r="Z1121" i="46" s="1"/>
  <c r="R1120" i="46"/>
  <c r="Z1120" i="46" s="1"/>
  <c r="T1120" i="46"/>
  <c r="AB1120" i="46" s="1"/>
  <c r="R1113" i="46"/>
  <c r="Z1113" i="46" s="1"/>
  <c r="R1100" i="46"/>
  <c r="Z1100" i="46" s="1"/>
  <c r="T1100" i="46"/>
  <c r="AB1100" i="46" s="1"/>
  <c r="S1095" i="46"/>
  <c r="AA1095" i="46" s="1"/>
  <c r="Q1095" i="46"/>
  <c r="Y1095" i="46" s="1"/>
  <c r="R1093" i="46"/>
  <c r="Z1093" i="46" s="1"/>
  <c r="Q1089" i="46"/>
  <c r="Y1089" i="46" s="1"/>
  <c r="S1087" i="46"/>
  <c r="AA1087" i="46" s="1"/>
  <c r="Q1087" i="46"/>
  <c r="Y1087" i="46" s="1"/>
  <c r="T1086" i="46"/>
  <c r="AB1086" i="46" s="1"/>
  <c r="R1086" i="46"/>
  <c r="Z1086" i="46" s="1"/>
  <c r="R1065" i="46"/>
  <c r="Z1065" i="46" s="1"/>
  <c r="R1064" i="46"/>
  <c r="Z1064" i="46" s="1"/>
  <c r="T1064" i="46"/>
  <c r="AB1064" i="46" s="1"/>
  <c r="Q1061" i="46"/>
  <c r="Y1061" i="46" s="1"/>
  <c r="S1059" i="46"/>
  <c r="AA1059" i="46" s="1"/>
  <c r="Q1059" i="46"/>
  <c r="Y1059" i="46" s="1"/>
  <c r="T1054" i="46"/>
  <c r="AB1054" i="46" s="1"/>
  <c r="R1054" i="46"/>
  <c r="Z1054" i="46" s="1"/>
  <c r="S1051" i="46"/>
  <c r="AA1051" i="46" s="1"/>
  <c r="Q1051" i="46"/>
  <c r="Y1051" i="46" s="1"/>
  <c r="Q1045" i="46"/>
  <c r="Y1045" i="46" s="1"/>
  <c r="S1043" i="46"/>
  <c r="AA1043" i="46" s="1"/>
  <c r="Q1043" i="46"/>
  <c r="Y1043" i="46" s="1"/>
  <c r="T1042" i="46"/>
  <c r="AB1042" i="46" s="1"/>
  <c r="R1042" i="46"/>
  <c r="Z1042" i="46" s="1"/>
  <c r="R1041" i="46"/>
  <c r="Z1041" i="46" s="1"/>
  <c r="R1040" i="46"/>
  <c r="Z1040" i="46" s="1"/>
  <c r="T1040" i="46"/>
  <c r="AB1040" i="46" s="1"/>
  <c r="Q1037" i="46"/>
  <c r="Y1037" i="46" s="1"/>
  <c r="Q1029" i="46"/>
  <c r="Y1029" i="46" s="1"/>
  <c r="R1021" i="46"/>
  <c r="Z1021" i="46" s="1"/>
  <c r="X1021" i="46"/>
  <c r="S1021" i="46"/>
  <c r="AA1021" i="46" s="1"/>
  <c r="Q917" i="46"/>
  <c r="Y917" i="46" s="1"/>
  <c r="R917" i="46"/>
  <c r="Z917" i="46" s="1"/>
  <c r="X917" i="46"/>
  <c r="S917" i="46"/>
  <c r="AA917" i="46" s="1"/>
  <c r="T910" i="46"/>
  <c r="AB910" i="46" s="1"/>
  <c r="Q910" i="46"/>
  <c r="Y910" i="46" s="1"/>
  <c r="W910" i="46"/>
  <c r="R910" i="46"/>
  <c r="Z910" i="46" s="1"/>
  <c r="T902" i="46"/>
  <c r="AB902" i="46" s="1"/>
  <c r="Q902" i="46"/>
  <c r="Y902" i="46" s="1"/>
  <c r="W902" i="46"/>
  <c r="R902" i="46"/>
  <c r="Z902" i="46" s="1"/>
  <c r="T894" i="46"/>
  <c r="AB894" i="46" s="1"/>
  <c r="Q894" i="46"/>
  <c r="Y894" i="46" s="1"/>
  <c r="W894" i="46"/>
  <c r="R894" i="46"/>
  <c r="Z894" i="46" s="1"/>
  <c r="Q889" i="46"/>
  <c r="Y889" i="46" s="1"/>
  <c r="X881" i="46"/>
  <c r="X873" i="46"/>
  <c r="X865" i="46"/>
  <c r="T862" i="46"/>
  <c r="AB862" i="46" s="1"/>
  <c r="Q862" i="46"/>
  <c r="Y862" i="46" s="1"/>
  <c r="W862" i="46"/>
  <c r="R862" i="46"/>
  <c r="Z862" i="46" s="1"/>
  <c r="X857" i="46"/>
  <c r="T854" i="46"/>
  <c r="AB854" i="46" s="1"/>
  <c r="Q854" i="46"/>
  <c r="Y854" i="46" s="1"/>
  <c r="W854" i="46"/>
  <c r="R854" i="46"/>
  <c r="Z854" i="46" s="1"/>
  <c r="X849" i="46"/>
  <c r="Q845" i="46"/>
  <c r="Y845" i="46" s="1"/>
  <c r="X837" i="46"/>
  <c r="X829" i="46"/>
  <c r="Q819" i="46"/>
  <c r="Y819" i="46" s="1"/>
  <c r="W819" i="46"/>
  <c r="R819" i="46"/>
  <c r="Z819" i="46" s="1"/>
  <c r="S819" i="46"/>
  <c r="AA819" i="46" s="1"/>
  <c r="X818" i="46"/>
  <c r="S818" i="46"/>
  <c r="AA818" i="46" s="1"/>
  <c r="T818" i="46"/>
  <c r="AB818" i="46" s="1"/>
  <c r="Q731" i="46"/>
  <c r="Y731" i="46" s="1"/>
  <c r="W731" i="46"/>
  <c r="R731" i="46"/>
  <c r="Z731" i="46" s="1"/>
  <c r="S731" i="46"/>
  <c r="AA731" i="46" s="1"/>
  <c r="T731" i="46"/>
  <c r="AB731" i="46" s="1"/>
  <c r="X722" i="46"/>
  <c r="T722" i="46"/>
  <c r="AB722" i="46" s="1"/>
  <c r="X670" i="46"/>
  <c r="S670" i="46"/>
  <c r="AA670" i="46" s="1"/>
  <c r="Q670" i="46"/>
  <c r="Y670" i="46" s="1"/>
  <c r="T670" i="46"/>
  <c r="AB670" i="46" s="1"/>
  <c r="T660" i="46"/>
  <c r="AB660" i="46" s="1"/>
  <c r="Q660" i="46"/>
  <c r="Y660" i="46" s="1"/>
  <c r="W660" i="46"/>
  <c r="R660" i="46"/>
  <c r="Z660" i="46" s="1"/>
  <c r="S660" i="46"/>
  <c r="AA660" i="46" s="1"/>
  <c r="X643" i="46"/>
  <c r="T643" i="46"/>
  <c r="AB643" i="46" s="1"/>
  <c r="S643" i="46"/>
  <c r="AA643" i="46" s="1"/>
  <c r="S446" i="46"/>
  <c r="AA446" i="46" s="1"/>
  <c r="R446" i="46"/>
  <c r="Z446" i="46" s="1"/>
  <c r="X446" i="46"/>
  <c r="T446" i="46"/>
  <c r="AB446" i="46" s="1"/>
  <c r="T1106" i="46"/>
  <c r="AB1106" i="46" s="1"/>
  <c r="R1106" i="46"/>
  <c r="Z1106" i="46" s="1"/>
  <c r="R1104" i="46"/>
  <c r="Z1104" i="46" s="1"/>
  <c r="T1104" i="46"/>
  <c r="AB1104" i="46" s="1"/>
  <c r="R1084" i="46"/>
  <c r="Z1084" i="46" s="1"/>
  <c r="T1084" i="46"/>
  <c r="AB1084" i="46" s="1"/>
  <c r="R1076" i="46"/>
  <c r="Z1076" i="46" s="1"/>
  <c r="T1076" i="46"/>
  <c r="AB1076" i="46" s="1"/>
  <c r="X1033" i="46"/>
  <c r="Q1025" i="46"/>
  <c r="Y1025" i="46" s="1"/>
  <c r="R1025" i="46"/>
  <c r="Z1025" i="46" s="1"/>
  <c r="X1025" i="46"/>
  <c r="S1025" i="46"/>
  <c r="AA1025" i="46" s="1"/>
  <c r="X1013" i="46"/>
  <c r="X1005" i="46"/>
  <c r="X997" i="46"/>
  <c r="Q989" i="46"/>
  <c r="Y989" i="46" s="1"/>
  <c r="R989" i="46"/>
  <c r="Z989" i="46" s="1"/>
  <c r="X989" i="46"/>
  <c r="S989" i="46"/>
  <c r="AA989" i="46" s="1"/>
  <c r="X981" i="46"/>
  <c r="T978" i="46"/>
  <c r="AB978" i="46" s="1"/>
  <c r="X973" i="46"/>
  <c r="X965" i="46"/>
  <c r="Q957" i="46"/>
  <c r="Y957" i="46" s="1"/>
  <c r="R957" i="46"/>
  <c r="Z957" i="46" s="1"/>
  <c r="X957" i="46"/>
  <c r="S957" i="46"/>
  <c r="AA957" i="46" s="1"/>
  <c r="X949" i="46"/>
  <c r="Q941" i="46"/>
  <c r="Y941" i="46" s="1"/>
  <c r="X941" i="46"/>
  <c r="X933" i="46"/>
  <c r="T926" i="46"/>
  <c r="AB926" i="46" s="1"/>
  <c r="Q926" i="46"/>
  <c r="Y926" i="46" s="1"/>
  <c r="W926" i="46"/>
  <c r="R926" i="46"/>
  <c r="Z926" i="46" s="1"/>
  <c r="X909" i="46"/>
  <c r="R901" i="46"/>
  <c r="Z901" i="46" s="1"/>
  <c r="X901" i="46"/>
  <c r="S901" i="46"/>
  <c r="AA901" i="46" s="1"/>
  <c r="R893" i="46"/>
  <c r="Z893" i="46" s="1"/>
  <c r="X893" i="46"/>
  <c r="S893" i="46"/>
  <c r="AA893" i="46" s="1"/>
  <c r="T870" i="46"/>
  <c r="AB870" i="46" s="1"/>
  <c r="Q870" i="46"/>
  <c r="Y870" i="46" s="1"/>
  <c r="W870" i="46"/>
  <c r="R870" i="46"/>
  <c r="Z870" i="46" s="1"/>
  <c r="T846" i="46"/>
  <c r="AB846" i="46" s="1"/>
  <c r="Q846" i="46"/>
  <c r="Y846" i="46" s="1"/>
  <c r="W846" i="46"/>
  <c r="R846" i="46"/>
  <c r="Z846" i="46" s="1"/>
  <c r="T842" i="46"/>
  <c r="AB842" i="46" s="1"/>
  <c r="Q842" i="46"/>
  <c r="Y842" i="46" s="1"/>
  <c r="W842" i="46"/>
  <c r="R842" i="46"/>
  <c r="Z842" i="46" s="1"/>
  <c r="X821" i="46"/>
  <c r="Q811" i="46"/>
  <c r="Y811" i="46" s="1"/>
  <c r="W811" i="46"/>
  <c r="R811" i="46"/>
  <c r="Z811" i="46" s="1"/>
  <c r="S811" i="46"/>
  <c r="AA811" i="46" s="1"/>
  <c r="X810" i="46"/>
  <c r="S810" i="46"/>
  <c r="AA810" i="46" s="1"/>
  <c r="T810" i="46"/>
  <c r="AB810" i="46" s="1"/>
  <c r="X797" i="46"/>
  <c r="X790" i="46"/>
  <c r="T790" i="46"/>
  <c r="AB790" i="46" s="1"/>
  <c r="R781" i="46"/>
  <c r="Z781" i="46" s="1"/>
  <c r="X781" i="46"/>
  <c r="S781" i="46"/>
  <c r="AA781" i="46" s="1"/>
  <c r="Q781" i="46"/>
  <c r="Y781" i="46" s="1"/>
  <c r="T781" i="46"/>
  <c r="AB781" i="46" s="1"/>
  <c r="X774" i="46"/>
  <c r="S774" i="46"/>
  <c r="AA774" i="46" s="1"/>
  <c r="T774" i="46"/>
  <c r="AB774" i="46" s="1"/>
  <c r="X765" i="46"/>
  <c r="X758" i="46"/>
  <c r="R749" i="46"/>
  <c r="Z749" i="46" s="1"/>
  <c r="X749" i="46"/>
  <c r="S749" i="46"/>
  <c r="AA749" i="46" s="1"/>
  <c r="Q749" i="46"/>
  <c r="Y749" i="46" s="1"/>
  <c r="T749" i="46"/>
  <c r="AB749" i="46" s="1"/>
  <c r="X742" i="46"/>
  <c r="S742" i="46"/>
  <c r="AA742" i="46" s="1"/>
  <c r="T742" i="46"/>
  <c r="AB742" i="46" s="1"/>
  <c r="T712" i="46"/>
  <c r="AB712" i="46" s="1"/>
  <c r="X682" i="46"/>
  <c r="T603" i="46"/>
  <c r="AB603" i="46" s="1"/>
  <c r="R603" i="46"/>
  <c r="Z603" i="46" s="1"/>
  <c r="Q603" i="46"/>
  <c r="Y603" i="46" s="1"/>
  <c r="S603" i="46"/>
  <c r="AA603" i="46" s="1"/>
  <c r="W603" i="46"/>
  <c r="T595" i="46"/>
  <c r="AB595" i="46" s="1"/>
  <c r="R595" i="46"/>
  <c r="Z595" i="46" s="1"/>
  <c r="Q595" i="46"/>
  <c r="Y595" i="46" s="1"/>
  <c r="S595" i="46"/>
  <c r="AA595" i="46" s="1"/>
  <c r="W595" i="46"/>
  <c r="T579" i="46"/>
  <c r="AB579" i="46" s="1"/>
  <c r="R579" i="46"/>
  <c r="Z579" i="46" s="1"/>
  <c r="Q579" i="46"/>
  <c r="Y579" i="46" s="1"/>
  <c r="S579" i="46"/>
  <c r="AA579" i="46" s="1"/>
  <c r="W579" i="46"/>
  <c r="T563" i="46"/>
  <c r="AB563" i="46" s="1"/>
  <c r="R563" i="46"/>
  <c r="Z563" i="46" s="1"/>
  <c r="Q563" i="46"/>
  <c r="Y563" i="46" s="1"/>
  <c r="S563" i="46"/>
  <c r="AA563" i="46" s="1"/>
  <c r="W563" i="46"/>
  <c r="T547" i="46"/>
  <c r="AB547" i="46" s="1"/>
  <c r="R547" i="46"/>
  <c r="Z547" i="46" s="1"/>
  <c r="Q547" i="46"/>
  <c r="Y547" i="46" s="1"/>
  <c r="S547" i="46"/>
  <c r="AA547" i="46" s="1"/>
  <c r="W547" i="46"/>
  <c r="T539" i="46"/>
  <c r="AB539" i="46" s="1"/>
  <c r="R539" i="46"/>
  <c r="Z539" i="46" s="1"/>
  <c r="Q539" i="46"/>
  <c r="Y539" i="46" s="1"/>
  <c r="S539" i="46"/>
  <c r="AA539" i="46" s="1"/>
  <c r="W539" i="46"/>
  <c r="T507" i="46"/>
  <c r="AB507" i="46" s="1"/>
  <c r="R507" i="46"/>
  <c r="Z507" i="46" s="1"/>
  <c r="Q507" i="46"/>
  <c r="Y507" i="46" s="1"/>
  <c r="S507" i="46"/>
  <c r="AA507" i="46" s="1"/>
  <c r="W507" i="46"/>
  <c r="T475" i="46"/>
  <c r="AB475" i="46" s="1"/>
  <c r="R475" i="46"/>
  <c r="Z475" i="46" s="1"/>
  <c r="Q475" i="46"/>
  <c r="Y475" i="46" s="1"/>
  <c r="S475" i="46"/>
  <c r="AA475" i="46" s="1"/>
  <c r="W475" i="46"/>
  <c r="W1509" i="46"/>
  <c r="W1505" i="46"/>
  <c r="W1501" i="46"/>
  <c r="W1497" i="46"/>
  <c r="W1485" i="46"/>
  <c r="W1481" i="46"/>
  <c r="W1477" i="46"/>
  <c r="W1473" i="46"/>
  <c r="W1469" i="46"/>
  <c r="W1465" i="46"/>
  <c r="W1453" i="46"/>
  <c r="W1449" i="46"/>
  <c r="W1445" i="46"/>
  <c r="W1441" i="46"/>
  <c r="W1437" i="46"/>
  <c r="W1433" i="46"/>
  <c r="W1421" i="46"/>
  <c r="W1417" i="46"/>
  <c r="W1413" i="46"/>
  <c r="W1409" i="46"/>
  <c r="W1405" i="46"/>
  <c r="W1401" i="46"/>
  <c r="W1389" i="46"/>
  <c r="W1385" i="46"/>
  <c r="W1381" i="46"/>
  <c r="W1377" i="46"/>
  <c r="W1373" i="46"/>
  <c r="W1369" i="46"/>
  <c r="W1357" i="46"/>
  <c r="W1353" i="46"/>
  <c r="W1349" i="46"/>
  <c r="W1345" i="46"/>
  <c r="W1341" i="46"/>
  <c r="W1337" i="46"/>
  <c r="W1325" i="46"/>
  <c r="W1321" i="46"/>
  <c r="W1317" i="46"/>
  <c r="W1313" i="46"/>
  <c r="W1309" i="46"/>
  <c r="W1305" i="46"/>
  <c r="W1293" i="46"/>
  <c r="W1289" i="46"/>
  <c r="W1281" i="46"/>
  <c r="W1273" i="46"/>
  <c r="W1261" i="46"/>
  <c r="W1257" i="46"/>
  <c r="W1249" i="46"/>
  <c r="W1237" i="46"/>
  <c r="W1229" i="46"/>
  <c r="W1221" i="46"/>
  <c r="W1217" i="46"/>
  <c r="W1205" i="46"/>
  <c r="W1197" i="46"/>
  <c r="W1185" i="46"/>
  <c r="W1173" i="46"/>
  <c r="W1169" i="46"/>
  <c r="X1161" i="46"/>
  <c r="Q1160" i="46"/>
  <c r="Y1160" i="46" s="1"/>
  <c r="S1159" i="46"/>
  <c r="AA1159" i="46" s="1"/>
  <c r="Q1159" i="46"/>
  <c r="Y1159" i="46" s="1"/>
  <c r="T1158" i="46"/>
  <c r="AB1158" i="46" s="1"/>
  <c r="R1158" i="46"/>
  <c r="Z1158" i="46" s="1"/>
  <c r="R1156" i="46"/>
  <c r="Z1156" i="46" s="1"/>
  <c r="T1156" i="46"/>
  <c r="AB1156" i="46" s="1"/>
  <c r="T1155" i="46"/>
  <c r="AB1155" i="46" s="1"/>
  <c r="X1153" i="46"/>
  <c r="Q1152" i="46"/>
  <c r="Y1152" i="46" s="1"/>
  <c r="Q1146" i="46"/>
  <c r="Y1146" i="46" s="1"/>
  <c r="X1145" i="46"/>
  <c r="Q1145" i="46"/>
  <c r="Y1145" i="46" s="1"/>
  <c r="Q1144" i="46"/>
  <c r="Y1144" i="46" s="1"/>
  <c r="S1143" i="46"/>
  <c r="AA1143" i="46" s="1"/>
  <c r="Q1143" i="46"/>
  <c r="Y1143" i="46" s="1"/>
  <c r="R1140" i="46"/>
  <c r="Z1140" i="46" s="1"/>
  <c r="T1140" i="46"/>
  <c r="AB1140" i="46" s="1"/>
  <c r="T1139" i="46"/>
  <c r="AB1139" i="46" s="1"/>
  <c r="X1137" i="46"/>
  <c r="Q1130" i="46"/>
  <c r="Y1130" i="46" s="1"/>
  <c r="X1129" i="46"/>
  <c r="S1127" i="46"/>
  <c r="AA1127" i="46" s="1"/>
  <c r="Q1127" i="46"/>
  <c r="Y1127" i="46" s="1"/>
  <c r="R1124" i="46"/>
  <c r="Z1124" i="46" s="1"/>
  <c r="T1124" i="46"/>
  <c r="AB1124" i="46" s="1"/>
  <c r="Q1122" i="46"/>
  <c r="Y1122" i="46" s="1"/>
  <c r="X1121" i="46"/>
  <c r="Q1121" i="46"/>
  <c r="Y1121" i="46" s="1"/>
  <c r="Q1120" i="46"/>
  <c r="Y1120" i="46" s="1"/>
  <c r="S1119" i="46"/>
  <c r="AA1119" i="46" s="1"/>
  <c r="Q1119" i="46"/>
  <c r="Y1119" i="46" s="1"/>
  <c r="R1116" i="46"/>
  <c r="Z1116" i="46" s="1"/>
  <c r="T1116" i="46"/>
  <c r="AB1116" i="46" s="1"/>
  <c r="X1113" i="46"/>
  <c r="Q1113" i="46"/>
  <c r="Y1113" i="46" s="1"/>
  <c r="T1109" i="46"/>
  <c r="AB1109" i="46" s="1"/>
  <c r="S1106" i="46"/>
  <c r="AA1106" i="46" s="1"/>
  <c r="S1104" i="46"/>
  <c r="AA1104" i="46" s="1"/>
  <c r="T1101" i="46"/>
  <c r="AB1101" i="46" s="1"/>
  <c r="Q1100" i="46"/>
  <c r="Y1100" i="46" s="1"/>
  <c r="S1099" i="46"/>
  <c r="AA1099" i="46" s="1"/>
  <c r="Q1099" i="46"/>
  <c r="Y1099" i="46" s="1"/>
  <c r="T1095" i="46"/>
  <c r="AB1095" i="46" s="1"/>
  <c r="X1093" i="46"/>
  <c r="Q1093" i="46"/>
  <c r="Y1093" i="46" s="1"/>
  <c r="T1087" i="46"/>
  <c r="AB1087" i="46" s="1"/>
  <c r="Q1086" i="46"/>
  <c r="Y1086" i="46" s="1"/>
  <c r="X1085" i="46"/>
  <c r="S1084" i="46"/>
  <c r="AA1084" i="46" s="1"/>
  <c r="S1076" i="46"/>
  <c r="AA1076" i="46" s="1"/>
  <c r="T1074" i="46"/>
  <c r="AB1074" i="46" s="1"/>
  <c r="R1074" i="46"/>
  <c r="Z1074" i="46" s="1"/>
  <c r="T1073" i="46"/>
  <c r="AB1073" i="46" s="1"/>
  <c r="R1068" i="46"/>
  <c r="Z1068" i="46" s="1"/>
  <c r="T1068" i="46"/>
  <c r="AB1068" i="46" s="1"/>
  <c r="X1065" i="46"/>
  <c r="Q1065" i="46"/>
  <c r="Y1065" i="46" s="1"/>
  <c r="Q1064" i="46"/>
  <c r="Y1064" i="46" s="1"/>
  <c r="T1062" i="46"/>
  <c r="AB1062" i="46" s="1"/>
  <c r="R1062" i="46"/>
  <c r="Z1062" i="46" s="1"/>
  <c r="R1060" i="46"/>
  <c r="Z1060" i="46" s="1"/>
  <c r="T1060" i="46"/>
  <c r="AB1060" i="46" s="1"/>
  <c r="T1059" i="46"/>
  <c r="AB1059" i="46" s="1"/>
  <c r="Q1054" i="46"/>
  <c r="Y1054" i="46" s="1"/>
  <c r="Q1053" i="46"/>
  <c r="Y1053" i="46" s="1"/>
  <c r="S1053" i="46"/>
  <c r="AA1053" i="46" s="1"/>
  <c r="T1051" i="46"/>
  <c r="AB1051" i="46" s="1"/>
  <c r="X1049" i="46"/>
  <c r="S1047" i="46"/>
  <c r="AA1047" i="46" s="1"/>
  <c r="Q1047" i="46"/>
  <c r="Y1047" i="46" s="1"/>
  <c r="T1043" i="46"/>
  <c r="AB1043" i="46" s="1"/>
  <c r="Q1042" i="46"/>
  <c r="Y1042" i="46" s="1"/>
  <c r="X1041" i="46"/>
  <c r="Q1041" i="46"/>
  <c r="Y1041" i="46" s="1"/>
  <c r="Q1040" i="46"/>
  <c r="Y1040" i="46" s="1"/>
  <c r="S1039" i="46"/>
  <c r="AA1039" i="46" s="1"/>
  <c r="Q1039" i="46"/>
  <c r="Y1039" i="46" s="1"/>
  <c r="T1030" i="46"/>
  <c r="AB1030" i="46" s="1"/>
  <c r="Q1030" i="46"/>
  <c r="Y1030" i="46" s="1"/>
  <c r="W1030" i="46"/>
  <c r="R1030" i="46"/>
  <c r="Z1030" i="46" s="1"/>
  <c r="R921" i="46"/>
  <c r="Z921" i="46" s="1"/>
  <c r="X921" i="46"/>
  <c r="S921" i="46"/>
  <c r="AA921" i="46" s="1"/>
  <c r="Q913" i="46"/>
  <c r="Y913" i="46" s="1"/>
  <c r="R913" i="46"/>
  <c r="Z913" i="46" s="1"/>
  <c r="X913" i="46"/>
  <c r="S913" i="46"/>
  <c r="AA913" i="46" s="1"/>
  <c r="S910" i="46"/>
  <c r="AA910" i="46" s="1"/>
  <c r="T906" i="46"/>
  <c r="AB906" i="46" s="1"/>
  <c r="Q906" i="46"/>
  <c r="Y906" i="46" s="1"/>
  <c r="W906" i="46"/>
  <c r="R906" i="46"/>
  <c r="Z906" i="46" s="1"/>
  <c r="S902" i="46"/>
  <c r="AA902" i="46" s="1"/>
  <c r="Q901" i="46"/>
  <c r="Y901" i="46" s="1"/>
  <c r="S894" i="46"/>
  <c r="AA894" i="46" s="1"/>
  <c r="Q893" i="46"/>
  <c r="Y893" i="46" s="1"/>
  <c r="T890" i="46"/>
  <c r="AB890" i="46" s="1"/>
  <c r="Q890" i="46"/>
  <c r="Y890" i="46" s="1"/>
  <c r="W890" i="46"/>
  <c r="R890" i="46"/>
  <c r="Z890" i="46" s="1"/>
  <c r="X885" i="46"/>
  <c r="R877" i="46"/>
  <c r="Z877" i="46" s="1"/>
  <c r="X877" i="46"/>
  <c r="S877" i="46"/>
  <c r="AA877" i="46" s="1"/>
  <c r="R869" i="46"/>
  <c r="Z869" i="46" s="1"/>
  <c r="X869" i="46"/>
  <c r="S869" i="46"/>
  <c r="AA869" i="46" s="1"/>
  <c r="S862" i="46"/>
  <c r="AA862" i="46" s="1"/>
  <c r="Q861" i="46"/>
  <c r="Y861" i="46" s="1"/>
  <c r="R861" i="46"/>
  <c r="Z861" i="46" s="1"/>
  <c r="X861" i="46"/>
  <c r="S861" i="46"/>
  <c r="AA861" i="46" s="1"/>
  <c r="S854" i="46"/>
  <c r="AA854" i="46" s="1"/>
  <c r="Q853" i="46"/>
  <c r="Y853" i="46" s="1"/>
  <c r="R853" i="46"/>
  <c r="Z853" i="46" s="1"/>
  <c r="X853" i="46"/>
  <c r="S853" i="46"/>
  <c r="AA853" i="46" s="1"/>
  <c r="Q827" i="46"/>
  <c r="Y827" i="46" s="1"/>
  <c r="X826" i="46"/>
  <c r="S826" i="46"/>
  <c r="AA826" i="46" s="1"/>
  <c r="T826" i="46"/>
  <c r="AB826" i="46" s="1"/>
  <c r="T819" i="46"/>
  <c r="AB819" i="46" s="1"/>
  <c r="S805" i="46"/>
  <c r="AA805" i="46" s="1"/>
  <c r="Q805" i="46"/>
  <c r="Y805" i="46" s="1"/>
  <c r="X805" i="46"/>
  <c r="R805" i="46"/>
  <c r="Z805" i="46" s="1"/>
  <c r="T805" i="46"/>
  <c r="AB805" i="46" s="1"/>
  <c r="T791" i="46"/>
  <c r="AB791" i="46" s="1"/>
  <c r="Q791" i="46"/>
  <c r="Y791" i="46" s="1"/>
  <c r="W791" i="46"/>
  <c r="R791" i="46"/>
  <c r="Z791" i="46" s="1"/>
  <c r="S791" i="46"/>
  <c r="AA791" i="46" s="1"/>
  <c r="T775" i="46"/>
  <c r="AB775" i="46" s="1"/>
  <c r="Q775" i="46"/>
  <c r="Y775" i="46" s="1"/>
  <c r="W775" i="46"/>
  <c r="R775" i="46"/>
  <c r="Z775" i="46" s="1"/>
  <c r="S775" i="46"/>
  <c r="AA775" i="46" s="1"/>
  <c r="Q759" i="46"/>
  <c r="Y759" i="46" s="1"/>
  <c r="T743" i="46"/>
  <c r="AB743" i="46" s="1"/>
  <c r="Q743" i="46"/>
  <c r="Y743" i="46" s="1"/>
  <c r="W743" i="46"/>
  <c r="R743" i="46"/>
  <c r="Z743" i="46" s="1"/>
  <c r="S743" i="46"/>
  <c r="AA743" i="46" s="1"/>
  <c r="T728" i="46"/>
  <c r="AB728" i="46" s="1"/>
  <c r="Q728" i="46"/>
  <c r="Y728" i="46" s="1"/>
  <c r="R728" i="46"/>
  <c r="Z728" i="46" s="1"/>
  <c r="S728" i="46"/>
  <c r="AA728" i="46" s="1"/>
  <c r="W728" i="46"/>
  <c r="T462" i="46"/>
  <c r="AB462" i="46" s="1"/>
  <c r="S462" i="46"/>
  <c r="AA462" i="46" s="1"/>
  <c r="X462" i="46"/>
  <c r="W1135" i="46"/>
  <c r="W1083" i="46"/>
  <c r="W1075" i="46"/>
  <c r="T1028" i="46"/>
  <c r="AB1028" i="46" s="1"/>
  <c r="W1027" i="46"/>
  <c r="T1024" i="46"/>
  <c r="AB1024" i="46" s="1"/>
  <c r="W1023" i="46"/>
  <c r="Q1019" i="46"/>
  <c r="Y1019" i="46" s="1"/>
  <c r="T1016" i="46"/>
  <c r="AB1016" i="46" s="1"/>
  <c r="W1015" i="46"/>
  <c r="T1012" i="46"/>
  <c r="AB1012" i="46" s="1"/>
  <c r="T1008" i="46"/>
  <c r="AB1008" i="46" s="1"/>
  <c r="W1007" i="46"/>
  <c r="T1004" i="46"/>
  <c r="AB1004" i="46" s="1"/>
  <c r="W1003" i="46"/>
  <c r="T1000" i="46"/>
  <c r="AB1000" i="46" s="1"/>
  <c r="T996" i="46"/>
  <c r="AB996" i="46" s="1"/>
  <c r="W995" i="46"/>
  <c r="T992" i="46"/>
  <c r="AB992" i="46" s="1"/>
  <c r="W991" i="46"/>
  <c r="T988" i="46"/>
  <c r="AB988" i="46" s="1"/>
  <c r="W987" i="46"/>
  <c r="T984" i="46"/>
  <c r="AB984" i="46" s="1"/>
  <c r="W983" i="46"/>
  <c r="T980" i="46"/>
  <c r="AB980" i="46" s="1"/>
  <c r="T976" i="46"/>
  <c r="AB976" i="46" s="1"/>
  <c r="W975" i="46"/>
  <c r="T972" i="46"/>
  <c r="AB972" i="46" s="1"/>
  <c r="W971" i="46"/>
  <c r="T968" i="46"/>
  <c r="AB968" i="46" s="1"/>
  <c r="T964" i="46"/>
  <c r="AB964" i="46" s="1"/>
  <c r="W963" i="46"/>
  <c r="T960" i="46"/>
  <c r="AB960" i="46" s="1"/>
  <c r="W959" i="46"/>
  <c r="T956" i="46"/>
  <c r="AB956" i="46" s="1"/>
  <c r="W955" i="46"/>
  <c r="T952" i="46"/>
  <c r="AB952" i="46" s="1"/>
  <c r="W951" i="46"/>
  <c r="T948" i="46"/>
  <c r="AB948" i="46" s="1"/>
  <c r="T944" i="46"/>
  <c r="AB944" i="46" s="1"/>
  <c r="W943" i="46"/>
  <c r="T940" i="46"/>
  <c r="AB940" i="46" s="1"/>
  <c r="W939" i="46"/>
  <c r="T936" i="46"/>
  <c r="AB936" i="46" s="1"/>
  <c r="T932" i="46"/>
  <c r="AB932" i="46" s="1"/>
  <c r="W931" i="46"/>
  <c r="T928" i="46"/>
  <c r="AB928" i="46" s="1"/>
  <c r="Q923" i="46"/>
  <c r="Y923" i="46" s="1"/>
  <c r="T920" i="46"/>
  <c r="AB920" i="46" s="1"/>
  <c r="W915" i="46"/>
  <c r="T908" i="46"/>
  <c r="AB908" i="46" s="1"/>
  <c r="Q903" i="46"/>
  <c r="Y903" i="46" s="1"/>
  <c r="T900" i="46"/>
  <c r="AB900" i="46" s="1"/>
  <c r="T896" i="46"/>
  <c r="AB896" i="46" s="1"/>
  <c r="T888" i="46"/>
  <c r="AB888" i="46" s="1"/>
  <c r="Q883" i="46"/>
  <c r="Y883" i="46" s="1"/>
  <c r="T876" i="46"/>
  <c r="AB876" i="46" s="1"/>
  <c r="Q875" i="46"/>
  <c r="Y875" i="46" s="1"/>
  <c r="T872" i="46"/>
  <c r="AB872" i="46" s="1"/>
  <c r="Q871" i="46"/>
  <c r="Y871" i="46" s="1"/>
  <c r="T864" i="46"/>
  <c r="AB864" i="46" s="1"/>
  <c r="W863" i="46"/>
  <c r="W859" i="46"/>
  <c r="T856" i="46"/>
  <c r="AB856" i="46" s="1"/>
  <c r="T852" i="46"/>
  <c r="AB852" i="46" s="1"/>
  <c r="W847" i="46"/>
  <c r="R834" i="46"/>
  <c r="Z834" i="46" s="1"/>
  <c r="X833" i="46"/>
  <c r="Q828" i="46"/>
  <c r="Y828" i="46" s="1"/>
  <c r="R826" i="46"/>
  <c r="Z826" i="46" s="1"/>
  <c r="X825" i="46"/>
  <c r="Q825" i="46"/>
  <c r="Y825" i="46" s="1"/>
  <c r="R818" i="46"/>
  <c r="Z818" i="46" s="1"/>
  <c r="X817" i="46"/>
  <c r="R810" i="46"/>
  <c r="Z810" i="46" s="1"/>
  <c r="X809" i="46"/>
  <c r="X793" i="46"/>
  <c r="Q790" i="46"/>
  <c r="Y790" i="46" s="1"/>
  <c r="W790" i="46"/>
  <c r="R790" i="46"/>
  <c r="Z790" i="46" s="1"/>
  <c r="X777" i="46"/>
  <c r="Q774" i="46"/>
  <c r="Y774" i="46" s="1"/>
  <c r="W774" i="46"/>
  <c r="R774" i="46"/>
  <c r="Z774" i="46" s="1"/>
  <c r="X761" i="46"/>
  <c r="T755" i="46"/>
  <c r="AB755" i="46" s="1"/>
  <c r="Q755" i="46"/>
  <c r="Y755" i="46" s="1"/>
  <c r="W755" i="46"/>
  <c r="X745" i="46"/>
  <c r="Q742" i="46"/>
  <c r="Y742" i="46" s="1"/>
  <c r="W742" i="46"/>
  <c r="R742" i="46"/>
  <c r="Z742" i="46" s="1"/>
  <c r="X725" i="46"/>
  <c r="R722" i="46"/>
  <c r="Z722" i="46" s="1"/>
  <c r="Q722" i="46"/>
  <c r="Y722" i="46" s="1"/>
  <c r="S722" i="46"/>
  <c r="AA722" i="46" s="1"/>
  <c r="S719" i="46"/>
  <c r="AA719" i="46" s="1"/>
  <c r="T719" i="46"/>
  <c r="AB719" i="46" s="1"/>
  <c r="S709" i="46"/>
  <c r="AA709" i="46" s="1"/>
  <c r="Q709" i="46"/>
  <c r="Y709" i="46" s="1"/>
  <c r="X709" i="46"/>
  <c r="R709" i="46"/>
  <c r="Z709" i="46" s="1"/>
  <c r="R706" i="46"/>
  <c r="Z706" i="46" s="1"/>
  <c r="Q706" i="46"/>
  <c r="Y706" i="46" s="1"/>
  <c r="S706" i="46"/>
  <c r="AA706" i="46" s="1"/>
  <c r="S703" i="46"/>
  <c r="AA703" i="46" s="1"/>
  <c r="T703" i="46"/>
  <c r="AB703" i="46" s="1"/>
  <c r="X695" i="46"/>
  <c r="S693" i="46"/>
  <c r="AA693" i="46" s="1"/>
  <c r="Q693" i="46"/>
  <c r="Y693" i="46" s="1"/>
  <c r="X693" i="46"/>
  <c r="R693" i="46"/>
  <c r="Z693" i="46" s="1"/>
  <c r="X686" i="46"/>
  <c r="S686" i="46"/>
  <c r="AA686" i="46" s="1"/>
  <c r="Q686" i="46"/>
  <c r="Y686" i="46" s="1"/>
  <c r="T686" i="46"/>
  <c r="AB686" i="46" s="1"/>
  <c r="R670" i="46"/>
  <c r="Z670" i="46" s="1"/>
  <c r="X659" i="46"/>
  <c r="T659" i="46"/>
  <c r="AB659" i="46" s="1"/>
  <c r="X634" i="46"/>
  <c r="X622" i="46"/>
  <c r="S622" i="46"/>
  <c r="AA622" i="46" s="1"/>
  <c r="Q622" i="46"/>
  <c r="Y622" i="46" s="1"/>
  <c r="T622" i="46"/>
  <c r="AB622" i="46" s="1"/>
  <c r="S618" i="46"/>
  <c r="AA618" i="46" s="1"/>
  <c r="R618" i="46"/>
  <c r="Z618" i="46" s="1"/>
  <c r="T618" i="46"/>
  <c r="AB618" i="46" s="1"/>
  <c r="X618" i="46"/>
  <c r="R462" i="46"/>
  <c r="Z462" i="46" s="1"/>
  <c r="Q839" i="46"/>
  <c r="Y839" i="46" s="1"/>
  <c r="W839" i="46"/>
  <c r="Q831" i="46"/>
  <c r="Y831" i="46" s="1"/>
  <c r="W831" i="46"/>
  <c r="Q807" i="46"/>
  <c r="Y807" i="46" s="1"/>
  <c r="W807" i="46"/>
  <c r="T799" i="46"/>
  <c r="AB799" i="46" s="1"/>
  <c r="Q799" i="46"/>
  <c r="Y799" i="46" s="1"/>
  <c r="W799" i="46"/>
  <c r="X789" i="46"/>
  <c r="R773" i="46"/>
  <c r="Z773" i="46" s="1"/>
  <c r="X773" i="46"/>
  <c r="S773" i="46"/>
  <c r="AA773" i="46" s="1"/>
  <c r="T767" i="46"/>
  <c r="AB767" i="46" s="1"/>
  <c r="Q767" i="46"/>
  <c r="Y767" i="46" s="1"/>
  <c r="W767" i="46"/>
  <c r="R757" i="46"/>
  <c r="Z757" i="46" s="1"/>
  <c r="X757" i="46"/>
  <c r="S757" i="46"/>
  <c r="AA757" i="46" s="1"/>
  <c r="X741" i="46"/>
  <c r="Q738" i="46"/>
  <c r="Y738" i="46" s="1"/>
  <c r="W738" i="46"/>
  <c r="R738" i="46"/>
  <c r="Z738" i="46" s="1"/>
  <c r="T735" i="46"/>
  <c r="AB735" i="46" s="1"/>
  <c r="Q735" i="46"/>
  <c r="Y735" i="46" s="1"/>
  <c r="W735" i="46"/>
  <c r="Q723" i="46"/>
  <c r="Y723" i="46" s="1"/>
  <c r="W723" i="46"/>
  <c r="R723" i="46"/>
  <c r="Z723" i="46" s="1"/>
  <c r="T720" i="46"/>
  <c r="AB720" i="46" s="1"/>
  <c r="Q720" i="46"/>
  <c r="Y720" i="46" s="1"/>
  <c r="R720" i="46"/>
  <c r="Z720" i="46" s="1"/>
  <c r="Q707" i="46"/>
  <c r="Y707" i="46" s="1"/>
  <c r="T704" i="46"/>
  <c r="AB704" i="46" s="1"/>
  <c r="Q704" i="46"/>
  <c r="Y704" i="46" s="1"/>
  <c r="R704" i="46"/>
  <c r="Z704" i="46" s="1"/>
  <c r="X675" i="46"/>
  <c r="X650" i="46"/>
  <c r="Q647" i="46"/>
  <c r="Y647" i="46" s="1"/>
  <c r="W647" i="46"/>
  <c r="R647" i="46"/>
  <c r="Z647" i="46" s="1"/>
  <c r="S647" i="46"/>
  <c r="AA647" i="46" s="1"/>
  <c r="T647" i="46"/>
  <c r="AB647" i="46" s="1"/>
  <c r="X638" i="46"/>
  <c r="S638" i="46"/>
  <c r="AA638" i="46" s="1"/>
  <c r="Q638" i="46"/>
  <c r="Y638" i="46" s="1"/>
  <c r="T638" i="46"/>
  <c r="AB638" i="46" s="1"/>
  <c r="T628" i="46"/>
  <c r="AB628" i="46" s="1"/>
  <c r="Q628" i="46"/>
  <c r="Y628" i="46" s="1"/>
  <c r="W628" i="46"/>
  <c r="R628" i="46"/>
  <c r="Z628" i="46" s="1"/>
  <c r="S628" i="46"/>
  <c r="AA628" i="46" s="1"/>
  <c r="X604" i="46"/>
  <c r="S596" i="46"/>
  <c r="AA596" i="46" s="1"/>
  <c r="T596" i="46"/>
  <c r="AB596" i="46" s="1"/>
  <c r="X596" i="46"/>
  <c r="S588" i="46"/>
  <c r="AA588" i="46" s="1"/>
  <c r="T588" i="46"/>
  <c r="AB588" i="46" s="1"/>
  <c r="X588" i="46"/>
  <c r="S580" i="46"/>
  <c r="AA580" i="46" s="1"/>
  <c r="T580" i="46"/>
  <c r="AB580" i="46" s="1"/>
  <c r="X580" i="46"/>
  <c r="S572" i="46"/>
  <c r="AA572" i="46" s="1"/>
  <c r="T572" i="46"/>
  <c r="AB572" i="46" s="1"/>
  <c r="X572" i="46"/>
  <c r="S564" i="46"/>
  <c r="AA564" i="46" s="1"/>
  <c r="T564" i="46"/>
  <c r="AB564" i="46" s="1"/>
  <c r="X564" i="46"/>
  <c r="S556" i="46"/>
  <c r="AA556" i="46" s="1"/>
  <c r="T556" i="46"/>
  <c r="AB556" i="46" s="1"/>
  <c r="X556" i="46"/>
  <c r="S548" i="46"/>
  <c r="AA548" i="46" s="1"/>
  <c r="T548" i="46"/>
  <c r="AB548" i="46" s="1"/>
  <c r="X548" i="46"/>
  <c r="X540" i="46"/>
  <c r="X532" i="46"/>
  <c r="S524" i="46"/>
  <c r="AA524" i="46" s="1"/>
  <c r="T524" i="46"/>
  <c r="AB524" i="46" s="1"/>
  <c r="X524" i="46"/>
  <c r="X516" i="46"/>
  <c r="S508" i="46"/>
  <c r="AA508" i="46" s="1"/>
  <c r="T508" i="46"/>
  <c r="AB508" i="46" s="1"/>
  <c r="X508" i="46"/>
  <c r="X500" i="46"/>
  <c r="X492" i="46"/>
  <c r="X484" i="46"/>
  <c r="S476" i="46"/>
  <c r="AA476" i="46" s="1"/>
  <c r="T476" i="46"/>
  <c r="AB476" i="46" s="1"/>
  <c r="X476" i="46"/>
  <c r="X470" i="46"/>
  <c r="X400" i="46"/>
  <c r="Q368" i="46"/>
  <c r="Y368" i="46" s="1"/>
  <c r="R368" i="46"/>
  <c r="Z368" i="46" s="1"/>
  <c r="X368" i="46"/>
  <c r="S368" i="46"/>
  <c r="AA368" i="46" s="1"/>
  <c r="T368" i="46"/>
  <c r="AB368" i="46" s="1"/>
  <c r="W1157" i="46"/>
  <c r="W1145" i="46"/>
  <c r="W1141" i="46"/>
  <c r="W1125" i="46"/>
  <c r="W1121" i="46"/>
  <c r="W1113" i="46"/>
  <c r="W1109" i="46"/>
  <c r="W1101" i="46"/>
  <c r="W1093" i="46"/>
  <c r="W1089" i="46"/>
  <c r="W1065" i="46"/>
  <c r="W1061" i="46"/>
  <c r="W1045" i="46"/>
  <c r="W1041" i="46"/>
  <c r="W1037" i="46"/>
  <c r="W1029" i="46"/>
  <c r="W921" i="46"/>
  <c r="W901" i="46"/>
  <c r="W893" i="46"/>
  <c r="W889" i="46"/>
  <c r="W877" i="46"/>
  <c r="W869" i="46"/>
  <c r="S839" i="46"/>
  <c r="AA839" i="46" s="1"/>
  <c r="T838" i="46"/>
  <c r="AB838" i="46" s="1"/>
  <c r="R838" i="46"/>
  <c r="Z838" i="46" s="1"/>
  <c r="Q834" i="46"/>
  <c r="Y834" i="46" s="1"/>
  <c r="Q832" i="46"/>
  <c r="Y832" i="46" s="1"/>
  <c r="S831" i="46"/>
  <c r="AA831" i="46" s="1"/>
  <c r="Q826" i="46"/>
  <c r="Y826" i="46" s="1"/>
  <c r="T825" i="46"/>
  <c r="AB825" i="46" s="1"/>
  <c r="Q818" i="46"/>
  <c r="Y818" i="46" s="1"/>
  <c r="T814" i="46"/>
  <c r="AB814" i="46" s="1"/>
  <c r="R814" i="46"/>
  <c r="Z814" i="46" s="1"/>
  <c r="Q810" i="46"/>
  <c r="Y810" i="46" s="1"/>
  <c r="S807" i="46"/>
  <c r="AA807" i="46" s="1"/>
  <c r="T806" i="46"/>
  <c r="AB806" i="46" s="1"/>
  <c r="R806" i="46"/>
  <c r="Z806" i="46" s="1"/>
  <c r="R801" i="46"/>
  <c r="Z801" i="46" s="1"/>
  <c r="X801" i="46"/>
  <c r="S801" i="46"/>
  <c r="AA801" i="46" s="1"/>
  <c r="S799" i="46"/>
  <c r="AA799" i="46" s="1"/>
  <c r="Q798" i="46"/>
  <c r="Y798" i="46" s="1"/>
  <c r="W798" i="46"/>
  <c r="R798" i="46"/>
  <c r="Z798" i="46" s="1"/>
  <c r="S790" i="46"/>
  <c r="AA790" i="46" s="1"/>
  <c r="R785" i="46"/>
  <c r="Z785" i="46" s="1"/>
  <c r="X785" i="46"/>
  <c r="S785" i="46"/>
  <c r="AA785" i="46" s="1"/>
  <c r="Q782" i="46"/>
  <c r="Y782" i="46" s="1"/>
  <c r="W782" i="46"/>
  <c r="R782" i="46"/>
  <c r="Z782" i="46" s="1"/>
  <c r="T779" i="46"/>
  <c r="AB779" i="46" s="1"/>
  <c r="Q779" i="46"/>
  <c r="Y779" i="46" s="1"/>
  <c r="W779" i="46"/>
  <c r="X769" i="46"/>
  <c r="S767" i="46"/>
  <c r="AA767" i="46" s="1"/>
  <c r="Q766" i="46"/>
  <c r="Y766" i="46" s="1"/>
  <c r="W766" i="46"/>
  <c r="R766" i="46"/>
  <c r="Z766" i="46" s="1"/>
  <c r="R753" i="46"/>
  <c r="Z753" i="46" s="1"/>
  <c r="X753" i="46"/>
  <c r="S753" i="46"/>
  <c r="AA753" i="46" s="1"/>
  <c r="Q750" i="46"/>
  <c r="Y750" i="46" s="1"/>
  <c r="W750" i="46"/>
  <c r="R750" i="46"/>
  <c r="Z750" i="46" s="1"/>
  <c r="T747" i="46"/>
  <c r="AB747" i="46" s="1"/>
  <c r="Q747" i="46"/>
  <c r="Y747" i="46" s="1"/>
  <c r="W747" i="46"/>
  <c r="T738" i="46"/>
  <c r="AB738" i="46" s="1"/>
  <c r="R737" i="46"/>
  <c r="Z737" i="46" s="1"/>
  <c r="X737" i="46"/>
  <c r="S737" i="46"/>
  <c r="AA737" i="46" s="1"/>
  <c r="S735" i="46"/>
  <c r="AA735" i="46" s="1"/>
  <c r="X733" i="46"/>
  <c r="S727" i="46"/>
  <c r="AA727" i="46" s="1"/>
  <c r="T727" i="46"/>
  <c r="AB727" i="46" s="1"/>
  <c r="T723" i="46"/>
  <c r="AB723" i="46" s="1"/>
  <c r="W720" i="46"/>
  <c r="X717" i="46"/>
  <c r="S711" i="46"/>
  <c r="AA711" i="46" s="1"/>
  <c r="T711" i="46"/>
  <c r="AB711" i="46" s="1"/>
  <c r="Q701" i="46"/>
  <c r="Y701" i="46" s="1"/>
  <c r="X701" i="46"/>
  <c r="R698" i="46"/>
  <c r="Z698" i="46" s="1"/>
  <c r="Q698" i="46"/>
  <c r="Y698" i="46" s="1"/>
  <c r="S698" i="46"/>
  <c r="AA698" i="46" s="1"/>
  <c r="X691" i="46"/>
  <c r="T691" i="46"/>
  <c r="AB691" i="46" s="1"/>
  <c r="X666" i="46"/>
  <c r="T666" i="46"/>
  <c r="AB666" i="46" s="1"/>
  <c r="X654" i="46"/>
  <c r="T644" i="46"/>
  <c r="AB644" i="46" s="1"/>
  <c r="Q644" i="46"/>
  <c r="Y644" i="46" s="1"/>
  <c r="W644" i="46"/>
  <c r="R644" i="46"/>
  <c r="Z644" i="46" s="1"/>
  <c r="S644" i="46"/>
  <c r="AA644" i="46" s="1"/>
  <c r="Q635" i="46"/>
  <c r="Y635" i="46" s="1"/>
  <c r="W635" i="46"/>
  <c r="R635" i="46"/>
  <c r="Z635" i="46" s="1"/>
  <c r="S635" i="46"/>
  <c r="AA635" i="46" s="1"/>
  <c r="X627" i="46"/>
  <c r="T627" i="46"/>
  <c r="AB627" i="46" s="1"/>
  <c r="R605" i="46"/>
  <c r="Z605" i="46" s="1"/>
  <c r="T605" i="46"/>
  <c r="AB605" i="46" s="1"/>
  <c r="Q605" i="46"/>
  <c r="Y605" i="46" s="1"/>
  <c r="S605" i="46"/>
  <c r="AA605" i="46" s="1"/>
  <c r="R589" i="46"/>
  <c r="Z589" i="46" s="1"/>
  <c r="T589" i="46"/>
  <c r="AB589" i="46" s="1"/>
  <c r="Q589" i="46"/>
  <c r="Y589" i="46" s="1"/>
  <c r="S589" i="46"/>
  <c r="AA589" i="46" s="1"/>
  <c r="R573" i="46"/>
  <c r="Z573" i="46" s="1"/>
  <c r="T573" i="46"/>
  <c r="AB573" i="46" s="1"/>
  <c r="Q573" i="46"/>
  <c r="Y573" i="46" s="1"/>
  <c r="S573" i="46"/>
  <c r="AA573" i="46" s="1"/>
  <c r="R557" i="46"/>
  <c r="Z557" i="46" s="1"/>
  <c r="T557" i="46"/>
  <c r="AB557" i="46" s="1"/>
  <c r="Q557" i="46"/>
  <c r="Y557" i="46" s="1"/>
  <c r="S557" i="46"/>
  <c r="AA557" i="46" s="1"/>
  <c r="R541" i="46"/>
  <c r="Z541" i="46" s="1"/>
  <c r="T541" i="46"/>
  <c r="AB541" i="46" s="1"/>
  <c r="Q541" i="46"/>
  <c r="Y541" i="46" s="1"/>
  <c r="S541" i="46"/>
  <c r="AA541" i="46" s="1"/>
  <c r="R533" i="46"/>
  <c r="Z533" i="46" s="1"/>
  <c r="T533" i="46"/>
  <c r="AB533" i="46" s="1"/>
  <c r="Q533" i="46"/>
  <c r="Y533" i="46" s="1"/>
  <c r="S533" i="46"/>
  <c r="AA533" i="46" s="1"/>
  <c r="R517" i="46"/>
  <c r="Z517" i="46" s="1"/>
  <c r="T517" i="46"/>
  <c r="AB517" i="46" s="1"/>
  <c r="Q517" i="46"/>
  <c r="Y517" i="46" s="1"/>
  <c r="S517" i="46"/>
  <c r="AA517" i="46" s="1"/>
  <c r="R509" i="46"/>
  <c r="Z509" i="46" s="1"/>
  <c r="T509" i="46"/>
  <c r="AB509" i="46" s="1"/>
  <c r="Q509" i="46"/>
  <c r="Y509" i="46" s="1"/>
  <c r="S509" i="46"/>
  <c r="AA509" i="46" s="1"/>
  <c r="R501" i="46"/>
  <c r="Z501" i="46" s="1"/>
  <c r="T501" i="46"/>
  <c r="AB501" i="46" s="1"/>
  <c r="Q501" i="46"/>
  <c r="Y501" i="46" s="1"/>
  <c r="S501" i="46"/>
  <c r="AA501" i="46" s="1"/>
  <c r="R477" i="46"/>
  <c r="Z477" i="46" s="1"/>
  <c r="T477" i="46"/>
  <c r="AB477" i="46" s="1"/>
  <c r="Q477" i="46"/>
  <c r="Y477" i="46" s="1"/>
  <c r="S477" i="46"/>
  <c r="AA477" i="46" s="1"/>
  <c r="Q471" i="46"/>
  <c r="Y471" i="46" s="1"/>
  <c r="Q408" i="46"/>
  <c r="Y408" i="46" s="1"/>
  <c r="R408" i="46"/>
  <c r="Z408" i="46" s="1"/>
  <c r="X408" i="46"/>
  <c r="S408" i="46"/>
  <c r="AA408" i="46" s="1"/>
  <c r="T408" i="46"/>
  <c r="AB408" i="46" s="1"/>
  <c r="Q376" i="46"/>
  <c r="Y376" i="46" s="1"/>
  <c r="R376" i="46"/>
  <c r="Z376" i="46" s="1"/>
  <c r="X376" i="46"/>
  <c r="S376" i="46"/>
  <c r="AA376" i="46" s="1"/>
  <c r="T376" i="46"/>
  <c r="AB376" i="46" s="1"/>
  <c r="R332" i="46"/>
  <c r="Z332" i="46" s="1"/>
  <c r="T332" i="46"/>
  <c r="AB332" i="46" s="1"/>
  <c r="Q332" i="46"/>
  <c r="Y332" i="46" s="1"/>
  <c r="S332" i="46"/>
  <c r="AA332" i="46" s="1"/>
  <c r="W332" i="46"/>
  <c r="Q727" i="46"/>
  <c r="Y727" i="46" s="1"/>
  <c r="W727" i="46"/>
  <c r="Q719" i="46"/>
  <c r="Y719" i="46" s="1"/>
  <c r="W719" i="46"/>
  <c r="W718" i="46"/>
  <c r="W716" i="46"/>
  <c r="Q711" i="46"/>
  <c r="Y711" i="46" s="1"/>
  <c r="W711" i="46"/>
  <c r="W710" i="46"/>
  <c r="Q703" i="46"/>
  <c r="Y703" i="46" s="1"/>
  <c r="W703" i="46"/>
  <c r="W692" i="46"/>
  <c r="Q691" i="46"/>
  <c r="Y691" i="46" s="1"/>
  <c r="W691" i="46"/>
  <c r="R691" i="46"/>
  <c r="Z691" i="46" s="1"/>
  <c r="X678" i="46"/>
  <c r="T672" i="46"/>
  <c r="AB672" i="46" s="1"/>
  <c r="Q672" i="46"/>
  <c r="Y672" i="46" s="1"/>
  <c r="W672" i="46"/>
  <c r="X662" i="46"/>
  <c r="S662" i="46"/>
  <c r="AA662" i="46" s="1"/>
  <c r="Q659" i="46"/>
  <c r="Y659" i="46" s="1"/>
  <c r="W659" i="46"/>
  <c r="R659" i="46"/>
  <c r="Z659" i="46" s="1"/>
  <c r="T656" i="46"/>
  <c r="AB656" i="46" s="1"/>
  <c r="Q656" i="46"/>
  <c r="Y656" i="46" s="1"/>
  <c r="W656" i="46"/>
  <c r="X646" i="46"/>
  <c r="Q643" i="46"/>
  <c r="Y643" i="46" s="1"/>
  <c r="W643" i="46"/>
  <c r="R643" i="46"/>
  <c r="Z643" i="46" s="1"/>
  <c r="X630" i="46"/>
  <c r="Q627" i="46"/>
  <c r="Y627" i="46" s="1"/>
  <c r="W627" i="46"/>
  <c r="R627" i="46"/>
  <c r="Z627" i="46" s="1"/>
  <c r="Q624" i="46"/>
  <c r="Y624" i="46" s="1"/>
  <c r="R619" i="46"/>
  <c r="Z619" i="46" s="1"/>
  <c r="W619" i="46"/>
  <c r="Q619" i="46"/>
  <c r="Y619" i="46" s="1"/>
  <c r="X615" i="46"/>
  <c r="T615" i="46"/>
  <c r="AB615" i="46" s="1"/>
  <c r="S610" i="46"/>
  <c r="AA610" i="46" s="1"/>
  <c r="R610" i="46"/>
  <c r="Z610" i="46" s="1"/>
  <c r="T610" i="46"/>
  <c r="AB610" i="46" s="1"/>
  <c r="R466" i="46"/>
  <c r="Z466" i="46" s="1"/>
  <c r="T466" i="46"/>
  <c r="AB466" i="46" s="1"/>
  <c r="X466" i="46"/>
  <c r="S438" i="46"/>
  <c r="AA438" i="46" s="1"/>
  <c r="R438" i="46"/>
  <c r="Z438" i="46" s="1"/>
  <c r="X438" i="46"/>
  <c r="T438" i="46"/>
  <c r="AB438" i="46" s="1"/>
  <c r="S426" i="46"/>
  <c r="AA426" i="46" s="1"/>
  <c r="X426" i="46"/>
  <c r="R426" i="46"/>
  <c r="Z426" i="46" s="1"/>
  <c r="T426" i="46"/>
  <c r="AB426" i="46" s="1"/>
  <c r="Q416" i="46"/>
  <c r="Y416" i="46" s="1"/>
  <c r="R416" i="46"/>
  <c r="Z416" i="46" s="1"/>
  <c r="X416" i="46"/>
  <c r="S416" i="46"/>
  <c r="AA416" i="46" s="1"/>
  <c r="T416" i="46"/>
  <c r="AB416" i="46" s="1"/>
  <c r="Q384" i="46"/>
  <c r="Y384" i="46" s="1"/>
  <c r="R384" i="46"/>
  <c r="Z384" i="46" s="1"/>
  <c r="X384" i="46"/>
  <c r="S384" i="46"/>
  <c r="AA384" i="46" s="1"/>
  <c r="T384" i="46"/>
  <c r="AB384" i="46" s="1"/>
  <c r="Q352" i="46"/>
  <c r="Y352" i="46" s="1"/>
  <c r="R352" i="46"/>
  <c r="Z352" i="46" s="1"/>
  <c r="X352" i="46"/>
  <c r="S352" i="46"/>
  <c r="AA352" i="46" s="1"/>
  <c r="T352" i="46"/>
  <c r="AB352" i="46" s="1"/>
  <c r="R211" i="46"/>
  <c r="Z211" i="46" s="1"/>
  <c r="T211" i="46"/>
  <c r="AB211" i="46" s="1"/>
  <c r="Q211" i="46"/>
  <c r="Y211" i="46" s="1"/>
  <c r="S211" i="46"/>
  <c r="AA211" i="46" s="1"/>
  <c r="W211" i="46"/>
  <c r="X690" i="46"/>
  <c r="S690" i="46"/>
  <c r="AA690" i="46" s="1"/>
  <c r="Q687" i="46"/>
  <c r="Y687" i="46" s="1"/>
  <c r="W687" i="46"/>
  <c r="R687" i="46"/>
  <c r="Z687" i="46" s="1"/>
  <c r="T684" i="46"/>
  <c r="AB684" i="46" s="1"/>
  <c r="Q684" i="46"/>
  <c r="Y684" i="46" s="1"/>
  <c r="W684" i="46"/>
  <c r="X674" i="46"/>
  <c r="T668" i="46"/>
  <c r="AB668" i="46" s="1"/>
  <c r="Q668" i="46"/>
  <c r="Y668" i="46" s="1"/>
  <c r="W668" i="46"/>
  <c r="X658" i="46"/>
  <c r="Q655" i="46"/>
  <c r="Y655" i="46" s="1"/>
  <c r="W655" i="46"/>
  <c r="R655" i="46"/>
  <c r="Z655" i="46" s="1"/>
  <c r="T652" i="46"/>
  <c r="AB652" i="46" s="1"/>
  <c r="Q652" i="46"/>
  <c r="Y652" i="46" s="1"/>
  <c r="W652" i="46"/>
  <c r="X642" i="46"/>
  <c r="Q639" i="46"/>
  <c r="Y639" i="46" s="1"/>
  <c r="W639" i="46"/>
  <c r="R639" i="46"/>
  <c r="Z639" i="46" s="1"/>
  <c r="T636" i="46"/>
  <c r="AB636" i="46" s="1"/>
  <c r="Q636" i="46"/>
  <c r="Y636" i="46" s="1"/>
  <c r="W636" i="46"/>
  <c r="X626" i="46"/>
  <c r="R611" i="46"/>
  <c r="Z611" i="46" s="1"/>
  <c r="W611" i="46"/>
  <c r="Q611" i="46"/>
  <c r="Y611" i="46" s="1"/>
  <c r="Q606" i="46"/>
  <c r="Y606" i="46" s="1"/>
  <c r="S606" i="46"/>
  <c r="AA606" i="46" s="1"/>
  <c r="R606" i="46"/>
  <c r="Z606" i="46" s="1"/>
  <c r="T606" i="46"/>
  <c r="AB606" i="46" s="1"/>
  <c r="Q542" i="46"/>
  <c r="Y542" i="46" s="1"/>
  <c r="S542" i="46"/>
  <c r="AA542" i="46" s="1"/>
  <c r="R542" i="46"/>
  <c r="Z542" i="46" s="1"/>
  <c r="T542" i="46"/>
  <c r="AB542" i="46" s="1"/>
  <c r="Q526" i="46"/>
  <c r="Y526" i="46" s="1"/>
  <c r="S526" i="46"/>
  <c r="AA526" i="46" s="1"/>
  <c r="R526" i="46"/>
  <c r="Z526" i="46" s="1"/>
  <c r="T526" i="46"/>
  <c r="AB526" i="46" s="1"/>
  <c r="Q510" i="46"/>
  <c r="Y510" i="46" s="1"/>
  <c r="S510" i="46"/>
  <c r="AA510" i="46" s="1"/>
  <c r="R510" i="46"/>
  <c r="Z510" i="46" s="1"/>
  <c r="T510" i="46"/>
  <c r="AB510" i="46" s="1"/>
  <c r="Q494" i="46"/>
  <c r="Y494" i="46" s="1"/>
  <c r="S494" i="46"/>
  <c r="AA494" i="46" s="1"/>
  <c r="R494" i="46"/>
  <c r="Z494" i="46" s="1"/>
  <c r="T494" i="46"/>
  <c r="AB494" i="46" s="1"/>
  <c r="Q486" i="46"/>
  <c r="Y486" i="46" s="1"/>
  <c r="S486" i="46"/>
  <c r="AA486" i="46" s="1"/>
  <c r="R486" i="46"/>
  <c r="Z486" i="46" s="1"/>
  <c r="T486" i="46"/>
  <c r="AB486" i="46" s="1"/>
  <c r="Q478" i="46"/>
  <c r="Y478" i="46" s="1"/>
  <c r="S478" i="46"/>
  <c r="AA478" i="46" s="1"/>
  <c r="R478" i="46"/>
  <c r="Z478" i="46" s="1"/>
  <c r="T478" i="46"/>
  <c r="AB478" i="46" s="1"/>
  <c r="S434" i="46"/>
  <c r="AA434" i="46" s="1"/>
  <c r="X434" i="46"/>
  <c r="X392" i="46"/>
  <c r="X360" i="46"/>
  <c r="R337" i="46"/>
  <c r="Z337" i="46" s="1"/>
  <c r="S337" i="46"/>
  <c r="AA337" i="46" s="1"/>
  <c r="T337" i="46"/>
  <c r="AB337" i="46" s="1"/>
  <c r="X337" i="46"/>
  <c r="R615" i="46"/>
  <c r="Z615" i="46" s="1"/>
  <c r="Q602" i="46"/>
  <c r="Y602" i="46" s="1"/>
  <c r="S602" i="46"/>
  <c r="AA602" i="46" s="1"/>
  <c r="R601" i="46"/>
  <c r="Z601" i="46" s="1"/>
  <c r="T601" i="46"/>
  <c r="AB601" i="46" s="1"/>
  <c r="Q596" i="46"/>
  <c r="Y596" i="46" s="1"/>
  <c r="R593" i="46"/>
  <c r="Z593" i="46" s="1"/>
  <c r="T593" i="46"/>
  <c r="AB593" i="46" s="1"/>
  <c r="T591" i="46"/>
  <c r="AB591" i="46" s="1"/>
  <c r="R591" i="46"/>
  <c r="Z591" i="46" s="1"/>
  <c r="Q588" i="46"/>
  <c r="Y588" i="46" s="1"/>
  <c r="T583" i="46"/>
  <c r="AB583" i="46" s="1"/>
  <c r="R583" i="46"/>
  <c r="Z583" i="46" s="1"/>
  <c r="Q580" i="46"/>
  <c r="Y580" i="46" s="1"/>
  <c r="Q572" i="46"/>
  <c r="Y572" i="46" s="1"/>
  <c r="Q570" i="46"/>
  <c r="Y570" i="46" s="1"/>
  <c r="S570" i="46"/>
  <c r="AA570" i="46" s="1"/>
  <c r="T567" i="46"/>
  <c r="AB567" i="46" s="1"/>
  <c r="R567" i="46"/>
  <c r="Z567" i="46" s="1"/>
  <c r="Q564" i="46"/>
  <c r="Y564" i="46" s="1"/>
  <c r="Q556" i="46"/>
  <c r="Y556" i="46" s="1"/>
  <c r="Q554" i="46"/>
  <c r="Y554" i="46" s="1"/>
  <c r="S554" i="46"/>
  <c r="AA554" i="46" s="1"/>
  <c r="T551" i="46"/>
  <c r="AB551" i="46" s="1"/>
  <c r="R551" i="46"/>
  <c r="Z551" i="46" s="1"/>
  <c r="Q548" i="46"/>
  <c r="Y548" i="46" s="1"/>
  <c r="R537" i="46"/>
  <c r="Z537" i="46" s="1"/>
  <c r="T537" i="46"/>
  <c r="AB537" i="46" s="1"/>
  <c r="Q530" i="46"/>
  <c r="Y530" i="46" s="1"/>
  <c r="S530" i="46"/>
  <c r="AA530" i="46" s="1"/>
  <c r="R529" i="46"/>
  <c r="Z529" i="46" s="1"/>
  <c r="T529" i="46"/>
  <c r="AB529" i="46" s="1"/>
  <c r="T527" i="46"/>
  <c r="AB527" i="46" s="1"/>
  <c r="R527" i="46"/>
  <c r="Z527" i="46" s="1"/>
  <c r="Q524" i="46"/>
  <c r="Y524" i="46" s="1"/>
  <c r="Q522" i="46"/>
  <c r="Y522" i="46" s="1"/>
  <c r="S522" i="46"/>
  <c r="AA522" i="46" s="1"/>
  <c r="R521" i="46"/>
  <c r="Z521" i="46" s="1"/>
  <c r="T521" i="46"/>
  <c r="AB521" i="46" s="1"/>
  <c r="T519" i="46"/>
  <c r="AB519" i="46" s="1"/>
  <c r="R519" i="46"/>
  <c r="Z519" i="46" s="1"/>
  <c r="T511" i="46"/>
  <c r="AB511" i="46" s="1"/>
  <c r="R511" i="46"/>
  <c r="Z511" i="46" s="1"/>
  <c r="Q508" i="46"/>
  <c r="Y508" i="46" s="1"/>
  <c r="R505" i="46"/>
  <c r="Z505" i="46" s="1"/>
  <c r="T505" i="46"/>
  <c r="AB505" i="46" s="1"/>
  <c r="Q500" i="46"/>
  <c r="Y500" i="46" s="1"/>
  <c r="Q498" i="46"/>
  <c r="Y498" i="46" s="1"/>
  <c r="S498" i="46"/>
  <c r="AA498" i="46" s="1"/>
  <c r="Q490" i="46"/>
  <c r="Y490" i="46" s="1"/>
  <c r="S490" i="46"/>
  <c r="AA490" i="46" s="1"/>
  <c r="R489" i="46"/>
  <c r="Z489" i="46" s="1"/>
  <c r="T489" i="46"/>
  <c r="AB489" i="46" s="1"/>
  <c r="T487" i="46"/>
  <c r="AB487" i="46" s="1"/>
  <c r="R487" i="46"/>
  <c r="Z487" i="46" s="1"/>
  <c r="T479" i="46"/>
  <c r="AB479" i="46" s="1"/>
  <c r="R479" i="46"/>
  <c r="Z479" i="46" s="1"/>
  <c r="Q476" i="46"/>
  <c r="Y476" i="46" s="1"/>
  <c r="R473" i="46"/>
  <c r="Z473" i="46" s="1"/>
  <c r="T473" i="46"/>
  <c r="AB473" i="46" s="1"/>
  <c r="R465" i="46"/>
  <c r="Z465" i="46" s="1"/>
  <c r="S465" i="46"/>
  <c r="AA465" i="46" s="1"/>
  <c r="W465" i="46"/>
  <c r="S454" i="46"/>
  <c r="AA454" i="46" s="1"/>
  <c r="R454" i="46"/>
  <c r="Z454" i="46" s="1"/>
  <c r="X454" i="46"/>
  <c r="X442" i="46"/>
  <c r="X422" i="46"/>
  <c r="T405" i="46"/>
  <c r="AB405" i="46" s="1"/>
  <c r="Q405" i="46"/>
  <c r="Y405" i="46" s="1"/>
  <c r="W405" i="46"/>
  <c r="R405" i="46"/>
  <c r="Z405" i="46" s="1"/>
  <c r="S405" i="46"/>
  <c r="AA405" i="46" s="1"/>
  <c r="T397" i="46"/>
  <c r="AB397" i="46" s="1"/>
  <c r="Q397" i="46"/>
  <c r="Y397" i="46" s="1"/>
  <c r="W397" i="46"/>
  <c r="R397" i="46"/>
  <c r="Z397" i="46" s="1"/>
  <c r="S397" i="46"/>
  <c r="AA397" i="46" s="1"/>
  <c r="T389" i="46"/>
  <c r="AB389" i="46" s="1"/>
  <c r="Q389" i="46"/>
  <c r="Y389" i="46" s="1"/>
  <c r="W389" i="46"/>
  <c r="R389" i="46"/>
  <c r="Z389" i="46" s="1"/>
  <c r="S389" i="46"/>
  <c r="AA389" i="46" s="1"/>
  <c r="T381" i="46"/>
  <c r="AB381" i="46" s="1"/>
  <c r="T373" i="46"/>
  <c r="AB373" i="46" s="1"/>
  <c r="Q373" i="46"/>
  <c r="Y373" i="46" s="1"/>
  <c r="W373" i="46"/>
  <c r="R373" i="46"/>
  <c r="Z373" i="46" s="1"/>
  <c r="S373" i="46"/>
  <c r="AA373" i="46" s="1"/>
  <c r="T365" i="46"/>
  <c r="AB365" i="46" s="1"/>
  <c r="Q365" i="46"/>
  <c r="Y365" i="46" s="1"/>
  <c r="W365" i="46"/>
  <c r="R365" i="46"/>
  <c r="Z365" i="46" s="1"/>
  <c r="S365" i="46"/>
  <c r="AA365" i="46" s="1"/>
  <c r="T357" i="46"/>
  <c r="AB357" i="46" s="1"/>
  <c r="Q357" i="46"/>
  <c r="Y357" i="46" s="1"/>
  <c r="W357" i="46"/>
  <c r="R357" i="46"/>
  <c r="Z357" i="46" s="1"/>
  <c r="S357" i="46"/>
  <c r="AA357" i="46" s="1"/>
  <c r="T334" i="46"/>
  <c r="AB334" i="46" s="1"/>
  <c r="R334" i="46"/>
  <c r="Z334" i="46" s="1"/>
  <c r="Q334" i="46"/>
  <c r="Y334" i="46" s="1"/>
  <c r="S334" i="46"/>
  <c r="AA334" i="46" s="1"/>
  <c r="W334" i="46"/>
  <c r="R243" i="46"/>
  <c r="Z243" i="46" s="1"/>
  <c r="T243" i="46"/>
  <c r="AB243" i="46" s="1"/>
  <c r="Q243" i="46"/>
  <c r="Y243" i="46" s="1"/>
  <c r="S243" i="46"/>
  <c r="AA243" i="46" s="1"/>
  <c r="W243" i="46"/>
  <c r="Q620" i="46"/>
  <c r="Y620" i="46" s="1"/>
  <c r="W620" i="46"/>
  <c r="S615" i="46"/>
  <c r="AA615" i="46" s="1"/>
  <c r="Q612" i="46"/>
  <c r="Y612" i="46" s="1"/>
  <c r="W612" i="46"/>
  <c r="S601" i="46"/>
  <c r="AA601" i="46" s="1"/>
  <c r="S593" i="46"/>
  <c r="AA593" i="46" s="1"/>
  <c r="S591" i="46"/>
  <c r="AA591" i="46" s="1"/>
  <c r="S583" i="46"/>
  <c r="AA583" i="46" s="1"/>
  <c r="S567" i="46"/>
  <c r="AA567" i="46" s="1"/>
  <c r="S551" i="46"/>
  <c r="AA551" i="46" s="1"/>
  <c r="S537" i="46"/>
  <c r="AA537" i="46" s="1"/>
  <c r="S529" i="46"/>
  <c r="AA529" i="46" s="1"/>
  <c r="S527" i="46"/>
  <c r="AA527" i="46" s="1"/>
  <c r="S521" i="46"/>
  <c r="AA521" i="46" s="1"/>
  <c r="S519" i="46"/>
  <c r="AA519" i="46" s="1"/>
  <c r="S511" i="46"/>
  <c r="AA511" i="46" s="1"/>
  <c r="S505" i="46"/>
  <c r="AA505" i="46" s="1"/>
  <c r="S489" i="46"/>
  <c r="AA489" i="46" s="1"/>
  <c r="S487" i="46"/>
  <c r="AA487" i="46" s="1"/>
  <c r="S479" i="46"/>
  <c r="AA479" i="46" s="1"/>
  <c r="S473" i="46"/>
  <c r="AA473" i="46" s="1"/>
  <c r="T465" i="46"/>
  <c r="AB465" i="46" s="1"/>
  <c r="X450" i="46"/>
  <c r="S430" i="46"/>
  <c r="AA430" i="46" s="1"/>
  <c r="R430" i="46"/>
  <c r="Z430" i="46" s="1"/>
  <c r="X430" i="46"/>
  <c r="W596" i="46"/>
  <c r="W592" i="46"/>
  <c r="W588" i="46"/>
  <c r="W584" i="46"/>
  <c r="W580" i="46"/>
  <c r="W576" i="46"/>
  <c r="W572" i="46"/>
  <c r="W568" i="46"/>
  <c r="W564" i="46"/>
  <c r="W560" i="46"/>
  <c r="W556" i="46"/>
  <c r="W552" i="46"/>
  <c r="W548" i="46"/>
  <c r="W544" i="46"/>
  <c r="W528" i="46"/>
  <c r="W524" i="46"/>
  <c r="W512" i="46"/>
  <c r="W508" i="46"/>
  <c r="W496" i="46"/>
  <c r="W480" i="46"/>
  <c r="W476" i="46"/>
  <c r="Q466" i="46"/>
  <c r="Y466" i="46" s="1"/>
  <c r="W466" i="46"/>
  <c r="Q454" i="46"/>
  <c r="Y454" i="46" s="1"/>
  <c r="Q446" i="46"/>
  <c r="Y446" i="46" s="1"/>
  <c r="R443" i="46"/>
  <c r="Z443" i="46" s="1"/>
  <c r="T443" i="46"/>
  <c r="AB443" i="46" s="1"/>
  <c r="T441" i="46"/>
  <c r="AB441" i="46" s="1"/>
  <c r="R441" i="46"/>
  <c r="Z441" i="46" s="1"/>
  <c r="Q438" i="46"/>
  <c r="Y438" i="46" s="1"/>
  <c r="T433" i="46"/>
  <c r="AB433" i="46" s="1"/>
  <c r="R433" i="46"/>
  <c r="Z433" i="46" s="1"/>
  <c r="Q430" i="46"/>
  <c r="Y430" i="46" s="1"/>
  <c r="Q428" i="46"/>
  <c r="Y428" i="46" s="1"/>
  <c r="S428" i="46"/>
  <c r="AA428" i="46" s="1"/>
  <c r="R427" i="46"/>
  <c r="Z427" i="46" s="1"/>
  <c r="T427" i="46"/>
  <c r="AB427" i="46" s="1"/>
  <c r="T346" i="46"/>
  <c r="AB346" i="46" s="1"/>
  <c r="R345" i="46"/>
  <c r="Z345" i="46" s="1"/>
  <c r="S345" i="46"/>
  <c r="AA345" i="46" s="1"/>
  <c r="T345" i="46"/>
  <c r="AB345" i="46" s="1"/>
  <c r="Q335" i="46"/>
  <c r="Y335" i="46" s="1"/>
  <c r="T294" i="46"/>
  <c r="AB294" i="46" s="1"/>
  <c r="Q294" i="46"/>
  <c r="Y294" i="46" s="1"/>
  <c r="W294" i="46"/>
  <c r="R294" i="46"/>
  <c r="Z294" i="46" s="1"/>
  <c r="S294" i="46"/>
  <c r="AA294" i="46" s="1"/>
  <c r="T237" i="46"/>
  <c r="AB237" i="46" s="1"/>
  <c r="R237" i="46"/>
  <c r="Z237" i="46" s="1"/>
  <c r="Q237" i="46"/>
  <c r="Y237" i="46" s="1"/>
  <c r="S237" i="46"/>
  <c r="AA237" i="46" s="1"/>
  <c r="W237" i="46"/>
  <c r="Q420" i="46"/>
  <c r="Y420" i="46" s="1"/>
  <c r="R420" i="46"/>
  <c r="Z420" i="46" s="1"/>
  <c r="X420" i="46"/>
  <c r="S420" i="46"/>
  <c r="AA420" i="46" s="1"/>
  <c r="X412" i="46"/>
  <c r="S412" i="46"/>
  <c r="AA412" i="46" s="1"/>
  <c r="X404" i="46"/>
  <c r="Q401" i="46"/>
  <c r="Y401" i="46" s="1"/>
  <c r="Q396" i="46"/>
  <c r="Y396" i="46" s="1"/>
  <c r="R396" i="46"/>
  <c r="Z396" i="46" s="1"/>
  <c r="X396" i="46"/>
  <c r="S396" i="46"/>
  <c r="AA396" i="46" s="1"/>
  <c r="T393" i="46"/>
  <c r="AB393" i="46" s="1"/>
  <c r="Q393" i="46"/>
  <c r="Y393" i="46" s="1"/>
  <c r="W393" i="46"/>
  <c r="R393" i="46"/>
  <c r="Z393" i="46" s="1"/>
  <c r="Q388" i="46"/>
  <c r="Y388" i="46" s="1"/>
  <c r="R388" i="46"/>
  <c r="Z388" i="46" s="1"/>
  <c r="X388" i="46"/>
  <c r="S388" i="46"/>
  <c r="AA388" i="46" s="1"/>
  <c r="T385" i="46"/>
  <c r="AB385" i="46" s="1"/>
  <c r="Q385" i="46"/>
  <c r="Y385" i="46" s="1"/>
  <c r="W385" i="46"/>
  <c r="R385" i="46"/>
  <c r="Z385" i="46" s="1"/>
  <c r="X380" i="46"/>
  <c r="T377" i="46"/>
  <c r="AB377" i="46" s="1"/>
  <c r="Q377" i="46"/>
  <c r="Y377" i="46" s="1"/>
  <c r="W377" i="46"/>
  <c r="R377" i="46"/>
  <c r="Z377" i="46" s="1"/>
  <c r="X372" i="46"/>
  <c r="T369" i="46"/>
  <c r="AB369" i="46" s="1"/>
  <c r="Q369" i="46"/>
  <c r="Y369" i="46" s="1"/>
  <c r="W369" i="46"/>
  <c r="R369" i="46"/>
  <c r="Z369" i="46" s="1"/>
  <c r="Q364" i="46"/>
  <c r="Y364" i="46" s="1"/>
  <c r="R364" i="46"/>
  <c r="Z364" i="46" s="1"/>
  <c r="X364" i="46"/>
  <c r="S364" i="46"/>
  <c r="AA364" i="46" s="1"/>
  <c r="T361" i="46"/>
  <c r="AB361" i="46" s="1"/>
  <c r="Q361" i="46"/>
  <c r="Y361" i="46" s="1"/>
  <c r="W361" i="46"/>
  <c r="R361" i="46"/>
  <c r="Z361" i="46" s="1"/>
  <c r="Q356" i="46"/>
  <c r="Y356" i="46" s="1"/>
  <c r="R356" i="46"/>
  <c r="Z356" i="46" s="1"/>
  <c r="X356" i="46"/>
  <c r="S356" i="46"/>
  <c r="AA356" i="46" s="1"/>
  <c r="T353" i="46"/>
  <c r="AB353" i="46" s="1"/>
  <c r="Q353" i="46"/>
  <c r="Y353" i="46" s="1"/>
  <c r="W353" i="46"/>
  <c r="R353" i="46"/>
  <c r="Z353" i="46" s="1"/>
  <c r="T326" i="46"/>
  <c r="AB326" i="46" s="1"/>
  <c r="R326" i="46"/>
  <c r="Z326" i="46" s="1"/>
  <c r="Q326" i="46"/>
  <c r="Y326" i="46" s="1"/>
  <c r="S326" i="46"/>
  <c r="AA326" i="46" s="1"/>
  <c r="R324" i="46"/>
  <c r="Z324" i="46" s="1"/>
  <c r="T324" i="46"/>
  <c r="AB324" i="46" s="1"/>
  <c r="Q324" i="46"/>
  <c r="Y324" i="46" s="1"/>
  <c r="S324" i="46"/>
  <c r="AA324" i="46" s="1"/>
  <c r="T310" i="46"/>
  <c r="AB310" i="46" s="1"/>
  <c r="R310" i="46"/>
  <c r="Z310" i="46" s="1"/>
  <c r="Q310" i="46"/>
  <c r="Y310" i="46" s="1"/>
  <c r="S310" i="46"/>
  <c r="AA310" i="46" s="1"/>
  <c r="S262" i="46"/>
  <c r="AA262" i="46" s="1"/>
  <c r="Q262" i="46"/>
  <c r="Y262" i="46" s="1"/>
  <c r="R262" i="46"/>
  <c r="Z262" i="46" s="1"/>
  <c r="T262" i="46"/>
  <c r="AB262" i="46" s="1"/>
  <c r="X262" i="46"/>
  <c r="X230" i="46"/>
  <c r="S198" i="46"/>
  <c r="AA198" i="46" s="1"/>
  <c r="Q198" i="46"/>
  <c r="Y198" i="46" s="1"/>
  <c r="R198" i="46"/>
  <c r="Z198" i="46" s="1"/>
  <c r="T198" i="46"/>
  <c r="AB198" i="46" s="1"/>
  <c r="X198" i="46"/>
  <c r="Q462" i="46"/>
  <c r="Y462" i="46" s="1"/>
  <c r="W462" i="46"/>
  <c r="Q458" i="46"/>
  <c r="Y458" i="46" s="1"/>
  <c r="R455" i="46"/>
  <c r="Z455" i="46" s="1"/>
  <c r="T455" i="46"/>
  <c r="AB455" i="46" s="1"/>
  <c r="R447" i="46"/>
  <c r="Z447" i="46" s="1"/>
  <c r="T447" i="46"/>
  <c r="AB447" i="46" s="1"/>
  <c r="T445" i="46"/>
  <c r="AB445" i="46" s="1"/>
  <c r="R445" i="46"/>
  <c r="Z445" i="46" s="1"/>
  <c r="Q440" i="46"/>
  <c r="Y440" i="46" s="1"/>
  <c r="S440" i="46"/>
  <c r="AA440" i="46" s="1"/>
  <c r="R439" i="46"/>
  <c r="Z439" i="46" s="1"/>
  <c r="T439" i="46"/>
  <c r="AB439" i="46" s="1"/>
  <c r="T429" i="46"/>
  <c r="AB429" i="46" s="1"/>
  <c r="R429" i="46"/>
  <c r="Z429" i="46" s="1"/>
  <c r="Q426" i="46"/>
  <c r="Y426" i="46" s="1"/>
  <c r="Q424" i="46"/>
  <c r="Y424" i="46" s="1"/>
  <c r="S424" i="46"/>
  <c r="AA424" i="46" s="1"/>
  <c r="S311" i="46"/>
  <c r="AA311" i="46" s="1"/>
  <c r="Q311" i="46"/>
  <c r="Y311" i="46" s="1"/>
  <c r="R311" i="46"/>
  <c r="Z311" i="46" s="1"/>
  <c r="T311" i="46"/>
  <c r="AB311" i="46" s="1"/>
  <c r="W458" i="46"/>
  <c r="W454" i="46"/>
  <c r="W446" i="46"/>
  <c r="W438" i="46"/>
  <c r="W430" i="46"/>
  <c r="W426" i="46"/>
  <c r="T419" i="46"/>
  <c r="AB419" i="46" s="1"/>
  <c r="W418" i="46"/>
  <c r="W414" i="46"/>
  <c r="T411" i="46"/>
  <c r="AB411" i="46" s="1"/>
  <c r="W406" i="46"/>
  <c r="W402" i="46"/>
  <c r="W398" i="46"/>
  <c r="W394" i="46"/>
  <c r="W382" i="46"/>
  <c r="T379" i="46"/>
  <c r="AB379" i="46" s="1"/>
  <c r="T371" i="46"/>
  <c r="AB371" i="46" s="1"/>
  <c r="T367" i="46"/>
  <c r="AB367" i="46" s="1"/>
  <c r="W362" i="46"/>
  <c r="W350" i="46"/>
  <c r="Q345" i="46"/>
  <c r="Y345" i="46" s="1"/>
  <c r="W345" i="46"/>
  <c r="W344" i="46"/>
  <c r="W342" i="46"/>
  <c r="Q337" i="46"/>
  <c r="Y337" i="46" s="1"/>
  <c r="W337" i="46"/>
  <c r="W336" i="46"/>
  <c r="T329" i="46"/>
  <c r="AB329" i="46" s="1"/>
  <c r="T321" i="46"/>
  <c r="AB321" i="46" s="1"/>
  <c r="T313" i="46"/>
  <c r="AB313" i="46" s="1"/>
  <c r="R301" i="46"/>
  <c r="Z301" i="46" s="1"/>
  <c r="X301" i="46"/>
  <c r="S301" i="46"/>
  <c r="AA301" i="46" s="1"/>
  <c r="R293" i="46"/>
  <c r="Z293" i="46" s="1"/>
  <c r="X293" i="46"/>
  <c r="S293" i="46"/>
  <c r="AA293" i="46" s="1"/>
  <c r="X285" i="46"/>
  <c r="R277" i="46"/>
  <c r="Z277" i="46" s="1"/>
  <c r="X277" i="46"/>
  <c r="S277" i="46"/>
  <c r="AA277" i="46" s="1"/>
  <c r="W264" i="46"/>
  <c r="T251" i="46"/>
  <c r="AB251" i="46" s="1"/>
  <c r="T245" i="46"/>
  <c r="AB245" i="46" s="1"/>
  <c r="R245" i="46"/>
  <c r="Z245" i="46" s="1"/>
  <c r="Q245" i="46"/>
  <c r="Y245" i="46" s="1"/>
  <c r="S245" i="46"/>
  <c r="AA245" i="46" s="1"/>
  <c r="S238" i="46"/>
  <c r="AA238" i="46" s="1"/>
  <c r="Q238" i="46"/>
  <c r="Y238" i="46" s="1"/>
  <c r="R238" i="46"/>
  <c r="Z238" i="46" s="1"/>
  <c r="T238" i="46"/>
  <c r="AB238" i="46" s="1"/>
  <c r="S206" i="46"/>
  <c r="AA206" i="46" s="1"/>
  <c r="Q206" i="46"/>
  <c r="Y206" i="46" s="1"/>
  <c r="R206" i="46"/>
  <c r="Z206" i="46" s="1"/>
  <c r="T206" i="46"/>
  <c r="AB206" i="46" s="1"/>
  <c r="S331" i="46"/>
  <c r="AA331" i="46" s="1"/>
  <c r="Q331" i="46"/>
  <c r="Y331" i="46" s="1"/>
  <c r="T330" i="46"/>
  <c r="AB330" i="46" s="1"/>
  <c r="R330" i="46"/>
  <c r="Z330" i="46" s="1"/>
  <c r="T320" i="46"/>
  <c r="AB320" i="46" s="1"/>
  <c r="T314" i="46"/>
  <c r="AB314" i="46" s="1"/>
  <c r="R314" i="46"/>
  <c r="Z314" i="46" s="1"/>
  <c r="R312" i="46"/>
  <c r="Z312" i="46" s="1"/>
  <c r="T312" i="46"/>
  <c r="AB312" i="46" s="1"/>
  <c r="S307" i="46"/>
  <c r="AA307" i="46" s="1"/>
  <c r="Q307" i="46"/>
  <c r="Y307" i="46" s="1"/>
  <c r="T306" i="46"/>
  <c r="AB306" i="46" s="1"/>
  <c r="R306" i="46"/>
  <c r="Z306" i="46" s="1"/>
  <c r="Q298" i="46"/>
  <c r="Y298" i="46" s="1"/>
  <c r="T282" i="46"/>
  <c r="AB282" i="46" s="1"/>
  <c r="Q282" i="46"/>
  <c r="Y282" i="46" s="1"/>
  <c r="W282" i="46"/>
  <c r="R282" i="46"/>
  <c r="Z282" i="46" s="1"/>
  <c r="T274" i="46"/>
  <c r="AB274" i="46" s="1"/>
  <c r="Q274" i="46"/>
  <c r="Y274" i="46" s="1"/>
  <c r="W274" i="46"/>
  <c r="R274" i="46"/>
  <c r="Z274" i="46" s="1"/>
  <c r="X266" i="46"/>
  <c r="R259" i="46"/>
  <c r="Z259" i="46" s="1"/>
  <c r="T259" i="46"/>
  <c r="AB259" i="46" s="1"/>
  <c r="Q259" i="46"/>
  <c r="Y259" i="46" s="1"/>
  <c r="S259" i="46"/>
  <c r="AA259" i="46" s="1"/>
  <c r="R227" i="46"/>
  <c r="Z227" i="46" s="1"/>
  <c r="T227" i="46"/>
  <c r="AB227" i="46" s="1"/>
  <c r="Q227" i="46"/>
  <c r="Y227" i="46" s="1"/>
  <c r="S227" i="46"/>
  <c r="AA227" i="46" s="1"/>
  <c r="S214" i="46"/>
  <c r="AA214" i="46" s="1"/>
  <c r="Q214" i="46"/>
  <c r="Y214" i="46" s="1"/>
  <c r="R214" i="46"/>
  <c r="Z214" i="46" s="1"/>
  <c r="T214" i="46"/>
  <c r="AB214" i="46" s="1"/>
  <c r="R195" i="46"/>
  <c r="Z195" i="46" s="1"/>
  <c r="T195" i="46"/>
  <c r="AB195" i="46" s="1"/>
  <c r="Q195" i="46"/>
  <c r="Y195" i="46" s="1"/>
  <c r="S195" i="46"/>
  <c r="AA195" i="46" s="1"/>
  <c r="T189" i="46"/>
  <c r="AB189" i="46" s="1"/>
  <c r="R189" i="46"/>
  <c r="Z189" i="46" s="1"/>
  <c r="Q189" i="46"/>
  <c r="Y189" i="46" s="1"/>
  <c r="S189" i="46"/>
  <c r="AA189" i="46" s="1"/>
  <c r="S344" i="46"/>
  <c r="AA344" i="46" s="1"/>
  <c r="R342" i="46"/>
  <c r="Z342" i="46" s="1"/>
  <c r="Q341" i="46"/>
  <c r="Y341" i="46" s="1"/>
  <c r="W341" i="46"/>
  <c r="S336" i="46"/>
  <c r="AA336" i="46" s="1"/>
  <c r="S330" i="46"/>
  <c r="AA330" i="46" s="1"/>
  <c r="S314" i="46"/>
  <c r="AA314" i="46" s="1"/>
  <c r="S312" i="46"/>
  <c r="AA312" i="46" s="1"/>
  <c r="S306" i="46"/>
  <c r="AA306" i="46" s="1"/>
  <c r="X297" i="46"/>
  <c r="X289" i="46"/>
  <c r="R281" i="46"/>
  <c r="Z281" i="46" s="1"/>
  <c r="X281" i="46"/>
  <c r="S281" i="46"/>
  <c r="AA281" i="46" s="1"/>
  <c r="X273" i="46"/>
  <c r="S254" i="46"/>
  <c r="AA254" i="46" s="1"/>
  <c r="Q254" i="46"/>
  <c r="Y254" i="46" s="1"/>
  <c r="R254" i="46"/>
  <c r="Z254" i="46" s="1"/>
  <c r="T254" i="46"/>
  <c r="AB254" i="46" s="1"/>
  <c r="R235" i="46"/>
  <c r="Z235" i="46" s="1"/>
  <c r="T235" i="46"/>
  <c r="AB235" i="46" s="1"/>
  <c r="Q235" i="46"/>
  <c r="Y235" i="46" s="1"/>
  <c r="S235" i="46"/>
  <c r="AA235" i="46" s="1"/>
  <c r="T229" i="46"/>
  <c r="AB229" i="46" s="1"/>
  <c r="R229" i="46"/>
  <c r="Z229" i="46" s="1"/>
  <c r="Q229" i="46"/>
  <c r="Y229" i="46" s="1"/>
  <c r="S229" i="46"/>
  <c r="AA229" i="46" s="1"/>
  <c r="T304" i="46"/>
  <c r="AB304" i="46" s="1"/>
  <c r="Q303" i="46"/>
  <c r="Y303" i="46" s="1"/>
  <c r="T300" i="46"/>
  <c r="AB300" i="46" s="1"/>
  <c r="Q299" i="46"/>
  <c r="Y299" i="46" s="1"/>
  <c r="T288" i="46"/>
  <c r="AB288" i="46" s="1"/>
  <c r="Q287" i="46"/>
  <c r="Y287" i="46" s="1"/>
  <c r="Q283" i="46"/>
  <c r="Y283" i="46" s="1"/>
  <c r="T280" i="46"/>
  <c r="AB280" i="46" s="1"/>
  <c r="T276" i="46"/>
  <c r="AB276" i="46" s="1"/>
  <c r="Q271" i="46"/>
  <c r="Y271" i="46" s="1"/>
  <c r="X270" i="46"/>
  <c r="Q267" i="46"/>
  <c r="Y267" i="46" s="1"/>
  <c r="X187" i="46"/>
  <c r="T187" i="46"/>
  <c r="AB187" i="46" s="1"/>
  <c r="Q187" i="46"/>
  <c r="Y187" i="46" s="1"/>
  <c r="X186" i="46"/>
  <c r="T186" i="46"/>
  <c r="AB186" i="46" s="1"/>
  <c r="T177" i="46"/>
  <c r="AB177" i="46" s="1"/>
  <c r="R177" i="46"/>
  <c r="Z177" i="46" s="1"/>
  <c r="S177" i="46"/>
  <c r="AA177" i="46" s="1"/>
  <c r="R167" i="46"/>
  <c r="Z167" i="46" s="1"/>
  <c r="T165" i="46"/>
  <c r="AB165" i="46" s="1"/>
  <c r="Q165" i="46"/>
  <c r="Y165" i="46" s="1"/>
  <c r="W165" i="46"/>
  <c r="R165" i="46"/>
  <c r="Z165" i="46" s="1"/>
  <c r="T161" i="46"/>
  <c r="AB161" i="46" s="1"/>
  <c r="Q161" i="46"/>
  <c r="Y161" i="46" s="1"/>
  <c r="W161" i="46"/>
  <c r="R161" i="46"/>
  <c r="Z161" i="46" s="1"/>
  <c r="T149" i="46"/>
  <c r="AB149" i="46" s="1"/>
  <c r="Q149" i="46"/>
  <c r="Y149" i="46" s="1"/>
  <c r="W149" i="46"/>
  <c r="R149" i="46"/>
  <c r="Z149" i="46" s="1"/>
  <c r="S149" i="46"/>
  <c r="AA149" i="46" s="1"/>
  <c r="R130" i="46"/>
  <c r="Z130" i="46" s="1"/>
  <c r="X130" i="46"/>
  <c r="T130" i="46"/>
  <c r="AB130" i="46" s="1"/>
  <c r="R263" i="46"/>
  <c r="Z263" i="46" s="1"/>
  <c r="T263" i="46"/>
  <c r="AB263" i="46" s="1"/>
  <c r="T257" i="46"/>
  <c r="AB257" i="46" s="1"/>
  <c r="R257" i="46"/>
  <c r="Z257" i="46" s="1"/>
  <c r="S250" i="46"/>
  <c r="AA250" i="46" s="1"/>
  <c r="Q250" i="46"/>
  <c r="Y250" i="46" s="1"/>
  <c r="Q242" i="46"/>
  <c r="Y242" i="46" s="1"/>
  <c r="Q234" i="46"/>
  <c r="Y234" i="46" s="1"/>
  <c r="T233" i="46"/>
  <c r="AB233" i="46" s="1"/>
  <c r="R233" i="46"/>
  <c r="Z233" i="46" s="1"/>
  <c r="S226" i="46"/>
  <c r="AA226" i="46" s="1"/>
  <c r="Q226" i="46"/>
  <c r="Y226" i="46" s="1"/>
  <c r="T225" i="46"/>
  <c r="AB225" i="46" s="1"/>
  <c r="R225" i="46"/>
  <c r="Z225" i="46" s="1"/>
  <c r="R223" i="46"/>
  <c r="Z223" i="46" s="1"/>
  <c r="T223" i="46"/>
  <c r="AB223" i="46" s="1"/>
  <c r="R217" i="46"/>
  <c r="Z217" i="46" s="1"/>
  <c r="R215" i="46"/>
  <c r="Z215" i="46" s="1"/>
  <c r="T215" i="46"/>
  <c r="AB215" i="46" s="1"/>
  <c r="S210" i="46"/>
  <c r="AA210" i="46" s="1"/>
  <c r="Q210" i="46"/>
  <c r="Y210" i="46" s="1"/>
  <c r="S202" i="46"/>
  <c r="AA202" i="46" s="1"/>
  <c r="Q202" i="46"/>
  <c r="Y202" i="46" s="1"/>
  <c r="R199" i="46"/>
  <c r="Z199" i="46" s="1"/>
  <c r="T199" i="46"/>
  <c r="AB199" i="46" s="1"/>
  <c r="T193" i="46"/>
  <c r="AB193" i="46" s="1"/>
  <c r="R193" i="46"/>
  <c r="Z193" i="46" s="1"/>
  <c r="R191" i="46"/>
  <c r="Z191" i="46" s="1"/>
  <c r="T191" i="46"/>
  <c r="AB191" i="46" s="1"/>
  <c r="Q188" i="46"/>
  <c r="Y188" i="46" s="1"/>
  <c r="W188" i="46"/>
  <c r="S188" i="46"/>
  <c r="AA188" i="46" s="1"/>
  <c r="X183" i="46"/>
  <c r="S182" i="46"/>
  <c r="AA182" i="46" s="1"/>
  <c r="Q182" i="46"/>
  <c r="Y182" i="46" s="1"/>
  <c r="R182" i="46"/>
  <c r="Z182" i="46" s="1"/>
  <c r="W177" i="46"/>
  <c r="T169" i="46"/>
  <c r="AB169" i="46" s="1"/>
  <c r="T157" i="46"/>
  <c r="AB157" i="46" s="1"/>
  <c r="Q157" i="46"/>
  <c r="Y157" i="46" s="1"/>
  <c r="W157" i="46"/>
  <c r="R157" i="46"/>
  <c r="Z157" i="46" s="1"/>
  <c r="S157" i="46"/>
  <c r="AA157" i="46" s="1"/>
  <c r="T136" i="46"/>
  <c r="AB136" i="46" s="1"/>
  <c r="Q136" i="46"/>
  <c r="Y136" i="46" s="1"/>
  <c r="W136" i="46"/>
  <c r="R136" i="46"/>
  <c r="Z136" i="46" s="1"/>
  <c r="S136" i="46"/>
  <c r="AA136" i="46" s="1"/>
  <c r="W329" i="46"/>
  <c r="W325" i="46"/>
  <c r="W321" i="46"/>
  <c r="W317" i="46"/>
  <c r="W313" i="46"/>
  <c r="W301" i="46"/>
  <c r="W293" i="46"/>
  <c r="W281" i="46"/>
  <c r="W277" i="46"/>
  <c r="W273" i="46"/>
  <c r="Q269" i="46"/>
  <c r="Y269" i="46" s="1"/>
  <c r="T267" i="46"/>
  <c r="AB267" i="46" s="1"/>
  <c r="R267" i="46"/>
  <c r="Z267" i="46" s="1"/>
  <c r="S263" i="46"/>
  <c r="AA263" i="46" s="1"/>
  <c r="S257" i="46"/>
  <c r="AA257" i="46" s="1"/>
  <c r="T244" i="46"/>
  <c r="AB244" i="46" s="1"/>
  <c r="S239" i="46"/>
  <c r="AA239" i="46" s="1"/>
  <c r="T236" i="46"/>
  <c r="AB236" i="46" s="1"/>
  <c r="S233" i="46"/>
  <c r="AA233" i="46" s="1"/>
  <c r="T228" i="46"/>
  <c r="AB228" i="46" s="1"/>
  <c r="S225" i="46"/>
  <c r="AA225" i="46" s="1"/>
  <c r="S223" i="46"/>
  <c r="AA223" i="46" s="1"/>
  <c r="S215" i="46"/>
  <c r="AA215" i="46" s="1"/>
  <c r="T212" i="46"/>
  <c r="AB212" i="46" s="1"/>
  <c r="S201" i="46"/>
  <c r="AA201" i="46" s="1"/>
  <c r="S199" i="46"/>
  <c r="AA199" i="46" s="1"/>
  <c r="T196" i="46"/>
  <c r="AB196" i="46" s="1"/>
  <c r="S193" i="46"/>
  <c r="AA193" i="46" s="1"/>
  <c r="S191" i="46"/>
  <c r="AA191" i="46" s="1"/>
  <c r="T188" i="46"/>
  <c r="AB188" i="46" s="1"/>
  <c r="X182" i="46"/>
  <c r="T181" i="46"/>
  <c r="AB181" i="46" s="1"/>
  <c r="R181" i="46"/>
  <c r="Z181" i="46" s="1"/>
  <c r="S181" i="46"/>
  <c r="AA181" i="46" s="1"/>
  <c r="Q177" i="46"/>
  <c r="Y177" i="46" s="1"/>
  <c r="S174" i="46"/>
  <c r="AA174" i="46" s="1"/>
  <c r="Q174" i="46"/>
  <c r="Y174" i="46" s="1"/>
  <c r="R174" i="46"/>
  <c r="Z174" i="46" s="1"/>
  <c r="W169" i="46"/>
  <c r="S165" i="46"/>
  <c r="AA165" i="46" s="1"/>
  <c r="S161" i="46"/>
  <c r="AA161" i="46" s="1"/>
  <c r="R183" i="46"/>
  <c r="Z183" i="46" s="1"/>
  <c r="X164" i="46"/>
  <c r="X156" i="46"/>
  <c r="R148" i="46"/>
  <c r="Z148" i="46" s="1"/>
  <c r="X148" i="46"/>
  <c r="S148" i="46"/>
  <c r="AA148" i="46" s="1"/>
  <c r="X143" i="46"/>
  <c r="S143" i="46"/>
  <c r="AA143" i="46" s="1"/>
  <c r="T143" i="46"/>
  <c r="AB143" i="46" s="1"/>
  <c r="X127" i="46"/>
  <c r="Q119" i="46"/>
  <c r="Y119" i="46" s="1"/>
  <c r="W119" i="46"/>
  <c r="R119" i="46"/>
  <c r="Z119" i="46" s="1"/>
  <c r="S119" i="46"/>
  <c r="AA119" i="46" s="1"/>
  <c r="T119" i="46"/>
  <c r="AB119" i="46" s="1"/>
  <c r="T153" i="46"/>
  <c r="AB153" i="46" s="1"/>
  <c r="Q153" i="46"/>
  <c r="Y153" i="46" s="1"/>
  <c r="W153" i="46"/>
  <c r="R153" i="46"/>
  <c r="Z153" i="46" s="1"/>
  <c r="Q148" i="46"/>
  <c r="Y148" i="46" s="1"/>
  <c r="R138" i="46"/>
  <c r="Z138" i="46" s="1"/>
  <c r="X138" i="46"/>
  <c r="S138" i="46"/>
  <c r="AA138" i="46" s="1"/>
  <c r="Q138" i="46"/>
  <c r="Y138" i="46" s="1"/>
  <c r="T138" i="46"/>
  <c r="AB138" i="46" s="1"/>
  <c r="X122" i="46"/>
  <c r="X115" i="46"/>
  <c r="X84" i="46"/>
  <c r="S84" i="46"/>
  <c r="AA84" i="46" s="1"/>
  <c r="Q84" i="46"/>
  <c r="Y84" i="46" s="1"/>
  <c r="T84" i="46"/>
  <c r="AB84" i="46" s="1"/>
  <c r="W256" i="46"/>
  <c r="W248" i="46"/>
  <c r="W244" i="46"/>
  <c r="W236" i="46"/>
  <c r="W228" i="46"/>
  <c r="W216" i="46"/>
  <c r="W212" i="46"/>
  <c r="W208" i="46"/>
  <c r="W200" i="46"/>
  <c r="W196" i="46"/>
  <c r="R187" i="46"/>
  <c r="Z187" i="46" s="1"/>
  <c r="Q183" i="46"/>
  <c r="Y183" i="46" s="1"/>
  <c r="T180" i="46"/>
  <c r="AB180" i="46" s="1"/>
  <c r="T172" i="46"/>
  <c r="AB172" i="46" s="1"/>
  <c r="R160" i="46"/>
  <c r="Z160" i="46" s="1"/>
  <c r="X160" i="46"/>
  <c r="S160" i="46"/>
  <c r="AA160" i="46" s="1"/>
  <c r="X152" i="46"/>
  <c r="R144" i="46"/>
  <c r="Z144" i="46" s="1"/>
  <c r="X144" i="46"/>
  <c r="S144" i="46"/>
  <c r="AA144" i="46" s="1"/>
  <c r="X135" i="46"/>
  <c r="T135" i="46"/>
  <c r="AB135" i="46" s="1"/>
  <c r="Q166" i="46"/>
  <c r="Y166" i="46" s="1"/>
  <c r="Q162" i="46"/>
  <c r="Y162" i="46" s="1"/>
  <c r="T159" i="46"/>
  <c r="AB159" i="46" s="1"/>
  <c r="Q158" i="46"/>
  <c r="Y158" i="46" s="1"/>
  <c r="T155" i="46"/>
  <c r="AB155" i="46" s="1"/>
  <c r="Q154" i="46"/>
  <c r="Y154" i="46" s="1"/>
  <c r="Q150" i="46"/>
  <c r="Y150" i="46" s="1"/>
  <c r="T147" i="46"/>
  <c r="AB147" i="46" s="1"/>
  <c r="Q143" i="46"/>
  <c r="Y143" i="46" s="1"/>
  <c r="Q135" i="46"/>
  <c r="Y135" i="46" s="1"/>
  <c r="W135" i="46"/>
  <c r="R135" i="46"/>
  <c r="Z135" i="46" s="1"/>
  <c r="S123" i="46"/>
  <c r="AA123" i="46" s="1"/>
  <c r="R118" i="46"/>
  <c r="Z118" i="46" s="1"/>
  <c r="X118" i="46"/>
  <c r="S118" i="46"/>
  <c r="AA118" i="46" s="1"/>
  <c r="Q113" i="46"/>
  <c r="Y113" i="46" s="1"/>
  <c r="W113" i="46"/>
  <c r="R113" i="46"/>
  <c r="Z113" i="46" s="1"/>
  <c r="S113" i="46"/>
  <c r="AA113" i="46" s="1"/>
  <c r="X112" i="46"/>
  <c r="T112" i="46"/>
  <c r="AB112" i="46" s="1"/>
  <c r="X100" i="46"/>
  <c r="S100" i="46"/>
  <c r="AA100" i="46" s="1"/>
  <c r="Q100" i="46"/>
  <c r="Y100" i="46" s="1"/>
  <c r="T100" i="46"/>
  <c r="AB100" i="46" s="1"/>
  <c r="T140" i="46"/>
  <c r="AB140" i="46" s="1"/>
  <c r="Q140" i="46"/>
  <c r="Y140" i="46" s="1"/>
  <c r="W140" i="46"/>
  <c r="R134" i="46"/>
  <c r="Z134" i="46" s="1"/>
  <c r="X134" i="46"/>
  <c r="S134" i="46"/>
  <c r="AA134" i="46" s="1"/>
  <c r="T132" i="46"/>
  <c r="AB132" i="46" s="1"/>
  <c r="Q132" i="46"/>
  <c r="Y132" i="46" s="1"/>
  <c r="W132" i="46"/>
  <c r="R126" i="46"/>
  <c r="Z126" i="46" s="1"/>
  <c r="X126" i="46"/>
  <c r="S126" i="46"/>
  <c r="AA126" i="46" s="1"/>
  <c r="T124" i="46"/>
  <c r="AB124" i="46" s="1"/>
  <c r="Q124" i="46"/>
  <c r="Y124" i="46" s="1"/>
  <c r="W124" i="46"/>
  <c r="Q81" i="46"/>
  <c r="Y81" i="46" s="1"/>
  <c r="W81" i="46"/>
  <c r="R81" i="46"/>
  <c r="Z81" i="46" s="1"/>
  <c r="S81" i="46"/>
  <c r="AA81" i="46" s="1"/>
  <c r="T81" i="46"/>
  <c r="AB81" i="46" s="1"/>
  <c r="W180" i="46"/>
  <c r="W176" i="46"/>
  <c r="W172" i="46"/>
  <c r="W168" i="46"/>
  <c r="W160" i="46"/>
  <c r="W152" i="46"/>
  <c r="W148" i="46"/>
  <c r="W144" i="46"/>
  <c r="R143" i="46"/>
  <c r="Z143" i="46" s="1"/>
  <c r="X142" i="46"/>
  <c r="S142" i="46"/>
  <c r="AA142" i="46" s="1"/>
  <c r="S140" i="46"/>
  <c r="AA140" i="46" s="1"/>
  <c r="S135" i="46"/>
  <c r="AA135" i="46" s="1"/>
  <c r="S132" i="46"/>
  <c r="AA132" i="46" s="1"/>
  <c r="S124" i="46"/>
  <c r="AA124" i="46" s="1"/>
  <c r="Q123" i="46"/>
  <c r="Y123" i="46" s="1"/>
  <c r="W123" i="46"/>
  <c r="R123" i="46"/>
  <c r="Z123" i="46" s="1"/>
  <c r="T120" i="46"/>
  <c r="AB120" i="46" s="1"/>
  <c r="Q120" i="46"/>
  <c r="Y120" i="46" s="1"/>
  <c r="W120" i="46"/>
  <c r="T118" i="46"/>
  <c r="AB118" i="46" s="1"/>
  <c r="T116" i="46"/>
  <c r="AB116" i="46" s="1"/>
  <c r="Q116" i="46"/>
  <c r="Y116" i="46" s="1"/>
  <c r="W116" i="46"/>
  <c r="R116" i="46"/>
  <c r="Z116" i="46" s="1"/>
  <c r="T113" i="46"/>
  <c r="AB113" i="46" s="1"/>
  <c r="Q97" i="46"/>
  <c r="Y97" i="46" s="1"/>
  <c r="W97" i="46"/>
  <c r="R97" i="46"/>
  <c r="Z97" i="46" s="1"/>
  <c r="S97" i="46"/>
  <c r="AA97" i="46" s="1"/>
  <c r="T97" i="46"/>
  <c r="AB97" i="46" s="1"/>
  <c r="T78" i="46"/>
  <c r="AB78" i="46" s="1"/>
  <c r="Q78" i="46"/>
  <c r="Y78" i="46" s="1"/>
  <c r="W78" i="46"/>
  <c r="R78" i="46"/>
  <c r="Z78" i="46" s="1"/>
  <c r="S78" i="46"/>
  <c r="AA78" i="46" s="1"/>
  <c r="X51" i="46"/>
  <c r="R112" i="46"/>
  <c r="Z112" i="46" s="1"/>
  <c r="T106" i="46"/>
  <c r="AB106" i="46" s="1"/>
  <c r="Q106" i="46"/>
  <c r="Y106" i="46" s="1"/>
  <c r="W106" i="46"/>
  <c r="R100" i="46"/>
  <c r="Z100" i="46" s="1"/>
  <c r="X96" i="46"/>
  <c r="S96" i="46"/>
  <c r="AA96" i="46" s="1"/>
  <c r="Q93" i="46"/>
  <c r="Y93" i="46" s="1"/>
  <c r="W93" i="46"/>
  <c r="R93" i="46"/>
  <c r="Z93" i="46" s="1"/>
  <c r="T90" i="46"/>
  <c r="AB90" i="46" s="1"/>
  <c r="Q90" i="46"/>
  <c r="Y90" i="46" s="1"/>
  <c r="W90" i="46"/>
  <c r="R84" i="46"/>
  <c r="Z84" i="46" s="1"/>
  <c r="X80" i="46"/>
  <c r="S80" i="46"/>
  <c r="AA80" i="46" s="1"/>
  <c r="Q77" i="46"/>
  <c r="Y77" i="46" s="1"/>
  <c r="W77" i="46"/>
  <c r="R77" i="46"/>
  <c r="Z77" i="46" s="1"/>
  <c r="S64" i="46"/>
  <c r="AA64" i="46" s="1"/>
  <c r="Q64" i="46"/>
  <c r="Y64" i="46" s="1"/>
  <c r="R64" i="46"/>
  <c r="Z64" i="46" s="1"/>
  <c r="T64" i="46"/>
  <c r="AB64" i="46" s="1"/>
  <c r="S112" i="46"/>
  <c r="AA112" i="46" s="1"/>
  <c r="R110" i="46"/>
  <c r="Z110" i="46" s="1"/>
  <c r="T109" i="46"/>
  <c r="AB109" i="46" s="1"/>
  <c r="Q109" i="46"/>
  <c r="Y109" i="46" s="1"/>
  <c r="W109" i="46"/>
  <c r="S106" i="46"/>
  <c r="AA106" i="46" s="1"/>
  <c r="R96" i="46"/>
  <c r="Z96" i="46" s="1"/>
  <c r="T93" i="46"/>
  <c r="AB93" i="46" s="1"/>
  <c r="X92" i="46"/>
  <c r="S92" i="46"/>
  <c r="AA92" i="46" s="1"/>
  <c r="S90" i="46"/>
  <c r="AA90" i="46" s="1"/>
  <c r="T86" i="46"/>
  <c r="AB86" i="46" s="1"/>
  <c r="Q86" i="46"/>
  <c r="Y86" i="46" s="1"/>
  <c r="W86" i="46"/>
  <c r="R80" i="46"/>
  <c r="Z80" i="46" s="1"/>
  <c r="T77" i="46"/>
  <c r="AB77" i="46" s="1"/>
  <c r="X76" i="46"/>
  <c r="T71" i="46"/>
  <c r="AB71" i="46" s="1"/>
  <c r="R71" i="46"/>
  <c r="Z71" i="46" s="1"/>
  <c r="Q71" i="46"/>
  <c r="Y71" i="46" s="1"/>
  <c r="T63" i="46"/>
  <c r="AB63" i="46" s="1"/>
  <c r="R63" i="46"/>
  <c r="Z63" i="46" s="1"/>
  <c r="Q63" i="46"/>
  <c r="Y63" i="46" s="1"/>
  <c r="X35" i="46"/>
  <c r="Q112" i="46"/>
  <c r="Y112" i="46" s="1"/>
  <c r="T111" i="46"/>
  <c r="AB111" i="46" s="1"/>
  <c r="Q110" i="46"/>
  <c r="Y110" i="46" s="1"/>
  <c r="R106" i="46"/>
  <c r="Z106" i="46" s="1"/>
  <c r="X104" i="46"/>
  <c r="S104" i="46"/>
  <c r="AA104" i="46" s="1"/>
  <c r="Q101" i="46"/>
  <c r="Y101" i="46" s="1"/>
  <c r="W101" i="46"/>
  <c r="R101" i="46"/>
  <c r="Z101" i="46" s="1"/>
  <c r="T98" i="46"/>
  <c r="AB98" i="46" s="1"/>
  <c r="Q98" i="46"/>
  <c r="Y98" i="46" s="1"/>
  <c r="W98" i="46"/>
  <c r="T96" i="46"/>
  <c r="AB96" i="46" s="1"/>
  <c r="S93" i="46"/>
  <c r="AA93" i="46" s="1"/>
  <c r="R92" i="46"/>
  <c r="Z92" i="46" s="1"/>
  <c r="R90" i="46"/>
  <c r="Z90" i="46" s="1"/>
  <c r="X88" i="46"/>
  <c r="S88" i="46"/>
  <c r="AA88" i="46" s="1"/>
  <c r="Q85" i="46"/>
  <c r="Y85" i="46" s="1"/>
  <c r="W85" i="46"/>
  <c r="R85" i="46"/>
  <c r="Z85" i="46" s="1"/>
  <c r="T80" i="46"/>
  <c r="AB80" i="46" s="1"/>
  <c r="S77" i="46"/>
  <c r="AA77" i="46" s="1"/>
  <c r="R73" i="46"/>
  <c r="Z73" i="46" s="1"/>
  <c r="Q73" i="46"/>
  <c r="Y73" i="46" s="1"/>
  <c r="S73" i="46"/>
  <c r="AA73" i="46" s="1"/>
  <c r="S70" i="46"/>
  <c r="AA70" i="46" s="1"/>
  <c r="T70" i="46"/>
  <c r="AB70" i="46" s="1"/>
  <c r="X70" i="46"/>
  <c r="R69" i="46"/>
  <c r="Z69" i="46" s="1"/>
  <c r="T69" i="46"/>
  <c r="AB69" i="46" s="1"/>
  <c r="Q69" i="46"/>
  <c r="Y69" i="46" s="1"/>
  <c r="X64" i="46"/>
  <c r="S62" i="46"/>
  <c r="AA62" i="46" s="1"/>
  <c r="T62" i="46"/>
  <c r="AB62" i="46" s="1"/>
  <c r="X62" i="46"/>
  <c r="R61" i="46"/>
  <c r="Z61" i="46" s="1"/>
  <c r="T61" i="46"/>
  <c r="AB61" i="46" s="1"/>
  <c r="Q61" i="46"/>
  <c r="Y61" i="46" s="1"/>
  <c r="S55" i="46"/>
  <c r="AA55" i="46" s="1"/>
  <c r="X55" i="46"/>
  <c r="R55" i="46"/>
  <c r="Z55" i="46" s="1"/>
  <c r="T55" i="46"/>
  <c r="AB55" i="46" s="1"/>
  <c r="Q70" i="46"/>
  <c r="Y70" i="46" s="1"/>
  <c r="S68" i="46"/>
  <c r="AA68" i="46" s="1"/>
  <c r="Q68" i="46"/>
  <c r="Y68" i="46" s="1"/>
  <c r="Q62" i="46"/>
  <c r="Y62" i="46" s="1"/>
  <c r="S60" i="46"/>
  <c r="AA60" i="46" s="1"/>
  <c r="Q60" i="46"/>
  <c r="Y60" i="46" s="1"/>
  <c r="T72" i="46"/>
  <c r="AB72" i="46" s="1"/>
  <c r="T46" i="46"/>
  <c r="AB46" i="46" s="1"/>
  <c r="Q46" i="46"/>
  <c r="Y46" i="46" s="1"/>
  <c r="W46" i="46"/>
  <c r="R46" i="46"/>
  <c r="Z46" i="46" s="1"/>
  <c r="Q45" i="46"/>
  <c r="Y45" i="46" s="1"/>
  <c r="R45" i="46"/>
  <c r="Z45" i="46" s="1"/>
  <c r="X45" i="46"/>
  <c r="S45" i="46"/>
  <c r="AA45" i="46" s="1"/>
  <c r="T45" i="46"/>
  <c r="AB45" i="46" s="1"/>
  <c r="Q59" i="46"/>
  <c r="Y59" i="46" s="1"/>
  <c r="W59" i="46"/>
  <c r="Q57" i="46"/>
  <c r="Y57" i="46" s="1"/>
  <c r="S57" i="46"/>
  <c r="AA57" i="46" s="1"/>
  <c r="R56" i="46"/>
  <c r="Z56" i="46" s="1"/>
  <c r="T56" i="46"/>
  <c r="AB56" i="46" s="1"/>
  <c r="Q49" i="46"/>
  <c r="Y49" i="46" s="1"/>
  <c r="S49" i="46"/>
  <c r="AA49" i="46" s="1"/>
  <c r="Q39" i="46"/>
  <c r="Y39" i="46" s="1"/>
  <c r="W39" i="46"/>
  <c r="R39" i="46"/>
  <c r="Z39" i="46" s="1"/>
  <c r="S39" i="46"/>
  <c r="AA39" i="46" s="1"/>
  <c r="T39" i="46"/>
  <c r="AB39" i="46" s="1"/>
  <c r="T24" i="46"/>
  <c r="AB24" i="46" s="1"/>
  <c r="Q24" i="46"/>
  <c r="Y24" i="46" s="1"/>
  <c r="W24" i="46"/>
  <c r="R24" i="46"/>
  <c r="Z24" i="46" s="1"/>
  <c r="S24" i="46"/>
  <c r="AA24" i="46" s="1"/>
  <c r="T20" i="46"/>
  <c r="AB20" i="46" s="1"/>
  <c r="Q20" i="46"/>
  <c r="Y20" i="46" s="1"/>
  <c r="W20" i="46"/>
  <c r="R20" i="46"/>
  <c r="Z20" i="46" s="1"/>
  <c r="S20" i="46"/>
  <c r="AA20" i="46" s="1"/>
  <c r="W70" i="46"/>
  <c r="W62" i="46"/>
  <c r="R59" i="46"/>
  <c r="Z59" i="46" s="1"/>
  <c r="T58" i="46"/>
  <c r="AB58" i="46" s="1"/>
  <c r="R58" i="46"/>
  <c r="Z58" i="46" s="1"/>
  <c r="T57" i="46"/>
  <c r="AB57" i="46" s="1"/>
  <c r="Q56" i="46"/>
  <c r="Y56" i="46" s="1"/>
  <c r="Q55" i="46"/>
  <c r="Y55" i="46" s="1"/>
  <c r="Q53" i="46"/>
  <c r="Y53" i="46" s="1"/>
  <c r="S53" i="46"/>
  <c r="AA53" i="46" s="1"/>
  <c r="R52" i="46"/>
  <c r="Z52" i="46" s="1"/>
  <c r="T52" i="46"/>
  <c r="AB52" i="46" s="1"/>
  <c r="T50" i="46"/>
  <c r="AB50" i="46" s="1"/>
  <c r="R50" i="46"/>
  <c r="Z50" i="46" s="1"/>
  <c r="T49" i="46"/>
  <c r="AB49" i="46" s="1"/>
  <c r="W55" i="46"/>
  <c r="W47" i="46"/>
  <c r="W43" i="46"/>
  <c r="X42" i="46"/>
  <c r="Q42" i="46"/>
  <c r="Y42" i="46" s="1"/>
  <c r="R38" i="46"/>
  <c r="Z38" i="46" s="1"/>
  <c r="X38" i="46"/>
  <c r="S38" i="46"/>
  <c r="AA38" i="46" s="1"/>
  <c r="T32" i="46"/>
  <c r="AB32" i="46" s="1"/>
  <c r="Q32" i="46"/>
  <c r="Y32" i="46" s="1"/>
  <c r="W32" i="46"/>
  <c r="X27" i="46"/>
  <c r="S27" i="46"/>
  <c r="AA27" i="46" s="1"/>
  <c r="X23" i="46"/>
  <c r="R34" i="46"/>
  <c r="Z34" i="46" s="1"/>
  <c r="X34" i="46"/>
  <c r="S34" i="46"/>
  <c r="AA34" i="46" s="1"/>
  <c r="X19" i="46"/>
  <c r="T42" i="46"/>
  <c r="AB42" i="46" s="1"/>
  <c r="T40" i="46"/>
  <c r="AB40" i="46" s="1"/>
  <c r="Q40" i="46"/>
  <c r="Y40" i="46" s="1"/>
  <c r="W40" i="46"/>
  <c r="T38" i="46"/>
  <c r="AB38" i="46" s="1"/>
  <c r="R32" i="46"/>
  <c r="Z32" i="46" s="1"/>
  <c r="T31" i="46"/>
  <c r="AB31" i="46" s="1"/>
  <c r="H22" i="46"/>
  <c r="R31" i="46"/>
  <c r="Z31" i="46" s="1"/>
  <c r="S30" i="46"/>
  <c r="AA30" i="46" s="1"/>
  <c r="R27" i="46"/>
  <c r="Z27" i="46" s="1"/>
  <c r="S26" i="46"/>
  <c r="AA26" i="46" s="1"/>
  <c r="S22" i="46"/>
  <c r="AA22" i="46" s="1"/>
  <c r="S18" i="46"/>
  <c r="AA18" i="46" s="1"/>
  <c r="W31" i="46"/>
  <c r="X30" i="46"/>
  <c r="W27" i="46"/>
  <c r="X26" i="46"/>
  <c r="X22" i="46"/>
  <c r="X18" i="46"/>
  <c r="K15" i="46"/>
  <c r="K16" i="46" s="1"/>
  <c r="K17" i="46" s="1"/>
  <c r="T13" i="46"/>
  <c r="AB13" i="46" s="1"/>
  <c r="I14" i="46"/>
  <c r="J14" i="46" s="1"/>
  <c r="S14" i="46"/>
  <c r="AA14" i="46" s="1"/>
  <c r="R15" i="46"/>
  <c r="Z15" i="46" s="1"/>
  <c r="X15" i="46"/>
  <c r="T17" i="46"/>
  <c r="AB17" i="46" s="1"/>
  <c r="Q13" i="46"/>
  <c r="Y13" i="46" s="1"/>
  <c r="W13" i="46"/>
  <c r="X16" i="46"/>
  <c r="Q17" i="46"/>
  <c r="Y17" i="46" s="1"/>
  <c r="W17" i="46"/>
  <c r="S13" i="46"/>
  <c r="AA13" i="46" s="1"/>
  <c r="S17" i="46"/>
  <c r="AA17" i="46" s="1"/>
  <c r="T2475" i="46" l="1"/>
  <c r="AB2475" i="46" s="1"/>
  <c r="Q2434" i="46"/>
  <c r="Y2434" i="46" s="1"/>
  <c r="S2434" i="46"/>
  <c r="AA2434" i="46" s="1"/>
  <c r="S2464" i="46"/>
  <c r="AA2464" i="46" s="1"/>
  <c r="T2464" i="46"/>
  <c r="AB2464" i="46" s="1"/>
  <c r="T2481" i="46"/>
  <c r="AB2481" i="46" s="1"/>
  <c r="Q2481" i="46"/>
  <c r="Y2481" i="46" s="1"/>
  <c r="S2481" i="46"/>
  <c r="AA2481" i="46" s="1"/>
  <c r="W2490" i="46"/>
  <c r="S2490" i="46"/>
  <c r="AA2490" i="46" s="1"/>
  <c r="R2025" i="46"/>
  <c r="Z2025" i="46" s="1"/>
  <c r="T2025" i="46"/>
  <c r="AB2025" i="46" s="1"/>
  <c r="Q1998" i="46"/>
  <c r="Y1998" i="46" s="1"/>
  <c r="S1998" i="46"/>
  <c r="AA1998" i="46" s="1"/>
  <c r="R1900" i="46"/>
  <c r="Z1900" i="46" s="1"/>
  <c r="W1900" i="46"/>
  <c r="R2237" i="46"/>
  <c r="Z2237" i="46" s="1"/>
  <c r="W2237" i="46"/>
  <c r="R2049" i="46"/>
  <c r="Z2049" i="46" s="1"/>
  <c r="T2049" i="46"/>
  <c r="AB2049" i="46" s="1"/>
  <c r="Q2016" i="46"/>
  <c r="Y2016" i="46" s="1"/>
  <c r="W2016" i="46"/>
  <c r="T1999" i="46"/>
  <c r="AB1999" i="46" s="1"/>
  <c r="R1999" i="46"/>
  <c r="Z1999" i="46" s="1"/>
  <c r="R1932" i="46"/>
  <c r="Z1932" i="46" s="1"/>
  <c r="W1932" i="46"/>
  <c r="S2187" i="46"/>
  <c r="AA2187" i="46" s="1"/>
  <c r="Q2187" i="46"/>
  <c r="Y2187" i="46" s="1"/>
  <c r="Q2036" i="46"/>
  <c r="Y2036" i="46" s="1"/>
  <c r="R2036" i="46"/>
  <c r="Z2036" i="46" s="1"/>
  <c r="T1971" i="46"/>
  <c r="AB1971" i="46" s="1"/>
  <c r="R1971" i="46"/>
  <c r="Z1971" i="46" s="1"/>
  <c r="Q1971" i="46"/>
  <c r="Y1971" i="46" s="1"/>
  <c r="T1943" i="46"/>
  <c r="AB1943" i="46" s="1"/>
  <c r="R1943" i="46"/>
  <c r="Z1943" i="46" s="1"/>
  <c r="R2097" i="46"/>
  <c r="Z2097" i="46" s="1"/>
  <c r="W2097" i="46"/>
  <c r="R2041" i="46"/>
  <c r="Z2041" i="46" s="1"/>
  <c r="T2041" i="46"/>
  <c r="AB2041" i="46" s="1"/>
  <c r="R1921" i="46"/>
  <c r="Z1921" i="46" s="1"/>
  <c r="T1921" i="46"/>
  <c r="AB1921" i="46" s="1"/>
  <c r="Q1882" i="46"/>
  <c r="Y1882" i="46" s="1"/>
  <c r="S1882" i="46"/>
  <c r="AA1882" i="46" s="1"/>
  <c r="S1648" i="46"/>
  <c r="AA1648" i="46" s="1"/>
  <c r="W1648" i="46"/>
  <c r="S1630" i="46"/>
  <c r="AA1630" i="46" s="1"/>
  <c r="R1630" i="46"/>
  <c r="Z1630" i="46" s="1"/>
  <c r="S1584" i="46"/>
  <c r="AA1584" i="46" s="1"/>
  <c r="W1584" i="46"/>
  <c r="T1691" i="46"/>
  <c r="AB1691" i="46" s="1"/>
  <c r="R1691" i="46"/>
  <c r="Z1691" i="46" s="1"/>
  <c r="S1556" i="46"/>
  <c r="AA1556" i="46" s="1"/>
  <c r="W1556" i="46"/>
  <c r="R1924" i="46"/>
  <c r="Z1924" i="46" s="1"/>
  <c r="Q1924" i="46"/>
  <c r="Y1924" i="46" s="1"/>
  <c r="Q1874" i="46"/>
  <c r="Y1874" i="46" s="1"/>
  <c r="S1874" i="46"/>
  <c r="AA1874" i="46" s="1"/>
  <c r="S1790" i="46"/>
  <c r="AA1790" i="46" s="1"/>
  <c r="Q1790" i="46"/>
  <c r="Y1790" i="46" s="1"/>
  <c r="R1790" i="46"/>
  <c r="Z1790" i="46" s="1"/>
  <c r="R1694" i="46"/>
  <c r="Z1694" i="46" s="1"/>
  <c r="Q1694" i="46"/>
  <c r="Y1694" i="46" s="1"/>
  <c r="T1879" i="46"/>
  <c r="AB1879" i="46" s="1"/>
  <c r="R1879" i="46"/>
  <c r="Z1879" i="46" s="1"/>
  <c r="R1513" i="46"/>
  <c r="Z1513" i="46" s="1"/>
  <c r="S1513" i="46"/>
  <c r="AA1513" i="46" s="1"/>
  <c r="S1495" i="46"/>
  <c r="AA1495" i="46" s="1"/>
  <c r="Q1495" i="46"/>
  <c r="Y1495" i="46" s="1"/>
  <c r="S1463" i="46"/>
  <c r="AA1463" i="46" s="1"/>
  <c r="Q1463" i="46"/>
  <c r="Y1463" i="46" s="1"/>
  <c r="S1431" i="46"/>
  <c r="AA1431" i="46" s="1"/>
  <c r="Q1431" i="46"/>
  <c r="Y1431" i="46" s="1"/>
  <c r="S1399" i="46"/>
  <c r="AA1399" i="46" s="1"/>
  <c r="Q1399" i="46"/>
  <c r="Y1399" i="46" s="1"/>
  <c r="S1367" i="46"/>
  <c r="AA1367" i="46" s="1"/>
  <c r="Q1367" i="46"/>
  <c r="Y1367" i="46" s="1"/>
  <c r="S1335" i="46"/>
  <c r="AA1335" i="46" s="1"/>
  <c r="Q1335" i="46"/>
  <c r="Y1335" i="46" s="1"/>
  <c r="S1303" i="46"/>
  <c r="AA1303" i="46" s="1"/>
  <c r="Q1303" i="46"/>
  <c r="Y1303" i="46" s="1"/>
  <c r="S1511" i="46"/>
  <c r="AA1511" i="46" s="1"/>
  <c r="Q1511" i="46"/>
  <c r="Y1511" i="46" s="1"/>
  <c r="R1497" i="46"/>
  <c r="Z1497" i="46" s="1"/>
  <c r="S1497" i="46"/>
  <c r="AA1497" i="46" s="1"/>
  <c r="T1497" i="46"/>
  <c r="AB1497" i="46" s="1"/>
  <c r="S1479" i="46"/>
  <c r="AA1479" i="46" s="1"/>
  <c r="Q1479" i="46"/>
  <c r="Y1479" i="46" s="1"/>
  <c r="S1447" i="46"/>
  <c r="AA1447" i="46" s="1"/>
  <c r="Q1447" i="46"/>
  <c r="Y1447" i="46" s="1"/>
  <c r="S1415" i="46"/>
  <c r="AA1415" i="46" s="1"/>
  <c r="Q1415" i="46"/>
  <c r="Y1415" i="46" s="1"/>
  <c r="S1383" i="46"/>
  <c r="AA1383" i="46" s="1"/>
  <c r="Q1383" i="46"/>
  <c r="Y1383" i="46" s="1"/>
  <c r="R1369" i="46"/>
  <c r="Z1369" i="46" s="1"/>
  <c r="S1369" i="46"/>
  <c r="AA1369" i="46" s="1"/>
  <c r="T1369" i="46"/>
  <c r="AB1369" i="46" s="1"/>
  <c r="S1351" i="46"/>
  <c r="AA1351" i="46" s="1"/>
  <c r="Q1351" i="46"/>
  <c r="Y1351" i="46" s="1"/>
  <c r="S1319" i="46"/>
  <c r="AA1319" i="46" s="1"/>
  <c r="Q1319" i="46"/>
  <c r="Y1319" i="46" s="1"/>
  <c r="S1487" i="46"/>
  <c r="AA1487" i="46" s="1"/>
  <c r="Q1487" i="46"/>
  <c r="Y1487" i="46" s="1"/>
  <c r="S1455" i="46"/>
  <c r="AA1455" i="46" s="1"/>
  <c r="Q1455" i="46"/>
  <c r="Y1455" i="46" s="1"/>
  <c r="S1423" i="46"/>
  <c r="AA1423" i="46" s="1"/>
  <c r="Q1423" i="46"/>
  <c r="Y1423" i="46" s="1"/>
  <c r="S1391" i="46"/>
  <c r="AA1391" i="46" s="1"/>
  <c r="Q1391" i="46"/>
  <c r="Y1391" i="46" s="1"/>
  <c r="S1359" i="46"/>
  <c r="AA1359" i="46" s="1"/>
  <c r="Q1359" i="46"/>
  <c r="Y1359" i="46" s="1"/>
  <c r="S1327" i="46"/>
  <c r="AA1327" i="46" s="1"/>
  <c r="Q1327" i="46"/>
  <c r="Y1327" i="46" s="1"/>
  <c r="S1295" i="46"/>
  <c r="AA1295" i="46" s="1"/>
  <c r="Q1295" i="46"/>
  <c r="Y1295" i="46" s="1"/>
  <c r="R1226" i="46"/>
  <c r="Z1226" i="46" s="1"/>
  <c r="T1226" i="46"/>
  <c r="AB1226" i="46" s="1"/>
  <c r="S1226" i="46"/>
  <c r="AA1226" i="46" s="1"/>
  <c r="W1194" i="46"/>
  <c r="R1194" i="46"/>
  <c r="Z1194" i="46" s="1"/>
  <c r="S2222" i="46"/>
  <c r="AA2222" i="46" s="1"/>
  <c r="Q2222" i="46"/>
  <c r="Y2222" i="46" s="1"/>
  <c r="S1210" i="46"/>
  <c r="AA1210" i="46" s="1"/>
  <c r="Q1242" i="46"/>
  <c r="Y1242" i="46" s="1"/>
  <c r="T1080" i="46"/>
  <c r="AB1080" i="46" s="1"/>
  <c r="Q1202" i="46"/>
  <c r="Y1202" i="46" s="1"/>
  <c r="Q1210" i="46"/>
  <c r="Y1210" i="46" s="1"/>
  <c r="R249" i="46"/>
  <c r="Z249" i="46" s="1"/>
  <c r="Q203" i="46"/>
  <c r="Y203" i="46" s="1"/>
  <c r="T221" i="46"/>
  <c r="AB221" i="46" s="1"/>
  <c r="R213" i="46"/>
  <c r="Z213" i="46" s="1"/>
  <c r="T585" i="46"/>
  <c r="AB585" i="46" s="1"/>
  <c r="W1329" i="46"/>
  <c r="Q2110" i="46"/>
  <c r="Y2110" i="46" s="1"/>
  <c r="Q2134" i="46"/>
  <c r="Y2134" i="46" s="1"/>
  <c r="R2182" i="46"/>
  <c r="Z2182" i="46" s="1"/>
  <c r="R2246" i="46"/>
  <c r="Z2246" i="46" s="1"/>
  <c r="T1742" i="46"/>
  <c r="AB1742" i="46" s="1"/>
  <c r="T219" i="46"/>
  <c r="AB219" i="46" s="1"/>
  <c r="W909" i="46"/>
  <c r="T1360" i="46"/>
  <c r="AB1360" i="46" s="1"/>
  <c r="W2004" i="46"/>
  <c r="Q2004" i="46"/>
  <c r="Y2004" i="46" s="1"/>
  <c r="T2439" i="46"/>
  <c r="AB2439" i="46" s="1"/>
  <c r="Q1976" i="46"/>
  <c r="Y1976" i="46" s="1"/>
  <c r="T2003" i="46"/>
  <c r="AB2003" i="46" s="1"/>
  <c r="R2052" i="46"/>
  <c r="Z2052" i="46" s="1"/>
  <c r="R2076" i="46"/>
  <c r="Z2076" i="46" s="1"/>
  <c r="R2084" i="46"/>
  <c r="Z2084" i="46" s="1"/>
  <c r="Q2147" i="46"/>
  <c r="Y2147" i="46" s="1"/>
  <c r="S2032" i="46"/>
  <c r="AA2032" i="46" s="1"/>
  <c r="S2213" i="46"/>
  <c r="AA2213" i="46" s="1"/>
  <c r="R1794" i="46"/>
  <c r="Z1794" i="46" s="1"/>
  <c r="R2098" i="46"/>
  <c r="Z2098" i="46" s="1"/>
  <c r="Q2162" i="46"/>
  <c r="Y2162" i="46" s="1"/>
  <c r="S1976" i="46"/>
  <c r="AA1976" i="46" s="1"/>
  <c r="Q2102" i="46"/>
  <c r="Y2102" i="46" s="1"/>
  <c r="Q2118" i="46"/>
  <c r="Y2118" i="46" s="1"/>
  <c r="Q2198" i="46"/>
  <c r="Y2198" i="46" s="1"/>
  <c r="Q2270" i="46"/>
  <c r="Y2270" i="46" s="1"/>
  <c r="R2398" i="46"/>
  <c r="Z2398" i="46" s="1"/>
  <c r="R1695" i="46"/>
  <c r="Z1695" i="46" s="1"/>
  <c r="W1727" i="46"/>
  <c r="W1791" i="46"/>
  <c r="Q1823" i="46"/>
  <c r="Y1823" i="46" s="1"/>
  <c r="Q1855" i="46"/>
  <c r="Y1855" i="46" s="1"/>
  <c r="S1357" i="46"/>
  <c r="AA1357" i="46" s="1"/>
  <c r="S1453" i="46"/>
  <c r="AA1453" i="46" s="1"/>
  <c r="S1349" i="46"/>
  <c r="AA1349" i="46" s="1"/>
  <c r="S1509" i="46"/>
  <c r="AA1509" i="46" s="1"/>
  <c r="S1469" i="46"/>
  <c r="AA1469" i="46" s="1"/>
  <c r="T2076" i="46"/>
  <c r="AB2076" i="46" s="1"/>
  <c r="S2238" i="46"/>
  <c r="AA2238" i="46" s="1"/>
  <c r="Q2238" i="46"/>
  <c r="Y2238" i="46" s="1"/>
  <c r="S2174" i="46"/>
  <c r="AA2174" i="46" s="1"/>
  <c r="R2174" i="46"/>
  <c r="Z2174" i="46" s="1"/>
  <c r="S2142" i="46"/>
  <c r="AA2142" i="46" s="1"/>
  <c r="T2142" i="46"/>
  <c r="AB2142" i="46" s="1"/>
  <c r="S2278" i="46"/>
  <c r="AA2278" i="46" s="1"/>
  <c r="Q2278" i="46"/>
  <c r="Y2278" i="46" s="1"/>
  <c r="S2246" i="46"/>
  <c r="AA2246" i="46" s="1"/>
  <c r="T2246" i="46"/>
  <c r="AB2246" i="46" s="1"/>
  <c r="S2214" i="46"/>
  <c r="AA2214" i="46" s="1"/>
  <c r="W2214" i="46"/>
  <c r="S2182" i="46"/>
  <c r="AA2182" i="46" s="1"/>
  <c r="Q2182" i="46"/>
  <c r="Y2182" i="46" s="1"/>
  <c r="W2130" i="46"/>
  <c r="T2130" i="46"/>
  <c r="AB2130" i="46" s="1"/>
  <c r="S2081" i="46"/>
  <c r="AA2081" i="46" s="1"/>
  <c r="Q2081" i="46"/>
  <c r="Y2081" i="46" s="1"/>
  <c r="T1984" i="46"/>
  <c r="AB1984" i="46" s="1"/>
  <c r="S1984" i="46"/>
  <c r="AA1984" i="46" s="1"/>
  <c r="W1858" i="46"/>
  <c r="R1858" i="46"/>
  <c r="Z1858" i="46" s="1"/>
  <c r="W1666" i="46"/>
  <c r="R1666" i="46"/>
  <c r="Z1666" i="46" s="1"/>
  <c r="W1602" i="46"/>
  <c r="S1602" i="46"/>
  <c r="AA1602" i="46" s="1"/>
  <c r="T1759" i="46"/>
  <c r="AB1759" i="46" s="1"/>
  <c r="S1759" i="46"/>
  <c r="AA1759" i="46" s="1"/>
  <c r="W1642" i="46"/>
  <c r="S1642" i="46"/>
  <c r="AA1642" i="46" s="1"/>
  <c r="W1578" i="46"/>
  <c r="R1578" i="46"/>
  <c r="Z1578" i="46" s="1"/>
  <c r="T1485" i="46"/>
  <c r="AB1485" i="46" s="1"/>
  <c r="S1485" i="46"/>
  <c r="AA1485" i="46" s="1"/>
  <c r="T1551" i="46"/>
  <c r="AB1551" i="46" s="1"/>
  <c r="S1551" i="46"/>
  <c r="AA1551" i="46" s="1"/>
  <c r="T1413" i="46"/>
  <c r="AB1413" i="46" s="1"/>
  <c r="S1413" i="46"/>
  <c r="AA1413" i="46" s="1"/>
  <c r="T1093" i="46"/>
  <c r="AB1093" i="46" s="1"/>
  <c r="S1093" i="46"/>
  <c r="AA1093" i="46" s="1"/>
  <c r="W957" i="46"/>
  <c r="T957" i="46"/>
  <c r="AB957" i="46" s="1"/>
  <c r="S2446" i="46"/>
  <c r="AA2446" i="46" s="1"/>
  <c r="R2446" i="46"/>
  <c r="Z2446" i="46" s="1"/>
  <c r="S2533" i="46"/>
  <c r="AA2533" i="46" s="1"/>
  <c r="Q2533" i="46"/>
  <c r="Y2533" i="46" s="1"/>
  <c r="S2422" i="46"/>
  <c r="AA2422" i="46" s="1"/>
  <c r="T2422" i="46"/>
  <c r="AB2422" i="46" s="1"/>
  <c r="T2529" i="46"/>
  <c r="AB2529" i="46" s="1"/>
  <c r="R2529" i="46"/>
  <c r="Z2529" i="46" s="1"/>
  <c r="S2589" i="46"/>
  <c r="AA2589" i="46" s="1"/>
  <c r="Q2589" i="46"/>
  <c r="Y2589" i="46" s="1"/>
  <c r="T2410" i="46"/>
  <c r="AB2410" i="46" s="1"/>
  <c r="S2410" i="46"/>
  <c r="AA2410" i="46" s="1"/>
  <c r="S2294" i="46"/>
  <c r="AA2294" i="46" s="1"/>
  <c r="W2294" i="46"/>
  <c r="S2326" i="46"/>
  <c r="AA2326" i="46" s="1"/>
  <c r="R2326" i="46"/>
  <c r="Z2326" i="46" s="1"/>
  <c r="S2390" i="46"/>
  <c r="AA2390" i="46" s="1"/>
  <c r="Q2390" i="46"/>
  <c r="Y2390" i="46" s="1"/>
  <c r="T2354" i="46"/>
  <c r="AB2354" i="46" s="1"/>
  <c r="S2354" i="46"/>
  <c r="AA2354" i="46" s="1"/>
  <c r="S2474" i="46"/>
  <c r="AA2474" i="46" s="1"/>
  <c r="W2474" i="46"/>
  <c r="S2397" i="46"/>
  <c r="AA2397" i="46" s="1"/>
  <c r="R2397" i="46"/>
  <c r="Z2397" i="46" s="1"/>
  <c r="W2397" i="46"/>
  <c r="S2413" i="46"/>
  <c r="AA2413" i="46" s="1"/>
  <c r="Q2413" i="46"/>
  <c r="Y2413" i="46" s="1"/>
  <c r="T2413" i="46"/>
  <c r="AB2413" i="46" s="1"/>
  <c r="W2413" i="46"/>
  <c r="S2455" i="46"/>
  <c r="AA2455" i="46" s="1"/>
  <c r="Q2455" i="46"/>
  <c r="Y2455" i="46" s="1"/>
  <c r="T2455" i="46"/>
  <c r="AB2455" i="46" s="1"/>
  <c r="T2478" i="46"/>
  <c r="AB2478" i="46" s="1"/>
  <c r="Q2478" i="46"/>
  <c r="Y2478" i="46" s="1"/>
  <c r="R2478" i="46"/>
  <c r="Z2478" i="46" s="1"/>
  <c r="R2489" i="46"/>
  <c r="Z2489" i="46" s="1"/>
  <c r="W2489" i="46"/>
  <c r="T2510" i="46"/>
  <c r="AB2510" i="46" s="1"/>
  <c r="R2510" i="46"/>
  <c r="Z2510" i="46" s="1"/>
  <c r="R2536" i="46"/>
  <c r="Z2536" i="46" s="1"/>
  <c r="T2536" i="46"/>
  <c r="AB2536" i="46" s="1"/>
  <c r="R2560" i="46"/>
  <c r="Z2560" i="46" s="1"/>
  <c r="T2560" i="46"/>
  <c r="AB2560" i="46" s="1"/>
  <c r="S16" i="46"/>
  <c r="AA16" i="46" s="1"/>
  <c r="Q16" i="46"/>
  <c r="Y16" i="46" s="1"/>
  <c r="W16" i="46"/>
  <c r="R16" i="46"/>
  <c r="Z16" i="46" s="1"/>
  <c r="S2265" i="46"/>
  <c r="AA2265" i="46" s="1"/>
  <c r="W2265" i="46"/>
  <c r="S2233" i="46"/>
  <c r="AA2233" i="46" s="1"/>
  <c r="W2233" i="46"/>
  <c r="S2201" i="46"/>
  <c r="AA2201" i="46" s="1"/>
  <c r="W2201" i="46"/>
  <c r="S2169" i="46"/>
  <c r="AA2169" i="46" s="1"/>
  <c r="W2169" i="46"/>
  <c r="T2019" i="46"/>
  <c r="AB2019" i="46" s="1"/>
  <c r="Q2019" i="46"/>
  <c r="Y2019" i="46" s="1"/>
  <c r="T1975" i="46"/>
  <c r="AB1975" i="46" s="1"/>
  <c r="R1975" i="46"/>
  <c r="Z1975" i="46" s="1"/>
  <c r="T1955" i="46"/>
  <c r="AB1955" i="46" s="1"/>
  <c r="Q1955" i="46"/>
  <c r="Y1955" i="46" s="1"/>
  <c r="S1906" i="46"/>
  <c r="AA1906" i="46" s="1"/>
  <c r="Q1906" i="46"/>
  <c r="Y1906" i="46" s="1"/>
  <c r="W2085" i="46"/>
  <c r="R2085" i="46"/>
  <c r="Z2085" i="46" s="1"/>
  <c r="S2072" i="46"/>
  <c r="AA2072" i="46" s="1"/>
  <c r="W2072" i="46"/>
  <c r="T2059" i="46"/>
  <c r="AB2059" i="46" s="1"/>
  <c r="R2059" i="46"/>
  <c r="Z2059" i="46" s="1"/>
  <c r="Q2059" i="46"/>
  <c r="Y2059" i="46" s="1"/>
  <c r="T2044" i="46"/>
  <c r="AB2044" i="46" s="1"/>
  <c r="Q2044" i="46"/>
  <c r="Y2044" i="46" s="1"/>
  <c r="T2028" i="46"/>
  <c r="AB2028" i="46" s="1"/>
  <c r="Q2028" i="46"/>
  <c r="Y2028" i="46" s="1"/>
  <c r="Q2006" i="46"/>
  <c r="Y2006" i="46" s="1"/>
  <c r="S2006" i="46"/>
  <c r="AA2006" i="46" s="1"/>
  <c r="R1992" i="46"/>
  <c r="Z1992" i="46" s="1"/>
  <c r="W1992" i="46"/>
  <c r="T1979" i="46"/>
  <c r="AB1979" i="46" s="1"/>
  <c r="R1979" i="46"/>
  <c r="Z1979" i="46" s="1"/>
  <c r="Q1979" i="46"/>
  <c r="Y1979" i="46" s="1"/>
  <c r="Q1958" i="46"/>
  <c r="Y1958" i="46" s="1"/>
  <c r="T1958" i="46"/>
  <c r="AB1958" i="46" s="1"/>
  <c r="T1940" i="46"/>
  <c r="AB1940" i="46" s="1"/>
  <c r="Q1940" i="46"/>
  <c r="Y1940" i="46" s="1"/>
  <c r="R1905" i="46"/>
  <c r="Z1905" i="46" s="1"/>
  <c r="T1905" i="46"/>
  <c r="AB1905" i="46" s="1"/>
  <c r="R2249" i="46"/>
  <c r="Z2249" i="46" s="1"/>
  <c r="W2249" i="46"/>
  <c r="R2185" i="46"/>
  <c r="Z2185" i="46" s="1"/>
  <c r="W2185" i="46"/>
  <c r="T2067" i="46"/>
  <c r="AB2067" i="46" s="1"/>
  <c r="R2067" i="46"/>
  <c r="Z2067" i="46" s="1"/>
  <c r="T2012" i="46"/>
  <c r="AB2012" i="46" s="1"/>
  <c r="R2012" i="46"/>
  <c r="Z2012" i="46" s="1"/>
  <c r="Q2012" i="46"/>
  <c r="Y2012" i="46" s="1"/>
  <c r="W2012" i="46"/>
  <c r="S1990" i="46"/>
  <c r="AA1990" i="46" s="1"/>
  <c r="Q1990" i="46"/>
  <c r="Y1990" i="46" s="1"/>
  <c r="T1990" i="46"/>
  <c r="AB1990" i="46" s="1"/>
  <c r="R1961" i="46"/>
  <c r="Z1961" i="46" s="1"/>
  <c r="T1961" i="46"/>
  <c r="AB1961" i="46" s="1"/>
  <c r="T1937" i="46"/>
  <c r="AB1937" i="46" s="1"/>
  <c r="R1937" i="46"/>
  <c r="Z1937" i="46" s="1"/>
  <c r="T1916" i="46"/>
  <c r="AB1916" i="46" s="1"/>
  <c r="W1916" i="46"/>
  <c r="W2064" i="46"/>
  <c r="R2064" i="46"/>
  <c r="Z2064" i="46" s="1"/>
  <c r="R2047" i="46"/>
  <c r="Z2047" i="46" s="1"/>
  <c r="T2047" i="46"/>
  <c r="AB2047" i="46" s="1"/>
  <c r="R2021" i="46"/>
  <c r="Z2021" i="46" s="1"/>
  <c r="T2021" i="46"/>
  <c r="AB2021" i="46" s="1"/>
  <c r="Q2021" i="46"/>
  <c r="Y2021" i="46" s="1"/>
  <c r="T2007" i="46"/>
  <c r="AB2007" i="46" s="1"/>
  <c r="R2007" i="46"/>
  <c r="Z2007" i="46" s="1"/>
  <c r="S1986" i="46"/>
  <c r="AA1986" i="46" s="1"/>
  <c r="Q1986" i="46"/>
  <c r="Y1986" i="46" s="1"/>
  <c r="R1951" i="46"/>
  <c r="Z1951" i="46" s="1"/>
  <c r="T1951" i="46"/>
  <c r="AB1951" i="46" s="1"/>
  <c r="S1859" i="46"/>
  <c r="AA1859" i="46" s="1"/>
  <c r="T1859" i="46"/>
  <c r="AB1859" i="46" s="1"/>
  <c r="S1827" i="46"/>
  <c r="AA1827" i="46" s="1"/>
  <c r="T1827" i="46"/>
  <c r="AB1827" i="46" s="1"/>
  <c r="S1763" i="46"/>
  <c r="AA1763" i="46" s="1"/>
  <c r="R1763" i="46"/>
  <c r="Z1763" i="46" s="1"/>
  <c r="Q1743" i="46"/>
  <c r="Y1743" i="46" s="1"/>
  <c r="T1743" i="46"/>
  <c r="AB1743" i="46" s="1"/>
  <c r="S1731" i="46"/>
  <c r="AA1731" i="46" s="1"/>
  <c r="R1731" i="46"/>
  <c r="Z1731" i="46" s="1"/>
  <c r="S1699" i="46"/>
  <c r="AA1699" i="46" s="1"/>
  <c r="R1699" i="46"/>
  <c r="Z1699" i="46" s="1"/>
  <c r="R1662" i="46"/>
  <c r="Z1662" i="46" s="1"/>
  <c r="Q1662" i="46"/>
  <c r="Y1662" i="46" s="1"/>
  <c r="R1598" i="46"/>
  <c r="Z1598" i="46" s="1"/>
  <c r="S1598" i="46"/>
  <c r="AA1598" i="46" s="1"/>
  <c r="Q1598" i="46"/>
  <c r="Y1598" i="46" s="1"/>
  <c r="Q1890" i="46"/>
  <c r="Y1890" i="46" s="1"/>
  <c r="S1890" i="46"/>
  <c r="AA1890" i="46" s="1"/>
  <c r="T1875" i="46"/>
  <c r="AB1875" i="46" s="1"/>
  <c r="Q1875" i="46"/>
  <c r="Y1875" i="46" s="1"/>
  <c r="S1667" i="46"/>
  <c r="AA1667" i="46" s="1"/>
  <c r="R1667" i="46"/>
  <c r="Z1667" i="46" s="1"/>
  <c r="S1603" i="46"/>
  <c r="AA1603" i="46" s="1"/>
  <c r="R1603" i="46"/>
  <c r="Z1603" i="46" s="1"/>
  <c r="Q1928" i="46"/>
  <c r="Y1928" i="46" s="1"/>
  <c r="W1928" i="46"/>
  <c r="T1915" i="46"/>
  <c r="AB1915" i="46" s="1"/>
  <c r="Q1915" i="46"/>
  <c r="Y1915" i="46" s="1"/>
  <c r="R1885" i="46"/>
  <c r="Z1885" i="46" s="1"/>
  <c r="T1885" i="46"/>
  <c r="AB1885" i="46" s="1"/>
  <c r="Q1885" i="46"/>
  <c r="Y1885" i="46" s="1"/>
  <c r="R1537" i="46"/>
  <c r="Z1537" i="46" s="1"/>
  <c r="Q1537" i="46"/>
  <c r="Y1537" i="46" s="1"/>
  <c r="T1537" i="46"/>
  <c r="AB1537" i="46" s="1"/>
  <c r="W1537" i="46"/>
  <c r="Q1926" i="46"/>
  <c r="Y1926" i="46" s="1"/>
  <c r="T1926" i="46"/>
  <c r="AB1926" i="46" s="1"/>
  <c r="S1886" i="46"/>
  <c r="AA1886" i="46" s="1"/>
  <c r="T1886" i="46"/>
  <c r="AB1886" i="46" s="1"/>
  <c r="S1579" i="46"/>
  <c r="AA1579" i="46" s="1"/>
  <c r="W1579" i="46"/>
  <c r="R1579" i="46"/>
  <c r="Z1579" i="46" s="1"/>
  <c r="R1440" i="46"/>
  <c r="Z1440" i="46" s="1"/>
  <c r="T1440" i="46"/>
  <c r="AB1440" i="46" s="1"/>
  <c r="R1408" i="46"/>
  <c r="Z1408" i="46" s="1"/>
  <c r="T1408" i="46"/>
  <c r="AB1408" i="46" s="1"/>
  <c r="T1376" i="46"/>
  <c r="AB1376" i="46" s="1"/>
  <c r="R1376" i="46"/>
  <c r="Z1376" i="46" s="1"/>
  <c r="W1489" i="46"/>
  <c r="Q1489" i="46"/>
  <c r="Y1489" i="46" s="1"/>
  <c r="S1471" i="46"/>
  <c r="AA1471" i="46" s="1"/>
  <c r="Q1471" i="46"/>
  <c r="Y1471" i="46" s="1"/>
  <c r="Q1439" i="46"/>
  <c r="Y1439" i="46" s="1"/>
  <c r="S1439" i="46"/>
  <c r="AA1439" i="46" s="1"/>
  <c r="Q1425" i="46"/>
  <c r="Y1425" i="46" s="1"/>
  <c r="W1425" i="46"/>
  <c r="S1407" i="46"/>
  <c r="AA1407" i="46" s="1"/>
  <c r="Q1407" i="46"/>
  <c r="Y1407" i="46" s="1"/>
  <c r="Q1393" i="46"/>
  <c r="Y1393" i="46" s="1"/>
  <c r="W1393" i="46"/>
  <c r="R1361" i="46"/>
  <c r="Z1361" i="46" s="1"/>
  <c r="Q1361" i="46"/>
  <c r="Y1361" i="46" s="1"/>
  <c r="W1361" i="46"/>
  <c r="S1343" i="46"/>
  <c r="AA1343" i="46" s="1"/>
  <c r="Q1343" i="46"/>
  <c r="Y1343" i="46" s="1"/>
  <c r="Q1311" i="46"/>
  <c r="Y1311" i="46" s="1"/>
  <c r="S1311" i="46"/>
  <c r="AA1311" i="46" s="1"/>
  <c r="W1536" i="46"/>
  <c r="S1536" i="46"/>
  <c r="AA1536" i="46" s="1"/>
  <c r="R1424" i="46"/>
  <c r="Z1424" i="46" s="1"/>
  <c r="T1424" i="46"/>
  <c r="AB1424" i="46" s="1"/>
  <c r="T1392" i="46"/>
  <c r="AB1392" i="46" s="1"/>
  <c r="R1392" i="46"/>
  <c r="Z1392" i="46" s="1"/>
  <c r="T1342" i="46"/>
  <c r="AB1342" i="46" s="1"/>
  <c r="R1342" i="46"/>
  <c r="Z1342" i="46" s="1"/>
  <c r="T1310" i="46"/>
  <c r="AB1310" i="46" s="1"/>
  <c r="R1310" i="46"/>
  <c r="Z1310" i="46" s="1"/>
  <c r="R1296" i="46"/>
  <c r="Z1296" i="46" s="1"/>
  <c r="T1296" i="46"/>
  <c r="AB1296" i="46" s="1"/>
  <c r="R1277" i="46"/>
  <c r="Z1277" i="46" s="1"/>
  <c r="S1277" i="46"/>
  <c r="AA1277" i="46" s="1"/>
  <c r="S1251" i="46"/>
  <c r="AA1251" i="46" s="1"/>
  <c r="Q1251" i="46"/>
  <c r="Y1251" i="46" s="1"/>
  <c r="R1510" i="46"/>
  <c r="Z1510" i="46" s="1"/>
  <c r="T1510" i="46"/>
  <c r="AB1510" i="46" s="1"/>
  <c r="R1496" i="46"/>
  <c r="Z1496" i="46" s="1"/>
  <c r="T1496" i="46"/>
  <c r="AB1496" i="46" s="1"/>
  <c r="T1478" i="46"/>
  <c r="AB1478" i="46" s="1"/>
  <c r="R1478" i="46"/>
  <c r="Z1478" i="46" s="1"/>
  <c r="R1464" i="46"/>
  <c r="Z1464" i="46" s="1"/>
  <c r="T1464" i="46"/>
  <c r="AB1464" i="46" s="1"/>
  <c r="R1446" i="46"/>
  <c r="Z1446" i="46" s="1"/>
  <c r="T1446" i="46"/>
  <c r="AB1446" i="46" s="1"/>
  <c r="T1414" i="46"/>
  <c r="AB1414" i="46" s="1"/>
  <c r="R1414" i="46"/>
  <c r="Z1414" i="46" s="1"/>
  <c r="R1400" i="46"/>
  <c r="Z1400" i="46" s="1"/>
  <c r="T1400" i="46"/>
  <c r="AB1400" i="46" s="1"/>
  <c r="R1368" i="46"/>
  <c r="Z1368" i="46" s="1"/>
  <c r="T1368" i="46"/>
  <c r="AB1368" i="46" s="1"/>
  <c r="T1350" i="46"/>
  <c r="AB1350" i="46" s="1"/>
  <c r="R1350" i="46"/>
  <c r="Z1350" i="46" s="1"/>
  <c r="R1336" i="46"/>
  <c r="Z1336" i="46" s="1"/>
  <c r="T1336" i="46"/>
  <c r="AB1336" i="46" s="1"/>
  <c r="R1318" i="46"/>
  <c r="Z1318" i="46" s="1"/>
  <c r="T1318" i="46"/>
  <c r="AB1318" i="46" s="1"/>
  <c r="R1285" i="46"/>
  <c r="Z1285" i="46" s="1"/>
  <c r="W1285" i="46"/>
  <c r="S1259" i="46"/>
  <c r="AA1259" i="46" s="1"/>
  <c r="Q1259" i="46"/>
  <c r="Y1259" i="46" s="1"/>
  <c r="R1253" i="46"/>
  <c r="Z1253" i="46" s="1"/>
  <c r="S1253" i="46"/>
  <c r="AA1253" i="46" s="1"/>
  <c r="W1253" i="46"/>
  <c r="S1219" i="46"/>
  <c r="AA1219" i="46" s="1"/>
  <c r="Q1219" i="46"/>
  <c r="Y1219" i="46" s="1"/>
  <c r="R1213" i="46"/>
  <c r="Z1213" i="46" s="1"/>
  <c r="S1213" i="46"/>
  <c r="AA1213" i="46" s="1"/>
  <c r="S1147" i="46"/>
  <c r="AA1147" i="46" s="1"/>
  <c r="Q1147" i="46"/>
  <c r="Y1147" i="46" s="1"/>
  <c r="T1128" i="46"/>
  <c r="AB1128" i="46" s="1"/>
  <c r="R1128" i="46"/>
  <c r="Z1128" i="46" s="1"/>
  <c r="Q1128" i="46"/>
  <c r="Y1128" i="46" s="1"/>
  <c r="R1114" i="46"/>
  <c r="Z1114" i="46" s="1"/>
  <c r="Q1114" i="46"/>
  <c r="Y1114" i="46" s="1"/>
  <c r="T1049" i="46"/>
  <c r="AB1049" i="46" s="1"/>
  <c r="W1049" i="46"/>
  <c r="R1049" i="46"/>
  <c r="Z1049" i="46" s="1"/>
  <c r="Q1049" i="46"/>
  <c r="Y1049" i="46" s="1"/>
  <c r="T1033" i="46"/>
  <c r="AB1033" i="46" s="1"/>
  <c r="W1033" i="46"/>
  <c r="R1033" i="46"/>
  <c r="Z1033" i="46" s="1"/>
  <c r="Q1033" i="46"/>
  <c r="Y1033" i="46" s="1"/>
  <c r="W1013" i="46"/>
  <c r="Q1013" i="46"/>
  <c r="Y1013" i="46" s="1"/>
  <c r="R1013" i="46"/>
  <c r="Z1013" i="46" s="1"/>
  <c r="W981" i="46"/>
  <c r="R981" i="46"/>
  <c r="Z981" i="46" s="1"/>
  <c r="S981" i="46"/>
  <c r="AA981" i="46" s="1"/>
  <c r="W949" i="46"/>
  <c r="R949" i="46"/>
  <c r="Z949" i="46" s="1"/>
  <c r="S949" i="46"/>
  <c r="AA949" i="46" s="1"/>
  <c r="S905" i="46"/>
  <c r="AA905" i="46" s="1"/>
  <c r="T905" i="46"/>
  <c r="AB905" i="46" s="1"/>
  <c r="W905" i="46"/>
  <c r="R905" i="46"/>
  <c r="Z905" i="46" s="1"/>
  <c r="Q905" i="46"/>
  <c r="Y905" i="46" s="1"/>
  <c r="S1222" i="46"/>
  <c r="AA1222" i="46" s="1"/>
  <c r="W1222" i="46"/>
  <c r="R1222" i="46"/>
  <c r="Z1222" i="46" s="1"/>
  <c r="T1222" i="46"/>
  <c r="AB1222" i="46" s="1"/>
  <c r="Q1222" i="46"/>
  <c r="Y1222" i="46" s="1"/>
  <c r="S1190" i="46"/>
  <c r="AA1190" i="46" s="1"/>
  <c r="W1190" i="46"/>
  <c r="R1190" i="46"/>
  <c r="Z1190" i="46" s="1"/>
  <c r="Q1190" i="46"/>
  <c r="Y1190" i="46" s="1"/>
  <c r="S1177" i="46"/>
  <c r="AA1177" i="46" s="1"/>
  <c r="R1177" i="46"/>
  <c r="Z1177" i="46" s="1"/>
  <c r="W1177" i="46"/>
  <c r="T1153" i="46"/>
  <c r="AB1153" i="46" s="1"/>
  <c r="Q1153" i="46"/>
  <c r="Y1153" i="46" s="1"/>
  <c r="W1153" i="46"/>
  <c r="R1153" i="46"/>
  <c r="Z1153" i="46" s="1"/>
  <c r="T1137" i="46"/>
  <c r="AB1137" i="46" s="1"/>
  <c r="R1137" i="46"/>
  <c r="Z1137" i="46" s="1"/>
  <c r="Q1137" i="46"/>
  <c r="Y1137" i="46" s="1"/>
  <c r="W1137" i="46"/>
  <c r="S1115" i="46"/>
  <c r="AA1115" i="46" s="1"/>
  <c r="T1115" i="46"/>
  <c r="AB1115" i="46" s="1"/>
  <c r="Q1115" i="46"/>
  <c r="Y1115" i="46" s="1"/>
  <c r="T1094" i="46"/>
  <c r="AB1094" i="46" s="1"/>
  <c r="Q1094" i="46"/>
  <c r="Y1094" i="46" s="1"/>
  <c r="R1094" i="46"/>
  <c r="Z1094" i="46" s="1"/>
  <c r="R1072" i="46"/>
  <c r="Z1072" i="46" s="1"/>
  <c r="T1072" i="46"/>
  <c r="AB1072" i="46" s="1"/>
  <c r="S1055" i="46"/>
  <c r="AA1055" i="46" s="1"/>
  <c r="T1055" i="46"/>
  <c r="AB1055" i="46" s="1"/>
  <c r="T1026" i="46"/>
  <c r="AB1026" i="46" s="1"/>
  <c r="S1026" i="46"/>
  <c r="AA1026" i="46" s="1"/>
  <c r="Q1026" i="46"/>
  <c r="Y1026" i="46" s="1"/>
  <c r="W1026" i="46"/>
  <c r="Q1005" i="46"/>
  <c r="Y1005" i="46" s="1"/>
  <c r="R1005" i="46"/>
  <c r="Z1005" i="46" s="1"/>
  <c r="S993" i="46"/>
  <c r="AA993" i="46" s="1"/>
  <c r="T993" i="46"/>
  <c r="AB993" i="46" s="1"/>
  <c r="R993" i="46"/>
  <c r="Z993" i="46" s="1"/>
  <c r="W973" i="46"/>
  <c r="R973" i="46"/>
  <c r="Z973" i="46" s="1"/>
  <c r="S973" i="46"/>
  <c r="AA973" i="46" s="1"/>
  <c r="W961" i="46"/>
  <c r="R961" i="46"/>
  <c r="Z961" i="46" s="1"/>
  <c r="S961" i="46"/>
  <c r="AA961" i="46" s="1"/>
  <c r="T961" i="46"/>
  <c r="AB961" i="46" s="1"/>
  <c r="Q961" i="46"/>
  <c r="Y961" i="46" s="1"/>
  <c r="W941" i="46"/>
  <c r="R941" i="46"/>
  <c r="Z941" i="46" s="1"/>
  <c r="S941" i="46"/>
  <c r="AA941" i="46" s="1"/>
  <c r="W929" i="46"/>
  <c r="Q929" i="46"/>
  <c r="Y929" i="46" s="1"/>
  <c r="T929" i="46"/>
  <c r="AB929" i="46" s="1"/>
  <c r="R929" i="46"/>
  <c r="Z929" i="46" s="1"/>
  <c r="T909" i="46"/>
  <c r="AB909" i="46" s="1"/>
  <c r="S909" i="46"/>
  <c r="AA909" i="46" s="1"/>
  <c r="S897" i="46"/>
  <c r="AA897" i="46" s="1"/>
  <c r="T897" i="46"/>
  <c r="AB897" i="46" s="1"/>
  <c r="W897" i="46"/>
  <c r="S1230" i="46"/>
  <c r="AA1230" i="46" s="1"/>
  <c r="W1230" i="46"/>
  <c r="R1230" i="46"/>
  <c r="Z1230" i="46" s="1"/>
  <c r="Q1230" i="46"/>
  <c r="Y1230" i="46" s="1"/>
  <c r="S1198" i="46"/>
  <c r="AA1198" i="46" s="1"/>
  <c r="W1198" i="46"/>
  <c r="R1198" i="46"/>
  <c r="Z1198" i="46" s="1"/>
  <c r="T1198" i="46"/>
  <c r="AB1198" i="46" s="1"/>
  <c r="Q1198" i="46"/>
  <c r="Y1198" i="46" s="1"/>
  <c r="Q1181" i="46"/>
  <c r="Y1181" i="46" s="1"/>
  <c r="S1181" i="46"/>
  <c r="AA1181" i="46" s="1"/>
  <c r="R1181" i="46"/>
  <c r="Z1181" i="46" s="1"/>
  <c r="T1161" i="46"/>
  <c r="AB1161" i="46" s="1"/>
  <c r="R1161" i="46"/>
  <c r="Z1161" i="46" s="1"/>
  <c r="T1126" i="46"/>
  <c r="AB1126" i="46" s="1"/>
  <c r="R1126" i="46"/>
  <c r="Z1126" i="46" s="1"/>
  <c r="W1111" i="46"/>
  <c r="T1111" i="46"/>
  <c r="AB1111" i="46" s="1"/>
  <c r="S1111" i="46"/>
  <c r="AA1111" i="46" s="1"/>
  <c r="R1111" i="46"/>
  <c r="Z1111" i="46" s="1"/>
  <c r="R1088" i="46"/>
  <c r="Z1088" i="46" s="1"/>
  <c r="T1088" i="46"/>
  <c r="AB1088" i="46" s="1"/>
  <c r="T1066" i="46"/>
  <c r="AB1066" i="46" s="1"/>
  <c r="R1066" i="46"/>
  <c r="Z1066" i="46" s="1"/>
  <c r="Q1035" i="46"/>
  <c r="Y1035" i="46" s="1"/>
  <c r="T1035" i="46"/>
  <c r="AB1035" i="46" s="1"/>
  <c r="W1017" i="46"/>
  <c r="R1017" i="46"/>
  <c r="Z1017" i="46" s="1"/>
  <c r="S1017" i="46"/>
  <c r="AA1017" i="46" s="1"/>
  <c r="T1017" i="46"/>
  <c r="AB1017" i="46" s="1"/>
  <c r="Q1017" i="46"/>
  <c r="Y1017" i="46" s="1"/>
  <c r="R997" i="46"/>
  <c r="Z997" i="46" s="1"/>
  <c r="S997" i="46"/>
  <c r="AA997" i="46" s="1"/>
  <c r="Q997" i="46"/>
  <c r="Y997" i="46" s="1"/>
  <c r="W985" i="46"/>
  <c r="Q985" i="46"/>
  <c r="Y985" i="46" s="1"/>
  <c r="T985" i="46"/>
  <c r="AB985" i="46" s="1"/>
  <c r="S985" i="46"/>
  <c r="AA985" i="46" s="1"/>
  <c r="R985" i="46"/>
  <c r="Z985" i="46" s="1"/>
  <c r="R965" i="46"/>
  <c r="Z965" i="46" s="1"/>
  <c r="S965" i="46"/>
  <c r="AA965" i="46" s="1"/>
  <c r="W953" i="46"/>
  <c r="S953" i="46"/>
  <c r="AA953" i="46" s="1"/>
  <c r="T953" i="46"/>
  <c r="AB953" i="46" s="1"/>
  <c r="Q953" i="46"/>
  <c r="Y953" i="46" s="1"/>
  <c r="R953" i="46"/>
  <c r="Z953" i="46" s="1"/>
  <c r="R933" i="46"/>
  <c r="Z933" i="46" s="1"/>
  <c r="S933" i="46"/>
  <c r="AA933" i="46" s="1"/>
  <c r="S918" i="46"/>
  <c r="AA918" i="46" s="1"/>
  <c r="W918" i="46"/>
  <c r="R918" i="46"/>
  <c r="Z918" i="46" s="1"/>
  <c r="T918" i="46"/>
  <c r="AB918" i="46" s="1"/>
  <c r="S911" i="46"/>
  <c r="AA911" i="46" s="1"/>
  <c r="Q911" i="46"/>
  <c r="Y911" i="46" s="1"/>
  <c r="S895" i="46"/>
  <c r="AA895" i="46" s="1"/>
  <c r="Q895" i="46"/>
  <c r="Y895" i="46" s="1"/>
  <c r="S1238" i="46"/>
  <c r="AA1238" i="46" s="1"/>
  <c r="W1238" i="46"/>
  <c r="R1238" i="46"/>
  <c r="Z1238" i="46" s="1"/>
  <c r="T1238" i="46"/>
  <c r="AB1238" i="46" s="1"/>
  <c r="Q1238" i="46"/>
  <c r="Y1238" i="46" s="1"/>
  <c r="S1206" i="46"/>
  <c r="AA1206" i="46" s="1"/>
  <c r="W1206" i="46"/>
  <c r="R1206" i="46"/>
  <c r="Z1206" i="46" s="1"/>
  <c r="Q1206" i="46"/>
  <c r="Y1206" i="46" s="1"/>
  <c r="W1186" i="46"/>
  <c r="R1186" i="46"/>
  <c r="Z1186" i="46" s="1"/>
  <c r="S1186" i="46"/>
  <c r="AA1186" i="46" s="1"/>
  <c r="T1186" i="46"/>
  <c r="AB1186" i="46" s="1"/>
  <c r="Q1186" i="46"/>
  <c r="Y1186" i="46" s="1"/>
  <c r="S1171" i="46"/>
  <c r="AA1171" i="46" s="1"/>
  <c r="Q1171" i="46"/>
  <c r="Y1171" i="46" s="1"/>
  <c r="Q1163" i="46"/>
  <c r="Y1163" i="46" s="1"/>
  <c r="T1163" i="46"/>
  <c r="AB1163" i="46" s="1"/>
  <c r="R1149" i="46"/>
  <c r="Z1149" i="46" s="1"/>
  <c r="T1149" i="46"/>
  <c r="AB1149" i="46" s="1"/>
  <c r="Q1149" i="46"/>
  <c r="Y1149" i="46" s="1"/>
  <c r="S1149" i="46"/>
  <c r="AA1149" i="46" s="1"/>
  <c r="W1149" i="46"/>
  <c r="T1134" i="46"/>
  <c r="AB1134" i="46" s="1"/>
  <c r="R1134" i="46"/>
  <c r="Z1134" i="46" s="1"/>
  <c r="Q1123" i="46"/>
  <c r="Y1123" i="46" s="1"/>
  <c r="T1123" i="46"/>
  <c r="AB1123" i="46" s="1"/>
  <c r="R1107" i="46"/>
  <c r="Z1107" i="46" s="1"/>
  <c r="Q1107" i="46"/>
  <c r="Y1107" i="46" s="1"/>
  <c r="S1091" i="46"/>
  <c r="AA1091" i="46" s="1"/>
  <c r="Q1091" i="46"/>
  <c r="Y1091" i="46" s="1"/>
  <c r="S1079" i="46"/>
  <c r="AA1079" i="46" s="1"/>
  <c r="T1079" i="46"/>
  <c r="AB1079" i="46" s="1"/>
  <c r="W1079" i="46"/>
  <c r="S1067" i="46"/>
  <c r="AA1067" i="46" s="1"/>
  <c r="T1067" i="46"/>
  <c r="AB1067" i="46" s="1"/>
  <c r="T1046" i="46"/>
  <c r="AB1046" i="46" s="1"/>
  <c r="R1046" i="46"/>
  <c r="Z1046" i="46" s="1"/>
  <c r="S1031" i="46"/>
  <c r="AA1031" i="46" s="1"/>
  <c r="Q1031" i="46"/>
  <c r="Y1031" i="46" s="1"/>
  <c r="S1010" i="46"/>
  <c r="AA1010" i="46" s="1"/>
  <c r="T1010" i="46"/>
  <c r="AB1010" i="46" s="1"/>
  <c r="Q1010" i="46"/>
  <c r="Y1010" i="46" s="1"/>
  <c r="W1010" i="46"/>
  <c r="R990" i="46"/>
  <c r="Z990" i="46" s="1"/>
  <c r="T990" i="46"/>
  <c r="AB990" i="46" s="1"/>
  <c r="S990" i="46"/>
  <c r="AA990" i="46" s="1"/>
  <c r="Q990" i="46"/>
  <c r="Y990" i="46" s="1"/>
  <c r="W990" i="46"/>
  <c r="S978" i="46"/>
  <c r="AA978" i="46" s="1"/>
  <c r="Q978" i="46"/>
  <c r="Y978" i="46" s="1"/>
  <c r="W978" i="46"/>
  <c r="R978" i="46"/>
  <c r="Z978" i="46" s="1"/>
  <c r="W958" i="46"/>
  <c r="R958" i="46"/>
  <c r="Z958" i="46" s="1"/>
  <c r="S958" i="46"/>
  <c r="AA958" i="46" s="1"/>
  <c r="T958" i="46"/>
  <c r="AB958" i="46" s="1"/>
  <c r="S946" i="46"/>
  <c r="AA946" i="46" s="1"/>
  <c r="Q946" i="46"/>
  <c r="Y946" i="46" s="1"/>
  <c r="W946" i="46"/>
  <c r="R946" i="46"/>
  <c r="Z946" i="46" s="1"/>
  <c r="S922" i="46"/>
  <c r="AA922" i="46" s="1"/>
  <c r="Q922" i="46"/>
  <c r="Y922" i="46" s="1"/>
  <c r="W922" i="46"/>
  <c r="R922" i="46"/>
  <c r="Z922" i="46" s="1"/>
  <c r="S878" i="46"/>
  <c r="AA878" i="46" s="1"/>
  <c r="T878" i="46"/>
  <c r="AB878" i="46" s="1"/>
  <c r="Q878" i="46"/>
  <c r="Y878" i="46" s="1"/>
  <c r="W878" i="46"/>
  <c r="S850" i="46"/>
  <c r="AA850" i="46" s="1"/>
  <c r="Q850" i="46"/>
  <c r="Y850" i="46" s="1"/>
  <c r="W850" i="46"/>
  <c r="R850" i="46"/>
  <c r="Z850" i="46" s="1"/>
  <c r="W835" i="46"/>
  <c r="R835" i="46"/>
  <c r="Z835" i="46" s="1"/>
  <c r="T835" i="46"/>
  <c r="AB835" i="46" s="1"/>
  <c r="Q835" i="46"/>
  <c r="Y835" i="46" s="1"/>
  <c r="S809" i="46"/>
  <c r="AA809" i="46" s="1"/>
  <c r="Q809" i="46"/>
  <c r="Y809" i="46" s="1"/>
  <c r="T809" i="46"/>
  <c r="AB809" i="46" s="1"/>
  <c r="Q795" i="46"/>
  <c r="Y795" i="46" s="1"/>
  <c r="W795" i="46"/>
  <c r="T763" i="46"/>
  <c r="AB763" i="46" s="1"/>
  <c r="Q763" i="46"/>
  <c r="Y763" i="46" s="1"/>
  <c r="W763" i="46"/>
  <c r="Q658" i="46"/>
  <c r="Y658" i="46" s="1"/>
  <c r="S658" i="46"/>
  <c r="AA658" i="46" s="1"/>
  <c r="Q640" i="46"/>
  <c r="Y640" i="46" s="1"/>
  <c r="W640" i="46"/>
  <c r="S561" i="46"/>
  <c r="AA561" i="46" s="1"/>
  <c r="R561" i="46"/>
  <c r="Z561" i="46" s="1"/>
  <c r="T561" i="46"/>
  <c r="AB561" i="46" s="1"/>
  <c r="R885" i="46"/>
  <c r="Z885" i="46" s="1"/>
  <c r="W885" i="46"/>
  <c r="S885" i="46"/>
  <c r="AA885" i="46" s="1"/>
  <c r="S855" i="46"/>
  <c r="AA855" i="46" s="1"/>
  <c r="W855" i="46"/>
  <c r="T827" i="46"/>
  <c r="AB827" i="46" s="1"/>
  <c r="W827" i="46"/>
  <c r="R827" i="46"/>
  <c r="Z827" i="46" s="1"/>
  <c r="S827" i="46"/>
  <c r="AA827" i="46" s="1"/>
  <c r="W821" i="46"/>
  <c r="S821" i="46"/>
  <c r="AA821" i="46" s="1"/>
  <c r="T821" i="46"/>
  <c r="AB821" i="46" s="1"/>
  <c r="Q821" i="46"/>
  <c r="Y821" i="46" s="1"/>
  <c r="S802" i="46"/>
  <c r="AA802" i="46" s="1"/>
  <c r="R802" i="46"/>
  <c r="Z802" i="46" s="1"/>
  <c r="Q802" i="46"/>
  <c r="Y802" i="46" s="1"/>
  <c r="S793" i="46"/>
  <c r="AA793" i="46" s="1"/>
  <c r="R793" i="46"/>
  <c r="Z793" i="46" s="1"/>
  <c r="S770" i="46"/>
  <c r="AA770" i="46" s="1"/>
  <c r="R770" i="46"/>
  <c r="Z770" i="46" s="1"/>
  <c r="Q770" i="46"/>
  <c r="Y770" i="46" s="1"/>
  <c r="T770" i="46"/>
  <c r="AB770" i="46" s="1"/>
  <c r="R761" i="46"/>
  <c r="Z761" i="46" s="1"/>
  <c r="S761" i="46"/>
  <c r="AA761" i="46" s="1"/>
  <c r="R695" i="46"/>
  <c r="Z695" i="46" s="1"/>
  <c r="W695" i="46"/>
  <c r="S695" i="46"/>
  <c r="AA695" i="46" s="1"/>
  <c r="T695" i="46"/>
  <c r="AB695" i="46" s="1"/>
  <c r="R461" i="46"/>
  <c r="Z461" i="46" s="1"/>
  <c r="T461" i="46"/>
  <c r="AB461" i="46" s="1"/>
  <c r="W461" i="46"/>
  <c r="S461" i="46"/>
  <c r="AA461" i="46" s="1"/>
  <c r="S866" i="46"/>
  <c r="AA866" i="46" s="1"/>
  <c r="R866" i="46"/>
  <c r="Z866" i="46" s="1"/>
  <c r="T866" i="46"/>
  <c r="AB866" i="46" s="1"/>
  <c r="Q866" i="46"/>
  <c r="Y866" i="46" s="1"/>
  <c r="S857" i="46"/>
  <c r="AA857" i="46" s="1"/>
  <c r="Q857" i="46"/>
  <c r="Y857" i="46" s="1"/>
  <c r="R857" i="46"/>
  <c r="Z857" i="46" s="1"/>
  <c r="S833" i="46"/>
  <c r="AA833" i="46" s="1"/>
  <c r="T833" i="46"/>
  <c r="AB833" i="46" s="1"/>
  <c r="S786" i="46"/>
  <c r="AA786" i="46" s="1"/>
  <c r="Q786" i="46"/>
  <c r="Y786" i="46" s="1"/>
  <c r="W786" i="46"/>
  <c r="W758" i="46"/>
  <c r="S758" i="46"/>
  <c r="AA758" i="46" s="1"/>
  <c r="R758" i="46"/>
  <c r="Z758" i="46" s="1"/>
  <c r="T758" i="46"/>
  <c r="AB758" i="46" s="1"/>
  <c r="S879" i="46"/>
  <c r="AA879" i="46" s="1"/>
  <c r="Q879" i="46"/>
  <c r="Y879" i="46" s="1"/>
  <c r="S873" i="46"/>
  <c r="AA873" i="46" s="1"/>
  <c r="R873" i="46"/>
  <c r="Z873" i="46" s="1"/>
  <c r="S865" i="46"/>
  <c r="AA865" i="46" s="1"/>
  <c r="Q865" i="46"/>
  <c r="Y865" i="46" s="1"/>
  <c r="R865" i="46"/>
  <c r="Z865" i="46" s="1"/>
  <c r="W829" i="46"/>
  <c r="S829" i="46"/>
  <c r="AA829" i="46" s="1"/>
  <c r="T829" i="46"/>
  <c r="AB829" i="46" s="1"/>
  <c r="Q829" i="46"/>
  <c r="Y829" i="46" s="1"/>
  <c r="Q794" i="46"/>
  <c r="Y794" i="46" s="1"/>
  <c r="T794" i="46"/>
  <c r="AB794" i="46" s="1"/>
  <c r="W794" i="46"/>
  <c r="R794" i="46"/>
  <c r="Z794" i="46" s="1"/>
  <c r="R783" i="46"/>
  <c r="Z783" i="46" s="1"/>
  <c r="T783" i="46"/>
  <c r="AB783" i="46" s="1"/>
  <c r="Q783" i="46"/>
  <c r="Y783" i="46" s="1"/>
  <c r="W783" i="46"/>
  <c r="W759" i="46"/>
  <c r="R759" i="46"/>
  <c r="Z759" i="46" s="1"/>
  <c r="T759" i="46"/>
  <c r="AB759" i="46" s="1"/>
  <c r="S759" i="46"/>
  <c r="AA759" i="46" s="1"/>
  <c r="R751" i="46"/>
  <c r="Z751" i="46" s="1"/>
  <c r="Q751" i="46"/>
  <c r="Y751" i="46" s="1"/>
  <c r="W751" i="46"/>
  <c r="S751" i="46"/>
  <c r="AA751" i="46" s="1"/>
  <c r="Q730" i="46"/>
  <c r="Y730" i="46" s="1"/>
  <c r="S730" i="46"/>
  <c r="AA730" i="46" s="1"/>
  <c r="R492" i="46"/>
  <c r="Z492" i="46" s="1"/>
  <c r="S492" i="46"/>
  <c r="AA492" i="46" s="1"/>
  <c r="Q492" i="46"/>
  <c r="Y492" i="46" s="1"/>
  <c r="W492" i="46"/>
  <c r="T492" i="46"/>
  <c r="AB492" i="46" s="1"/>
  <c r="S707" i="46"/>
  <c r="AA707" i="46" s="1"/>
  <c r="W707" i="46"/>
  <c r="R707" i="46"/>
  <c r="Z707" i="46" s="1"/>
  <c r="T707" i="46"/>
  <c r="AB707" i="46" s="1"/>
  <c r="T696" i="46"/>
  <c r="AB696" i="46" s="1"/>
  <c r="W696" i="46"/>
  <c r="Q696" i="46"/>
  <c r="Y696" i="46" s="1"/>
  <c r="R696" i="46"/>
  <c r="Z696" i="46" s="1"/>
  <c r="S675" i="46"/>
  <c r="AA675" i="46" s="1"/>
  <c r="W675" i="46"/>
  <c r="R675" i="46"/>
  <c r="Z675" i="46" s="1"/>
  <c r="T675" i="46"/>
  <c r="AB675" i="46" s="1"/>
  <c r="S648" i="46"/>
  <c r="AA648" i="46" s="1"/>
  <c r="Q648" i="46"/>
  <c r="Y648" i="46" s="1"/>
  <c r="W648" i="46"/>
  <c r="R648" i="46"/>
  <c r="Z648" i="46" s="1"/>
  <c r="Q631" i="46"/>
  <c r="Y631" i="46" s="1"/>
  <c r="T631" i="46"/>
  <c r="AB631" i="46" s="1"/>
  <c r="W631" i="46"/>
  <c r="R631" i="46"/>
  <c r="Z631" i="46" s="1"/>
  <c r="W624" i="46"/>
  <c r="T624" i="46"/>
  <c r="AB624" i="46" s="1"/>
  <c r="R604" i="46"/>
  <c r="Z604" i="46" s="1"/>
  <c r="S604" i="46"/>
  <c r="AA604" i="46" s="1"/>
  <c r="W604" i="46"/>
  <c r="T604" i="46"/>
  <c r="AB604" i="46" s="1"/>
  <c r="Q604" i="46"/>
  <c r="Y604" i="46" s="1"/>
  <c r="W582" i="46"/>
  <c r="S582" i="46"/>
  <c r="AA582" i="46" s="1"/>
  <c r="R582" i="46"/>
  <c r="Z582" i="46" s="1"/>
  <c r="T582" i="46"/>
  <c r="AB582" i="46" s="1"/>
  <c r="W549" i="46"/>
  <c r="R549" i="46"/>
  <c r="Z549" i="46" s="1"/>
  <c r="T549" i="46"/>
  <c r="AB549" i="46" s="1"/>
  <c r="Q549" i="46"/>
  <c r="Y549" i="46" s="1"/>
  <c r="T432" i="46"/>
  <c r="AB432" i="46" s="1"/>
  <c r="S432" i="46"/>
  <c r="AA432" i="46" s="1"/>
  <c r="Q746" i="46"/>
  <c r="Y746" i="46" s="1"/>
  <c r="T746" i="46"/>
  <c r="AB746" i="46" s="1"/>
  <c r="W746" i="46"/>
  <c r="R746" i="46"/>
  <c r="Z746" i="46" s="1"/>
  <c r="S746" i="46"/>
  <c r="AA746" i="46" s="1"/>
  <c r="W701" i="46"/>
  <c r="R701" i="46"/>
  <c r="Z701" i="46" s="1"/>
  <c r="S701" i="46"/>
  <c r="AA701" i="46" s="1"/>
  <c r="W682" i="46"/>
  <c r="Q682" i="46"/>
  <c r="Y682" i="46" s="1"/>
  <c r="R682" i="46"/>
  <c r="Z682" i="46" s="1"/>
  <c r="S682" i="46"/>
  <c r="AA682" i="46" s="1"/>
  <c r="Q674" i="46"/>
  <c r="Y674" i="46" s="1"/>
  <c r="S674" i="46"/>
  <c r="AA674" i="46" s="1"/>
  <c r="R666" i="46"/>
  <c r="Z666" i="46" s="1"/>
  <c r="S666" i="46"/>
  <c r="AA666" i="46" s="1"/>
  <c r="Q623" i="46"/>
  <c r="Y623" i="46" s="1"/>
  <c r="W623" i="46"/>
  <c r="S608" i="46"/>
  <c r="AA608" i="46" s="1"/>
  <c r="Q608" i="46"/>
  <c r="Y608" i="46" s="1"/>
  <c r="T608" i="46"/>
  <c r="AB608" i="46" s="1"/>
  <c r="W608" i="46"/>
  <c r="S599" i="46"/>
  <c r="AA599" i="46" s="1"/>
  <c r="T599" i="46"/>
  <c r="AB599" i="46" s="1"/>
  <c r="Q712" i="46"/>
  <c r="Y712" i="46" s="1"/>
  <c r="R712" i="46"/>
  <c r="Z712" i="46" s="1"/>
  <c r="S712" i="46"/>
  <c r="AA712" i="46" s="1"/>
  <c r="W671" i="46"/>
  <c r="R671" i="46"/>
  <c r="Z671" i="46" s="1"/>
  <c r="W650" i="46"/>
  <c r="S650" i="46"/>
  <c r="AA650" i="46" s="1"/>
  <c r="T650" i="46"/>
  <c r="AB650" i="46" s="1"/>
  <c r="R650" i="46"/>
  <c r="Z650" i="46" s="1"/>
  <c r="W518" i="46"/>
  <c r="S518" i="46"/>
  <c r="AA518" i="46" s="1"/>
  <c r="R518" i="46"/>
  <c r="Z518" i="46" s="1"/>
  <c r="T518" i="46"/>
  <c r="AB518" i="46" s="1"/>
  <c r="W574" i="46"/>
  <c r="S574" i="46"/>
  <c r="AA574" i="46" s="1"/>
  <c r="R574" i="46"/>
  <c r="Z574" i="46" s="1"/>
  <c r="T574" i="46"/>
  <c r="AB574" i="46" s="1"/>
  <c r="S553" i="46"/>
  <c r="AA553" i="46" s="1"/>
  <c r="R553" i="46"/>
  <c r="Z553" i="46" s="1"/>
  <c r="R531" i="46"/>
  <c r="Z531" i="46" s="1"/>
  <c r="Q531" i="46"/>
  <c r="Y531" i="46" s="1"/>
  <c r="S531" i="46"/>
  <c r="AA531" i="46" s="1"/>
  <c r="W590" i="46"/>
  <c r="S590" i="46"/>
  <c r="AA590" i="46" s="1"/>
  <c r="R590" i="46"/>
  <c r="Z590" i="46" s="1"/>
  <c r="T590" i="46"/>
  <c r="AB590" i="46" s="1"/>
  <c r="R569" i="46"/>
  <c r="Z569" i="46" s="1"/>
  <c r="T569" i="46"/>
  <c r="AB569" i="46" s="1"/>
  <c r="S569" i="46"/>
  <c r="AA569" i="46" s="1"/>
  <c r="W558" i="46"/>
  <c r="S558" i="46"/>
  <c r="AA558" i="46" s="1"/>
  <c r="R558" i="46"/>
  <c r="Z558" i="46" s="1"/>
  <c r="T558" i="46"/>
  <c r="AB558" i="46" s="1"/>
  <c r="R540" i="46"/>
  <c r="Z540" i="46" s="1"/>
  <c r="S540" i="46"/>
  <c r="AA540" i="46" s="1"/>
  <c r="T540" i="46"/>
  <c r="AB540" i="46" s="1"/>
  <c r="W597" i="46"/>
  <c r="R597" i="46"/>
  <c r="Z597" i="46" s="1"/>
  <c r="T597" i="46"/>
  <c r="AB597" i="46" s="1"/>
  <c r="Q597" i="46"/>
  <c r="Y597" i="46" s="1"/>
  <c r="R575" i="46"/>
  <c r="Z575" i="46" s="1"/>
  <c r="S575" i="46"/>
  <c r="AA575" i="46" s="1"/>
  <c r="W565" i="46"/>
  <c r="R565" i="46"/>
  <c r="Z565" i="46" s="1"/>
  <c r="T565" i="46"/>
  <c r="AB565" i="46" s="1"/>
  <c r="Q565" i="46"/>
  <c r="Y565" i="46" s="1"/>
  <c r="Q538" i="46"/>
  <c r="Y538" i="46" s="1"/>
  <c r="S538" i="46"/>
  <c r="AA538" i="46" s="1"/>
  <c r="T448" i="46"/>
  <c r="AB448" i="46" s="1"/>
  <c r="Q448" i="46"/>
  <c r="Y448" i="46" s="1"/>
  <c r="R532" i="46"/>
  <c r="Z532" i="46" s="1"/>
  <c r="T532" i="46"/>
  <c r="AB532" i="46" s="1"/>
  <c r="Q532" i="46"/>
  <c r="Y532" i="46" s="1"/>
  <c r="W532" i="46"/>
  <c r="R500" i="46"/>
  <c r="Z500" i="46" s="1"/>
  <c r="S500" i="46"/>
  <c r="AA500" i="46" s="1"/>
  <c r="T500" i="46"/>
  <c r="AB500" i="46" s="1"/>
  <c r="W500" i="46"/>
  <c r="S488" i="46"/>
  <c r="AA488" i="46" s="1"/>
  <c r="W488" i="46"/>
  <c r="T471" i="46"/>
  <c r="AB471" i="46" s="1"/>
  <c r="S471" i="46"/>
  <c r="AA471" i="46" s="1"/>
  <c r="R471" i="46"/>
  <c r="Z471" i="46" s="1"/>
  <c r="W471" i="46"/>
  <c r="T437" i="46"/>
  <c r="AB437" i="46" s="1"/>
  <c r="R437" i="46"/>
  <c r="Z437" i="46" s="1"/>
  <c r="T421" i="46"/>
  <c r="AB421" i="46" s="1"/>
  <c r="R421" i="46"/>
  <c r="Z421" i="46" s="1"/>
  <c r="S409" i="46"/>
  <c r="AA409" i="46" s="1"/>
  <c r="T409" i="46"/>
  <c r="AB409" i="46" s="1"/>
  <c r="Q409" i="46"/>
  <c r="Y409" i="46" s="1"/>
  <c r="W409" i="46"/>
  <c r="W380" i="46"/>
  <c r="S380" i="46"/>
  <c r="AA380" i="46" s="1"/>
  <c r="Q380" i="46"/>
  <c r="Y380" i="46" s="1"/>
  <c r="W534" i="46"/>
  <c r="S534" i="46"/>
  <c r="AA534" i="46" s="1"/>
  <c r="R534" i="46"/>
  <c r="Z534" i="46" s="1"/>
  <c r="T534" i="46"/>
  <c r="AB534" i="46" s="1"/>
  <c r="R513" i="46"/>
  <c r="Z513" i="46" s="1"/>
  <c r="S513" i="46"/>
  <c r="AA513" i="46" s="1"/>
  <c r="T513" i="46"/>
  <c r="AB513" i="46" s="1"/>
  <c r="W502" i="46"/>
  <c r="S502" i="46"/>
  <c r="AA502" i="46" s="1"/>
  <c r="R502" i="46"/>
  <c r="Z502" i="46" s="1"/>
  <c r="T502" i="46"/>
  <c r="AB502" i="46" s="1"/>
  <c r="R481" i="46"/>
  <c r="Z481" i="46" s="1"/>
  <c r="T481" i="46"/>
  <c r="AB481" i="46" s="1"/>
  <c r="S481" i="46"/>
  <c r="AA481" i="46" s="1"/>
  <c r="Q467" i="46"/>
  <c r="Y467" i="46" s="1"/>
  <c r="T467" i="46"/>
  <c r="AB467" i="46" s="1"/>
  <c r="W467" i="46"/>
  <c r="S467" i="46"/>
  <c r="AA467" i="46" s="1"/>
  <c r="R467" i="46"/>
  <c r="Z467" i="46" s="1"/>
  <c r="T463" i="46"/>
  <c r="AB463" i="46" s="1"/>
  <c r="S463" i="46"/>
  <c r="AA463" i="46" s="1"/>
  <c r="R463" i="46"/>
  <c r="Z463" i="46" s="1"/>
  <c r="W463" i="46"/>
  <c r="T434" i="46"/>
  <c r="AB434" i="46" s="1"/>
  <c r="W434" i="46"/>
  <c r="R434" i="46"/>
  <c r="Z434" i="46" s="1"/>
  <c r="Q434" i="46"/>
  <c r="Y434" i="46" s="1"/>
  <c r="Q412" i="46"/>
  <c r="Y412" i="46" s="1"/>
  <c r="R412" i="46"/>
  <c r="Z412" i="46" s="1"/>
  <c r="Q381" i="46"/>
  <c r="Y381" i="46" s="1"/>
  <c r="W381" i="46"/>
  <c r="R381" i="46"/>
  <c r="Z381" i="46" s="1"/>
  <c r="T523" i="46"/>
  <c r="AB523" i="46" s="1"/>
  <c r="W523" i="46"/>
  <c r="R523" i="46"/>
  <c r="Z523" i="46" s="1"/>
  <c r="Q523" i="46"/>
  <c r="Y523" i="46" s="1"/>
  <c r="Q491" i="46"/>
  <c r="Y491" i="46" s="1"/>
  <c r="S491" i="46"/>
  <c r="AA491" i="46" s="1"/>
  <c r="T491" i="46"/>
  <c r="AB491" i="46" s="1"/>
  <c r="W491" i="46"/>
  <c r="Q459" i="46"/>
  <c r="Y459" i="46" s="1"/>
  <c r="R459" i="46"/>
  <c r="Z459" i="46" s="1"/>
  <c r="T459" i="46"/>
  <c r="AB459" i="46" s="1"/>
  <c r="T450" i="46"/>
  <c r="AB450" i="46" s="1"/>
  <c r="S450" i="46"/>
  <c r="AA450" i="46" s="1"/>
  <c r="Q450" i="46"/>
  <c r="Y450" i="46" s="1"/>
  <c r="W450" i="46"/>
  <c r="R450" i="46"/>
  <c r="Z450" i="46" s="1"/>
  <c r="R431" i="46"/>
  <c r="Z431" i="46" s="1"/>
  <c r="T431" i="46"/>
  <c r="AB431" i="46" s="1"/>
  <c r="T422" i="46"/>
  <c r="AB422" i="46" s="1"/>
  <c r="S422" i="46"/>
  <c r="AA422" i="46" s="1"/>
  <c r="R422" i="46"/>
  <c r="Z422" i="46" s="1"/>
  <c r="Q422" i="46"/>
  <c r="Y422" i="46" s="1"/>
  <c r="W400" i="46"/>
  <c r="S400" i="46"/>
  <c r="AA400" i="46" s="1"/>
  <c r="Q400" i="46"/>
  <c r="Y400" i="46" s="1"/>
  <c r="T400" i="46"/>
  <c r="AB400" i="46" s="1"/>
  <c r="R400" i="46"/>
  <c r="Z400" i="46" s="1"/>
  <c r="T348" i="46"/>
  <c r="AB348" i="46" s="1"/>
  <c r="Q348" i="46"/>
  <c r="Y348" i="46" s="1"/>
  <c r="S348" i="46"/>
  <c r="AA348" i="46" s="1"/>
  <c r="R348" i="46"/>
  <c r="Z348" i="46" s="1"/>
  <c r="T316" i="46"/>
  <c r="AB316" i="46" s="1"/>
  <c r="Q316" i="46"/>
  <c r="Y316" i="46" s="1"/>
  <c r="S316" i="46"/>
  <c r="AA316" i="46" s="1"/>
  <c r="W335" i="46"/>
  <c r="R335" i="46"/>
  <c r="Z335" i="46" s="1"/>
  <c r="T335" i="46"/>
  <c r="AB335" i="46" s="1"/>
  <c r="S335" i="46"/>
  <c r="AA335" i="46" s="1"/>
  <c r="W278" i="46"/>
  <c r="R278" i="46"/>
  <c r="Z278" i="46" s="1"/>
  <c r="T278" i="46"/>
  <c r="AB278" i="46" s="1"/>
  <c r="W327" i="46"/>
  <c r="R327" i="46"/>
  <c r="Z327" i="46" s="1"/>
  <c r="T327" i="46"/>
  <c r="AB327" i="46" s="1"/>
  <c r="S327" i="46"/>
  <c r="AA327" i="46" s="1"/>
  <c r="R318" i="46"/>
  <c r="Z318" i="46" s="1"/>
  <c r="Q318" i="46"/>
  <c r="Y318" i="46" s="1"/>
  <c r="S318" i="46"/>
  <c r="AA318" i="46" s="1"/>
  <c r="S346" i="46"/>
  <c r="AA346" i="46" s="1"/>
  <c r="W346" i="46"/>
  <c r="Q346" i="46"/>
  <c r="Y346" i="46" s="1"/>
  <c r="R346" i="46"/>
  <c r="Z346" i="46" s="1"/>
  <c r="Q338" i="46"/>
  <c r="Y338" i="46" s="1"/>
  <c r="R338" i="46"/>
  <c r="Z338" i="46" s="1"/>
  <c r="T338" i="46"/>
  <c r="AB338" i="46" s="1"/>
  <c r="S338" i="46"/>
  <c r="AA338" i="46" s="1"/>
  <c r="W308" i="46"/>
  <c r="T308" i="46"/>
  <c r="AB308" i="46" s="1"/>
  <c r="Q308" i="46"/>
  <c r="Y308" i="46" s="1"/>
  <c r="S308" i="46"/>
  <c r="AA308" i="46" s="1"/>
  <c r="W230" i="46"/>
  <c r="S230" i="46"/>
  <c r="AA230" i="46" s="1"/>
  <c r="Q230" i="46"/>
  <c r="Y230" i="46" s="1"/>
  <c r="R230" i="46"/>
  <c r="Z230" i="46" s="1"/>
  <c r="S2253" i="46"/>
  <c r="AA2253" i="46" s="1"/>
  <c r="W2253" i="46"/>
  <c r="S2298" i="46"/>
  <c r="AA2298" i="46" s="1"/>
  <c r="T2298" i="46"/>
  <c r="AB2298" i="46" s="1"/>
  <c r="R2298" i="46"/>
  <c r="Z2298" i="46" s="1"/>
  <c r="S2330" i="46"/>
  <c r="AA2330" i="46" s="1"/>
  <c r="T2330" i="46"/>
  <c r="AB2330" i="46" s="1"/>
  <c r="R2330" i="46"/>
  <c r="Z2330" i="46" s="1"/>
  <c r="R2362" i="46"/>
  <c r="Z2362" i="46" s="1"/>
  <c r="Q2362" i="46"/>
  <c r="Y2362" i="46" s="1"/>
  <c r="W2362" i="46"/>
  <c r="Q2394" i="46"/>
  <c r="Y2394" i="46" s="1"/>
  <c r="T2394" i="46"/>
  <c r="AB2394" i="46" s="1"/>
  <c r="R2394" i="46"/>
  <c r="Z2394" i="46" s="1"/>
  <c r="T2419" i="46"/>
  <c r="AB2419" i="46" s="1"/>
  <c r="Q2419" i="46"/>
  <c r="Y2419" i="46" s="1"/>
  <c r="S2431" i="46"/>
  <c r="AA2431" i="46" s="1"/>
  <c r="Q2431" i="46"/>
  <c r="Y2431" i="46" s="1"/>
  <c r="T2431" i="46"/>
  <c r="AB2431" i="46" s="1"/>
  <c r="S2445" i="46"/>
  <c r="AA2445" i="46" s="1"/>
  <c r="W2445" i="46"/>
  <c r="Q2465" i="46"/>
  <c r="Y2465" i="46" s="1"/>
  <c r="T2465" i="46"/>
  <c r="AB2465" i="46" s="1"/>
  <c r="S2465" i="46"/>
  <c r="AA2465" i="46" s="1"/>
  <c r="W2465" i="46"/>
  <c r="W2486" i="46"/>
  <c r="T2486" i="46"/>
  <c r="AB2486" i="46" s="1"/>
  <c r="Q2486" i="46"/>
  <c r="Y2486" i="46" s="1"/>
  <c r="S2511" i="46"/>
  <c r="AA2511" i="46" s="1"/>
  <c r="T2511" i="46"/>
  <c r="AB2511" i="46" s="1"/>
  <c r="Q2511" i="46"/>
  <c r="Y2511" i="46" s="1"/>
  <c r="S2557" i="46"/>
  <c r="AA2557" i="46" s="1"/>
  <c r="R2557" i="46"/>
  <c r="Z2557" i="46" s="1"/>
  <c r="T2557" i="46"/>
  <c r="AB2557" i="46" s="1"/>
  <c r="W2557" i="46"/>
  <c r="Q2571" i="46"/>
  <c r="Y2571" i="46" s="1"/>
  <c r="S2571" i="46"/>
  <c r="AA2571" i="46" s="1"/>
  <c r="Q2587" i="46"/>
  <c r="Y2587" i="46" s="1"/>
  <c r="S2587" i="46"/>
  <c r="AA2587" i="46" s="1"/>
  <c r="S2195" i="46"/>
  <c r="AA2195" i="46" s="1"/>
  <c r="Q2195" i="46"/>
  <c r="Y2195" i="46" s="1"/>
  <c r="S2259" i="46"/>
  <c r="AA2259" i="46" s="1"/>
  <c r="Q2259" i="46"/>
  <c r="Y2259" i="46" s="1"/>
  <c r="S2318" i="46"/>
  <c r="AA2318" i="46" s="1"/>
  <c r="W2318" i="46"/>
  <c r="Q2318" i="46"/>
  <c r="Y2318" i="46" s="1"/>
  <c r="S2350" i="46"/>
  <c r="AA2350" i="46" s="1"/>
  <c r="T2350" i="46"/>
  <c r="AB2350" i="46" s="1"/>
  <c r="R2350" i="46"/>
  <c r="Z2350" i="46" s="1"/>
  <c r="S2382" i="46"/>
  <c r="AA2382" i="46" s="1"/>
  <c r="Q2382" i="46"/>
  <c r="Y2382" i="46" s="1"/>
  <c r="W2382" i="46"/>
  <c r="R2421" i="46"/>
  <c r="Z2421" i="46" s="1"/>
  <c r="S2421" i="46"/>
  <c r="AA2421" i="46" s="1"/>
  <c r="W2421" i="46"/>
  <c r="R2497" i="46"/>
  <c r="Z2497" i="46" s="1"/>
  <c r="S2497" i="46"/>
  <c r="AA2497" i="46" s="1"/>
  <c r="W2497" i="46"/>
  <c r="S2502" i="46"/>
  <c r="AA2502" i="46" s="1"/>
  <c r="Q2502" i="46"/>
  <c r="Y2502" i="46" s="1"/>
  <c r="R2502" i="46"/>
  <c r="Z2502" i="46" s="1"/>
  <c r="R2513" i="46"/>
  <c r="Z2513" i="46" s="1"/>
  <c r="S2513" i="46"/>
  <c r="AA2513" i="46" s="1"/>
  <c r="W2513" i="46"/>
  <c r="T2524" i="46"/>
  <c r="AB2524" i="46" s="1"/>
  <c r="S2524" i="46"/>
  <c r="AA2524" i="46" s="1"/>
  <c r="S2573" i="46"/>
  <c r="AA2573" i="46" s="1"/>
  <c r="R2573" i="46"/>
  <c r="Z2573" i="46" s="1"/>
  <c r="T2573" i="46"/>
  <c r="AB2573" i="46" s="1"/>
  <c r="W2573" i="46"/>
  <c r="Q2573" i="46"/>
  <c r="Y2573" i="46" s="1"/>
  <c r="T2596" i="46"/>
  <c r="AB2596" i="46" s="1"/>
  <c r="R2596" i="46"/>
  <c r="Z2596" i="46" s="1"/>
  <c r="R2604" i="46"/>
  <c r="Z2604" i="46" s="1"/>
  <c r="T2604" i="46"/>
  <c r="AB2604" i="46" s="1"/>
  <c r="S2193" i="46"/>
  <c r="AA2193" i="46" s="1"/>
  <c r="R2193" i="46"/>
  <c r="Z2193" i="46" s="1"/>
  <c r="W2193" i="46"/>
  <c r="S2263" i="46"/>
  <c r="AA2263" i="46" s="1"/>
  <c r="Q2263" i="46"/>
  <c r="Y2263" i="46" s="1"/>
  <c r="S2313" i="46"/>
  <c r="AA2313" i="46" s="1"/>
  <c r="R2313" i="46"/>
  <c r="Z2313" i="46" s="1"/>
  <c r="W2313" i="46"/>
  <c r="S2319" i="46"/>
  <c r="AA2319" i="46" s="1"/>
  <c r="Q2319" i="46"/>
  <c r="Y2319" i="46" s="1"/>
  <c r="S2345" i="46"/>
  <c r="AA2345" i="46" s="1"/>
  <c r="R2345" i="46"/>
  <c r="Z2345" i="46" s="1"/>
  <c r="W2345" i="46"/>
  <c r="S2351" i="46"/>
  <c r="AA2351" i="46" s="1"/>
  <c r="Q2351" i="46"/>
  <c r="Y2351" i="46" s="1"/>
  <c r="R2377" i="46"/>
  <c r="Z2377" i="46" s="1"/>
  <c r="S2377" i="46"/>
  <c r="AA2377" i="46" s="1"/>
  <c r="W2377" i="46"/>
  <c r="S2383" i="46"/>
  <c r="AA2383" i="46" s="1"/>
  <c r="Q2383" i="46"/>
  <c r="Y2383" i="46" s="1"/>
  <c r="R2409" i="46"/>
  <c r="Z2409" i="46" s="1"/>
  <c r="W2409" i="46"/>
  <c r="S2409" i="46"/>
  <c r="AA2409" i="46" s="1"/>
  <c r="S2415" i="46"/>
  <c r="AA2415" i="46" s="1"/>
  <c r="Q2415" i="46"/>
  <c r="Y2415" i="46" s="1"/>
  <c r="T2415" i="46"/>
  <c r="AB2415" i="46" s="1"/>
  <c r="S2432" i="46"/>
  <c r="AA2432" i="46" s="1"/>
  <c r="T2432" i="46"/>
  <c r="AB2432" i="46" s="1"/>
  <c r="R2469" i="46"/>
  <c r="Z2469" i="46" s="1"/>
  <c r="T2469" i="46"/>
  <c r="AB2469" i="46" s="1"/>
  <c r="S2469" i="46"/>
  <c r="AA2469" i="46" s="1"/>
  <c r="Q2469" i="46"/>
  <c r="Y2469" i="46" s="1"/>
  <c r="W2469" i="46"/>
  <c r="S2482" i="46"/>
  <c r="AA2482" i="46" s="1"/>
  <c r="T2482" i="46"/>
  <c r="AB2482" i="46" s="1"/>
  <c r="R2482" i="46"/>
  <c r="Z2482" i="46" s="1"/>
  <c r="S2495" i="46"/>
  <c r="AA2495" i="46" s="1"/>
  <c r="T2495" i="46"/>
  <c r="AB2495" i="46" s="1"/>
  <c r="Q2495" i="46"/>
  <c r="Y2495" i="46" s="1"/>
  <c r="T2545" i="46"/>
  <c r="AB2545" i="46" s="1"/>
  <c r="Q2545" i="46"/>
  <c r="Y2545" i="46" s="1"/>
  <c r="W2545" i="46"/>
  <c r="T2561" i="46"/>
  <c r="AB2561" i="46" s="1"/>
  <c r="Q2561" i="46"/>
  <c r="Y2561" i="46" s="1"/>
  <c r="W2561" i="46"/>
  <c r="Q2579" i="46"/>
  <c r="Y2579" i="46" s="1"/>
  <c r="S2579" i="46"/>
  <c r="AA2579" i="46" s="1"/>
  <c r="S2597" i="46"/>
  <c r="AA2597" i="46" s="1"/>
  <c r="W2597" i="46"/>
  <c r="R2597" i="46"/>
  <c r="Z2597" i="46" s="1"/>
  <c r="R2612" i="46"/>
  <c r="Z2612" i="46" s="1"/>
  <c r="T2612" i="46"/>
  <c r="AB2612" i="46" s="1"/>
  <c r="T1948" i="46"/>
  <c r="AB1948" i="46" s="1"/>
  <c r="Q1948" i="46"/>
  <c r="Y1948" i="46" s="1"/>
  <c r="W1948" i="46"/>
  <c r="R1913" i="46"/>
  <c r="Z1913" i="46" s="1"/>
  <c r="T1913" i="46"/>
  <c r="AB1913" i="46" s="1"/>
  <c r="S1643" i="46"/>
  <c r="AA1643" i="46" s="1"/>
  <c r="T1643" i="46"/>
  <c r="AB1643" i="46" s="1"/>
  <c r="R1643" i="46"/>
  <c r="Z1643" i="46" s="1"/>
  <c r="T1486" i="46"/>
  <c r="AB1486" i="46" s="1"/>
  <c r="R1486" i="46"/>
  <c r="Z1486" i="46" s="1"/>
  <c r="S1294" i="46"/>
  <c r="AA1294" i="46" s="1"/>
  <c r="W1294" i="46"/>
  <c r="R1294" i="46"/>
  <c r="Z1294" i="46" s="1"/>
  <c r="T1294" i="46"/>
  <c r="AB1294" i="46" s="1"/>
  <c r="Q1294" i="46"/>
  <c r="Y1294" i="46" s="1"/>
  <c r="T1438" i="46"/>
  <c r="AB1438" i="46" s="1"/>
  <c r="R1438" i="46"/>
  <c r="Z1438" i="46" s="1"/>
  <c r="S152" i="46"/>
  <c r="AA152" i="46" s="1"/>
  <c r="W260" i="46"/>
  <c r="T260" i="46"/>
  <c r="AB260" i="46" s="1"/>
  <c r="S268" i="46"/>
  <c r="AA268" i="46" s="1"/>
  <c r="W167" i="46"/>
  <c r="T217" i="46"/>
  <c r="AB217" i="46" s="1"/>
  <c r="S234" i="46"/>
  <c r="AA234" i="46" s="1"/>
  <c r="S242" i="46"/>
  <c r="AA242" i="46" s="1"/>
  <c r="T249" i="46"/>
  <c r="AB249" i="46" s="1"/>
  <c r="Q130" i="46"/>
  <c r="Y130" i="46" s="1"/>
  <c r="Q291" i="46"/>
  <c r="Y291" i="46" s="1"/>
  <c r="T203" i="46"/>
  <c r="AB203" i="46" s="1"/>
  <c r="R289" i="46"/>
  <c r="Z289" i="46" s="1"/>
  <c r="S221" i="46"/>
  <c r="AA221" i="46" s="1"/>
  <c r="T298" i="46"/>
  <c r="AB298" i="46" s="1"/>
  <c r="R320" i="46"/>
  <c r="Z320" i="46" s="1"/>
  <c r="T213" i="46"/>
  <c r="AB213" i="46" s="1"/>
  <c r="R219" i="46"/>
  <c r="Z219" i="46" s="1"/>
  <c r="R251" i="46"/>
  <c r="Z251" i="46" s="1"/>
  <c r="Q264" i="46"/>
  <c r="Y264" i="46" s="1"/>
  <c r="S285" i="46"/>
  <c r="AA285" i="46" s="1"/>
  <c r="R343" i="46"/>
  <c r="Z343" i="46" s="1"/>
  <c r="W366" i="46"/>
  <c r="W374" i="46"/>
  <c r="W386" i="46"/>
  <c r="W422" i="46"/>
  <c r="Q278" i="46"/>
  <c r="Y278" i="46" s="1"/>
  <c r="Q432" i="46"/>
  <c r="Y432" i="46" s="1"/>
  <c r="R308" i="46"/>
  <c r="Z308" i="46" s="1"/>
  <c r="W318" i="46"/>
  <c r="S585" i="46"/>
  <c r="AA585" i="46" s="1"/>
  <c r="W459" i="46"/>
  <c r="R495" i="46"/>
  <c r="Z495" i="46" s="1"/>
  <c r="Q502" i="46"/>
  <c r="Y502" i="46" s="1"/>
  <c r="Q574" i="46"/>
  <c r="Y574" i="46" s="1"/>
  <c r="T640" i="46"/>
  <c r="AB640" i="46" s="1"/>
  <c r="Q675" i="46"/>
  <c r="Y675" i="46" s="1"/>
  <c r="S549" i="46"/>
  <c r="AA549" i="46" s="1"/>
  <c r="T795" i="46"/>
  <c r="AB795" i="46" s="1"/>
  <c r="T802" i="46"/>
  <c r="AB802" i="46" s="1"/>
  <c r="Q463" i="46"/>
  <c r="Y463" i="46" s="1"/>
  <c r="S532" i="46"/>
  <c r="AA532" i="46" s="1"/>
  <c r="W770" i="46"/>
  <c r="R786" i="46"/>
  <c r="Z786" i="46" s="1"/>
  <c r="W316" i="46"/>
  <c r="S631" i="46"/>
  <c r="AA631" i="46" s="1"/>
  <c r="Q833" i="46"/>
  <c r="Y833" i="46" s="1"/>
  <c r="T850" i="46"/>
  <c r="AB850" i="46" s="1"/>
  <c r="R1044" i="46"/>
  <c r="Z1044" i="46" s="1"/>
  <c r="T1147" i="46"/>
  <c r="AB1147" i="46" s="1"/>
  <c r="W1181" i="46"/>
  <c r="W1213" i="46"/>
  <c r="W1457" i="46"/>
  <c r="R491" i="46"/>
  <c r="Z491" i="46" s="1"/>
  <c r="T531" i="46"/>
  <c r="AB531" i="46" s="1"/>
  <c r="R821" i="46"/>
  <c r="Z821" i="46" s="1"/>
  <c r="T946" i="46"/>
  <c r="AB946" i="46" s="1"/>
  <c r="Q965" i="46"/>
  <c r="Y965" i="46" s="1"/>
  <c r="S1033" i="46"/>
  <c r="AA1033" i="46" s="1"/>
  <c r="S1035" i="46"/>
  <c r="AA1035" i="46" s="1"/>
  <c r="S1163" i="46"/>
  <c r="AA1163" i="46" s="1"/>
  <c r="R897" i="46"/>
  <c r="Z897" i="46" s="1"/>
  <c r="T1328" i="46"/>
  <c r="AB1328" i="46" s="1"/>
  <c r="T1344" i="46"/>
  <c r="AB1344" i="46" s="1"/>
  <c r="T1456" i="46"/>
  <c r="AB1456" i="46" s="1"/>
  <c r="T1472" i="46"/>
  <c r="AB1472" i="46" s="1"/>
  <c r="Q1533" i="46"/>
  <c r="Y1533" i="46" s="1"/>
  <c r="T1230" i="46"/>
  <c r="AB1230" i="46" s="1"/>
  <c r="R1406" i="46"/>
  <c r="Z1406" i="46" s="1"/>
  <c r="S1768" i="46"/>
  <c r="AA1768" i="46" s="1"/>
  <c r="W1768" i="46"/>
  <c r="S1716" i="46"/>
  <c r="AA1716" i="46" s="1"/>
  <c r="W1716" i="46"/>
  <c r="S1654" i="46"/>
  <c r="AA1654" i="46" s="1"/>
  <c r="Q1654" i="46"/>
  <c r="Y1654" i="46" s="1"/>
  <c r="R1654" i="46"/>
  <c r="Z1654" i="46" s="1"/>
  <c r="R1590" i="46"/>
  <c r="Z1590" i="46" s="1"/>
  <c r="S1590" i="46"/>
  <c r="AA1590" i="46" s="1"/>
  <c r="Q1590" i="46"/>
  <c r="Y1590" i="46" s="1"/>
  <c r="S247" i="46"/>
  <c r="AA247" i="46" s="1"/>
  <c r="W285" i="46"/>
  <c r="S169" i="46"/>
  <c r="AA169" i="46" s="1"/>
  <c r="Q194" i="46"/>
  <c r="Y194" i="46" s="1"/>
  <c r="R201" i="46"/>
  <c r="Z201" i="46" s="1"/>
  <c r="T207" i="46"/>
  <c r="AB207" i="46" s="1"/>
  <c r="Q218" i="46"/>
  <c r="Y218" i="46" s="1"/>
  <c r="T239" i="46"/>
  <c r="AB239" i="46" s="1"/>
  <c r="T247" i="46"/>
  <c r="AB247" i="46" s="1"/>
  <c r="Q258" i="46"/>
  <c r="Y258" i="46" s="1"/>
  <c r="W268" i="46"/>
  <c r="S130" i="46"/>
  <c r="AA130" i="46" s="1"/>
  <c r="S167" i="46"/>
  <c r="AA167" i="46" s="1"/>
  <c r="Q186" i="46"/>
  <c r="Y186" i="46" s="1"/>
  <c r="Q295" i="46"/>
  <c r="Y295" i="46" s="1"/>
  <c r="R203" i="46"/>
  <c r="Z203" i="46" s="1"/>
  <c r="Q221" i="46"/>
  <c r="Y221" i="46" s="1"/>
  <c r="R298" i="46"/>
  <c r="Z298" i="46" s="1"/>
  <c r="Q315" i="46"/>
  <c r="Y315" i="46" s="1"/>
  <c r="S213" i="46"/>
  <c r="AA213" i="46" s="1"/>
  <c r="S219" i="46"/>
  <c r="AA219" i="46" s="1"/>
  <c r="S251" i="46"/>
  <c r="AA251" i="46" s="1"/>
  <c r="S264" i="46"/>
  <c r="AA264" i="46" s="1"/>
  <c r="W354" i="46"/>
  <c r="W378" i="46"/>
  <c r="Q327" i="46"/>
  <c r="Y327" i="46" s="1"/>
  <c r="S448" i="46"/>
  <c r="AA448" i="46" s="1"/>
  <c r="T449" i="46"/>
  <c r="AB449" i="46" s="1"/>
  <c r="W540" i="46"/>
  <c r="T318" i="46"/>
  <c r="AB318" i="46" s="1"/>
  <c r="S495" i="46"/>
  <c r="AA495" i="46" s="1"/>
  <c r="Q482" i="46"/>
  <c r="Y482" i="46" s="1"/>
  <c r="S514" i="46"/>
  <c r="AA514" i="46" s="1"/>
  <c r="Q540" i="46"/>
  <c r="Y540" i="46" s="1"/>
  <c r="T553" i="46"/>
  <c r="AB553" i="46" s="1"/>
  <c r="Q518" i="46"/>
  <c r="Y518" i="46" s="1"/>
  <c r="Q582" i="46"/>
  <c r="Y582" i="46" s="1"/>
  <c r="Q671" i="46"/>
  <c r="Y671" i="46" s="1"/>
  <c r="S565" i="46"/>
  <c r="AA565" i="46" s="1"/>
  <c r="W1161" i="46"/>
  <c r="T751" i="46"/>
  <c r="AB751" i="46" s="1"/>
  <c r="W802" i="46"/>
  <c r="R316" i="46"/>
  <c r="Z316" i="46" s="1"/>
  <c r="Q918" i="46"/>
  <c r="Y918" i="46" s="1"/>
  <c r="T1052" i="46"/>
  <c r="AB1052" i="46" s="1"/>
  <c r="Q1072" i="46"/>
  <c r="Y1072" i="46" s="1"/>
  <c r="R1142" i="46"/>
  <c r="Z1142" i="46" s="1"/>
  <c r="R1164" i="46"/>
  <c r="Z1164" i="46" s="1"/>
  <c r="W1277" i="46"/>
  <c r="S696" i="46"/>
  <c r="AA696" i="46" s="1"/>
  <c r="Q933" i="46"/>
  <c r="Y933" i="46" s="1"/>
  <c r="Q981" i="46"/>
  <c r="Y981" i="46" s="1"/>
  <c r="R1010" i="46"/>
  <c r="Z1010" i="46" s="1"/>
  <c r="R829" i="46"/>
  <c r="Z829" i="46" s="1"/>
  <c r="S1123" i="46"/>
  <c r="AA1123" i="46" s="1"/>
  <c r="Q1275" i="46"/>
  <c r="Y1275" i="46" s="1"/>
  <c r="S1285" i="46"/>
  <c r="AA1285" i="46" s="1"/>
  <c r="R1304" i="46"/>
  <c r="Z1304" i="46" s="1"/>
  <c r="R1432" i="46"/>
  <c r="Z1432" i="46" s="1"/>
  <c r="Q958" i="46"/>
  <c r="Y958" i="46" s="1"/>
  <c r="R1382" i="46"/>
  <c r="Z1382" i="46" s="1"/>
  <c r="R2253" i="46"/>
  <c r="Z2253" i="46" s="1"/>
  <c r="R2445" i="46"/>
  <c r="Z2445" i="46" s="1"/>
  <c r="W2502" i="46"/>
  <c r="S2527" i="46"/>
  <c r="AA2527" i="46" s="1"/>
  <c r="Q1902" i="46"/>
  <c r="Y1902" i="46" s="1"/>
  <c r="T1902" i="46"/>
  <c r="AB1902" i="46" s="1"/>
  <c r="W1512" i="46"/>
  <c r="S1512" i="46"/>
  <c r="AA1512" i="46" s="1"/>
  <c r="Q1898" i="46"/>
  <c r="Y1898" i="46" s="1"/>
  <c r="S1898" i="46"/>
  <c r="AA1898" i="46" s="1"/>
  <c r="R1521" i="46"/>
  <c r="Z1521" i="46" s="1"/>
  <c r="S1521" i="46"/>
  <c r="AA1521" i="46" s="1"/>
  <c r="W1521" i="46"/>
  <c r="T1521" i="46"/>
  <c r="AB1521" i="46" s="1"/>
  <c r="Q1521" i="46"/>
  <c r="Y1521" i="46" s="1"/>
  <c r="T1504" i="46"/>
  <c r="AB1504" i="46" s="1"/>
  <c r="R1504" i="46"/>
  <c r="Z1504" i="46" s="1"/>
  <c r="T1454" i="46"/>
  <c r="AB1454" i="46" s="1"/>
  <c r="R1454" i="46"/>
  <c r="Z1454" i="46" s="1"/>
  <c r="R1422" i="46"/>
  <c r="Z1422" i="46" s="1"/>
  <c r="T1422" i="46"/>
  <c r="AB1422" i="46" s="1"/>
  <c r="R1390" i="46"/>
  <c r="Z1390" i="46" s="1"/>
  <c r="T1390" i="46"/>
  <c r="AB1390" i="46" s="1"/>
  <c r="T1358" i="46"/>
  <c r="AB1358" i="46" s="1"/>
  <c r="R1358" i="46"/>
  <c r="Z1358" i="46" s="1"/>
  <c r="R1326" i="46"/>
  <c r="Z1326" i="46" s="1"/>
  <c r="T1326" i="46"/>
  <c r="AB1326" i="46" s="1"/>
  <c r="R1312" i="46"/>
  <c r="Z1312" i="46" s="1"/>
  <c r="T1312" i="46"/>
  <c r="AB1312" i="46" s="1"/>
  <c r="S1262" i="46"/>
  <c r="AA1262" i="46" s="1"/>
  <c r="W1262" i="46"/>
  <c r="R1262" i="46"/>
  <c r="Z1262" i="46" s="1"/>
  <c r="Q1262" i="46"/>
  <c r="Y1262" i="46" s="1"/>
  <c r="Q1503" i="46"/>
  <c r="Y1503" i="46" s="1"/>
  <c r="S1503" i="46"/>
  <c r="AA1503" i="46" s="1"/>
  <c r="Q1297" i="46"/>
  <c r="Y1297" i="46" s="1"/>
  <c r="W1297" i="46"/>
  <c r="S1269" i="46"/>
  <c r="AA1269" i="46" s="1"/>
  <c r="W1269" i="46"/>
  <c r="R1269" i="46"/>
  <c r="Z1269" i="46" s="1"/>
  <c r="W1524" i="46"/>
  <c r="T1524" i="46"/>
  <c r="AB1524" i="46" s="1"/>
  <c r="R1502" i="46"/>
  <c r="Z1502" i="46" s="1"/>
  <c r="T1502" i="46"/>
  <c r="AB1502" i="46" s="1"/>
  <c r="T1470" i="46"/>
  <c r="AB1470" i="46" s="1"/>
  <c r="R1470" i="46"/>
  <c r="Z1470" i="46" s="1"/>
  <c r="R1374" i="46"/>
  <c r="Z1374" i="46" s="1"/>
  <c r="T1374" i="46"/>
  <c r="AB1374" i="46" s="1"/>
  <c r="R1245" i="46"/>
  <c r="Z1245" i="46" s="1"/>
  <c r="S1245" i="46"/>
  <c r="AA1245" i="46" s="1"/>
  <c r="W1245" i="46"/>
  <c r="T739" i="46"/>
  <c r="AB739" i="46" s="1"/>
  <c r="Q739" i="46"/>
  <c r="Y739" i="46" s="1"/>
  <c r="Q167" i="46"/>
  <c r="Y167" i="46" s="1"/>
  <c r="S207" i="46"/>
  <c r="AA207" i="46" s="1"/>
  <c r="W289" i="46"/>
  <c r="R169" i="46"/>
  <c r="Z169" i="46" s="1"/>
  <c r="S194" i="46"/>
  <c r="AA194" i="46" s="1"/>
  <c r="S218" i="46"/>
  <c r="AA218" i="46" s="1"/>
  <c r="S258" i="46"/>
  <c r="AA258" i="46" s="1"/>
  <c r="S203" i="46"/>
  <c r="AA203" i="46" s="1"/>
  <c r="R221" i="46"/>
  <c r="Z221" i="46" s="1"/>
  <c r="W298" i="46"/>
  <c r="S315" i="46"/>
  <c r="AA315" i="46" s="1"/>
  <c r="Q213" i="46"/>
  <c r="Y213" i="46" s="1"/>
  <c r="Q219" i="46"/>
  <c r="Y219" i="46" s="1"/>
  <c r="Q251" i="46"/>
  <c r="Y251" i="46" s="1"/>
  <c r="R264" i="46"/>
  <c r="Z264" i="46" s="1"/>
  <c r="W370" i="46"/>
  <c r="W348" i="46"/>
  <c r="T453" i="46"/>
  <c r="AB453" i="46" s="1"/>
  <c r="T230" i="46"/>
  <c r="AB230" i="46" s="1"/>
  <c r="R409" i="46"/>
  <c r="Z409" i="46" s="1"/>
  <c r="W520" i="46"/>
  <c r="W338" i="46"/>
  <c r="S381" i="46"/>
  <c r="AA381" i="46" s="1"/>
  <c r="R599" i="46"/>
  <c r="Z599" i="46" s="1"/>
  <c r="Q534" i="46"/>
  <c r="Y534" i="46" s="1"/>
  <c r="Q590" i="46"/>
  <c r="Y590" i="46" s="1"/>
  <c r="R623" i="46"/>
  <c r="Z623" i="46" s="1"/>
  <c r="Q695" i="46"/>
  <c r="Y695" i="46" s="1"/>
  <c r="S597" i="46"/>
  <c r="AA597" i="46" s="1"/>
  <c r="S783" i="46"/>
  <c r="AA783" i="46" s="1"/>
  <c r="T786" i="46"/>
  <c r="AB786" i="46" s="1"/>
  <c r="W873" i="46"/>
  <c r="T648" i="46"/>
  <c r="AB648" i="46" s="1"/>
  <c r="W739" i="46"/>
  <c r="Q758" i="46"/>
  <c r="Y758" i="46" s="1"/>
  <c r="S1063" i="46"/>
  <c r="AA1063" i="46" s="1"/>
  <c r="Q1066" i="46"/>
  <c r="Y1066" i="46" s="1"/>
  <c r="R1090" i="46"/>
  <c r="Z1090" i="46" s="1"/>
  <c r="S523" i="46"/>
  <c r="AA523" i="46" s="1"/>
  <c r="W712" i="46"/>
  <c r="R878" i="46"/>
  <c r="Z878" i="46" s="1"/>
  <c r="R909" i="46"/>
  <c r="Z909" i="46" s="1"/>
  <c r="Q949" i="46"/>
  <c r="Y949" i="46" s="1"/>
  <c r="Q973" i="46"/>
  <c r="Y973" i="46" s="1"/>
  <c r="S1013" i="46"/>
  <c r="AA1013" i="46" s="1"/>
  <c r="S1107" i="46"/>
  <c r="AA1107" i="46" s="1"/>
  <c r="S835" i="46"/>
  <c r="AA835" i="46" s="1"/>
  <c r="T1190" i="46"/>
  <c r="AB1190" i="46" s="1"/>
  <c r="R1026" i="46"/>
  <c r="Z1026" i="46" s="1"/>
  <c r="Q1375" i="46"/>
  <c r="Y1375" i="46" s="1"/>
  <c r="S929" i="46"/>
  <c r="AA929" i="46" s="1"/>
  <c r="S2305" i="46"/>
  <c r="AA2305" i="46" s="1"/>
  <c r="R2305" i="46"/>
  <c r="Z2305" i="46" s="1"/>
  <c r="S2334" i="46"/>
  <c r="AA2334" i="46" s="1"/>
  <c r="Q2334" i="46"/>
  <c r="Y2334" i="46" s="1"/>
  <c r="W2334" i="46"/>
  <c r="T2032" i="46"/>
  <c r="AB2032" i="46" s="1"/>
  <c r="Q2425" i="46"/>
  <c r="Y2425" i="46" s="1"/>
  <c r="Q2607" i="46"/>
  <c r="Y2607" i="46" s="1"/>
  <c r="T2102" i="46"/>
  <c r="AB2102" i="46" s="1"/>
  <c r="T2110" i="46"/>
  <c r="AB2110" i="46" s="1"/>
  <c r="R2142" i="46"/>
  <c r="Z2142" i="46" s="1"/>
  <c r="W2166" i="46"/>
  <c r="Q2174" i="46"/>
  <c r="Y2174" i="46" s="1"/>
  <c r="W2206" i="46"/>
  <c r="Q2230" i="46"/>
  <c r="Y2230" i="46" s="1"/>
  <c r="Q2262" i="46"/>
  <c r="Y2262" i="46" s="1"/>
  <c r="W2081" i="46"/>
  <c r="Q1698" i="46"/>
  <c r="Y1698" i="46" s="1"/>
  <c r="R1826" i="46"/>
  <c r="Z1826" i="46" s="1"/>
  <c r="S1956" i="46"/>
  <c r="AA1956" i="46" s="1"/>
  <c r="S2020" i="46"/>
  <c r="AA2020" i="46" s="1"/>
  <c r="T2084" i="46"/>
  <c r="AB2084" i="46" s="1"/>
  <c r="Q2032" i="46"/>
  <c r="Y2032" i="46" s="1"/>
  <c r="W2098" i="46"/>
  <c r="W2162" i="46"/>
  <c r="R2110" i="46"/>
  <c r="Z2110" i="46" s="1"/>
  <c r="R2118" i="46"/>
  <c r="Z2118" i="46" s="1"/>
  <c r="S2130" i="46"/>
  <c r="AA2130" i="46" s="1"/>
  <c r="W2142" i="46"/>
  <c r="W2150" i="46"/>
  <c r="Q2166" i="46"/>
  <c r="Y2166" i="46" s="1"/>
  <c r="T2174" i="46"/>
  <c r="AB2174" i="46" s="1"/>
  <c r="T2182" i="46"/>
  <c r="AB2182" i="46" s="1"/>
  <c r="Q2206" i="46"/>
  <c r="Y2206" i="46" s="1"/>
  <c r="T2214" i="46"/>
  <c r="AB2214" i="46" s="1"/>
  <c r="T2230" i="46"/>
  <c r="AB2230" i="46" s="1"/>
  <c r="W2246" i="46"/>
  <c r="T2262" i="46"/>
  <c r="AB2262" i="46" s="1"/>
  <c r="W2278" i="46"/>
  <c r="T2081" i="46"/>
  <c r="AB2081" i="46" s="1"/>
  <c r="T1698" i="46"/>
  <c r="AB1698" i="46" s="1"/>
  <c r="R2490" i="46"/>
  <c r="Z2490" i="46" s="1"/>
  <c r="S1868" i="46"/>
  <c r="AA1868" i="46" s="1"/>
  <c r="T2092" i="46"/>
  <c r="AB2092" i="46" s="1"/>
  <c r="W2102" i="46"/>
  <c r="R2134" i="46"/>
  <c r="Z2134" i="46" s="1"/>
  <c r="R2166" i="46"/>
  <c r="Z2166" i="46" s="1"/>
  <c r="R2198" i="46"/>
  <c r="Z2198" i="46" s="1"/>
  <c r="R2206" i="46"/>
  <c r="Z2206" i="46" s="1"/>
  <c r="W2222" i="46"/>
  <c r="W2230" i="46"/>
  <c r="W2238" i="46"/>
  <c r="W2262" i="46"/>
  <c r="W2270" i="46"/>
  <c r="S2306" i="46"/>
  <c r="AA2306" i="46" s="1"/>
  <c r="Q2398" i="46"/>
  <c r="Y2398" i="46" s="1"/>
  <c r="Q2547" i="46"/>
  <c r="Y2547" i="46" s="1"/>
  <c r="S2555" i="46"/>
  <c r="AA2555" i="46" s="1"/>
  <c r="R1698" i="46"/>
  <c r="Z1698" i="46" s="1"/>
  <c r="T1762" i="46"/>
  <c r="AB1762" i="46" s="1"/>
  <c r="Q1762" i="46"/>
  <c r="Y1762" i="46" s="1"/>
  <c r="S1826" i="46"/>
  <c r="AA1826" i="46" s="1"/>
  <c r="W2434" i="46"/>
  <c r="T1678" i="46"/>
  <c r="AB1678" i="46" s="1"/>
  <c r="S1876" i="46"/>
  <c r="AA1876" i="46" s="1"/>
  <c r="S1884" i="46"/>
  <c r="AA1884" i="46" s="1"/>
  <c r="S2060" i="46"/>
  <c r="AA2060" i="46" s="1"/>
  <c r="S2052" i="46"/>
  <c r="AA2052" i="46" s="1"/>
  <c r="Q2619" i="46"/>
  <c r="R2619" i="46"/>
  <c r="T2619" i="46"/>
  <c r="S2619" i="46"/>
  <c r="R2623" i="46"/>
  <c r="T2623" i="46"/>
  <c r="Q2623" i="46"/>
  <c r="S2623" i="46"/>
  <c r="T2625" i="46"/>
  <c r="Q2625" i="46"/>
  <c r="R2625" i="46"/>
  <c r="S2625" i="46"/>
  <c r="Q2622" i="46"/>
  <c r="T2622" i="46"/>
  <c r="S2622" i="46"/>
  <c r="R2622" i="46"/>
  <c r="Q2616" i="46"/>
  <c r="T2616" i="46"/>
  <c r="S2616" i="46"/>
  <c r="R2616" i="46"/>
  <c r="Q2618" i="46"/>
  <c r="T2618" i="46"/>
  <c r="S2618" i="46"/>
  <c r="R2618" i="46"/>
  <c r="Q2621" i="46"/>
  <c r="R2621" i="46"/>
  <c r="T2621" i="46"/>
  <c r="S2621" i="46"/>
  <c r="R2615" i="46"/>
  <c r="T2615" i="46"/>
  <c r="Q2615" i="46"/>
  <c r="S2615" i="46"/>
  <c r="T2617" i="46"/>
  <c r="Q2617" i="46"/>
  <c r="R2617" i="46"/>
  <c r="S2617" i="46"/>
  <c r="R2102" i="46"/>
  <c r="Z2102" i="46" s="1"/>
  <c r="T2134" i="46"/>
  <c r="AB2134" i="46" s="1"/>
  <c r="T2166" i="46"/>
  <c r="AB2166" i="46" s="1"/>
  <c r="T2198" i="46"/>
  <c r="AB2198" i="46" s="1"/>
  <c r="T2206" i="46"/>
  <c r="AB2206" i="46" s="1"/>
  <c r="R2230" i="46"/>
  <c r="Z2230" i="46" s="1"/>
  <c r="R2238" i="46"/>
  <c r="Z2238" i="46" s="1"/>
  <c r="R2262" i="46"/>
  <c r="Z2262" i="46" s="1"/>
  <c r="R2270" i="46"/>
  <c r="Z2270" i="46" s="1"/>
  <c r="W2398" i="46"/>
  <c r="S2425" i="46"/>
  <c r="AA2425" i="46" s="1"/>
  <c r="R2481" i="46"/>
  <c r="Z2481" i="46" s="1"/>
  <c r="R1762" i="46"/>
  <c r="Z1762" i="46" s="1"/>
  <c r="T1826" i="46"/>
  <c r="AB1826" i="46" s="1"/>
  <c r="Q1826" i="46"/>
  <c r="Y1826" i="46" s="1"/>
  <c r="T1710" i="46"/>
  <c r="AB1710" i="46" s="1"/>
  <c r="T1774" i="46"/>
  <c r="AB1774" i="46" s="1"/>
  <c r="T1838" i="46"/>
  <c r="AB1838" i="46" s="1"/>
  <c r="Q2620" i="46"/>
  <c r="T2620" i="46"/>
  <c r="S2620" i="46"/>
  <c r="R2620" i="46"/>
  <c r="Q2624" i="46"/>
  <c r="T2624" i="46"/>
  <c r="R2624" i="46"/>
  <c r="S2624" i="46"/>
  <c r="Q2626" i="46"/>
  <c r="T2626" i="46"/>
  <c r="S2626" i="46"/>
  <c r="R2626" i="46"/>
  <c r="G2629" i="46"/>
  <c r="G2628" i="46"/>
  <c r="G2631" i="46"/>
  <c r="F2628" i="46"/>
  <c r="F2630" i="46"/>
  <c r="F2629" i="46"/>
  <c r="T1370" i="46"/>
  <c r="AB1370" i="46" s="1"/>
  <c r="T2548" i="46"/>
  <c r="AB2548" i="46" s="1"/>
  <c r="Q2107" i="46"/>
  <c r="Y2107" i="46" s="1"/>
  <c r="Q2243" i="46"/>
  <c r="Y2243" i="46" s="1"/>
  <c r="S2338" i="46"/>
  <c r="AA2338" i="46" s="1"/>
  <c r="T2338" i="46"/>
  <c r="AB2338" i="46" s="1"/>
  <c r="Q2338" i="46"/>
  <c r="Y2338" i="46" s="1"/>
  <c r="S2370" i="46"/>
  <c r="AA2370" i="46" s="1"/>
  <c r="W2370" i="46"/>
  <c r="R2370" i="46"/>
  <c r="Z2370" i="46" s="1"/>
  <c r="T2370" i="46"/>
  <c r="AB2370" i="46" s="1"/>
  <c r="S2427" i="46"/>
  <c r="AA2427" i="46" s="1"/>
  <c r="T2427" i="46"/>
  <c r="AB2427" i="46" s="1"/>
  <c r="S2435" i="46"/>
  <c r="AA2435" i="46" s="1"/>
  <c r="T2435" i="46"/>
  <c r="AB2435" i="46" s="1"/>
  <c r="Q2507" i="46"/>
  <c r="Y2507" i="46" s="1"/>
  <c r="T2507" i="46"/>
  <c r="AB2507" i="46" s="1"/>
  <c r="R2532" i="46"/>
  <c r="Z2532" i="46" s="1"/>
  <c r="T2532" i="46"/>
  <c r="AB2532" i="46" s="1"/>
  <c r="S2267" i="46"/>
  <c r="AA2267" i="46" s="1"/>
  <c r="Q2267" i="46"/>
  <c r="Y2267" i="46" s="1"/>
  <c r="R2261" i="46"/>
  <c r="Z2261" i="46" s="1"/>
  <c r="S2261" i="46"/>
  <c r="AA2261" i="46" s="1"/>
  <c r="S2235" i="46"/>
  <c r="AA2235" i="46" s="1"/>
  <c r="Q2235" i="46"/>
  <c r="Y2235" i="46" s="1"/>
  <c r="R2229" i="46"/>
  <c r="Z2229" i="46" s="1"/>
  <c r="S2229" i="46"/>
  <c r="AA2229" i="46" s="1"/>
  <c r="W2229" i="46"/>
  <c r="S2203" i="46"/>
  <c r="AA2203" i="46" s="1"/>
  <c r="Q2203" i="46"/>
  <c r="Y2203" i="46" s="1"/>
  <c r="S2197" i="46"/>
  <c r="AA2197" i="46" s="1"/>
  <c r="R2197" i="46"/>
  <c r="Z2197" i="46" s="1"/>
  <c r="W2197" i="46"/>
  <c r="S2165" i="46"/>
  <c r="AA2165" i="46" s="1"/>
  <c r="W2165" i="46"/>
  <c r="R2165" i="46"/>
  <c r="Z2165" i="46" s="1"/>
  <c r="S2133" i="46"/>
  <c r="AA2133" i="46" s="1"/>
  <c r="W2133" i="46"/>
  <c r="R2101" i="46"/>
  <c r="Z2101" i="46" s="1"/>
  <c r="S2101" i="46"/>
  <c r="AA2101" i="46" s="1"/>
  <c r="W2101" i="46"/>
  <c r="R1981" i="46"/>
  <c r="Z1981" i="46" s="1"/>
  <c r="T1981" i="46"/>
  <c r="AB1981" i="46" s="1"/>
  <c r="R1965" i="46"/>
  <c r="Z1965" i="46" s="1"/>
  <c r="Q1965" i="46"/>
  <c r="Y1965" i="46" s="1"/>
  <c r="T1947" i="46"/>
  <c r="AB1947" i="46" s="1"/>
  <c r="R1947" i="46"/>
  <c r="Z1947" i="46" s="1"/>
  <c r="S2269" i="46"/>
  <c r="AA2269" i="46" s="1"/>
  <c r="W2269" i="46"/>
  <c r="R2173" i="46"/>
  <c r="Z2173" i="46" s="1"/>
  <c r="S2173" i="46"/>
  <c r="AA2173" i="46" s="1"/>
  <c r="S2141" i="46"/>
  <c r="AA2141" i="46" s="1"/>
  <c r="W2141" i="46"/>
  <c r="S2115" i="46"/>
  <c r="AA2115" i="46" s="1"/>
  <c r="Q2115" i="46"/>
  <c r="Y2115" i="46" s="1"/>
  <c r="R2109" i="46"/>
  <c r="Z2109" i="46" s="1"/>
  <c r="W2109" i="46"/>
  <c r="R1988" i="46"/>
  <c r="Z1988" i="46" s="1"/>
  <c r="Q1988" i="46"/>
  <c r="Y1988" i="46" s="1"/>
  <c r="T1973" i="46"/>
  <c r="AB1973" i="46" s="1"/>
  <c r="R1973" i="46"/>
  <c r="Z1973" i="46" s="1"/>
  <c r="S2277" i="46"/>
  <c r="AA2277" i="46" s="1"/>
  <c r="R2277" i="46"/>
  <c r="Z2277" i="46" s="1"/>
  <c r="S2245" i="46"/>
  <c r="AA2245" i="46" s="1"/>
  <c r="R2245" i="46"/>
  <c r="Z2245" i="46" s="1"/>
  <c r="R2181" i="46"/>
  <c r="Z2181" i="46" s="1"/>
  <c r="W2181" i="46"/>
  <c r="S2117" i="46"/>
  <c r="AA2117" i="46" s="1"/>
  <c r="R2117" i="46"/>
  <c r="Z2117" i="46" s="1"/>
  <c r="S2046" i="46"/>
  <c r="AA2046" i="46" s="1"/>
  <c r="T2046" i="46"/>
  <c r="AB2046" i="46" s="1"/>
  <c r="T2000" i="46"/>
  <c r="AB2000" i="46" s="1"/>
  <c r="S2000" i="46"/>
  <c r="AA2000" i="46" s="1"/>
  <c r="R2161" i="46"/>
  <c r="Z2161" i="46" s="1"/>
  <c r="S2161" i="46"/>
  <c r="AA2161" i="46" s="1"/>
  <c r="W2161" i="46"/>
  <c r="S2135" i="46"/>
  <c r="AA2135" i="46" s="1"/>
  <c r="Q2135" i="46"/>
  <c r="Y2135" i="46" s="1"/>
  <c r="S2129" i="46"/>
  <c r="AA2129" i="46" s="1"/>
  <c r="R2129" i="46"/>
  <c r="Z2129" i="46" s="1"/>
  <c r="S2103" i="46"/>
  <c r="AA2103" i="46" s="1"/>
  <c r="Q2103" i="46"/>
  <c r="Y2103" i="46" s="1"/>
  <c r="S2080" i="46"/>
  <c r="AA2080" i="46" s="1"/>
  <c r="R2080" i="46"/>
  <c r="Z2080" i="46" s="1"/>
  <c r="Q2054" i="46"/>
  <c r="Y2054" i="46" s="1"/>
  <c r="S2054" i="46"/>
  <c r="AA2054" i="46" s="1"/>
  <c r="R1997" i="46"/>
  <c r="Z1997" i="46" s="1"/>
  <c r="T1997" i="46"/>
  <c r="AB1997" i="46" s="1"/>
  <c r="Q1870" i="46"/>
  <c r="Y1870" i="46" s="1"/>
  <c r="S1870" i="46"/>
  <c r="AA1870" i="46" s="1"/>
  <c r="S1566" i="46"/>
  <c r="AA1566" i="46" s="1"/>
  <c r="Q1566" i="46"/>
  <c r="Y1566" i="46" s="1"/>
  <c r="S1555" i="46"/>
  <c r="AA1555" i="46" s="1"/>
  <c r="R1555" i="46"/>
  <c r="Z1555" i="46" s="1"/>
  <c r="T1555" i="46"/>
  <c r="AB1555" i="46" s="1"/>
  <c r="S1851" i="46"/>
  <c r="AA1851" i="46" s="1"/>
  <c r="R1851" i="46"/>
  <c r="Z1851" i="46" s="1"/>
  <c r="T1851" i="46"/>
  <c r="AB1851" i="46" s="1"/>
  <c r="S1819" i="46"/>
  <c r="AA1819" i="46" s="1"/>
  <c r="T1819" i="46"/>
  <c r="AB1819" i="46" s="1"/>
  <c r="Q1819" i="46"/>
  <c r="Y1819" i="46" s="1"/>
  <c r="S1787" i="46"/>
  <c r="AA1787" i="46" s="1"/>
  <c r="W1787" i="46"/>
  <c r="R1787" i="46"/>
  <c r="Z1787" i="46" s="1"/>
  <c r="S1755" i="46"/>
  <c r="AA1755" i="46" s="1"/>
  <c r="R1755" i="46"/>
  <c r="Z1755" i="46" s="1"/>
  <c r="T1755" i="46"/>
  <c r="AB1755" i="46" s="1"/>
  <c r="S1723" i="46"/>
  <c r="AA1723" i="46" s="1"/>
  <c r="T1723" i="46"/>
  <c r="AB1723" i="46" s="1"/>
  <c r="Q1723" i="46"/>
  <c r="Y1723" i="46" s="1"/>
  <c r="S1691" i="46"/>
  <c r="AA1691" i="46" s="1"/>
  <c r="Q1691" i="46"/>
  <c r="Y1691" i="46" s="1"/>
  <c r="W1691" i="46"/>
  <c r="R1650" i="46"/>
  <c r="Z1650" i="46" s="1"/>
  <c r="T1650" i="46"/>
  <c r="AB1650" i="46" s="1"/>
  <c r="S1635" i="46"/>
  <c r="AA1635" i="46" s="1"/>
  <c r="W1635" i="46"/>
  <c r="R1635" i="46"/>
  <c r="Z1635" i="46" s="1"/>
  <c r="W1586" i="46"/>
  <c r="T1586" i="46"/>
  <c r="AB1586" i="46" s="1"/>
  <c r="Q1586" i="46"/>
  <c r="Y1586" i="46" s="1"/>
  <c r="S1571" i="46"/>
  <c r="AA1571" i="46" s="1"/>
  <c r="R1571" i="46"/>
  <c r="Z1571" i="46" s="1"/>
  <c r="T1571" i="46"/>
  <c r="AB1571" i="46" s="1"/>
  <c r="S1854" i="46"/>
  <c r="AA1854" i="46" s="1"/>
  <c r="Q1854" i="46"/>
  <c r="Y1854" i="46" s="1"/>
  <c r="Q1842" i="46"/>
  <c r="Y1842" i="46" s="1"/>
  <c r="T1842" i="46"/>
  <c r="AB1842" i="46" s="1"/>
  <c r="Q1822" i="46"/>
  <c r="Y1822" i="46" s="1"/>
  <c r="R1822" i="46"/>
  <c r="Z1822" i="46" s="1"/>
  <c r="W1758" i="46"/>
  <c r="S1758" i="46"/>
  <c r="AA1758" i="46" s="1"/>
  <c r="Q1758" i="46"/>
  <c r="Y1758" i="46" s="1"/>
  <c r="Q1726" i="46"/>
  <c r="Y1726" i="46" s="1"/>
  <c r="R1726" i="46"/>
  <c r="Z1726" i="46" s="1"/>
  <c r="S1936" i="46"/>
  <c r="AA1936" i="46" s="1"/>
  <c r="Q1936" i="46"/>
  <c r="Y1936" i="46" s="1"/>
  <c r="T1907" i="46"/>
  <c r="AB1907" i="46" s="1"/>
  <c r="R1907" i="46"/>
  <c r="Z1907" i="46" s="1"/>
  <c r="R1893" i="46"/>
  <c r="Z1893" i="46" s="1"/>
  <c r="T1893" i="46"/>
  <c r="AB1893" i="46" s="1"/>
  <c r="S1867" i="46"/>
  <c r="AA1867" i="46" s="1"/>
  <c r="Q1867" i="46"/>
  <c r="Y1867" i="46" s="1"/>
  <c r="W1867" i="46"/>
  <c r="S1835" i="46"/>
  <c r="AA1835" i="46" s="1"/>
  <c r="W1835" i="46"/>
  <c r="R1835" i="46"/>
  <c r="Z1835" i="46" s="1"/>
  <c r="S1803" i="46"/>
  <c r="AA1803" i="46" s="1"/>
  <c r="R1803" i="46"/>
  <c r="Z1803" i="46" s="1"/>
  <c r="T1803" i="46"/>
  <c r="AB1803" i="46" s="1"/>
  <c r="S1771" i="46"/>
  <c r="AA1771" i="46" s="1"/>
  <c r="Q1771" i="46"/>
  <c r="Y1771" i="46" s="1"/>
  <c r="W1771" i="46"/>
  <c r="S1739" i="46"/>
  <c r="AA1739" i="46" s="1"/>
  <c r="W1739" i="46"/>
  <c r="R1739" i="46"/>
  <c r="Z1739" i="46" s="1"/>
  <c r="S1707" i="46"/>
  <c r="AA1707" i="46" s="1"/>
  <c r="R1707" i="46"/>
  <c r="Z1707" i="46" s="1"/>
  <c r="T1707" i="46"/>
  <c r="AB1707" i="46" s="1"/>
  <c r="S1675" i="46"/>
  <c r="AA1675" i="46" s="1"/>
  <c r="T1675" i="46"/>
  <c r="AB1675" i="46" s="1"/>
  <c r="Q1675" i="46"/>
  <c r="Y1675" i="46" s="1"/>
  <c r="S1611" i="46"/>
  <c r="AA1611" i="46" s="1"/>
  <c r="W1611" i="46"/>
  <c r="R1611" i="46"/>
  <c r="Z1611" i="46" s="1"/>
  <c r="S1558" i="46"/>
  <c r="AA1558" i="46" s="1"/>
  <c r="Q1558" i="46"/>
  <c r="Y1558" i="46" s="1"/>
  <c r="R1465" i="46"/>
  <c r="Z1465" i="46" s="1"/>
  <c r="S1465" i="46"/>
  <c r="AA1465" i="46" s="1"/>
  <c r="R1433" i="46"/>
  <c r="Z1433" i="46" s="1"/>
  <c r="S1433" i="46"/>
  <c r="AA1433" i="46" s="1"/>
  <c r="T1433" i="46"/>
  <c r="AB1433" i="46" s="1"/>
  <c r="R1401" i="46"/>
  <c r="Z1401" i="46" s="1"/>
  <c r="T1401" i="46"/>
  <c r="AB1401" i="46" s="1"/>
  <c r="R1337" i="46"/>
  <c r="Z1337" i="46" s="1"/>
  <c r="S1337" i="46"/>
  <c r="AA1337" i="46" s="1"/>
  <c r="R1305" i="46"/>
  <c r="Z1305" i="46" s="1"/>
  <c r="S1305" i="46"/>
  <c r="AA1305" i="46" s="1"/>
  <c r="T1305" i="46"/>
  <c r="AB1305" i="46" s="1"/>
  <c r="S1550" i="46"/>
  <c r="AA1550" i="46" s="1"/>
  <c r="Q1550" i="46"/>
  <c r="Y1550" i="46" s="1"/>
  <c r="R1080" i="46"/>
  <c r="Z1080" i="46" s="1"/>
  <c r="R1210" i="46"/>
  <c r="Z1210" i="46" s="1"/>
  <c r="S1242" i="46"/>
  <c r="AA1242" i="46" s="1"/>
  <c r="T1242" i="46"/>
  <c r="AB1242" i="46" s="1"/>
  <c r="W1080" i="46"/>
  <c r="T67" i="46"/>
  <c r="AB67" i="46" s="1"/>
  <c r="S1201" i="46"/>
  <c r="AA1201" i="46" s="1"/>
  <c r="Q1782" i="46"/>
  <c r="Y1782" i="46" s="1"/>
  <c r="Q1798" i="46"/>
  <c r="Y1798" i="46" s="1"/>
  <c r="Q1878" i="46"/>
  <c r="Y1878" i="46" s="1"/>
  <c r="Q2339" i="46"/>
  <c r="Y2339" i="46" s="1"/>
  <c r="Q2471" i="46"/>
  <c r="Y2471" i="46" s="1"/>
  <c r="T2480" i="46"/>
  <c r="AB2480" i="46" s="1"/>
  <c r="T2492" i="46"/>
  <c r="AB2492" i="46" s="1"/>
  <c r="R76" i="46"/>
  <c r="Z76" i="46" s="1"/>
  <c r="W1940" i="46"/>
  <c r="Q1908" i="46"/>
  <c r="Y1908" i="46" s="1"/>
  <c r="R1911" i="46"/>
  <c r="Z1911" i="46" s="1"/>
  <c r="Q1916" i="46"/>
  <c r="Y1916" i="46" s="1"/>
  <c r="T1942" i="46"/>
  <c r="AB1942" i="46" s="1"/>
  <c r="T1977" i="46"/>
  <c r="AB1977" i="46" s="1"/>
  <c r="T1991" i="46"/>
  <c r="AB1991" i="46" s="1"/>
  <c r="S2034" i="46"/>
  <c r="AA2034" i="46" s="1"/>
  <c r="Q2067" i="46"/>
  <c r="Y2067" i="46" s="1"/>
  <c r="R2088" i="46"/>
  <c r="Z2088" i="46" s="1"/>
  <c r="W2121" i="46"/>
  <c r="W2137" i="46"/>
  <c r="W2157" i="46"/>
  <c r="Q1579" i="46"/>
  <c r="Y1579" i="46" s="1"/>
  <c r="Q1603" i="46"/>
  <c r="Y1603" i="46" s="1"/>
  <c r="W1643" i="46"/>
  <c r="S1662" i="46"/>
  <c r="AA1662" i="46" s="1"/>
  <c r="Q1667" i="46"/>
  <c r="Y1667" i="46" s="1"/>
  <c r="T1699" i="46"/>
  <c r="AB1699" i="46" s="1"/>
  <c r="T1731" i="46"/>
  <c r="AB1731" i="46" s="1"/>
  <c r="T1763" i="46"/>
  <c r="AB1763" i="46" s="1"/>
  <c r="R1795" i="46"/>
  <c r="Z1795" i="46" s="1"/>
  <c r="S1524" i="46"/>
  <c r="AA1524" i="46" s="1"/>
  <c r="Q1886" i="46"/>
  <c r="Y1886" i="46" s="1"/>
  <c r="R1955" i="46"/>
  <c r="Z1955" i="46" s="1"/>
  <c r="Q1966" i="46"/>
  <c r="Y1966" i="46" s="1"/>
  <c r="T2027" i="46"/>
  <c r="AB2027" i="46" s="1"/>
  <c r="T2061" i="46"/>
  <c r="AB2061" i="46" s="1"/>
  <c r="Q2403" i="46"/>
  <c r="Y2403" i="46" s="1"/>
  <c r="R2157" i="46"/>
  <c r="Z2157" i="46" s="1"/>
  <c r="S2489" i="46"/>
  <c r="AA2489" i="46" s="1"/>
  <c r="R36" i="46"/>
  <c r="Z36" i="46" s="1"/>
  <c r="W145" i="46"/>
  <c r="R1476" i="46"/>
  <c r="Z1476" i="46" s="1"/>
  <c r="W2028" i="46"/>
  <c r="W2044" i="46"/>
  <c r="Q1891" i="46"/>
  <c r="Y1891" i="46" s="1"/>
  <c r="T1966" i="46"/>
  <c r="AB1966" i="46" s="1"/>
  <c r="T2006" i="46"/>
  <c r="AB2006" i="46" s="1"/>
  <c r="Q2027" i="46"/>
  <c r="Y2027" i="46" s="1"/>
  <c r="Q2061" i="46"/>
  <c r="Y2061" i="46" s="1"/>
  <c r="W2105" i="46"/>
  <c r="W2217" i="46"/>
  <c r="W2281" i="46"/>
  <c r="W2305" i="46"/>
  <c r="T1579" i="46"/>
  <c r="AB1579" i="46" s="1"/>
  <c r="T1603" i="46"/>
  <c r="AB1603" i="46" s="1"/>
  <c r="Q1643" i="46"/>
  <c r="Y1643" i="46" s="1"/>
  <c r="T1667" i="46"/>
  <c r="AB1667" i="46" s="1"/>
  <c r="T1795" i="46"/>
  <c r="AB1795" i="46" s="1"/>
  <c r="R1827" i="46"/>
  <c r="Z1827" i="46" s="1"/>
  <c r="R1859" i="46"/>
  <c r="Z1859" i="46" s="1"/>
  <c r="T2523" i="46"/>
  <c r="AB2523" i="46" s="1"/>
  <c r="R1915" i="46"/>
  <c r="Z1915" i="46" s="1"/>
  <c r="S1958" i="46"/>
  <c r="AA1958" i="46" s="1"/>
  <c r="Q2523" i="46"/>
  <c r="Y2523" i="46" s="1"/>
  <c r="R2334" i="46"/>
  <c r="Z2334" i="46" s="1"/>
  <c r="S2185" i="46"/>
  <c r="AA2185" i="46" s="1"/>
  <c r="S2247" i="46"/>
  <c r="AA2247" i="46" s="1"/>
  <c r="W184" i="46"/>
  <c r="S197" i="46"/>
  <c r="AA197" i="46" s="1"/>
  <c r="S253" i="46"/>
  <c r="AA253" i="46" s="1"/>
  <c r="R497" i="46"/>
  <c r="Z497" i="46" s="1"/>
  <c r="R503" i="46"/>
  <c r="Z503" i="46" s="1"/>
  <c r="R535" i="46"/>
  <c r="Z535" i="46" s="1"/>
  <c r="R925" i="46"/>
  <c r="Z925" i="46" s="1"/>
  <c r="T1306" i="46"/>
  <c r="AB1306" i="46" s="1"/>
  <c r="R1166" i="46"/>
  <c r="Z1166" i="46" s="1"/>
  <c r="R1412" i="46"/>
  <c r="Z1412" i="46" s="1"/>
  <c r="S322" i="46"/>
  <c r="AA322" i="46" s="1"/>
  <c r="Q456" i="46"/>
  <c r="Y456" i="46" s="1"/>
  <c r="W470" i="46"/>
  <c r="Q302" i="46"/>
  <c r="Y302" i="46" s="1"/>
  <c r="Q205" i="46"/>
  <c r="Y205" i="46" s="1"/>
  <c r="W858" i="46"/>
  <c r="R1148" i="46"/>
  <c r="Z1148" i="46" s="1"/>
  <c r="R1034" i="46"/>
  <c r="Z1034" i="46" s="1"/>
  <c r="T1498" i="46"/>
  <c r="AB1498" i="46" s="1"/>
  <c r="R1348" i="46"/>
  <c r="Z1348" i="46" s="1"/>
  <c r="W2329" i="46"/>
  <c r="R2417" i="46"/>
  <c r="Z2417" i="46" s="1"/>
  <c r="S2457" i="46"/>
  <c r="AA2457" i="46" s="1"/>
  <c r="R1567" i="46"/>
  <c r="Z1567" i="46" s="1"/>
  <c r="S2154" i="46"/>
  <c r="AA2154" i="46" s="1"/>
  <c r="T290" i="46"/>
  <c r="AB290" i="46" s="1"/>
  <c r="S598" i="46"/>
  <c r="AA598" i="46" s="1"/>
  <c r="Q616" i="46"/>
  <c r="Y616" i="46" s="1"/>
  <c r="S626" i="46"/>
  <c r="AA626" i="46" s="1"/>
  <c r="S642" i="46"/>
  <c r="AA642" i="46" s="1"/>
  <c r="T493" i="46"/>
  <c r="AB493" i="46" s="1"/>
  <c r="Q986" i="46"/>
  <c r="Y986" i="46" s="1"/>
  <c r="T1434" i="46"/>
  <c r="AB1434" i="46" s="1"/>
  <c r="W1604" i="46"/>
  <c r="Q1690" i="46"/>
  <c r="Y1690" i="46" s="1"/>
  <c r="S2450" i="46"/>
  <c r="AA2450" i="46" s="1"/>
  <c r="Q2450" i="46"/>
  <c r="Y2450" i="46" s="1"/>
  <c r="T2583" i="46"/>
  <c r="AB2583" i="46" s="1"/>
  <c r="S2583" i="46"/>
  <c r="AA2583" i="46" s="1"/>
  <c r="S2406" i="46"/>
  <c r="AA2406" i="46" s="1"/>
  <c r="T2406" i="46"/>
  <c r="AB2406" i="46" s="1"/>
  <c r="S2461" i="46"/>
  <c r="AA2461" i="46" s="1"/>
  <c r="Q2461" i="46"/>
  <c r="Y2461" i="46" s="1"/>
  <c r="R2576" i="46"/>
  <c r="Z2576" i="46" s="1"/>
  <c r="T2576" i="46"/>
  <c r="AB2576" i="46" s="1"/>
  <c r="S2190" i="46"/>
  <c r="AA2190" i="46" s="1"/>
  <c r="Q2190" i="46"/>
  <c r="Y2190" i="46" s="1"/>
  <c r="W2190" i="46"/>
  <c r="R2190" i="46"/>
  <c r="Z2190" i="46" s="1"/>
  <c r="W2170" i="46"/>
  <c r="Q2170" i="46"/>
  <c r="Y2170" i="46" s="1"/>
  <c r="T2065" i="46"/>
  <c r="AB2065" i="46" s="1"/>
  <c r="R2065" i="46"/>
  <c r="Z2065" i="46" s="1"/>
  <c r="R1964" i="46"/>
  <c r="Z1964" i="46" s="1"/>
  <c r="W1964" i="46"/>
  <c r="W2095" i="46"/>
  <c r="S2095" i="46"/>
  <c r="AA2095" i="46" s="1"/>
  <c r="S1828" i="46"/>
  <c r="AA1828" i="46" s="1"/>
  <c r="W1828" i="46"/>
  <c r="R1814" i="46"/>
  <c r="Z1814" i="46" s="1"/>
  <c r="Q1814" i="46"/>
  <c r="Y1814" i="46" s="1"/>
  <c r="R1750" i="46"/>
  <c r="Z1750" i="46" s="1"/>
  <c r="Q1750" i="46"/>
  <c r="Y1750" i="46" s="1"/>
  <c r="W1674" i="46"/>
  <c r="R1674" i="46"/>
  <c r="Z1674" i="46" s="1"/>
  <c r="S1644" i="46"/>
  <c r="AA1644" i="46" s="1"/>
  <c r="W1644" i="46"/>
  <c r="R1474" i="46"/>
  <c r="Z1474" i="46" s="1"/>
  <c r="T1474" i="46"/>
  <c r="AB1474" i="46" s="1"/>
  <c r="T1364" i="46"/>
  <c r="AB1364" i="46" s="1"/>
  <c r="R1364" i="46"/>
  <c r="Z1364" i="46" s="1"/>
  <c r="S1270" i="46"/>
  <c r="AA1270" i="46" s="1"/>
  <c r="T1270" i="46"/>
  <c r="AB1270" i="46" s="1"/>
  <c r="R1466" i="46"/>
  <c r="Z1466" i="46" s="1"/>
  <c r="T1466" i="46"/>
  <c r="AB1466" i="46" s="1"/>
  <c r="T1324" i="46"/>
  <c r="AB1324" i="46" s="1"/>
  <c r="R1324" i="46"/>
  <c r="Z1324" i="46" s="1"/>
  <c r="S1131" i="46"/>
  <c r="AA1131" i="46" s="1"/>
  <c r="T1131" i="46"/>
  <c r="AB1131" i="46" s="1"/>
  <c r="S1097" i="46"/>
  <c r="AA1097" i="46" s="1"/>
  <c r="Q1097" i="46"/>
  <c r="Y1097" i="46" s="1"/>
  <c r="S1002" i="46"/>
  <c r="AA1002" i="46" s="1"/>
  <c r="T1002" i="46"/>
  <c r="AB1002" i="46" s="1"/>
  <c r="W1006" i="46"/>
  <c r="Q1006" i="46"/>
  <c r="Y1006" i="46" s="1"/>
  <c r="S962" i="46"/>
  <c r="AA962" i="46" s="1"/>
  <c r="Q962" i="46"/>
  <c r="Y962" i="46" s="1"/>
  <c r="R1233" i="46"/>
  <c r="Z1233" i="46" s="1"/>
  <c r="S1233" i="46"/>
  <c r="AA1233" i="46" s="1"/>
  <c r="R1133" i="46"/>
  <c r="Z1133" i="46" s="1"/>
  <c r="S1133" i="46"/>
  <c r="AA1133" i="46" s="1"/>
  <c r="S1018" i="46"/>
  <c r="AA1018" i="46" s="1"/>
  <c r="T1018" i="46"/>
  <c r="AB1018" i="46" s="1"/>
  <c r="Q966" i="46"/>
  <c r="Y966" i="46" s="1"/>
  <c r="T966" i="46"/>
  <c r="AB966" i="46" s="1"/>
  <c r="S966" i="46"/>
  <c r="AA966" i="46" s="1"/>
  <c r="S898" i="46"/>
  <c r="AA898" i="46" s="1"/>
  <c r="W898" i="46"/>
  <c r="S1136" i="46"/>
  <c r="AA1136" i="46" s="1"/>
  <c r="T1136" i="46"/>
  <c r="AB1136" i="46" s="1"/>
  <c r="W1110" i="46"/>
  <c r="S1110" i="46"/>
  <c r="AA1110" i="46" s="1"/>
  <c r="T1085" i="46"/>
  <c r="AB1085" i="46" s="1"/>
  <c r="Q1085" i="46"/>
  <c r="Y1085" i="46" s="1"/>
  <c r="T1056" i="46"/>
  <c r="AB1056" i="46" s="1"/>
  <c r="R1056" i="46"/>
  <c r="Z1056" i="46" s="1"/>
  <c r="R881" i="46"/>
  <c r="Z881" i="46" s="1"/>
  <c r="S881" i="46"/>
  <c r="AA881" i="46" s="1"/>
  <c r="W881" i="46"/>
  <c r="Q823" i="46"/>
  <c r="Y823" i="46" s="1"/>
  <c r="W823" i="46"/>
  <c r="R822" i="46"/>
  <c r="Z822" i="46" s="1"/>
  <c r="T822" i="46"/>
  <c r="AB822" i="46" s="1"/>
  <c r="W797" i="46"/>
  <c r="T797" i="46"/>
  <c r="AB797" i="46" s="1"/>
  <c r="Q771" i="46"/>
  <c r="Y771" i="46" s="1"/>
  <c r="T771" i="46"/>
  <c r="AB771" i="46" s="1"/>
  <c r="S664" i="46"/>
  <c r="AA664" i="46" s="1"/>
  <c r="R664" i="46"/>
  <c r="Z664" i="46" s="1"/>
  <c r="W609" i="46"/>
  <c r="T609" i="46"/>
  <c r="AB609" i="46" s="1"/>
  <c r="Q474" i="46"/>
  <c r="Y474" i="46" s="1"/>
  <c r="S474" i="46"/>
  <c r="AA474" i="46" s="1"/>
  <c r="R484" i="46"/>
  <c r="Z484" i="46" s="1"/>
  <c r="T484" i="46"/>
  <c r="AB484" i="46" s="1"/>
  <c r="W360" i="46"/>
  <c r="T360" i="46"/>
  <c r="AB360" i="46" s="1"/>
  <c r="Q360" i="46"/>
  <c r="Y360" i="46" s="1"/>
  <c r="Q270" i="46"/>
  <c r="Y270" i="46" s="1"/>
  <c r="S270" i="46"/>
  <c r="AA270" i="46" s="1"/>
  <c r="R28" i="46"/>
  <c r="Z28" i="46" s="1"/>
  <c r="W28" i="46"/>
  <c r="Q2258" i="46"/>
  <c r="Y2258" i="46" s="1"/>
  <c r="T2258" i="46"/>
  <c r="AB2258" i="46" s="1"/>
  <c r="S2463" i="46"/>
  <c r="AA2463" i="46" s="1"/>
  <c r="Q2463" i="46"/>
  <c r="Y2463" i="46" s="1"/>
  <c r="S2374" i="46"/>
  <c r="AA2374" i="46" s="1"/>
  <c r="W2374" i="46"/>
  <c r="S2506" i="46"/>
  <c r="AA2506" i="46" s="1"/>
  <c r="T2506" i="46"/>
  <c r="AB2506" i="46" s="1"/>
  <c r="T105" i="46"/>
  <c r="AB105" i="46" s="1"/>
  <c r="R241" i="46"/>
  <c r="Z241" i="46" s="1"/>
  <c r="S170" i="46"/>
  <c r="AA170" i="46" s="1"/>
  <c r="S179" i="46"/>
  <c r="AA179" i="46" s="1"/>
  <c r="T222" i="46"/>
  <c r="AB222" i="46" s="1"/>
  <c r="T266" i="46"/>
  <c r="AB266" i="46" s="1"/>
  <c r="S323" i="46"/>
  <c r="AA323" i="46" s="1"/>
  <c r="W358" i="46"/>
  <c r="W390" i="46"/>
  <c r="W340" i="46"/>
  <c r="Q444" i="46"/>
  <c r="Y444" i="46" s="1"/>
  <c r="T451" i="46"/>
  <c r="AB451" i="46" s="1"/>
  <c r="S286" i="46"/>
  <c r="AA286" i="46" s="1"/>
  <c r="R349" i="46"/>
  <c r="Z349" i="46" s="1"/>
  <c r="R413" i="46"/>
  <c r="Z413" i="46" s="1"/>
  <c r="T581" i="46"/>
  <c r="AB581" i="46" s="1"/>
  <c r="Q717" i="46"/>
  <c r="Y717" i="46" s="1"/>
  <c r="W979" i="46"/>
  <c r="R797" i="46"/>
  <c r="Z797" i="46" s="1"/>
  <c r="R1082" i="46"/>
  <c r="Z1082" i="46" s="1"/>
  <c r="R813" i="46"/>
  <c r="Z813" i="46" s="1"/>
  <c r="Q974" i="46"/>
  <c r="Y974" i="46" s="1"/>
  <c r="W1732" i="46"/>
  <c r="R1540" i="46"/>
  <c r="Z1540" i="46" s="1"/>
  <c r="Q1582" i="46"/>
  <c r="Y1582" i="46" s="1"/>
  <c r="R2549" i="46"/>
  <c r="Z2549" i="46" s="1"/>
  <c r="T2558" i="46"/>
  <c r="AB2558" i="46" s="1"/>
  <c r="T2442" i="46"/>
  <c r="AB2442" i="46" s="1"/>
  <c r="T2190" i="46"/>
  <c r="AB2190" i="46" s="1"/>
  <c r="S2250" i="46"/>
  <c r="AA2250" i="46" s="1"/>
  <c r="S2611" i="46"/>
  <c r="AA2611" i="46" s="1"/>
  <c r="S2302" i="46"/>
  <c r="AA2302" i="46" s="1"/>
  <c r="R2302" i="46"/>
  <c r="Z2302" i="46" s="1"/>
  <c r="R2333" i="46"/>
  <c r="Z2333" i="46" s="1"/>
  <c r="S2333" i="46"/>
  <c r="AA2333" i="46" s="1"/>
  <c r="W2333" i="46"/>
  <c r="S2402" i="46"/>
  <c r="AA2402" i="46" s="1"/>
  <c r="T2402" i="46"/>
  <c r="AB2402" i="46" s="1"/>
  <c r="T2581" i="46"/>
  <c r="AB2581" i="46" s="1"/>
  <c r="R2581" i="46"/>
  <c r="Z2581" i="46" s="1"/>
  <c r="W2581" i="46"/>
  <c r="R1995" i="46"/>
  <c r="Z1995" i="46" s="1"/>
  <c r="Q1995" i="46"/>
  <c r="Y1995" i="46" s="1"/>
  <c r="T1995" i="46"/>
  <c r="AB1995" i="46" s="1"/>
  <c r="T1931" i="46"/>
  <c r="AB1931" i="46" s="1"/>
  <c r="Q1931" i="46"/>
  <c r="Y1931" i="46" s="1"/>
  <c r="Q2062" i="46"/>
  <c r="Y2062" i="46" s="1"/>
  <c r="T2062" i="46"/>
  <c r="AB2062" i="46" s="1"/>
  <c r="Q2030" i="46"/>
  <c r="Y2030" i="46" s="1"/>
  <c r="T2030" i="46"/>
  <c r="AB2030" i="46" s="1"/>
  <c r="T1920" i="46"/>
  <c r="AB1920" i="46" s="1"/>
  <c r="Q1920" i="46"/>
  <c r="Y1920" i="46" s="1"/>
  <c r="T1996" i="46"/>
  <c r="AB1996" i="46" s="1"/>
  <c r="W1996" i="46"/>
  <c r="S1796" i="46"/>
  <c r="AA1796" i="46" s="1"/>
  <c r="W1796" i="46"/>
  <c r="S1764" i="46"/>
  <c r="AA1764" i="46" s="1"/>
  <c r="W1764" i="46"/>
  <c r="R1646" i="46"/>
  <c r="Z1646" i="46" s="1"/>
  <c r="Q1646" i="46"/>
  <c r="Y1646" i="46" s="1"/>
  <c r="W1542" i="46"/>
  <c r="R1542" i="46"/>
  <c r="Z1542" i="46" s="1"/>
  <c r="W1830" i="46"/>
  <c r="Q1830" i="46"/>
  <c r="Y1830" i="46" s="1"/>
  <c r="T1754" i="46"/>
  <c r="AB1754" i="46" s="1"/>
  <c r="R1754" i="46"/>
  <c r="Z1754" i="46" s="1"/>
  <c r="S1668" i="46"/>
  <c r="AA1668" i="46" s="1"/>
  <c r="W1668" i="46"/>
  <c r="T1655" i="46"/>
  <c r="AB1655" i="46" s="1"/>
  <c r="R1655" i="46"/>
  <c r="Z1655" i="46" s="1"/>
  <c r="T1949" i="46"/>
  <c r="AB1949" i="46" s="1"/>
  <c r="R1949" i="46"/>
  <c r="Z1949" i="46" s="1"/>
  <c r="Q1914" i="46"/>
  <c r="Y1914" i="46" s="1"/>
  <c r="S1914" i="46"/>
  <c r="AA1914" i="46" s="1"/>
  <c r="T1892" i="46"/>
  <c r="AB1892" i="46" s="1"/>
  <c r="R1892" i="46"/>
  <c r="Z1892" i="46" s="1"/>
  <c r="R1686" i="46"/>
  <c r="Z1686" i="46" s="1"/>
  <c r="Q1686" i="46"/>
  <c r="Y1686" i="46" s="1"/>
  <c r="S1659" i="46"/>
  <c r="AA1659" i="46" s="1"/>
  <c r="T1659" i="46"/>
  <c r="AB1659" i="46" s="1"/>
  <c r="S1595" i="46"/>
  <c r="AA1595" i="46" s="1"/>
  <c r="T1595" i="46"/>
  <c r="AB1595" i="46" s="1"/>
  <c r="W1554" i="46"/>
  <c r="T1554" i="46"/>
  <c r="AB1554" i="46" s="1"/>
  <c r="Q1554" i="46"/>
  <c r="Y1554" i="46" s="1"/>
  <c r="R1506" i="46"/>
  <c r="Z1506" i="46" s="1"/>
  <c r="T1506" i="46"/>
  <c r="AB1506" i="46" s="1"/>
  <c r="T1460" i="46"/>
  <c r="AB1460" i="46" s="1"/>
  <c r="R1460" i="46"/>
  <c r="Z1460" i="46" s="1"/>
  <c r="T1428" i="46"/>
  <c r="AB1428" i="46" s="1"/>
  <c r="R1428" i="46"/>
  <c r="Z1428" i="46" s="1"/>
  <c r="T1396" i="46"/>
  <c r="AB1396" i="46" s="1"/>
  <c r="R1396" i="46"/>
  <c r="Z1396" i="46" s="1"/>
  <c r="R1346" i="46"/>
  <c r="Z1346" i="46" s="1"/>
  <c r="T1346" i="46"/>
  <c r="AB1346" i="46" s="1"/>
  <c r="R1490" i="46"/>
  <c r="Z1490" i="46" s="1"/>
  <c r="T1490" i="46"/>
  <c r="AB1490" i="46" s="1"/>
  <c r="R1426" i="46"/>
  <c r="Z1426" i="46" s="1"/>
  <c r="T1426" i="46"/>
  <c r="AB1426" i="46" s="1"/>
  <c r="R1362" i="46"/>
  <c r="Z1362" i="46" s="1"/>
  <c r="T1362" i="46"/>
  <c r="AB1362" i="46" s="1"/>
  <c r="R1298" i="46"/>
  <c r="Z1298" i="46" s="1"/>
  <c r="T1298" i="46"/>
  <c r="AB1298" i="46" s="1"/>
  <c r="R1402" i="46"/>
  <c r="Z1402" i="46" s="1"/>
  <c r="T1402" i="46"/>
  <c r="AB1402" i="46" s="1"/>
  <c r="T1356" i="46"/>
  <c r="AB1356" i="46" s="1"/>
  <c r="R1356" i="46"/>
  <c r="Z1356" i="46" s="1"/>
  <c r="T1036" i="46"/>
  <c r="AB1036" i="46" s="1"/>
  <c r="R1036" i="46"/>
  <c r="Z1036" i="46" s="1"/>
  <c r="T1178" i="46"/>
  <c r="AB1178" i="46" s="1"/>
  <c r="R1178" i="46"/>
  <c r="Z1178" i="46" s="1"/>
  <c r="S930" i="46"/>
  <c r="AA930" i="46" s="1"/>
  <c r="Q930" i="46"/>
  <c r="Y930" i="46" s="1"/>
  <c r="Q1162" i="46"/>
  <c r="Y1162" i="46" s="1"/>
  <c r="R1162" i="46"/>
  <c r="Z1162" i="46" s="1"/>
  <c r="W1078" i="46"/>
  <c r="T1078" i="46"/>
  <c r="AB1078" i="46" s="1"/>
  <c r="R1069" i="46"/>
  <c r="Z1069" i="46" s="1"/>
  <c r="S1069" i="46"/>
  <c r="AA1069" i="46" s="1"/>
  <c r="Q1069" i="46"/>
  <c r="Y1069" i="46" s="1"/>
  <c r="Q934" i="46"/>
  <c r="Y934" i="46" s="1"/>
  <c r="T934" i="46"/>
  <c r="AB934" i="46" s="1"/>
  <c r="S934" i="46"/>
  <c r="AA934" i="46" s="1"/>
  <c r="Q1151" i="46"/>
  <c r="Y1151" i="46" s="1"/>
  <c r="S1151" i="46"/>
  <c r="AA1151" i="46" s="1"/>
  <c r="S851" i="46"/>
  <c r="AA851" i="46" s="1"/>
  <c r="W851" i="46"/>
  <c r="Q815" i="46"/>
  <c r="Y815" i="46" s="1"/>
  <c r="S815" i="46"/>
  <c r="AA815" i="46" s="1"/>
  <c r="S886" i="46"/>
  <c r="AA886" i="46" s="1"/>
  <c r="T886" i="46"/>
  <c r="AB886" i="46" s="1"/>
  <c r="R849" i="46"/>
  <c r="Z849" i="46" s="1"/>
  <c r="Q849" i="46"/>
  <c r="Y849" i="46" s="1"/>
  <c r="Q778" i="46"/>
  <c r="Y778" i="46" s="1"/>
  <c r="S778" i="46"/>
  <c r="AA778" i="46" s="1"/>
  <c r="S787" i="46"/>
  <c r="AA787" i="46" s="1"/>
  <c r="Q787" i="46"/>
  <c r="Y787" i="46" s="1"/>
  <c r="T830" i="46"/>
  <c r="AB830" i="46" s="1"/>
  <c r="R830" i="46"/>
  <c r="Z830" i="46" s="1"/>
  <c r="R777" i="46"/>
  <c r="Z777" i="46" s="1"/>
  <c r="S777" i="46"/>
  <c r="AA777" i="46" s="1"/>
  <c r="S745" i="46"/>
  <c r="AA745" i="46" s="1"/>
  <c r="R745" i="46"/>
  <c r="Z745" i="46" s="1"/>
  <c r="W688" i="46"/>
  <c r="Q688" i="46"/>
  <c r="Y688" i="46" s="1"/>
  <c r="Q676" i="46"/>
  <c r="Y676" i="46" s="1"/>
  <c r="T676" i="46"/>
  <c r="AB676" i="46" s="1"/>
  <c r="S676" i="46"/>
  <c r="AA676" i="46" s="1"/>
  <c r="W632" i="46"/>
  <c r="Q632" i="46"/>
  <c r="Y632" i="46" s="1"/>
  <c r="Q733" i="46"/>
  <c r="Y733" i="46" s="1"/>
  <c r="S733" i="46"/>
  <c r="AA733" i="46" s="1"/>
  <c r="Q587" i="46"/>
  <c r="Y587" i="46" s="1"/>
  <c r="R587" i="46"/>
  <c r="Z587" i="46" s="1"/>
  <c r="S578" i="46"/>
  <c r="AA578" i="46" s="1"/>
  <c r="Q578" i="46"/>
  <c r="Y578" i="46" s="1"/>
  <c r="Q555" i="46"/>
  <c r="Y555" i="46" s="1"/>
  <c r="R555" i="46"/>
  <c r="Z555" i="46" s="1"/>
  <c r="W485" i="46"/>
  <c r="T485" i="46"/>
  <c r="AB485" i="46" s="1"/>
  <c r="T571" i="46"/>
  <c r="AB571" i="46" s="1"/>
  <c r="S571" i="46"/>
  <c r="AA571" i="46" s="1"/>
  <c r="W525" i="46"/>
  <c r="T525" i="46"/>
  <c r="AB525" i="46" s="1"/>
  <c r="R515" i="46"/>
  <c r="Z515" i="46" s="1"/>
  <c r="T515" i="46"/>
  <c r="AB515" i="46" s="1"/>
  <c r="W515" i="46"/>
  <c r="R483" i="46"/>
  <c r="Z483" i="46" s="1"/>
  <c r="T483" i="46"/>
  <c r="AB483" i="46" s="1"/>
  <c r="W392" i="46"/>
  <c r="R392" i="46"/>
  <c r="Z392" i="46" s="1"/>
  <c r="S2221" i="46"/>
  <c r="AA2221" i="46" s="1"/>
  <c r="R2221" i="46"/>
  <c r="Z2221" i="46" s="1"/>
  <c r="S2361" i="46"/>
  <c r="AA2361" i="46" s="1"/>
  <c r="W2361" i="46"/>
  <c r="R2430" i="46"/>
  <c r="Z2430" i="46" s="1"/>
  <c r="Q2430" i="46"/>
  <c r="Y2430" i="46" s="1"/>
  <c r="T2568" i="46"/>
  <c r="AB2568" i="46" s="1"/>
  <c r="R2568" i="46"/>
  <c r="Z2568" i="46" s="1"/>
  <c r="T2194" i="46"/>
  <c r="AB2194" i="46" s="1"/>
  <c r="R2194" i="46"/>
  <c r="Z2194" i="46" s="1"/>
  <c r="S2286" i="46"/>
  <c r="AA2286" i="46" s="1"/>
  <c r="W2286" i="46"/>
  <c r="R2494" i="46"/>
  <c r="Z2494" i="46" s="1"/>
  <c r="Q2494" i="46"/>
  <c r="Y2494" i="46" s="1"/>
  <c r="S2494" i="46"/>
  <c r="AA2494" i="46" s="1"/>
  <c r="R2538" i="46"/>
  <c r="Z2538" i="46" s="1"/>
  <c r="T2538" i="46"/>
  <c r="AB2538" i="46" s="1"/>
  <c r="Q48" i="46"/>
  <c r="Y48" i="46" s="1"/>
  <c r="Q54" i="46"/>
  <c r="Y54" i="46" s="1"/>
  <c r="T102" i="46"/>
  <c r="AB102" i="46" s="1"/>
  <c r="R122" i="46"/>
  <c r="Z122" i="46" s="1"/>
  <c r="R156" i="46"/>
  <c r="Z156" i="46" s="1"/>
  <c r="R139" i="46"/>
  <c r="Z139" i="46" s="1"/>
  <c r="R127" i="46"/>
  <c r="Z127" i="46" s="1"/>
  <c r="Q128" i="46"/>
  <c r="Y128" i="46" s="1"/>
  <c r="T74" i="46"/>
  <c r="AB74" i="46" s="1"/>
  <c r="T231" i="46"/>
  <c r="AB231" i="46" s="1"/>
  <c r="S94" i="46"/>
  <c r="AA94" i="46" s="1"/>
  <c r="Q173" i="46"/>
  <c r="Y173" i="46" s="1"/>
  <c r="S261" i="46"/>
  <c r="AA261" i="46" s="1"/>
  <c r="Q175" i="46"/>
  <c r="Y175" i="46" s="1"/>
  <c r="R404" i="46"/>
  <c r="Z404" i="46" s="1"/>
  <c r="T286" i="46"/>
  <c r="AB286" i="46" s="1"/>
  <c r="Q546" i="46"/>
  <c r="Y546" i="46" s="1"/>
  <c r="T1254" i="46"/>
  <c r="AB1254" i="46" s="1"/>
  <c r="R874" i="46"/>
  <c r="Z874" i="46" s="1"/>
  <c r="R1316" i="46"/>
  <c r="Z1316" i="46" s="1"/>
  <c r="R1380" i="46"/>
  <c r="Z1380" i="46" s="1"/>
  <c r="R1444" i="46"/>
  <c r="Z1444" i="46" s="1"/>
  <c r="R1508" i="46"/>
  <c r="Z1508" i="46" s="1"/>
  <c r="W1860" i="46"/>
  <c r="R2090" i="46"/>
  <c r="Z2090" i="46" s="1"/>
  <c r="W2393" i="46"/>
  <c r="W2457" i="46"/>
  <c r="T1547" i="46"/>
  <c r="AB1547" i="46" s="1"/>
  <c r="Q1718" i="46"/>
  <c r="Y1718" i="46" s="1"/>
  <c r="Q1734" i="46"/>
  <c r="Y1734" i="46" s="1"/>
  <c r="Q1846" i="46"/>
  <c r="Y1846" i="46" s="1"/>
  <c r="Q1862" i="46"/>
  <c r="Y1862" i="46" s="1"/>
  <c r="T2459" i="46"/>
  <c r="AB2459" i="46" s="1"/>
  <c r="S609" i="46"/>
  <c r="AA609" i="46" s="1"/>
  <c r="T2461" i="46"/>
  <c r="AB2461" i="46" s="1"/>
  <c r="R2542" i="46"/>
  <c r="Z2542" i="46" s="1"/>
  <c r="Q2591" i="46"/>
  <c r="Y2591" i="46" s="1"/>
  <c r="Q1866" i="46"/>
  <c r="Y1866" i="46" s="1"/>
  <c r="Q2522" i="46"/>
  <c r="Y2522" i="46" s="1"/>
  <c r="T2444" i="46"/>
  <c r="AB2444" i="46" s="1"/>
  <c r="S2444" i="46"/>
  <c r="AA2444" i="46" s="1"/>
  <c r="T2569" i="46"/>
  <c r="AB2569" i="46" s="1"/>
  <c r="R2569" i="46"/>
  <c r="Z2569" i="46" s="1"/>
  <c r="Q2569" i="46"/>
  <c r="Y2569" i="46" s="1"/>
  <c r="W2569" i="46"/>
  <c r="T1980" i="46"/>
  <c r="AB1980" i="46" s="1"/>
  <c r="W1980" i="46"/>
  <c r="S2074" i="46"/>
  <c r="AA2074" i="46" s="1"/>
  <c r="R2074" i="46"/>
  <c r="Z2074" i="46" s="1"/>
  <c r="T1972" i="46"/>
  <c r="AB1972" i="46" s="1"/>
  <c r="Q1972" i="46"/>
  <c r="Y1972" i="46" s="1"/>
  <c r="S2218" i="46"/>
  <c r="AA2218" i="46" s="1"/>
  <c r="W2218" i="46"/>
  <c r="R1993" i="46"/>
  <c r="Z1993" i="46" s="1"/>
  <c r="T1993" i="46"/>
  <c r="AB1993" i="46" s="1"/>
  <c r="Q1978" i="46"/>
  <c r="Y1978" i="46" s="1"/>
  <c r="S1978" i="46"/>
  <c r="AA1978" i="46" s="1"/>
  <c r="Q1941" i="46"/>
  <c r="Y1941" i="46" s="1"/>
  <c r="T1941" i="46"/>
  <c r="AB1941" i="46" s="1"/>
  <c r="S1700" i="46"/>
  <c r="AA1700" i="46" s="1"/>
  <c r="W1700" i="46"/>
  <c r="S1514" i="46"/>
  <c r="AA1514" i="46" s="1"/>
  <c r="T1514" i="46"/>
  <c r="AB1514" i="46" s="1"/>
  <c r="R1766" i="46"/>
  <c r="Z1766" i="46" s="1"/>
  <c r="Q1766" i="46"/>
  <c r="Y1766" i="46" s="1"/>
  <c r="W1702" i="46"/>
  <c r="Q1702" i="46"/>
  <c r="Y1702" i="46" s="1"/>
  <c r="S1619" i="46"/>
  <c r="AA1619" i="46" s="1"/>
  <c r="T1619" i="46"/>
  <c r="AB1619" i="46" s="1"/>
  <c r="T1591" i="46"/>
  <c r="AB1591" i="46" s="1"/>
  <c r="W1591" i="46"/>
  <c r="R1638" i="46"/>
  <c r="Z1638" i="46" s="1"/>
  <c r="Q1638" i="46"/>
  <c r="Y1638" i="46" s="1"/>
  <c r="R1574" i="46"/>
  <c r="Z1574" i="46" s="1"/>
  <c r="Q1574" i="46"/>
  <c r="Y1574" i="46" s="1"/>
  <c r="T1538" i="46"/>
  <c r="AB1538" i="46" s="1"/>
  <c r="R1538" i="46"/>
  <c r="Z1538" i="46" s="1"/>
  <c r="S1538" i="46"/>
  <c r="AA1538" i="46" s="1"/>
  <c r="T1873" i="46"/>
  <c r="AB1873" i="46" s="1"/>
  <c r="R1873" i="46"/>
  <c r="Z1873" i="46" s="1"/>
  <c r="R1834" i="46"/>
  <c r="Z1834" i="46" s="1"/>
  <c r="S1834" i="46"/>
  <c r="AA1834" i="46" s="1"/>
  <c r="S1580" i="46"/>
  <c r="AA1580" i="46" s="1"/>
  <c r="W1580" i="46"/>
  <c r="W1526" i="46"/>
  <c r="R1526" i="46"/>
  <c r="Z1526" i="46" s="1"/>
  <c r="T1492" i="46"/>
  <c r="AB1492" i="46" s="1"/>
  <c r="R1492" i="46"/>
  <c r="Z1492" i="46" s="1"/>
  <c r="R1442" i="46"/>
  <c r="Z1442" i="46" s="1"/>
  <c r="T1442" i="46"/>
  <c r="AB1442" i="46" s="1"/>
  <c r="R1410" i="46"/>
  <c r="Z1410" i="46" s="1"/>
  <c r="T1410" i="46"/>
  <c r="AB1410" i="46" s="1"/>
  <c r="R1378" i="46"/>
  <c r="Z1378" i="46" s="1"/>
  <c r="T1378" i="46"/>
  <c r="AB1378" i="46" s="1"/>
  <c r="T1332" i="46"/>
  <c r="AB1332" i="46" s="1"/>
  <c r="R1332" i="46"/>
  <c r="Z1332" i="46" s="1"/>
  <c r="R1314" i="46"/>
  <c r="Z1314" i="46" s="1"/>
  <c r="T1314" i="46"/>
  <c r="AB1314" i="46" s="1"/>
  <c r="T1300" i="46"/>
  <c r="AB1300" i="46" s="1"/>
  <c r="R1300" i="46"/>
  <c r="Z1300" i="46" s="1"/>
  <c r="S1278" i="46"/>
  <c r="AA1278" i="46" s="1"/>
  <c r="T1278" i="46"/>
  <c r="AB1278" i="46" s="1"/>
  <c r="S1246" i="46"/>
  <c r="AA1246" i="46" s="1"/>
  <c r="T1246" i="46"/>
  <c r="AB1246" i="46" s="1"/>
  <c r="T1484" i="46"/>
  <c r="AB1484" i="46" s="1"/>
  <c r="R1484" i="46"/>
  <c r="Z1484" i="46" s="1"/>
  <c r="T1452" i="46"/>
  <c r="AB1452" i="46" s="1"/>
  <c r="R1452" i="46"/>
  <c r="Z1452" i="46" s="1"/>
  <c r="T1420" i="46"/>
  <c r="AB1420" i="46" s="1"/>
  <c r="R1420" i="46"/>
  <c r="Z1420" i="46" s="1"/>
  <c r="T1388" i="46"/>
  <c r="AB1388" i="46" s="1"/>
  <c r="R1388" i="46"/>
  <c r="Z1388" i="46" s="1"/>
  <c r="R1338" i="46"/>
  <c r="Z1338" i="46" s="1"/>
  <c r="T1338" i="46"/>
  <c r="AB1338" i="46" s="1"/>
  <c r="S1286" i="46"/>
  <c r="AA1286" i="46" s="1"/>
  <c r="T1286" i="46"/>
  <c r="AB1286" i="46" s="1"/>
  <c r="S1214" i="46"/>
  <c r="AA1214" i="46" s="1"/>
  <c r="T1214" i="46"/>
  <c r="AB1214" i="46" s="1"/>
  <c r="S1165" i="46"/>
  <c r="AA1165" i="46" s="1"/>
  <c r="Q1165" i="46"/>
  <c r="Y1165" i="46" s="1"/>
  <c r="R1165" i="46"/>
  <c r="Z1165" i="46" s="1"/>
  <c r="S1117" i="46"/>
  <c r="AA1117" i="46" s="1"/>
  <c r="Q1117" i="46"/>
  <c r="Y1117" i="46" s="1"/>
  <c r="W1108" i="46"/>
  <c r="S1108" i="46"/>
  <c r="AA1108" i="46" s="1"/>
  <c r="Q1050" i="46"/>
  <c r="Y1050" i="46" s="1"/>
  <c r="R1050" i="46"/>
  <c r="Z1050" i="46" s="1"/>
  <c r="R1014" i="46"/>
  <c r="Z1014" i="46" s="1"/>
  <c r="W1014" i="46"/>
  <c r="R982" i="46"/>
  <c r="Z982" i="46" s="1"/>
  <c r="W982" i="46"/>
  <c r="S970" i="46"/>
  <c r="AA970" i="46" s="1"/>
  <c r="Q970" i="46"/>
  <c r="Y970" i="46" s="1"/>
  <c r="T1154" i="46"/>
  <c r="AB1154" i="46" s="1"/>
  <c r="Q1154" i="46"/>
  <c r="Y1154" i="46" s="1"/>
  <c r="Q1138" i="46"/>
  <c r="Y1138" i="46" s="1"/>
  <c r="R1138" i="46"/>
  <c r="Z1138" i="46" s="1"/>
  <c r="R1048" i="46"/>
  <c r="Z1048" i="46" s="1"/>
  <c r="Q1048" i="46"/>
  <c r="Y1048" i="46" s="1"/>
  <c r="S1022" i="46"/>
  <c r="AA1022" i="46" s="1"/>
  <c r="R1022" i="46"/>
  <c r="Z1022" i="46" s="1"/>
  <c r="S994" i="46"/>
  <c r="AA994" i="46" s="1"/>
  <c r="Q994" i="46"/>
  <c r="Y994" i="46" s="1"/>
  <c r="W942" i="46"/>
  <c r="Q942" i="46"/>
  <c r="Y942" i="46" s="1"/>
  <c r="W914" i="46"/>
  <c r="Q914" i="46"/>
  <c r="Y914" i="46" s="1"/>
  <c r="Q998" i="46"/>
  <c r="Y998" i="46" s="1"/>
  <c r="S998" i="46"/>
  <c r="AA998" i="46" s="1"/>
  <c r="S954" i="46"/>
  <c r="AA954" i="46" s="1"/>
  <c r="Q954" i="46"/>
  <c r="Y954" i="46" s="1"/>
  <c r="T1096" i="46"/>
  <c r="AB1096" i="46" s="1"/>
  <c r="R1096" i="46"/>
  <c r="Z1096" i="46" s="1"/>
  <c r="S1011" i="46"/>
  <c r="AA1011" i="46" s="1"/>
  <c r="W1011" i="46"/>
  <c r="S947" i="46"/>
  <c r="AA947" i="46" s="1"/>
  <c r="W947" i="46"/>
  <c r="S803" i="46"/>
  <c r="AA803" i="46" s="1"/>
  <c r="W803" i="46"/>
  <c r="S867" i="46"/>
  <c r="AA867" i="46" s="1"/>
  <c r="W867" i="46"/>
  <c r="W841" i="46"/>
  <c r="S841" i="46"/>
  <c r="AA841" i="46" s="1"/>
  <c r="S754" i="46"/>
  <c r="AA754" i="46" s="1"/>
  <c r="Q754" i="46"/>
  <c r="Y754" i="46" s="1"/>
  <c r="Q741" i="46"/>
  <c r="Y741" i="46" s="1"/>
  <c r="S741" i="46"/>
  <c r="AA741" i="46" s="1"/>
  <c r="S725" i="46"/>
  <c r="AA725" i="46" s="1"/>
  <c r="R725" i="46"/>
  <c r="Z725" i="46" s="1"/>
  <c r="T683" i="46"/>
  <c r="AB683" i="46" s="1"/>
  <c r="W683" i="46"/>
  <c r="T667" i="46"/>
  <c r="AB667" i="46" s="1"/>
  <c r="R667" i="46"/>
  <c r="Z667" i="46" s="1"/>
  <c r="S680" i="46"/>
  <c r="AA680" i="46" s="1"/>
  <c r="T680" i="46"/>
  <c r="AB680" i="46" s="1"/>
  <c r="R663" i="46"/>
  <c r="Z663" i="46" s="1"/>
  <c r="W663" i="46"/>
  <c r="R651" i="46"/>
  <c r="Z651" i="46" s="1"/>
  <c r="W651" i="46"/>
  <c r="S617" i="46"/>
  <c r="AA617" i="46" s="1"/>
  <c r="T617" i="46"/>
  <c r="AB617" i="46" s="1"/>
  <c r="R543" i="46"/>
  <c r="Z543" i="46" s="1"/>
  <c r="T543" i="46"/>
  <c r="AB543" i="46" s="1"/>
  <c r="W566" i="46"/>
  <c r="S566" i="46"/>
  <c r="AA566" i="46" s="1"/>
  <c r="S499" i="46"/>
  <c r="AA499" i="46" s="1"/>
  <c r="Q499" i="46"/>
  <c r="Y499" i="46" s="1"/>
  <c r="Q506" i="46"/>
  <c r="Y506" i="46" s="1"/>
  <c r="S506" i="46"/>
  <c r="AA506" i="46" s="1"/>
  <c r="S469" i="46"/>
  <c r="AA469" i="46" s="1"/>
  <c r="W469" i="46"/>
  <c r="R2297" i="46"/>
  <c r="Z2297" i="46" s="1"/>
  <c r="W2297" i="46"/>
  <c r="S2418" i="46"/>
  <c r="AA2418" i="46" s="1"/>
  <c r="W2418" i="46"/>
  <c r="T2519" i="46"/>
  <c r="AB2519" i="46" s="1"/>
  <c r="Q2519" i="46"/>
  <c r="Y2519" i="46" s="1"/>
  <c r="S2323" i="46"/>
  <c r="AA2323" i="46" s="1"/>
  <c r="Q2323" i="46"/>
  <c r="Y2323" i="46" s="1"/>
  <c r="R2225" i="46"/>
  <c r="Z2225" i="46" s="1"/>
  <c r="S2225" i="46"/>
  <c r="AA2225" i="46" s="1"/>
  <c r="S2310" i="46"/>
  <c r="AA2310" i="46" s="1"/>
  <c r="T2310" i="46"/>
  <c r="AB2310" i="46" s="1"/>
  <c r="S2342" i="46"/>
  <c r="AA2342" i="46" s="1"/>
  <c r="Q2342" i="46"/>
  <c r="Y2342" i="46" s="1"/>
  <c r="W66" i="46"/>
  <c r="Q19" i="46"/>
  <c r="Y19" i="46" s="1"/>
  <c r="S35" i="46"/>
  <c r="AA35" i="46" s="1"/>
  <c r="Q35" i="46"/>
  <c r="Y35" i="46" s="1"/>
  <c r="S67" i="46"/>
  <c r="AA67" i="46" s="1"/>
  <c r="Q82" i="46"/>
  <c r="Y82" i="46" s="1"/>
  <c r="Q89" i="46"/>
  <c r="Y89" i="46" s="1"/>
  <c r="W131" i="46"/>
  <c r="W164" i="46"/>
  <c r="T122" i="46"/>
  <c r="AB122" i="46" s="1"/>
  <c r="Q74" i="46"/>
  <c r="Y74" i="46" s="1"/>
  <c r="T204" i="46"/>
  <c r="AB204" i="46" s="1"/>
  <c r="W305" i="46"/>
  <c r="R171" i="46"/>
  <c r="Z171" i="46" s="1"/>
  <c r="R209" i="46"/>
  <c r="Z209" i="46" s="1"/>
  <c r="T94" i="46"/>
  <c r="AB94" i="46" s="1"/>
  <c r="T190" i="46"/>
  <c r="AB190" i="46" s="1"/>
  <c r="S273" i="46"/>
  <c r="AA273" i="46" s="1"/>
  <c r="T246" i="46"/>
  <c r="AB246" i="46" s="1"/>
  <c r="S266" i="46"/>
  <c r="AA266" i="46" s="1"/>
  <c r="T305" i="46"/>
  <c r="AB305" i="46" s="1"/>
  <c r="R372" i="46"/>
  <c r="Z372" i="46" s="1"/>
  <c r="Q417" i="46"/>
  <c r="Y417" i="46" s="1"/>
  <c r="S319" i="46"/>
  <c r="AA319" i="46" s="1"/>
  <c r="S436" i="46"/>
  <c r="AA436" i="46" s="1"/>
  <c r="S550" i="46"/>
  <c r="AA550" i="46" s="1"/>
  <c r="Q714" i="46"/>
  <c r="Y714" i="46" s="1"/>
  <c r="T516" i="46"/>
  <c r="AB516" i="46" s="1"/>
  <c r="Q938" i="46"/>
  <c r="Y938" i="46" s="1"/>
  <c r="R1154" i="46"/>
  <c r="Z1154" i="46" s="1"/>
  <c r="T1330" i="46"/>
  <c r="AB1330" i="46" s="1"/>
  <c r="T1394" i="46"/>
  <c r="AB1394" i="46" s="1"/>
  <c r="T1458" i="46"/>
  <c r="AB1458" i="46" s="1"/>
  <c r="W950" i="46"/>
  <c r="T998" i="46"/>
  <c r="AB998" i="46" s="1"/>
  <c r="S1265" i="46"/>
  <c r="AA1265" i="46" s="1"/>
  <c r="T1929" i="46"/>
  <c r="AB1929" i="46" s="1"/>
  <c r="T1917" i="46"/>
  <c r="AB1917" i="46" s="1"/>
  <c r="R2043" i="46"/>
  <c r="Z2043" i="46" s="1"/>
  <c r="R2365" i="46"/>
  <c r="Z2365" i="46" s="1"/>
  <c r="S2381" i="46"/>
  <c r="AA2381" i="46" s="1"/>
  <c r="T2414" i="46"/>
  <c r="AB2414" i="46" s="1"/>
  <c r="W2302" i="46"/>
  <c r="R2426" i="46"/>
  <c r="Z2426" i="46" s="1"/>
  <c r="T2080" i="46"/>
  <c r="AB2080" i="46" s="1"/>
  <c r="T1965" i="46"/>
  <c r="AB1965" i="46" s="1"/>
  <c r="Q2123" i="46"/>
  <c r="Y2123" i="46" s="1"/>
  <c r="Q2139" i="46"/>
  <c r="Y2139" i="46" s="1"/>
  <c r="Q2155" i="46"/>
  <c r="Y2155" i="46" s="1"/>
  <c r="Q2179" i="46"/>
  <c r="Y2179" i="46" s="1"/>
  <c r="Q2219" i="46"/>
  <c r="Y2219" i="46" s="1"/>
  <c r="S2109" i="46"/>
  <c r="AA2109" i="46" s="1"/>
  <c r="R2141" i="46"/>
  <c r="Z2141" i="46" s="1"/>
  <c r="S2205" i="46"/>
  <c r="AA2205" i="46" s="1"/>
  <c r="S2237" i="46"/>
  <c r="AA2237" i="46" s="1"/>
  <c r="Q2599" i="46"/>
  <c r="Y2599" i="46" s="1"/>
  <c r="S2097" i="46"/>
  <c r="AA2097" i="46" s="1"/>
  <c r="T1758" i="46"/>
  <c r="AB1758" i="46" s="1"/>
  <c r="Q2171" i="46"/>
  <c r="Y2171" i="46" s="1"/>
  <c r="Q2211" i="46"/>
  <c r="Y2211" i="46" s="1"/>
  <c r="Q2251" i="46"/>
  <c r="Y2251" i="46" s="1"/>
  <c r="R1586" i="46"/>
  <c r="Z1586" i="46" s="1"/>
  <c r="R2000" i="46"/>
  <c r="Z2000" i="46" s="1"/>
  <c r="S2149" i="46"/>
  <c r="AA2149" i="46" s="1"/>
  <c r="S2181" i="46"/>
  <c r="AA2181" i="46" s="1"/>
  <c r="R2269" i="46"/>
  <c r="Z2269" i="46" s="1"/>
  <c r="Q2306" i="46"/>
  <c r="Y2306" i="46" s="1"/>
  <c r="R2306" i="46"/>
  <c r="Z2306" i="46" s="1"/>
  <c r="T2306" i="46"/>
  <c r="AB2306" i="46" s="1"/>
  <c r="S2369" i="46"/>
  <c r="AA2369" i="46" s="1"/>
  <c r="R2369" i="46"/>
  <c r="Z2369" i="46" s="1"/>
  <c r="T1900" i="46"/>
  <c r="AB1900" i="46" s="1"/>
  <c r="S1900" i="46"/>
  <c r="AA1900" i="46" s="1"/>
  <c r="T2075" i="46"/>
  <c r="AB2075" i="46" s="1"/>
  <c r="R2075" i="46"/>
  <c r="Z2075" i="46" s="1"/>
  <c r="W2075" i="46"/>
  <c r="Q2075" i="46"/>
  <c r="Y2075" i="46" s="1"/>
  <c r="T2068" i="46"/>
  <c r="AB2068" i="46" s="1"/>
  <c r="S2068" i="46"/>
  <c r="AA2068" i="46" s="1"/>
  <c r="R2016" i="46"/>
  <c r="Z2016" i="46" s="1"/>
  <c r="S2016" i="46"/>
  <c r="AA2016" i="46" s="1"/>
  <c r="T2016" i="46"/>
  <c r="AB2016" i="46" s="1"/>
  <c r="T1988" i="46"/>
  <c r="AB1988" i="46" s="1"/>
  <c r="S1988" i="46"/>
  <c r="AA1988" i="46" s="1"/>
  <c r="T1932" i="46"/>
  <c r="AB1932" i="46" s="1"/>
  <c r="S1932" i="46"/>
  <c r="AA1932" i="46" s="1"/>
  <c r="T2083" i="46"/>
  <c r="AB2083" i="46" s="1"/>
  <c r="R2083" i="46"/>
  <c r="Z2083" i="46" s="1"/>
  <c r="W2083" i="46"/>
  <c r="Q2083" i="46"/>
  <c r="Y2083" i="46" s="1"/>
  <c r="S2083" i="46"/>
  <c r="AA2083" i="46" s="1"/>
  <c r="T2036" i="46"/>
  <c r="AB2036" i="46" s="1"/>
  <c r="S2036" i="46"/>
  <c r="AA2036" i="46" s="1"/>
  <c r="T2091" i="46"/>
  <c r="AB2091" i="46" s="1"/>
  <c r="Q2091" i="46"/>
  <c r="Y2091" i="46" s="1"/>
  <c r="S2091" i="46"/>
  <c r="AA2091" i="46" s="1"/>
  <c r="R2091" i="46"/>
  <c r="Z2091" i="46" s="1"/>
  <c r="T1863" i="46"/>
  <c r="AB1863" i="46" s="1"/>
  <c r="S1863" i="46"/>
  <c r="AA1863" i="46" s="1"/>
  <c r="Q1863" i="46"/>
  <c r="Y1863" i="46" s="1"/>
  <c r="W1863" i="46"/>
  <c r="R1863" i="46"/>
  <c r="Z1863" i="46" s="1"/>
  <c r="Q1831" i="46"/>
  <c r="Y1831" i="46" s="1"/>
  <c r="T1831" i="46"/>
  <c r="AB1831" i="46" s="1"/>
  <c r="W1831" i="46"/>
  <c r="R1831" i="46"/>
  <c r="Z1831" i="46" s="1"/>
  <c r="Q1799" i="46"/>
  <c r="Y1799" i="46" s="1"/>
  <c r="R1799" i="46"/>
  <c r="Z1799" i="46" s="1"/>
  <c r="S1799" i="46"/>
  <c r="AA1799" i="46" s="1"/>
  <c r="T1799" i="46"/>
  <c r="AB1799" i="46" s="1"/>
  <c r="Q1767" i="46"/>
  <c r="Y1767" i="46" s="1"/>
  <c r="T1767" i="46"/>
  <c r="AB1767" i="46" s="1"/>
  <c r="W1767" i="46"/>
  <c r="R1767" i="46"/>
  <c r="Z1767" i="46" s="1"/>
  <c r="T1735" i="46"/>
  <c r="AB1735" i="46" s="1"/>
  <c r="S1735" i="46"/>
  <c r="AA1735" i="46" s="1"/>
  <c r="W1735" i="46"/>
  <c r="R1735" i="46"/>
  <c r="Z1735" i="46" s="1"/>
  <c r="T1703" i="46"/>
  <c r="AB1703" i="46" s="1"/>
  <c r="S1703" i="46"/>
  <c r="AA1703" i="46" s="1"/>
  <c r="Q1703" i="46"/>
  <c r="Y1703" i="46" s="1"/>
  <c r="W1703" i="46"/>
  <c r="R1703" i="46"/>
  <c r="Z1703" i="46" s="1"/>
  <c r="T1671" i="46"/>
  <c r="AB1671" i="46" s="1"/>
  <c r="S1671" i="46"/>
  <c r="AA1671" i="46" s="1"/>
  <c r="Q1671" i="46"/>
  <c r="Y1671" i="46" s="1"/>
  <c r="W1671" i="46"/>
  <c r="W1650" i="46"/>
  <c r="S1650" i="46"/>
  <c r="AA1650" i="46" s="1"/>
  <c r="T1607" i="46"/>
  <c r="AB1607" i="46" s="1"/>
  <c r="S1607" i="46"/>
  <c r="AA1607" i="46" s="1"/>
  <c r="W1607" i="46"/>
  <c r="R1607" i="46"/>
  <c r="Z1607" i="46" s="1"/>
  <c r="R1952" i="46"/>
  <c r="Z1952" i="46" s="1"/>
  <c r="S1952" i="46"/>
  <c r="AA1952" i="46" s="1"/>
  <c r="T1952" i="46"/>
  <c r="AB1952" i="46" s="1"/>
  <c r="T1924" i="46"/>
  <c r="AB1924" i="46" s="1"/>
  <c r="S1924" i="46"/>
  <c r="AA1924" i="46" s="1"/>
  <c r="W1854" i="46"/>
  <c r="T1854" i="46"/>
  <c r="AB1854" i="46" s="1"/>
  <c r="W1842" i="46"/>
  <c r="R1842" i="46"/>
  <c r="Z1842" i="46" s="1"/>
  <c r="S1842" i="46"/>
  <c r="AA1842" i="46" s="1"/>
  <c r="W1822" i="46"/>
  <c r="T1822" i="46"/>
  <c r="AB1822" i="46" s="1"/>
  <c r="W1810" i="46"/>
  <c r="S1810" i="46"/>
  <c r="AA1810" i="46" s="1"/>
  <c r="Q1810" i="46"/>
  <c r="Y1810" i="46" s="1"/>
  <c r="T1810" i="46"/>
  <c r="AB1810" i="46" s="1"/>
  <c r="W1790" i="46"/>
  <c r="T1790" i="46"/>
  <c r="AB1790" i="46" s="1"/>
  <c r="W1778" i="46"/>
  <c r="S1778" i="46"/>
  <c r="AA1778" i="46" s="1"/>
  <c r="Q1778" i="46"/>
  <c r="Y1778" i="46" s="1"/>
  <c r="T1778" i="46"/>
  <c r="AB1778" i="46" s="1"/>
  <c r="R1778" i="46"/>
  <c r="Z1778" i="46" s="1"/>
  <c r="W1746" i="46"/>
  <c r="R1746" i="46"/>
  <c r="Z1746" i="46" s="1"/>
  <c r="S1746" i="46"/>
  <c r="AA1746" i="46" s="1"/>
  <c r="T1746" i="46"/>
  <c r="AB1746" i="46" s="1"/>
  <c r="W1726" i="46"/>
  <c r="T1726" i="46"/>
  <c r="AB1726" i="46" s="1"/>
  <c r="W1714" i="46"/>
  <c r="Q1714" i="46"/>
  <c r="Y1714" i="46" s="1"/>
  <c r="T1714" i="46"/>
  <c r="AB1714" i="46" s="1"/>
  <c r="R1714" i="46"/>
  <c r="Z1714" i="46" s="1"/>
  <c r="S1714" i="46"/>
  <c r="AA1714" i="46" s="1"/>
  <c r="W1694" i="46"/>
  <c r="T1694" i="46"/>
  <c r="AB1694" i="46" s="1"/>
  <c r="W1682" i="46"/>
  <c r="S1682" i="46"/>
  <c r="AA1682" i="46" s="1"/>
  <c r="T1682" i="46"/>
  <c r="AB1682" i="46" s="1"/>
  <c r="Q1682" i="46"/>
  <c r="Y1682" i="46" s="1"/>
  <c r="R1936" i="46"/>
  <c r="Z1936" i="46" s="1"/>
  <c r="T1936" i="46"/>
  <c r="AB1936" i="46" s="1"/>
  <c r="W1847" i="46"/>
  <c r="T1847" i="46"/>
  <c r="AB1847" i="46" s="1"/>
  <c r="Q1847" i="46"/>
  <c r="Y1847" i="46" s="1"/>
  <c r="R1847" i="46"/>
  <c r="Z1847" i="46" s="1"/>
  <c r="R1815" i="46"/>
  <c r="Z1815" i="46" s="1"/>
  <c r="S1815" i="46"/>
  <c r="AA1815" i="46" s="1"/>
  <c r="T1815" i="46"/>
  <c r="AB1815" i="46" s="1"/>
  <c r="Q1815" i="46"/>
  <c r="Y1815" i="46" s="1"/>
  <c r="R1783" i="46"/>
  <c r="Z1783" i="46" s="1"/>
  <c r="Q1783" i="46"/>
  <c r="Y1783" i="46" s="1"/>
  <c r="W1783" i="46"/>
  <c r="S1783" i="46"/>
  <c r="AA1783" i="46" s="1"/>
  <c r="R1751" i="46"/>
  <c r="Z1751" i="46" s="1"/>
  <c r="S1751" i="46"/>
  <c r="AA1751" i="46" s="1"/>
  <c r="T1751" i="46"/>
  <c r="AB1751" i="46" s="1"/>
  <c r="Q1751" i="46"/>
  <c r="Y1751" i="46" s="1"/>
  <c r="W1719" i="46"/>
  <c r="Q1719" i="46"/>
  <c r="Y1719" i="46" s="1"/>
  <c r="R1719" i="46"/>
  <c r="Z1719" i="46" s="1"/>
  <c r="S1719" i="46"/>
  <c r="AA1719" i="46" s="1"/>
  <c r="W1687" i="46"/>
  <c r="T1687" i="46"/>
  <c r="AB1687" i="46" s="1"/>
  <c r="Q1687" i="46"/>
  <c r="Y1687" i="46" s="1"/>
  <c r="R1687" i="46"/>
  <c r="Z1687" i="46" s="1"/>
  <c r="Q1647" i="46"/>
  <c r="Y1647" i="46" s="1"/>
  <c r="W1647" i="46"/>
  <c r="S1647" i="46"/>
  <c r="AA1647" i="46" s="1"/>
  <c r="T1647" i="46"/>
  <c r="AB1647" i="46" s="1"/>
  <c r="W1626" i="46"/>
  <c r="S1626" i="46"/>
  <c r="AA1626" i="46" s="1"/>
  <c r="Q1626" i="46"/>
  <c r="Y1626" i="46" s="1"/>
  <c r="T1626" i="46"/>
  <c r="AB1626" i="46" s="1"/>
  <c r="R1626" i="46"/>
  <c r="Z1626" i="46" s="1"/>
  <c r="Q1583" i="46"/>
  <c r="Y1583" i="46" s="1"/>
  <c r="W1583" i="46"/>
  <c r="T1583" i="46"/>
  <c r="AB1583" i="46" s="1"/>
  <c r="R1583" i="46"/>
  <c r="Z1583" i="46" s="1"/>
  <c r="S1583" i="46"/>
  <c r="AA1583" i="46" s="1"/>
  <c r="W1530" i="46"/>
  <c r="T1530" i="46"/>
  <c r="AB1530" i="46" s="1"/>
  <c r="Q1530" i="46"/>
  <c r="Y1530" i="46" s="1"/>
  <c r="R1530" i="46"/>
  <c r="Z1530" i="46" s="1"/>
  <c r="S1481" i="46"/>
  <c r="AA1481" i="46" s="1"/>
  <c r="R1481" i="46"/>
  <c r="Z1481" i="46" s="1"/>
  <c r="T1481" i="46"/>
  <c r="AB1481" i="46" s="1"/>
  <c r="R1449" i="46"/>
  <c r="Z1449" i="46" s="1"/>
  <c r="T1449" i="46"/>
  <c r="AB1449" i="46" s="1"/>
  <c r="R1417" i="46"/>
  <c r="Z1417" i="46" s="1"/>
  <c r="T1417" i="46"/>
  <c r="AB1417" i="46" s="1"/>
  <c r="R1385" i="46"/>
  <c r="Z1385" i="46" s="1"/>
  <c r="T1385" i="46"/>
  <c r="AB1385" i="46" s="1"/>
  <c r="R1353" i="46"/>
  <c r="Z1353" i="46" s="1"/>
  <c r="T1353" i="46"/>
  <c r="AB1353" i="46" s="1"/>
  <c r="R1321" i="46"/>
  <c r="Z1321" i="46" s="1"/>
  <c r="T1321" i="46"/>
  <c r="AB1321" i="46" s="1"/>
  <c r="Q1266" i="46"/>
  <c r="Y1266" i="46" s="1"/>
  <c r="W1266" i="46"/>
  <c r="S1266" i="46"/>
  <c r="AA1266" i="46" s="1"/>
  <c r="T1266" i="46"/>
  <c r="AB1266" i="46" s="1"/>
  <c r="T1505" i="46"/>
  <c r="AB1505" i="46" s="1"/>
  <c r="S1505" i="46"/>
  <c r="AA1505" i="46" s="1"/>
  <c r="T1473" i="46"/>
  <c r="AB1473" i="46" s="1"/>
  <c r="S1473" i="46"/>
  <c r="AA1473" i="46" s="1"/>
  <c r="T1441" i="46"/>
  <c r="AB1441" i="46" s="1"/>
  <c r="S1441" i="46"/>
  <c r="AA1441" i="46" s="1"/>
  <c r="T1409" i="46"/>
  <c r="AB1409" i="46" s="1"/>
  <c r="S1409" i="46"/>
  <c r="AA1409" i="46" s="1"/>
  <c r="T1377" i="46"/>
  <c r="AB1377" i="46" s="1"/>
  <c r="S1377" i="46"/>
  <c r="AA1377" i="46" s="1"/>
  <c r="T1345" i="46"/>
  <c r="AB1345" i="46" s="1"/>
  <c r="S1345" i="46"/>
  <c r="AA1345" i="46" s="1"/>
  <c r="T1313" i="46"/>
  <c r="AB1313" i="46" s="1"/>
  <c r="S1313" i="46"/>
  <c r="AA1313" i="46" s="1"/>
  <c r="Q1173" i="46"/>
  <c r="Y1173" i="46" s="1"/>
  <c r="T1173" i="46"/>
  <c r="AB1173" i="46" s="1"/>
  <c r="R1234" i="46"/>
  <c r="Z1234" i="46" s="1"/>
  <c r="T396" i="46"/>
  <c r="AB396" i="46" s="1"/>
  <c r="R2434" i="46"/>
  <c r="Z2434" i="46" s="1"/>
  <c r="T2434" i="46"/>
  <c r="AB2434" i="46" s="1"/>
  <c r="S2478" i="46"/>
  <c r="AA2478" i="46" s="1"/>
  <c r="W2478" i="46"/>
  <c r="S2510" i="46"/>
  <c r="AA2510" i="46" s="1"/>
  <c r="W2510" i="46"/>
  <c r="Q2510" i="46"/>
  <c r="Y2510" i="46" s="1"/>
  <c r="S2581" i="46"/>
  <c r="AA2581" i="46" s="1"/>
  <c r="Q2581" i="46"/>
  <c r="Y2581" i="46" s="1"/>
  <c r="S1080" i="46"/>
  <c r="AA1080" i="46" s="1"/>
  <c r="T388" i="46"/>
  <c r="AB388" i="46" s="1"/>
  <c r="T2490" i="46"/>
  <c r="AB2490" i="46" s="1"/>
  <c r="Q2490" i="46"/>
  <c r="Y2490" i="46" s="1"/>
  <c r="S1145" i="46"/>
  <c r="AA1145" i="46" s="1"/>
  <c r="T1234" i="46"/>
  <c r="AB1234" i="46" s="1"/>
  <c r="S1234" i="46"/>
  <c r="AA1234" i="46" s="1"/>
  <c r="Q1234" i="46"/>
  <c r="Y1234" i="46" s="1"/>
  <c r="R1202" i="46"/>
  <c r="Z1202" i="46" s="1"/>
  <c r="T1202" i="46"/>
  <c r="AB1202" i="46" s="1"/>
  <c r="S1202" i="46"/>
  <c r="AA1202" i="46" s="1"/>
  <c r="T1121" i="46"/>
  <c r="AB1121" i="46" s="1"/>
  <c r="S1121" i="46"/>
  <c r="AA1121" i="46" s="1"/>
  <c r="T1041" i="46"/>
  <c r="AB1041" i="46" s="1"/>
  <c r="S1041" i="46"/>
  <c r="AA1041" i="46" s="1"/>
  <c r="W364" i="46"/>
  <c r="T364" i="46"/>
  <c r="AB364" i="46" s="1"/>
  <c r="W356" i="46"/>
  <c r="T356" i="46"/>
  <c r="AB356" i="46" s="1"/>
  <c r="R109" i="46"/>
  <c r="Z109" i="46" s="1"/>
  <c r="S109" i="46"/>
  <c r="AA109" i="46" s="1"/>
  <c r="T2602" i="46"/>
  <c r="AB2602" i="46" s="1"/>
  <c r="R2602" i="46"/>
  <c r="Z2602" i="46" s="1"/>
  <c r="R2290" i="46"/>
  <c r="Z2290" i="46" s="1"/>
  <c r="T2290" i="46"/>
  <c r="AB2290" i="46" s="1"/>
  <c r="R2322" i="46"/>
  <c r="Z2322" i="46" s="1"/>
  <c r="T2322" i="46"/>
  <c r="AB2322" i="46" s="1"/>
  <c r="T2537" i="46"/>
  <c r="AB2537" i="46" s="1"/>
  <c r="R2537" i="46"/>
  <c r="Z2537" i="46" s="1"/>
  <c r="T2553" i="46"/>
  <c r="AB2553" i="46" s="1"/>
  <c r="S2553" i="46"/>
  <c r="AA2553" i="46" s="1"/>
  <c r="R2608" i="46"/>
  <c r="Z2608" i="46" s="1"/>
  <c r="T2608" i="46"/>
  <c r="AB2608" i="46" s="1"/>
  <c r="J2638" i="46"/>
  <c r="J2642" i="46"/>
  <c r="J2646" i="46"/>
  <c r="J2650" i="46"/>
  <c r="J2654" i="46"/>
  <c r="J2658" i="46"/>
  <c r="J2662" i="46"/>
  <c r="J2666" i="46"/>
  <c r="J2670" i="46"/>
  <c r="J2674" i="46"/>
  <c r="J2678" i="46"/>
  <c r="J2682" i="46"/>
  <c r="J2640" i="46"/>
  <c r="J2648" i="46"/>
  <c r="J2660" i="46"/>
  <c r="J2668" i="46"/>
  <c r="J2680" i="46"/>
  <c r="J2641" i="46"/>
  <c r="J2653" i="46"/>
  <c r="J2661" i="46"/>
  <c r="J2669" i="46"/>
  <c r="J2677" i="46"/>
  <c r="J2635" i="46"/>
  <c r="J2639" i="46"/>
  <c r="J2643" i="46"/>
  <c r="J2647" i="46"/>
  <c r="J2651" i="46"/>
  <c r="J2655" i="46"/>
  <c r="J2659" i="46"/>
  <c r="J2663" i="46"/>
  <c r="J2667" i="46"/>
  <c r="J2671" i="46"/>
  <c r="J2675" i="46"/>
  <c r="J2679" i="46"/>
  <c r="J2683" i="46"/>
  <c r="J2636" i="46"/>
  <c r="J2644" i="46"/>
  <c r="J2652" i="46"/>
  <c r="J2656" i="46"/>
  <c r="J2664" i="46"/>
  <c r="J2672" i="46"/>
  <c r="J2676" i="46"/>
  <c r="J2637" i="46"/>
  <c r="J2645" i="46"/>
  <c r="J2649" i="46"/>
  <c r="J2657" i="46"/>
  <c r="J2665" i="46"/>
  <c r="J2673" i="46"/>
  <c r="J2681" i="46"/>
  <c r="T2585" i="46"/>
  <c r="AB2585" i="46" s="1"/>
  <c r="R2585" i="46"/>
  <c r="Z2585" i="46" s="1"/>
  <c r="Q2585" i="46"/>
  <c r="Y2585" i="46" s="1"/>
  <c r="W2209" i="46"/>
  <c r="R2209" i="46"/>
  <c r="Z2209" i="46" s="1"/>
  <c r="Q2183" i="46"/>
  <c r="Y2183" i="46" s="1"/>
  <c r="S2183" i="46"/>
  <c r="AA2183" i="46" s="1"/>
  <c r="W2145" i="46"/>
  <c r="R2145" i="46"/>
  <c r="Z2145" i="46" s="1"/>
  <c r="S2153" i="46"/>
  <c r="AA2153" i="46" s="1"/>
  <c r="R2153" i="46"/>
  <c r="Z2153" i="46" s="1"/>
  <c r="R2053" i="46"/>
  <c r="Z2053" i="46" s="1"/>
  <c r="T2053" i="46"/>
  <c r="AB2053" i="46" s="1"/>
  <c r="S2040" i="46"/>
  <c r="AA2040" i="46" s="1"/>
  <c r="T2040" i="46"/>
  <c r="AB2040" i="46" s="1"/>
  <c r="S2125" i="46"/>
  <c r="AA2125" i="46" s="1"/>
  <c r="R2125" i="46"/>
  <c r="Z2125" i="46" s="1"/>
  <c r="W2088" i="46"/>
  <c r="S2088" i="46"/>
  <c r="AA2088" i="46" s="1"/>
  <c r="T2064" i="46"/>
  <c r="AB2064" i="46" s="1"/>
  <c r="S2064" i="46"/>
  <c r="AA2064" i="46" s="1"/>
  <c r="T2035" i="46"/>
  <c r="AB2035" i="46" s="1"/>
  <c r="R2035" i="46"/>
  <c r="Z2035" i="46" s="1"/>
  <c r="R1877" i="46"/>
  <c r="Z1877" i="46" s="1"/>
  <c r="T1877" i="46"/>
  <c r="AB1877" i="46" s="1"/>
  <c r="W1839" i="46"/>
  <c r="T1839" i="46"/>
  <c r="AB1839" i="46" s="1"/>
  <c r="Q1839" i="46"/>
  <c r="Y1839" i="46" s="1"/>
  <c r="W1807" i="46"/>
  <c r="S1807" i="46"/>
  <c r="AA1807" i="46" s="1"/>
  <c r="W1775" i="46"/>
  <c r="T1775" i="46"/>
  <c r="AB1775" i="46" s="1"/>
  <c r="Q1775" i="46"/>
  <c r="Y1775" i="46" s="1"/>
  <c r="W1743" i="46"/>
  <c r="S1743" i="46"/>
  <c r="AA1743" i="46" s="1"/>
  <c r="W1711" i="46"/>
  <c r="T1711" i="46"/>
  <c r="AB1711" i="46" s="1"/>
  <c r="Q1711" i="46"/>
  <c r="Y1711" i="46" s="1"/>
  <c r="W1679" i="46"/>
  <c r="S1679" i="46"/>
  <c r="AA1679" i="46" s="1"/>
  <c r="W1559" i="46"/>
  <c r="Q1559" i="46"/>
  <c r="Y1559" i="46" s="1"/>
  <c r="S1559" i="46"/>
  <c r="AA1559" i="46" s="1"/>
  <c r="R1639" i="46"/>
  <c r="Z1639" i="46" s="1"/>
  <c r="W1639" i="46"/>
  <c r="W1618" i="46"/>
  <c r="T1618" i="46"/>
  <c r="AB1618" i="46" s="1"/>
  <c r="Q1618" i="46"/>
  <c r="Y1618" i="46" s="1"/>
  <c r="R1575" i="46"/>
  <c r="Z1575" i="46" s="1"/>
  <c r="Q1575" i="46"/>
  <c r="Y1575" i="46" s="1"/>
  <c r="W1575" i="46"/>
  <c r="R1928" i="46"/>
  <c r="Z1928" i="46" s="1"/>
  <c r="S1928" i="46"/>
  <c r="AA1928" i="46" s="1"/>
  <c r="R1869" i="46"/>
  <c r="Z1869" i="46" s="1"/>
  <c r="T1869" i="46"/>
  <c r="AB1869" i="46" s="1"/>
  <c r="T1615" i="46"/>
  <c r="AB1615" i="46" s="1"/>
  <c r="W1615" i="46"/>
  <c r="T1489" i="46"/>
  <c r="AB1489" i="46" s="1"/>
  <c r="S1489" i="46"/>
  <c r="AA1489" i="46" s="1"/>
  <c r="T1457" i="46"/>
  <c r="AB1457" i="46" s="1"/>
  <c r="S1457" i="46"/>
  <c r="AA1457" i="46" s="1"/>
  <c r="R1457" i="46"/>
  <c r="Z1457" i="46" s="1"/>
  <c r="T1425" i="46"/>
  <c r="AB1425" i="46" s="1"/>
  <c r="R1425" i="46"/>
  <c r="Z1425" i="46" s="1"/>
  <c r="S1425" i="46"/>
  <c r="AA1425" i="46" s="1"/>
  <c r="T1393" i="46"/>
  <c r="AB1393" i="46" s="1"/>
  <c r="R1393" i="46"/>
  <c r="Z1393" i="46" s="1"/>
  <c r="T1361" i="46"/>
  <c r="AB1361" i="46" s="1"/>
  <c r="S1361" i="46"/>
  <c r="AA1361" i="46" s="1"/>
  <c r="T1329" i="46"/>
  <c r="AB1329" i="46" s="1"/>
  <c r="S1329" i="46"/>
  <c r="AA1329" i="46" s="1"/>
  <c r="R1329" i="46"/>
  <c r="Z1329" i="46" s="1"/>
  <c r="T1297" i="46"/>
  <c r="AB1297" i="46" s="1"/>
  <c r="R1297" i="46"/>
  <c r="Z1297" i="46" s="1"/>
  <c r="S1297" i="46"/>
  <c r="AA1297" i="46" s="1"/>
  <c r="W1546" i="46"/>
  <c r="R1546" i="46"/>
  <c r="Z1546" i="46" s="1"/>
  <c r="Q1524" i="46"/>
  <c r="Y1524" i="46" s="1"/>
  <c r="R1524" i="46"/>
  <c r="Z1524" i="46" s="1"/>
  <c r="W1001" i="46"/>
  <c r="R1001" i="46"/>
  <c r="Z1001" i="46" s="1"/>
  <c r="W969" i="46"/>
  <c r="R969" i="46"/>
  <c r="Z969" i="46" s="1"/>
  <c r="Q969" i="46"/>
  <c r="Y969" i="46" s="1"/>
  <c r="W937" i="46"/>
  <c r="S937" i="46"/>
  <c r="AA937" i="46" s="1"/>
  <c r="Q937" i="46"/>
  <c r="Y937" i="46" s="1"/>
  <c r="W1005" i="46"/>
  <c r="T1005" i="46"/>
  <c r="AB1005" i="46" s="1"/>
  <c r="W993" i="46"/>
  <c r="Q993" i="46"/>
  <c r="Y993" i="46" s="1"/>
  <c r="W997" i="46"/>
  <c r="T997" i="46"/>
  <c r="AB997" i="46" s="1"/>
  <c r="W965" i="46"/>
  <c r="T965" i="46"/>
  <c r="AB965" i="46" s="1"/>
  <c r="W933" i="46"/>
  <c r="T933" i="46"/>
  <c r="AB933" i="46" s="1"/>
  <c r="W666" i="46"/>
  <c r="Q666" i="46"/>
  <c r="Y666" i="46" s="1"/>
  <c r="W412" i="46"/>
  <c r="T412" i="46"/>
  <c r="AB412" i="46" s="1"/>
  <c r="W183" i="46"/>
  <c r="S183" i="46"/>
  <c r="AA183" i="46" s="1"/>
  <c r="W178" i="46"/>
  <c r="T178" i="46"/>
  <c r="AB178" i="46" s="1"/>
  <c r="R178" i="46"/>
  <c r="Z178" i="46" s="1"/>
  <c r="T2072" i="46"/>
  <c r="AB2072" i="46" s="1"/>
  <c r="T1807" i="46"/>
  <c r="AB1807" i="46" s="1"/>
  <c r="S1839" i="46"/>
  <c r="AA1839" i="46" s="1"/>
  <c r="R2570" i="46"/>
  <c r="Z2570" i="46" s="1"/>
  <c r="W2433" i="46"/>
  <c r="R2433" i="46"/>
  <c r="Z2433" i="46" s="1"/>
  <c r="S2438" i="46"/>
  <c r="AA2438" i="46" s="1"/>
  <c r="Q2438" i="46"/>
  <c r="Y2438" i="46" s="1"/>
  <c r="W2438" i="46"/>
  <c r="S2454" i="46"/>
  <c r="AA2454" i="46" s="1"/>
  <c r="Q2454" i="46"/>
  <c r="Y2454" i="46" s="1"/>
  <c r="R2454" i="46"/>
  <c r="Z2454" i="46" s="1"/>
  <c r="T2522" i="46"/>
  <c r="AB2522" i="46" s="1"/>
  <c r="W2522" i="46"/>
  <c r="R2522" i="46"/>
  <c r="Z2522" i="46" s="1"/>
  <c r="T2534" i="46"/>
  <c r="AB2534" i="46" s="1"/>
  <c r="R2534" i="46"/>
  <c r="Z2534" i="46" s="1"/>
  <c r="R2540" i="46"/>
  <c r="Z2540" i="46" s="1"/>
  <c r="T2540" i="46"/>
  <c r="AB2540" i="46" s="1"/>
  <c r="R2019" i="46"/>
  <c r="Z2019" i="46" s="1"/>
  <c r="R2028" i="46"/>
  <c r="Z2028" i="46" s="1"/>
  <c r="Q2119" i="46"/>
  <c r="Y2119" i="46" s="1"/>
  <c r="S1992" i="46"/>
  <c r="AA1992" i="46" s="1"/>
  <c r="R1594" i="46"/>
  <c r="Z1594" i="46" s="1"/>
  <c r="R1658" i="46"/>
  <c r="Z1658" i="46" s="1"/>
  <c r="T2088" i="46"/>
  <c r="AB2088" i="46" s="1"/>
  <c r="Q1679" i="46"/>
  <c r="Y1679" i="46" s="1"/>
  <c r="S2121" i="46"/>
  <c r="AA2121" i="46" s="1"/>
  <c r="S1393" i="46"/>
  <c r="AA1393" i="46" s="1"/>
  <c r="R1489" i="46"/>
  <c r="Z1489" i="46" s="1"/>
  <c r="S2366" i="46"/>
  <c r="AA2366" i="46" s="1"/>
  <c r="Q2366" i="46"/>
  <c r="Y2366" i="46" s="1"/>
  <c r="W2366" i="46"/>
  <c r="W2402" i="46"/>
  <c r="Q2402" i="46"/>
  <c r="Y2402" i="46" s="1"/>
  <c r="S2545" i="46"/>
  <c r="AA2545" i="46" s="1"/>
  <c r="S2362" i="46"/>
  <c r="AA2362" i="46" s="1"/>
  <c r="T2382" i="46"/>
  <c r="AB2382" i="46" s="1"/>
  <c r="S2486" i="46"/>
  <c r="AA2486" i="46" s="1"/>
  <c r="W2298" i="46"/>
  <c r="W2330" i="46"/>
  <c r="T2362" i="46"/>
  <c r="AB2362" i="46" s="1"/>
  <c r="R2486" i="46"/>
  <c r="Z2486" i="46" s="1"/>
  <c r="T2318" i="46"/>
  <c r="AB2318" i="46" s="1"/>
  <c r="W2350" i="46"/>
  <c r="S2394" i="46"/>
  <c r="AA2394" i="46" s="1"/>
  <c r="W2394" i="46"/>
  <c r="W2482" i="46"/>
  <c r="T2528" i="46"/>
  <c r="AB2528" i="46" s="1"/>
  <c r="R2545" i="46"/>
  <c r="Z2545" i="46" s="1"/>
  <c r="T2594" i="46"/>
  <c r="AB2594" i="46" s="1"/>
  <c r="T2502" i="46"/>
  <c r="AB2502" i="46" s="1"/>
  <c r="R2382" i="46"/>
  <c r="Z2382" i="46" s="1"/>
  <c r="Q2298" i="46"/>
  <c r="Y2298" i="46" s="1"/>
  <c r="Q2330" i="46"/>
  <c r="Y2330" i="46" s="1"/>
  <c r="R2318" i="46"/>
  <c r="Z2318" i="46" s="1"/>
  <c r="T2334" i="46"/>
  <c r="AB2334" i="46" s="1"/>
  <c r="Q2350" i="46"/>
  <c r="Y2350" i="46" s="1"/>
  <c r="T2597" i="46"/>
  <c r="AB2597" i="46" s="1"/>
  <c r="R2465" i="46"/>
  <c r="Z2465" i="46" s="1"/>
  <c r="Q2482" i="46"/>
  <c r="Y2482" i="46" s="1"/>
  <c r="Q2539" i="46"/>
  <c r="Y2539" i="46" s="1"/>
  <c r="R2561" i="46"/>
  <c r="Z2561" i="46" s="1"/>
  <c r="Q2597" i="46"/>
  <c r="Y2597" i="46" s="1"/>
  <c r="W19" i="46"/>
  <c r="R19" i="46"/>
  <c r="Z19" i="46" s="1"/>
  <c r="W51" i="46"/>
  <c r="W36" i="46"/>
  <c r="Q122" i="46"/>
  <c r="Y122" i="46" s="1"/>
  <c r="T128" i="46"/>
  <c r="AB128" i="46" s="1"/>
  <c r="Q145" i="46"/>
  <c r="Y145" i="46" s="1"/>
  <c r="S74" i="46"/>
  <c r="AA74" i="46" s="1"/>
  <c r="W171" i="46"/>
  <c r="T209" i="46"/>
  <c r="AB209" i="46" s="1"/>
  <c r="R231" i="46"/>
  <c r="Z231" i="46" s="1"/>
  <c r="R94" i="46"/>
  <c r="Z94" i="46" s="1"/>
  <c r="Q279" i="46"/>
  <c r="Y279" i="46" s="1"/>
  <c r="Q261" i="46"/>
  <c r="Y261" i="46" s="1"/>
  <c r="S297" i="46"/>
  <c r="AA297" i="46" s="1"/>
  <c r="S328" i="46"/>
  <c r="AA328" i="46" s="1"/>
  <c r="R246" i="46"/>
  <c r="Z246" i="46" s="1"/>
  <c r="R266" i="46"/>
  <c r="Z266" i="46" s="1"/>
  <c r="S175" i="46"/>
  <c r="AA175" i="46" s="1"/>
  <c r="W442" i="46"/>
  <c r="R205" i="46"/>
  <c r="Z205" i="46" s="1"/>
  <c r="R425" i="46"/>
  <c r="Z425" i="46" s="1"/>
  <c r="W413" i="46"/>
  <c r="T503" i="46"/>
  <c r="AB503" i="46" s="1"/>
  <c r="Q516" i="46"/>
  <c r="Y516" i="46" s="1"/>
  <c r="T535" i="46"/>
  <c r="AB535" i="46" s="1"/>
  <c r="S562" i="46"/>
  <c r="AA562" i="46" s="1"/>
  <c r="S594" i="46"/>
  <c r="AA594" i="46" s="1"/>
  <c r="S360" i="46"/>
  <c r="AA360" i="46" s="1"/>
  <c r="Q392" i="46"/>
  <c r="Y392" i="46" s="1"/>
  <c r="T469" i="46"/>
  <c r="AB469" i="46" s="1"/>
  <c r="R469" i="46"/>
  <c r="Z469" i="46" s="1"/>
  <c r="Q566" i="46"/>
  <c r="Y566" i="46" s="1"/>
  <c r="Q598" i="46"/>
  <c r="Y598" i="46" s="1"/>
  <c r="R485" i="46"/>
  <c r="Z485" i="46" s="1"/>
  <c r="R493" i="46"/>
  <c r="Z493" i="46" s="1"/>
  <c r="R525" i="46"/>
  <c r="Z525" i="46" s="1"/>
  <c r="R581" i="46"/>
  <c r="Z581" i="46" s="1"/>
  <c r="T654" i="46"/>
  <c r="AB654" i="46" s="1"/>
  <c r="Q663" i="46"/>
  <c r="Y663" i="46" s="1"/>
  <c r="R680" i="46"/>
  <c r="Z680" i="46" s="1"/>
  <c r="R733" i="46"/>
  <c r="Z733" i="46" s="1"/>
  <c r="R734" i="46"/>
  <c r="Z734" i="46" s="1"/>
  <c r="T817" i="46"/>
  <c r="AB817" i="46" s="1"/>
  <c r="W1069" i="46"/>
  <c r="W1097" i="46"/>
  <c r="Q683" i="46"/>
  <c r="Y683" i="46" s="1"/>
  <c r="R617" i="46"/>
  <c r="Z617" i="46" s="1"/>
  <c r="R676" i="46"/>
  <c r="Z676" i="46" s="1"/>
  <c r="T787" i="46"/>
  <c r="AB787" i="46" s="1"/>
  <c r="Q803" i="46"/>
  <c r="Y803" i="46" s="1"/>
  <c r="Q858" i="46"/>
  <c r="Y858" i="46" s="1"/>
  <c r="Q898" i="46"/>
  <c r="Y898" i="46" s="1"/>
  <c r="W1022" i="46"/>
  <c r="Q1034" i="46"/>
  <c r="Y1034" i="46" s="1"/>
  <c r="S1057" i="46"/>
  <c r="AA1057" i="46" s="1"/>
  <c r="R1098" i="46"/>
  <c r="Z1098" i="46" s="1"/>
  <c r="Q1129" i="46"/>
  <c r="Y1129" i="46" s="1"/>
  <c r="R1150" i="46"/>
  <c r="Z1150" i="46" s="1"/>
  <c r="W1201" i="46"/>
  <c r="W1233" i="46"/>
  <c r="W1265" i="46"/>
  <c r="S483" i="46"/>
  <c r="AA483" i="46" s="1"/>
  <c r="R499" i="46"/>
  <c r="Z499" i="46" s="1"/>
  <c r="S515" i="46"/>
  <c r="AA515" i="46" s="1"/>
  <c r="W555" i="46"/>
  <c r="T555" i="46"/>
  <c r="AB555" i="46" s="1"/>
  <c r="T587" i="46"/>
  <c r="AB587" i="46" s="1"/>
  <c r="T765" i="46"/>
  <c r="AB765" i="46" s="1"/>
  <c r="R765" i="46"/>
  <c r="Z765" i="46" s="1"/>
  <c r="R886" i="46"/>
  <c r="Z886" i="46" s="1"/>
  <c r="T930" i="46"/>
  <c r="AB930" i="46" s="1"/>
  <c r="T938" i="46"/>
  <c r="AB938" i="46" s="1"/>
  <c r="T954" i="46"/>
  <c r="AB954" i="46" s="1"/>
  <c r="T962" i="46"/>
  <c r="AB962" i="46" s="1"/>
  <c r="T970" i="46"/>
  <c r="AB970" i="46" s="1"/>
  <c r="T986" i="46"/>
  <c r="AB986" i="46" s="1"/>
  <c r="T994" i="46"/>
  <c r="AB994" i="46" s="1"/>
  <c r="R1002" i="46"/>
  <c r="Z1002" i="46" s="1"/>
  <c r="R1018" i="46"/>
  <c r="Z1018" i="46" s="1"/>
  <c r="T1082" i="46"/>
  <c r="AB1082" i="46" s="1"/>
  <c r="R1136" i="46"/>
  <c r="Z1136" i="46" s="1"/>
  <c r="T651" i="46"/>
  <c r="AB651" i="46" s="1"/>
  <c r="Q651" i="46"/>
  <c r="Y651" i="46" s="1"/>
  <c r="Q837" i="46"/>
  <c r="Y837" i="46" s="1"/>
  <c r="S849" i="46"/>
  <c r="AA849" i="46" s="1"/>
  <c r="T914" i="46"/>
  <c r="AB914" i="46" s="1"/>
  <c r="T1048" i="46"/>
  <c r="AB1048" i="46" s="1"/>
  <c r="T1050" i="46"/>
  <c r="AB1050" i="46" s="1"/>
  <c r="T1092" i="46"/>
  <c r="AB1092" i="46" s="1"/>
  <c r="T1138" i="46"/>
  <c r="AB1138" i="46" s="1"/>
  <c r="T1162" i="46"/>
  <c r="AB1162" i="46" s="1"/>
  <c r="Q1183" i="46"/>
  <c r="Y1183" i="46" s="1"/>
  <c r="Q1199" i="46"/>
  <c r="Y1199" i="46" s="1"/>
  <c r="Q1207" i="46"/>
  <c r="Y1207" i="46" s="1"/>
  <c r="Q1215" i="46"/>
  <c r="Y1215" i="46" s="1"/>
  <c r="Q1231" i="46"/>
  <c r="Y1231" i="46" s="1"/>
  <c r="Q1239" i="46"/>
  <c r="Y1239" i="46" s="1"/>
  <c r="Q1271" i="46"/>
  <c r="Y1271" i="46" s="1"/>
  <c r="S632" i="46"/>
  <c r="AA632" i="46" s="1"/>
  <c r="T632" i="46"/>
  <c r="AB632" i="46" s="1"/>
  <c r="R778" i="46"/>
  <c r="Z778" i="46" s="1"/>
  <c r="T925" i="46"/>
  <c r="AB925" i="46" s="1"/>
  <c r="S1078" i="46"/>
  <c r="AA1078" i="46" s="1"/>
  <c r="R1189" i="46"/>
  <c r="Z1189" i="46" s="1"/>
  <c r="Q1315" i="46"/>
  <c r="Y1315" i="46" s="1"/>
  <c r="Q1347" i="46"/>
  <c r="Y1347" i="46" s="1"/>
  <c r="Q1379" i="46"/>
  <c r="Y1379" i="46" s="1"/>
  <c r="Q1411" i="46"/>
  <c r="Y1411" i="46" s="1"/>
  <c r="Q1443" i="46"/>
  <c r="Y1443" i="46" s="1"/>
  <c r="Q1475" i="46"/>
  <c r="Y1475" i="46" s="1"/>
  <c r="Q1507" i="46"/>
  <c r="Y1507" i="46" s="1"/>
  <c r="Q1110" i="46"/>
  <c r="Y1110" i="46" s="1"/>
  <c r="T1117" i="46"/>
  <c r="AB1117" i="46" s="1"/>
  <c r="W1166" i="46"/>
  <c r="R1214" i="46"/>
  <c r="Z1214" i="46" s="1"/>
  <c r="R1246" i="46"/>
  <c r="Z1246" i="46" s="1"/>
  <c r="R1254" i="46"/>
  <c r="Z1254" i="46" s="1"/>
  <c r="R1270" i="46"/>
  <c r="Z1270" i="46" s="1"/>
  <c r="R1278" i="46"/>
  <c r="Z1278" i="46" s="1"/>
  <c r="R1286" i="46"/>
  <c r="Z1286" i="46" s="1"/>
  <c r="W874" i="46"/>
  <c r="R934" i="46"/>
  <c r="Z934" i="46" s="1"/>
  <c r="S942" i="46"/>
  <c r="AA942" i="46" s="1"/>
  <c r="T942" i="46"/>
  <c r="AB942" i="46" s="1"/>
  <c r="Q950" i="46"/>
  <c r="Y950" i="46" s="1"/>
  <c r="R966" i="46"/>
  <c r="Z966" i="46" s="1"/>
  <c r="S974" i="46"/>
  <c r="AA974" i="46" s="1"/>
  <c r="T974" i="46"/>
  <c r="AB974" i="46" s="1"/>
  <c r="Q982" i="46"/>
  <c r="Y982" i="46" s="1"/>
  <c r="R998" i="46"/>
  <c r="Z998" i="46" s="1"/>
  <c r="S1006" i="46"/>
  <c r="AA1006" i="46" s="1"/>
  <c r="T1006" i="46"/>
  <c r="AB1006" i="46" s="1"/>
  <c r="Q1014" i="46"/>
  <c r="Y1014" i="46" s="1"/>
  <c r="T1097" i="46"/>
  <c r="AB1097" i="46" s="1"/>
  <c r="Q1108" i="46"/>
  <c r="Y1108" i="46" s="1"/>
  <c r="S1193" i="46"/>
  <c r="AA1193" i="46" s="1"/>
  <c r="R1209" i="46"/>
  <c r="Z1209" i="46" s="1"/>
  <c r="S1225" i="46"/>
  <c r="AA1225" i="46" s="1"/>
  <c r="R1241" i="46"/>
  <c r="Z1241" i="46" s="1"/>
  <c r="R1301" i="46"/>
  <c r="Z1301" i="46" s="1"/>
  <c r="R1333" i="46"/>
  <c r="Z1333" i="46" s="1"/>
  <c r="R1365" i="46"/>
  <c r="Z1365" i="46" s="1"/>
  <c r="R1397" i="46"/>
  <c r="Z1397" i="46" s="1"/>
  <c r="R1429" i="46"/>
  <c r="Z1429" i="46" s="1"/>
  <c r="R1461" i="46"/>
  <c r="Z1461" i="46" s="1"/>
  <c r="R1493" i="46"/>
  <c r="Z1493" i="46" s="1"/>
  <c r="W1872" i="46"/>
  <c r="W1920" i="46"/>
  <c r="W1968" i="46"/>
  <c r="W2048" i="46"/>
  <c r="W1178" i="46"/>
  <c r="S1540" i="46"/>
  <c r="AA1540" i="46" s="1"/>
  <c r="T1889" i="46"/>
  <c r="AB1889" i="46" s="1"/>
  <c r="T1894" i="46"/>
  <c r="AB1894" i="46" s="1"/>
  <c r="R1903" i="46"/>
  <c r="Z1903" i="46" s="1"/>
  <c r="Q1917" i="46"/>
  <c r="Y1917" i="46" s="1"/>
  <c r="Q1949" i="46"/>
  <c r="Y1949" i="46" s="1"/>
  <c r="Q1964" i="46"/>
  <c r="Y1964" i="46" s="1"/>
  <c r="R1967" i="46"/>
  <c r="Z1967" i="46" s="1"/>
  <c r="Q1996" i="46"/>
  <c r="Y1996" i="46" s="1"/>
  <c r="Q2013" i="46"/>
  <c r="Y2013" i="46" s="1"/>
  <c r="T2022" i="46"/>
  <c r="AB2022" i="46" s="1"/>
  <c r="Q2045" i="46"/>
  <c r="Y2045" i="46" s="1"/>
  <c r="Q2051" i="46"/>
  <c r="Y2051" i="46" s="1"/>
  <c r="S2066" i="46"/>
  <c r="AA2066" i="46" s="1"/>
  <c r="R2096" i="46"/>
  <c r="Z2096" i="46" s="1"/>
  <c r="W2221" i="46"/>
  <c r="W2301" i="46"/>
  <c r="W2317" i="46"/>
  <c r="W2349" i="46"/>
  <c r="W2365" i="46"/>
  <c r="W2381" i="46"/>
  <c r="W2461" i="46"/>
  <c r="W2509" i="46"/>
  <c r="R1514" i="46"/>
  <c r="Z1514" i="46" s="1"/>
  <c r="R1547" i="46"/>
  <c r="Z1547" i="46" s="1"/>
  <c r="S1574" i="46"/>
  <c r="AA1574" i="46" s="1"/>
  <c r="S1582" i="46"/>
  <c r="AA1582" i="46" s="1"/>
  <c r="R1595" i="46"/>
  <c r="Z1595" i="46" s="1"/>
  <c r="R1619" i="46"/>
  <c r="Z1619" i="46" s="1"/>
  <c r="S1638" i="46"/>
  <c r="AA1638" i="46" s="1"/>
  <c r="S1646" i="46"/>
  <c r="AA1646" i="46" s="1"/>
  <c r="R1659" i="46"/>
  <c r="Z1659" i="46" s="1"/>
  <c r="S1686" i="46"/>
  <c r="AA1686" i="46" s="1"/>
  <c r="S1702" i="46"/>
  <c r="AA1702" i="46" s="1"/>
  <c r="S1718" i="46"/>
  <c r="AA1718" i="46" s="1"/>
  <c r="S1734" i="46"/>
  <c r="AA1734" i="46" s="1"/>
  <c r="S1750" i="46"/>
  <c r="AA1750" i="46" s="1"/>
  <c r="S1766" i="46"/>
  <c r="AA1766" i="46" s="1"/>
  <c r="S1782" i="46"/>
  <c r="AA1782" i="46" s="1"/>
  <c r="S1798" i="46"/>
  <c r="AA1798" i="46" s="1"/>
  <c r="S1814" i="46"/>
  <c r="AA1814" i="46" s="1"/>
  <c r="S1830" i="46"/>
  <c r="AA1830" i="46" s="1"/>
  <c r="S1846" i="46"/>
  <c r="AA1846" i="46" s="1"/>
  <c r="S1862" i="46"/>
  <c r="AA1862" i="46" s="1"/>
  <c r="R609" i="46"/>
  <c r="Z609" i="46" s="1"/>
  <c r="Q1538" i="46"/>
  <c r="Y1538" i="46" s="1"/>
  <c r="Q1872" i="46"/>
  <c r="Y1872" i="46" s="1"/>
  <c r="Q1880" i="46"/>
  <c r="Y1880" i="46" s="1"/>
  <c r="R1931" i="46"/>
  <c r="Z1931" i="46" s="1"/>
  <c r="R1941" i="46"/>
  <c r="Z1941" i="46" s="1"/>
  <c r="Q1968" i="46"/>
  <c r="Y1968" i="46" s="1"/>
  <c r="S1982" i="46"/>
  <c r="AA1982" i="46" s="1"/>
  <c r="R1996" i="46"/>
  <c r="Z1996" i="46" s="1"/>
  <c r="R2013" i="46"/>
  <c r="Z2013" i="46" s="1"/>
  <c r="T2043" i="46"/>
  <c r="AB2043" i="46" s="1"/>
  <c r="S2070" i="46"/>
  <c r="AA2070" i="46" s="1"/>
  <c r="Q2291" i="46"/>
  <c r="Y2291" i="46" s="1"/>
  <c r="Q2399" i="46"/>
  <c r="Y2399" i="46" s="1"/>
  <c r="Q2407" i="46"/>
  <c r="Y2407" i="46" s="1"/>
  <c r="S1554" i="46"/>
  <c r="AA1554" i="46" s="1"/>
  <c r="W1655" i="46"/>
  <c r="T1968" i="46"/>
  <c r="AB1968" i="46" s="1"/>
  <c r="R2301" i="46"/>
  <c r="Z2301" i="46" s="1"/>
  <c r="S2317" i="46"/>
  <c r="AA2317" i="46" s="1"/>
  <c r="S2349" i="46"/>
  <c r="AA2349" i="46" s="1"/>
  <c r="R2414" i="46"/>
  <c r="Z2414" i="46" s="1"/>
  <c r="T2417" i="46"/>
  <c r="AB2417" i="46" s="1"/>
  <c r="T2418" i="46"/>
  <c r="AB2418" i="46" s="1"/>
  <c r="Q2509" i="46"/>
  <c r="Y2509" i="46" s="1"/>
  <c r="Q2535" i="46"/>
  <c r="Y2535" i="46" s="1"/>
  <c r="T2550" i="46"/>
  <c r="AB2550" i="46" s="1"/>
  <c r="S2591" i="46"/>
  <c r="AA2591" i="46" s="1"/>
  <c r="R2442" i="46"/>
  <c r="Z2442" i="46" s="1"/>
  <c r="Q1674" i="46"/>
  <c r="Y1674" i="46" s="1"/>
  <c r="Q1722" i="46"/>
  <c r="Y1722" i="46" s="1"/>
  <c r="Q1754" i="46"/>
  <c r="Y1754" i="46" s="1"/>
  <c r="Q1850" i="46"/>
  <c r="Y1850" i="46" s="1"/>
  <c r="Q2210" i="46"/>
  <c r="Y2210" i="46" s="1"/>
  <c r="T1567" i="46"/>
  <c r="AB1567" i="46" s="1"/>
  <c r="S1631" i="46"/>
  <c r="AA1631" i="46" s="1"/>
  <c r="R1880" i="46"/>
  <c r="Z1880" i="46" s="1"/>
  <c r="S2194" i="46"/>
  <c r="AA2194" i="46" s="1"/>
  <c r="S2258" i="46"/>
  <c r="AA2258" i="46" s="1"/>
  <c r="Q2286" i="46"/>
  <c r="Y2286" i="46" s="1"/>
  <c r="R2310" i="46"/>
  <c r="Z2310" i="46" s="1"/>
  <c r="T2342" i="46"/>
  <c r="AB2342" i="46" s="1"/>
  <c r="Q2374" i="46"/>
  <c r="Y2374" i="46" s="1"/>
  <c r="R2406" i="46"/>
  <c r="Z2406" i="46" s="1"/>
  <c r="S2430" i="46"/>
  <c r="AA2430" i="46" s="1"/>
  <c r="R2506" i="46"/>
  <c r="Z2506" i="46" s="1"/>
  <c r="S2509" i="46"/>
  <c r="AA2509" i="46" s="1"/>
  <c r="T2565" i="46"/>
  <c r="AB2565" i="46" s="1"/>
  <c r="R2258" i="46"/>
  <c r="Z2258" i="46" s="1"/>
  <c r="W2494" i="46"/>
  <c r="S2297" i="46"/>
  <c r="AA2297" i="46" s="1"/>
  <c r="S2329" i="46"/>
  <c r="AA2329" i="46" s="1"/>
  <c r="R2361" i="46"/>
  <c r="Z2361" i="46" s="1"/>
  <c r="R2393" i="46"/>
  <c r="Z2393" i="46" s="1"/>
  <c r="W2426" i="46"/>
  <c r="T2450" i="46"/>
  <c r="AB2450" i="46" s="1"/>
  <c r="R2485" i="46"/>
  <c r="Z2485" i="46" s="1"/>
  <c r="Q2565" i="46"/>
  <c r="Y2565" i="46" s="1"/>
  <c r="T2584" i="46"/>
  <c r="AB2584" i="46" s="1"/>
  <c r="Q2595" i="46"/>
  <c r="Y2595" i="46" s="1"/>
  <c r="R2610" i="46"/>
  <c r="Z2610" i="46" s="1"/>
  <c r="Q28" i="46"/>
  <c r="Y28" i="46" s="1"/>
  <c r="W2194" i="46"/>
  <c r="W2430" i="46"/>
  <c r="R2461" i="46"/>
  <c r="Z2461" i="46" s="1"/>
  <c r="T19" i="46"/>
  <c r="AB19" i="46" s="1"/>
  <c r="T65" i="46"/>
  <c r="AB65" i="46" s="1"/>
  <c r="R105" i="46"/>
  <c r="Z105" i="46" s="1"/>
  <c r="R51" i="46"/>
  <c r="Z51" i="46" s="1"/>
  <c r="W139" i="46"/>
  <c r="W232" i="46"/>
  <c r="T115" i="46"/>
  <c r="AB115" i="46" s="1"/>
  <c r="T241" i="46"/>
  <c r="AB241" i="46" s="1"/>
  <c r="T179" i="46"/>
  <c r="AB179" i="46" s="1"/>
  <c r="S173" i="46"/>
  <c r="AA173" i="46" s="1"/>
  <c r="Q197" i="46"/>
  <c r="Y197" i="46" s="1"/>
  <c r="R222" i="46"/>
  <c r="Z222" i="46" s="1"/>
  <c r="Q253" i="46"/>
  <c r="Y253" i="46" s="1"/>
  <c r="R290" i="46"/>
  <c r="Z290" i="46" s="1"/>
  <c r="R322" i="46"/>
  <c r="Z322" i="46" s="1"/>
  <c r="T423" i="46"/>
  <c r="AB423" i="46" s="1"/>
  <c r="Q470" i="46"/>
  <c r="Y470" i="46" s="1"/>
  <c r="T302" i="46"/>
  <c r="AB302" i="46" s="1"/>
  <c r="R340" i="46"/>
  <c r="Z340" i="46" s="1"/>
  <c r="Q372" i="46"/>
  <c r="Y372" i="46" s="1"/>
  <c r="R457" i="46"/>
  <c r="Z457" i="46" s="1"/>
  <c r="W484" i="46"/>
  <c r="S543" i="46"/>
  <c r="AA543" i="46" s="1"/>
  <c r="W349" i="46"/>
  <c r="S442" i="46"/>
  <c r="AA442" i="46" s="1"/>
  <c r="Q484" i="46"/>
  <c r="Y484" i="46" s="1"/>
  <c r="T545" i="46"/>
  <c r="AB545" i="46" s="1"/>
  <c r="R559" i="46"/>
  <c r="Z559" i="46" s="1"/>
  <c r="T577" i="46"/>
  <c r="AB577" i="46" s="1"/>
  <c r="T392" i="46"/>
  <c r="AB392" i="46" s="1"/>
  <c r="Q550" i="46"/>
  <c r="Y550" i="46" s="1"/>
  <c r="S616" i="46"/>
  <c r="AA616" i="46" s="1"/>
  <c r="T688" i="46"/>
  <c r="AB688" i="46" s="1"/>
  <c r="T663" i="46"/>
  <c r="AB663" i="46" s="1"/>
  <c r="R714" i="46"/>
  <c r="Z714" i="46" s="1"/>
  <c r="S717" i="46"/>
  <c r="AA717" i="46" s="1"/>
  <c r="R769" i="46"/>
  <c r="Z769" i="46" s="1"/>
  <c r="S823" i="46"/>
  <c r="AA823" i="46" s="1"/>
  <c r="W1129" i="46"/>
  <c r="S484" i="46"/>
  <c r="AA484" i="46" s="1"/>
  <c r="S516" i="46"/>
  <c r="AA516" i="46" s="1"/>
  <c r="W664" i="46"/>
  <c r="R789" i="46"/>
  <c r="Z789" i="46" s="1"/>
  <c r="W667" i="46"/>
  <c r="R1038" i="46"/>
  <c r="Z1038" i="46" s="1"/>
  <c r="R1118" i="46"/>
  <c r="Z1118" i="46" s="1"/>
  <c r="Q571" i="46"/>
  <c r="Y571" i="46" s="1"/>
  <c r="W587" i="46"/>
  <c r="Q797" i="46"/>
  <c r="Y797" i="46" s="1"/>
  <c r="R35" i="46"/>
  <c r="Z35" i="46" s="1"/>
  <c r="Q36" i="46"/>
  <c r="Y36" i="46" s="1"/>
  <c r="R48" i="46"/>
  <c r="Z48" i="46" s="1"/>
  <c r="R54" i="46"/>
  <c r="Z54" i="46" s="1"/>
  <c r="R65" i="46"/>
  <c r="Z65" i="46" s="1"/>
  <c r="W115" i="46"/>
  <c r="R89" i="46"/>
  <c r="Z89" i="46" s="1"/>
  <c r="W102" i="46"/>
  <c r="W105" i="46"/>
  <c r="S51" i="46"/>
  <c r="AA51" i="46" s="1"/>
  <c r="S127" i="46"/>
  <c r="AA127" i="46" s="1"/>
  <c r="Q139" i="46"/>
  <c r="Y139" i="46" s="1"/>
  <c r="W156" i="46"/>
  <c r="Q127" i="46"/>
  <c r="Y127" i="46" s="1"/>
  <c r="W204" i="46"/>
  <c r="W220" i="46"/>
  <c r="W252" i="46"/>
  <c r="S115" i="46"/>
  <c r="AA115" i="46" s="1"/>
  <c r="S122" i="46"/>
  <c r="AA122" i="46" s="1"/>
  <c r="R128" i="46"/>
  <c r="Z128" i="46" s="1"/>
  <c r="T145" i="46"/>
  <c r="AB145" i="46" s="1"/>
  <c r="R74" i="46"/>
  <c r="Z74" i="46" s="1"/>
  <c r="T127" i="46"/>
  <c r="AB127" i="46" s="1"/>
  <c r="Q179" i="46"/>
  <c r="Y179" i="46" s="1"/>
  <c r="T220" i="46"/>
  <c r="AB220" i="46" s="1"/>
  <c r="T252" i="46"/>
  <c r="AB252" i="46" s="1"/>
  <c r="W297" i="46"/>
  <c r="S171" i="46"/>
  <c r="AA171" i="46" s="1"/>
  <c r="T255" i="46"/>
  <c r="AB255" i="46" s="1"/>
  <c r="W94" i="46"/>
  <c r="R170" i="46"/>
  <c r="Z170" i="46" s="1"/>
  <c r="R179" i="46"/>
  <c r="Z179" i="46" s="1"/>
  <c r="R173" i="46"/>
  <c r="Z173" i="46" s="1"/>
  <c r="Q190" i="46"/>
  <c r="Y190" i="46" s="1"/>
  <c r="R197" i="46"/>
  <c r="Z197" i="46" s="1"/>
  <c r="Q222" i="46"/>
  <c r="Y222" i="46" s="1"/>
  <c r="R261" i="46"/>
  <c r="Z261" i="46" s="1"/>
  <c r="Q246" i="46"/>
  <c r="Y246" i="46" s="1"/>
  <c r="R253" i="46"/>
  <c r="Z253" i="46" s="1"/>
  <c r="W290" i="46"/>
  <c r="R328" i="46"/>
  <c r="Z328" i="46" s="1"/>
  <c r="T175" i="46"/>
  <c r="AB175" i="46" s="1"/>
  <c r="W410" i="46"/>
  <c r="R302" i="46"/>
  <c r="Z302" i="46" s="1"/>
  <c r="S340" i="46"/>
  <c r="AA340" i="46" s="1"/>
  <c r="S372" i="46"/>
  <c r="AA372" i="46" s="1"/>
  <c r="R401" i="46"/>
  <c r="Z401" i="46" s="1"/>
  <c r="S404" i="46"/>
  <c r="AA404" i="46" s="1"/>
  <c r="R417" i="46"/>
  <c r="Z417" i="46" s="1"/>
  <c r="W205" i="46"/>
  <c r="T205" i="46"/>
  <c r="AB205" i="46" s="1"/>
  <c r="R319" i="46"/>
  <c r="Z319" i="46" s="1"/>
  <c r="T435" i="46"/>
  <c r="AB435" i="46" s="1"/>
  <c r="S452" i="46"/>
  <c r="AA452" i="46" s="1"/>
  <c r="R472" i="46"/>
  <c r="Z472" i="46" s="1"/>
  <c r="W504" i="46"/>
  <c r="W536" i="46"/>
  <c r="W600" i="46"/>
  <c r="W286" i="46"/>
  <c r="S497" i="46"/>
  <c r="AA497" i="46" s="1"/>
  <c r="S545" i="46"/>
  <c r="AA545" i="46" s="1"/>
  <c r="S577" i="46"/>
  <c r="AA577" i="46" s="1"/>
  <c r="Q349" i="46"/>
  <c r="Y349" i="46" s="1"/>
  <c r="Q413" i="46"/>
  <c r="Y413" i="46" s="1"/>
  <c r="T559" i="46"/>
  <c r="AB559" i="46" s="1"/>
  <c r="S586" i="46"/>
  <c r="AA586" i="46" s="1"/>
  <c r="S392" i="46"/>
  <c r="AA392" i="46" s="1"/>
  <c r="Q469" i="46"/>
  <c r="Y469" i="46" s="1"/>
  <c r="T550" i="46"/>
  <c r="AB550" i="46" s="1"/>
  <c r="T566" i="46"/>
  <c r="AB566" i="46" s="1"/>
  <c r="T598" i="46"/>
  <c r="AB598" i="46" s="1"/>
  <c r="R616" i="46"/>
  <c r="Z616" i="46" s="1"/>
  <c r="R470" i="46"/>
  <c r="Z470" i="46" s="1"/>
  <c r="S485" i="46"/>
  <c r="AA485" i="46" s="1"/>
  <c r="S493" i="46"/>
  <c r="AA493" i="46" s="1"/>
  <c r="S525" i="46"/>
  <c r="AA525" i="46" s="1"/>
  <c r="S581" i="46"/>
  <c r="AA581" i="46" s="1"/>
  <c r="Q654" i="46"/>
  <c r="Y654" i="46" s="1"/>
  <c r="S663" i="46"/>
  <c r="AA663" i="46" s="1"/>
  <c r="W680" i="46"/>
  <c r="W734" i="46"/>
  <c r="R787" i="46"/>
  <c r="Z787" i="46" s="1"/>
  <c r="W1085" i="46"/>
  <c r="W1117" i="46"/>
  <c r="W1133" i="46"/>
  <c r="S470" i="46"/>
  <c r="AA470" i="46" s="1"/>
  <c r="Q664" i="46"/>
  <c r="Y664" i="46" s="1"/>
  <c r="S683" i="46"/>
  <c r="AA683" i="46" s="1"/>
  <c r="R741" i="46"/>
  <c r="Z741" i="46" s="1"/>
  <c r="R754" i="46"/>
  <c r="Z754" i="46" s="1"/>
  <c r="W815" i="46"/>
  <c r="Q617" i="46"/>
  <c r="Y617" i="46" s="1"/>
  <c r="T634" i="46"/>
  <c r="AB634" i="46" s="1"/>
  <c r="Q667" i="46"/>
  <c r="Y667" i="46" s="1"/>
  <c r="W676" i="46"/>
  <c r="Q725" i="46"/>
  <c r="Y725" i="46" s="1"/>
  <c r="W771" i="46"/>
  <c r="T803" i="46"/>
  <c r="AB803" i="46" s="1"/>
  <c r="Q899" i="46"/>
  <c r="Y899" i="46" s="1"/>
  <c r="Q907" i="46"/>
  <c r="Y907" i="46" s="1"/>
  <c r="W935" i="46"/>
  <c r="W967" i="46"/>
  <c r="W999" i="46"/>
  <c r="T858" i="46"/>
  <c r="AB858" i="46" s="1"/>
  <c r="T898" i="46"/>
  <c r="AB898" i="46" s="1"/>
  <c r="Q1022" i="46"/>
  <c r="Y1022" i="46" s="1"/>
  <c r="R1070" i="46"/>
  <c r="Z1070" i="46" s="1"/>
  <c r="Q1092" i="46"/>
  <c r="Y1092" i="46" s="1"/>
  <c r="S1112" i="46"/>
  <c r="AA1112" i="46" s="1"/>
  <c r="W1189" i="46"/>
  <c r="W1301" i="46"/>
  <c r="W1333" i="46"/>
  <c r="W1365" i="46"/>
  <c r="W1397" i="46"/>
  <c r="W1429" i="46"/>
  <c r="W1461" i="46"/>
  <c r="W1493" i="46"/>
  <c r="Q483" i="46"/>
  <c r="Y483" i="46" s="1"/>
  <c r="W499" i="46"/>
  <c r="T499" i="46"/>
  <c r="AB499" i="46" s="1"/>
  <c r="Q515" i="46"/>
  <c r="Y515" i="46" s="1"/>
  <c r="S555" i="46"/>
  <c r="AA555" i="46" s="1"/>
  <c r="R571" i="46"/>
  <c r="Z571" i="46" s="1"/>
  <c r="S587" i="46"/>
  <c r="AA587" i="46" s="1"/>
  <c r="Q765" i="46"/>
  <c r="Y765" i="46" s="1"/>
  <c r="S797" i="46"/>
  <c r="AA797" i="46" s="1"/>
  <c r="W886" i="46"/>
  <c r="R930" i="46"/>
  <c r="Z930" i="46" s="1"/>
  <c r="R938" i="46"/>
  <c r="Z938" i="46" s="1"/>
  <c r="R954" i="46"/>
  <c r="Z954" i="46" s="1"/>
  <c r="R962" i="46"/>
  <c r="Z962" i="46" s="1"/>
  <c r="R970" i="46"/>
  <c r="Z970" i="46" s="1"/>
  <c r="R986" i="46"/>
  <c r="Z986" i="46" s="1"/>
  <c r="R994" i="46"/>
  <c r="Z994" i="46" s="1"/>
  <c r="W1002" i="46"/>
  <c r="W1018" i="46"/>
  <c r="S1077" i="46"/>
  <c r="AA1077" i="46" s="1"/>
  <c r="T1112" i="46"/>
  <c r="AB1112" i="46" s="1"/>
  <c r="S651" i="46"/>
  <c r="AA651" i="46" s="1"/>
  <c r="T837" i="46"/>
  <c r="AB837" i="46" s="1"/>
  <c r="S837" i="46"/>
  <c r="AA837" i="46" s="1"/>
  <c r="R914" i="46"/>
  <c r="Z914" i="46" s="1"/>
  <c r="Q925" i="46"/>
  <c r="Y925" i="46" s="1"/>
  <c r="R1058" i="46"/>
  <c r="Z1058" i="46" s="1"/>
  <c r="Q1133" i="46"/>
  <c r="Y1133" i="46" s="1"/>
  <c r="R632" i="46"/>
  <c r="Z632" i="46" s="1"/>
  <c r="W778" i="46"/>
  <c r="S925" i="46"/>
  <c r="AA925" i="46" s="1"/>
  <c r="T1069" i="46"/>
  <c r="AB1069" i="46" s="1"/>
  <c r="Q1078" i="46"/>
  <c r="Y1078" i="46" s="1"/>
  <c r="T1133" i="46"/>
  <c r="AB1133" i="46" s="1"/>
  <c r="S1315" i="46"/>
  <c r="AA1315" i="46" s="1"/>
  <c r="S1347" i="46"/>
  <c r="AA1347" i="46" s="1"/>
  <c r="S1379" i="46"/>
  <c r="AA1379" i="46" s="1"/>
  <c r="S1411" i="46"/>
  <c r="AA1411" i="46" s="1"/>
  <c r="S1443" i="46"/>
  <c r="AA1443" i="46" s="1"/>
  <c r="S1475" i="46"/>
  <c r="AA1475" i="46" s="1"/>
  <c r="S1507" i="46"/>
  <c r="AA1507" i="46" s="1"/>
  <c r="Q813" i="46"/>
  <c r="Y813" i="46" s="1"/>
  <c r="R1110" i="46"/>
  <c r="Z1110" i="46" s="1"/>
  <c r="R1117" i="46"/>
  <c r="Z1117" i="46" s="1"/>
  <c r="Q1166" i="46"/>
  <c r="Y1166" i="46" s="1"/>
  <c r="W1214" i="46"/>
  <c r="W1246" i="46"/>
  <c r="W1254" i="46"/>
  <c r="W1270" i="46"/>
  <c r="W1278" i="46"/>
  <c r="W1286" i="46"/>
  <c r="R841" i="46"/>
  <c r="Z841" i="46" s="1"/>
  <c r="Q874" i="46"/>
  <c r="Y874" i="46" s="1"/>
  <c r="W934" i="46"/>
  <c r="R942" i="46"/>
  <c r="Z942" i="46" s="1"/>
  <c r="S950" i="46"/>
  <c r="AA950" i="46" s="1"/>
  <c r="T950" i="46"/>
  <c r="AB950" i="46" s="1"/>
  <c r="W966" i="46"/>
  <c r="R974" i="46"/>
  <c r="Z974" i="46" s="1"/>
  <c r="S982" i="46"/>
  <c r="AA982" i="46" s="1"/>
  <c r="T982" i="46"/>
  <c r="AB982" i="46" s="1"/>
  <c r="W998" i="46"/>
  <c r="R1006" i="46"/>
  <c r="Z1006" i="46" s="1"/>
  <c r="S1014" i="46"/>
  <c r="AA1014" i="46" s="1"/>
  <c r="T1014" i="46"/>
  <c r="AB1014" i="46" s="1"/>
  <c r="R1097" i="46"/>
  <c r="Z1097" i="46" s="1"/>
  <c r="T1108" i="46"/>
  <c r="AB1108" i="46" s="1"/>
  <c r="W1592" i="46"/>
  <c r="W1600" i="46"/>
  <c r="W1656" i="46"/>
  <c r="W1664" i="46"/>
  <c r="W1688" i="46"/>
  <c r="W1720" i="46"/>
  <c r="W1752" i="46"/>
  <c r="W1784" i="46"/>
  <c r="W1816" i="46"/>
  <c r="W1848" i="46"/>
  <c r="W1892" i="46"/>
  <c r="W1908" i="46"/>
  <c r="W1972" i="46"/>
  <c r="Q1178" i="46"/>
  <c r="Y1178" i="46" s="1"/>
  <c r="Q1540" i="46"/>
  <c r="Y1540" i="46" s="1"/>
  <c r="Q1892" i="46"/>
  <c r="Y1892" i="46" s="1"/>
  <c r="T1918" i="46"/>
  <c r="AB1918" i="46" s="1"/>
  <c r="S1930" i="46"/>
  <c r="AA1930" i="46" s="1"/>
  <c r="T1945" i="46"/>
  <c r="AB1945" i="46" s="1"/>
  <c r="T1982" i="46"/>
  <c r="AB1982" i="46" s="1"/>
  <c r="S1994" i="46"/>
  <c r="AA1994" i="46" s="1"/>
  <c r="Q2005" i="46"/>
  <c r="Y2005" i="46" s="1"/>
  <c r="T2009" i="46"/>
  <c r="AB2009" i="46" s="1"/>
  <c r="Q2011" i="46"/>
  <c r="Y2011" i="46" s="1"/>
  <c r="R2082" i="46"/>
  <c r="Z2082" i="46" s="1"/>
  <c r="S2087" i="46"/>
  <c r="AA2087" i="46" s="1"/>
  <c r="W2113" i="46"/>
  <c r="W2177" i="46"/>
  <c r="W2225" i="46"/>
  <c r="W2241" i="46"/>
  <c r="W2273" i="46"/>
  <c r="W2337" i="46"/>
  <c r="W2401" i="46"/>
  <c r="W2417" i="46"/>
  <c r="W2593" i="46"/>
  <c r="T2471" i="46"/>
  <c r="AB2471" i="46" s="1"/>
  <c r="Q1514" i="46"/>
  <c r="Y1514" i="46" s="1"/>
  <c r="W1547" i="46"/>
  <c r="W1595" i="46"/>
  <c r="W1603" i="46"/>
  <c r="W1619" i="46"/>
  <c r="W1659" i="46"/>
  <c r="W1667" i="46"/>
  <c r="W1699" i="46"/>
  <c r="W1731" i="46"/>
  <c r="W1763" i="46"/>
  <c r="W1795" i="46"/>
  <c r="W1827" i="46"/>
  <c r="W1859" i="46"/>
  <c r="T2463" i="46"/>
  <c r="AB2463" i="46" s="1"/>
  <c r="Q609" i="46"/>
  <c r="Y609" i="46" s="1"/>
  <c r="S1537" i="46"/>
  <c r="AA1537" i="46" s="1"/>
  <c r="W1538" i="46"/>
  <c r="R1875" i="46"/>
  <c r="Z1875" i="46" s="1"/>
  <c r="R1891" i="46"/>
  <c r="Z1891" i="46" s="1"/>
  <c r="S1902" i="46"/>
  <c r="AA1902" i="46" s="1"/>
  <c r="S1918" i="46"/>
  <c r="AA1918" i="46" s="1"/>
  <c r="S1926" i="46"/>
  <c r="AA1926" i="46" s="1"/>
  <c r="S1942" i="46"/>
  <c r="AA1942" i="46" s="1"/>
  <c r="R1948" i="46"/>
  <c r="Z1948" i="46" s="1"/>
  <c r="Q1992" i="46"/>
  <c r="Y1992" i="46" s="1"/>
  <c r="T2005" i="46"/>
  <c r="AB2005" i="46" s="1"/>
  <c r="R2011" i="46"/>
  <c r="Z2011" i="46" s="1"/>
  <c r="S2022" i="46"/>
  <c r="AA2022" i="46" s="1"/>
  <c r="R2029" i="46"/>
  <c r="Z2029" i="46" s="1"/>
  <c r="S2038" i="46"/>
  <c r="AA2038" i="46" s="1"/>
  <c r="R2044" i="46"/>
  <c r="Z2044" i="46" s="1"/>
  <c r="R2051" i="46"/>
  <c r="Z2051" i="46" s="1"/>
  <c r="S2062" i="46"/>
  <c r="AA2062" i="46" s="1"/>
  <c r="Q2072" i="46"/>
  <c r="Y2072" i="46" s="1"/>
  <c r="Q2335" i="46"/>
  <c r="Y2335" i="46" s="1"/>
  <c r="Q2343" i="46"/>
  <c r="Y2343" i="46" s="1"/>
  <c r="Q2467" i="46"/>
  <c r="Y2467" i="46" s="1"/>
  <c r="R1559" i="46"/>
  <c r="Z1559" i="46" s="1"/>
  <c r="S1618" i="46"/>
  <c r="AA1618" i="46" s="1"/>
  <c r="T2096" i="46"/>
  <c r="AB2096" i="46" s="1"/>
  <c r="W2414" i="46"/>
  <c r="R2418" i="46"/>
  <c r="Z2418" i="46" s="1"/>
  <c r="T2438" i="46"/>
  <c r="AB2438" i="46" s="1"/>
  <c r="T2457" i="46"/>
  <c r="AB2457" i="46" s="1"/>
  <c r="T2466" i="46"/>
  <c r="AB2466" i="46" s="1"/>
  <c r="R2526" i="46"/>
  <c r="Z2526" i="46" s="1"/>
  <c r="S2535" i="46"/>
  <c r="AA2535" i="46" s="1"/>
  <c r="Q2551" i="46"/>
  <c r="Y2551" i="46" s="1"/>
  <c r="Q2593" i="46"/>
  <c r="Y2593" i="46" s="1"/>
  <c r="W2442" i="46"/>
  <c r="T1674" i="46"/>
  <c r="AB1674" i="46" s="1"/>
  <c r="R1706" i="46"/>
  <c r="Z1706" i="46" s="1"/>
  <c r="R1802" i="46"/>
  <c r="Z1802" i="46" s="1"/>
  <c r="T1866" i="46"/>
  <c r="AB1866" i="46" s="1"/>
  <c r="T1928" i="46"/>
  <c r="AB1928" i="46" s="1"/>
  <c r="T1992" i="46"/>
  <c r="AB1992" i="46" s="1"/>
  <c r="R2338" i="46"/>
  <c r="Z2338" i="46" s="1"/>
  <c r="R2402" i="46"/>
  <c r="Z2402" i="46" s="1"/>
  <c r="S2417" i="46"/>
  <c r="AA2417" i="46" s="1"/>
  <c r="W2454" i="46"/>
  <c r="R2457" i="46"/>
  <c r="Z2457" i="46" s="1"/>
  <c r="T1594" i="46"/>
  <c r="AB1594" i="46" s="1"/>
  <c r="Q1594" i="46"/>
  <c r="Y1594" i="46" s="1"/>
  <c r="T1658" i="46"/>
  <c r="AB1658" i="46" s="1"/>
  <c r="Q1658" i="46"/>
  <c r="Y1658" i="46" s="1"/>
  <c r="R2040" i="46"/>
  <c r="Z2040" i="46" s="1"/>
  <c r="R2072" i="46"/>
  <c r="Z2072" i="46" s="1"/>
  <c r="W2126" i="46"/>
  <c r="S2202" i="46"/>
  <c r="AA2202" i="46" s="1"/>
  <c r="T2222" i="46"/>
  <c r="AB2222" i="46" s="1"/>
  <c r="S2282" i="46"/>
  <c r="AA2282" i="46" s="1"/>
  <c r="T2286" i="46"/>
  <c r="AB2286" i="46" s="1"/>
  <c r="Q2302" i="46"/>
  <c r="Y2302" i="46" s="1"/>
  <c r="W2310" i="46"/>
  <c r="R2342" i="46"/>
  <c r="Z2342" i="46" s="1"/>
  <c r="T2366" i="46"/>
  <c r="AB2366" i="46" s="1"/>
  <c r="T2374" i="46"/>
  <c r="AB2374" i="46" s="1"/>
  <c r="W2406" i="46"/>
  <c r="Q2506" i="46"/>
  <c r="Y2506" i="46" s="1"/>
  <c r="W2258" i="46"/>
  <c r="T2494" i="46"/>
  <c r="AB2494" i="46" s="1"/>
  <c r="S1575" i="46"/>
  <c r="AA1575" i="46" s="1"/>
  <c r="T1575" i="46"/>
  <c r="AB1575" i="46" s="1"/>
  <c r="S1639" i="46"/>
  <c r="AA1639" i="46" s="1"/>
  <c r="T1639" i="46"/>
  <c r="AB1639" i="46" s="1"/>
  <c r="R1679" i="46"/>
  <c r="Z1679" i="46" s="1"/>
  <c r="R1711" i="46"/>
  <c r="Z1711" i="46" s="1"/>
  <c r="R1743" i="46"/>
  <c r="Z1743" i="46" s="1"/>
  <c r="R1775" i="46"/>
  <c r="Z1775" i="46" s="1"/>
  <c r="R1807" i="46"/>
  <c r="Z1807" i="46" s="1"/>
  <c r="R1839" i="46"/>
  <c r="Z1839" i="46" s="1"/>
  <c r="Q2426" i="46"/>
  <c r="Y2426" i="46" s="1"/>
  <c r="R2450" i="46"/>
  <c r="Z2450" i="46" s="1"/>
  <c r="Q2549" i="46"/>
  <c r="Y2549" i="46" s="1"/>
  <c r="R2554" i="46"/>
  <c r="Z2554" i="46" s="1"/>
  <c r="Q2557" i="46"/>
  <c r="Y2557" i="46" s="1"/>
  <c r="R2593" i="46"/>
  <c r="Z2593" i="46" s="1"/>
  <c r="Q2603" i="46"/>
  <c r="Y2603" i="46" s="1"/>
  <c r="S28" i="46"/>
  <c r="AA28" i="46" s="1"/>
  <c r="T28" i="46"/>
  <c r="AB28" i="46" s="1"/>
  <c r="Q178" i="46"/>
  <c r="Y178" i="46" s="1"/>
  <c r="S969" i="46"/>
  <c r="AA969" i="46" s="1"/>
  <c r="T1001" i="46"/>
  <c r="AB1001" i="46" s="1"/>
  <c r="Q1001" i="46"/>
  <c r="Y1001" i="46" s="1"/>
  <c r="T1546" i="46"/>
  <c r="AB1546" i="46" s="1"/>
  <c r="Q1546" i="46"/>
  <c r="Y1546" i="46" s="1"/>
  <c r="Q1615" i="46"/>
  <c r="Y1615" i="46" s="1"/>
  <c r="Q2194" i="46"/>
  <c r="Y2194" i="46" s="1"/>
  <c r="T2430" i="46"/>
  <c r="AB2430" i="46" s="1"/>
  <c r="S240" i="46"/>
  <c r="AA240" i="46" s="1"/>
  <c r="T380" i="46"/>
  <c r="AB380" i="46" s="1"/>
  <c r="Q650" i="46"/>
  <c r="Y650" i="46" s="1"/>
  <c r="S1948" i="46"/>
  <c r="AA1948" i="46" s="1"/>
  <c r="Q51" i="46"/>
  <c r="Y51" i="46" s="1"/>
  <c r="T82" i="46"/>
  <c r="AB82" i="46" s="1"/>
  <c r="Q131" i="46"/>
  <c r="Y131" i="46" s="1"/>
  <c r="Q146" i="46"/>
  <c r="Y146" i="46" s="1"/>
  <c r="S128" i="46"/>
  <c r="AA128" i="46" s="1"/>
  <c r="S164" i="46"/>
  <c r="AA164" i="46" s="1"/>
  <c r="Q184" i="46"/>
  <c r="Y184" i="46" s="1"/>
  <c r="W309" i="46"/>
  <c r="R190" i="46"/>
  <c r="Z190" i="46" s="1"/>
  <c r="S302" i="46"/>
  <c r="AA302" i="46" s="1"/>
  <c r="T401" i="46"/>
  <c r="AB401" i="46" s="1"/>
  <c r="Q404" i="46"/>
  <c r="Y404" i="46" s="1"/>
  <c r="T417" i="46"/>
  <c r="AB417" i="46" s="1"/>
  <c r="T319" i="46"/>
  <c r="AB319" i="46" s="1"/>
  <c r="W516" i="46"/>
  <c r="R286" i="46"/>
  <c r="Z286" i="46" s="1"/>
  <c r="W23" i="46"/>
  <c r="R23" i="46"/>
  <c r="Z23" i="46" s="1"/>
  <c r="W35" i="46"/>
  <c r="S36" i="46"/>
  <c r="AA36" i="46" s="1"/>
  <c r="T89" i="46"/>
  <c r="AB89" i="46" s="1"/>
  <c r="W89" i="46"/>
  <c r="Q105" i="46"/>
  <c r="Y105" i="46" s="1"/>
  <c r="R115" i="46"/>
  <c r="Z115" i="46" s="1"/>
  <c r="R131" i="46"/>
  <c r="Z131" i="46" s="1"/>
  <c r="S131" i="46"/>
  <c r="AA131" i="46" s="1"/>
  <c r="S139" i="46"/>
  <c r="AA139" i="46" s="1"/>
  <c r="W192" i="46"/>
  <c r="W224" i="46"/>
  <c r="R145" i="46"/>
  <c r="Z145" i="46" s="1"/>
  <c r="S255" i="46"/>
  <c r="AA255" i="46" s="1"/>
  <c r="T270" i="46"/>
  <c r="AB270" i="46" s="1"/>
  <c r="W333" i="46"/>
  <c r="T171" i="46"/>
  <c r="AB171" i="46" s="1"/>
  <c r="Q275" i="46"/>
  <c r="Y275" i="46" s="1"/>
  <c r="W173" i="46"/>
  <c r="S190" i="46"/>
  <c r="AA190" i="46" s="1"/>
  <c r="T197" i="46"/>
  <c r="AB197" i="46" s="1"/>
  <c r="S222" i="46"/>
  <c r="AA222" i="46" s="1"/>
  <c r="T261" i="46"/>
  <c r="AB261" i="46" s="1"/>
  <c r="S246" i="46"/>
  <c r="AA246" i="46" s="1"/>
  <c r="T253" i="46"/>
  <c r="AB253" i="46" s="1"/>
  <c r="Q266" i="46"/>
  <c r="Y266" i="46" s="1"/>
  <c r="Q290" i="46"/>
  <c r="Y290" i="46" s="1"/>
  <c r="Q323" i="46"/>
  <c r="Y323" i="46" s="1"/>
  <c r="W175" i="46"/>
  <c r="Q442" i="46"/>
  <c r="Y442" i="46" s="1"/>
  <c r="S456" i="46"/>
  <c r="AA456" i="46" s="1"/>
  <c r="Q340" i="46"/>
  <c r="Y340" i="46" s="1"/>
  <c r="W401" i="46"/>
  <c r="W417" i="46"/>
  <c r="Q319" i="46"/>
  <c r="Y319" i="46" s="1"/>
  <c r="R464" i="46"/>
  <c r="Z464" i="46" s="1"/>
  <c r="S349" i="46"/>
  <c r="AA349" i="46" s="1"/>
  <c r="S413" i="46"/>
  <c r="AA413" i="46" s="1"/>
  <c r="R442" i="46"/>
  <c r="Z442" i="46" s="1"/>
  <c r="R360" i="46"/>
  <c r="Z360" i="46" s="1"/>
  <c r="R550" i="46"/>
  <c r="Z550" i="46" s="1"/>
  <c r="R566" i="46"/>
  <c r="Z566" i="46" s="1"/>
  <c r="R598" i="46"/>
  <c r="Z598" i="46" s="1"/>
  <c r="W616" i="46"/>
  <c r="R634" i="46"/>
  <c r="Z634" i="46" s="1"/>
  <c r="Q485" i="46"/>
  <c r="Y485" i="46" s="1"/>
  <c r="Q493" i="46"/>
  <c r="Y493" i="46" s="1"/>
  <c r="Q525" i="46"/>
  <c r="Y525" i="46" s="1"/>
  <c r="Q581" i="46"/>
  <c r="Y581" i="46" s="1"/>
  <c r="Q680" i="46"/>
  <c r="Y680" i="46" s="1"/>
  <c r="T754" i="46"/>
  <c r="AB754" i="46" s="1"/>
  <c r="S769" i="46"/>
  <c r="AA769" i="46" s="1"/>
  <c r="R803" i="46"/>
  <c r="Z803" i="46" s="1"/>
  <c r="T664" i="46"/>
  <c r="AB664" i="46" s="1"/>
  <c r="R683" i="46"/>
  <c r="Z683" i="46" s="1"/>
  <c r="W754" i="46"/>
  <c r="S789" i="46"/>
  <c r="AA789" i="46" s="1"/>
  <c r="W617" i="46"/>
  <c r="S667" i="46"/>
  <c r="AA667" i="46" s="1"/>
  <c r="W787" i="46"/>
  <c r="Q817" i="46"/>
  <c r="Y817" i="46" s="1"/>
  <c r="W1131" i="46"/>
  <c r="R858" i="46"/>
  <c r="Z858" i="46" s="1"/>
  <c r="R898" i="46"/>
  <c r="Z898" i="46" s="1"/>
  <c r="S914" i="46"/>
  <c r="AA914" i="46" s="1"/>
  <c r="T1022" i="46"/>
  <c r="AB1022" i="46" s="1"/>
  <c r="Q1058" i="46"/>
  <c r="Y1058" i="46" s="1"/>
  <c r="W1165" i="46"/>
  <c r="W1193" i="46"/>
  <c r="W1209" i="46"/>
  <c r="W1225" i="46"/>
  <c r="W1241" i="46"/>
  <c r="W571" i="46"/>
  <c r="S765" i="46"/>
  <c r="AA765" i="46" s="1"/>
  <c r="Q886" i="46"/>
  <c r="Y886" i="46" s="1"/>
  <c r="W930" i="46"/>
  <c r="W938" i="46"/>
  <c r="W954" i="46"/>
  <c r="W962" i="46"/>
  <c r="W970" i="46"/>
  <c r="W986" i="46"/>
  <c r="W994" i="46"/>
  <c r="Q1002" i="46"/>
  <c r="Y1002" i="46" s="1"/>
  <c r="Q1018" i="46"/>
  <c r="Y1018" i="46" s="1"/>
  <c r="Q1077" i="46"/>
  <c r="Y1077" i="46" s="1"/>
  <c r="R837" i="46"/>
  <c r="Z837" i="46" s="1"/>
  <c r="Q841" i="46"/>
  <c r="Y841" i="46" s="1"/>
  <c r="R1085" i="46"/>
  <c r="Z1085" i="46" s="1"/>
  <c r="R1129" i="46"/>
  <c r="Z1129" i="46" s="1"/>
  <c r="Q1187" i="46"/>
  <c r="Y1187" i="46" s="1"/>
  <c r="T778" i="46"/>
  <c r="AB778" i="46" s="1"/>
  <c r="R1078" i="46"/>
  <c r="Z1078" i="46" s="1"/>
  <c r="S1189" i="46"/>
  <c r="AA1189" i="46" s="1"/>
  <c r="T813" i="46"/>
  <c r="AB813" i="46" s="1"/>
  <c r="S813" i="46"/>
  <c r="AA813" i="46" s="1"/>
  <c r="T1110" i="46"/>
  <c r="AB1110" i="46" s="1"/>
  <c r="T1166" i="46"/>
  <c r="AB1166" i="46" s="1"/>
  <c r="Q1214" i="46"/>
  <c r="Y1214" i="46" s="1"/>
  <c r="Q1246" i="46"/>
  <c r="Y1246" i="46" s="1"/>
  <c r="Q1254" i="46"/>
  <c r="Y1254" i="46" s="1"/>
  <c r="Q1270" i="46"/>
  <c r="Y1270" i="46" s="1"/>
  <c r="Q1278" i="46"/>
  <c r="Y1278" i="46" s="1"/>
  <c r="Q1286" i="46"/>
  <c r="Y1286" i="46" s="1"/>
  <c r="T841" i="46"/>
  <c r="AB841" i="46" s="1"/>
  <c r="S874" i="46"/>
  <c r="AA874" i="46" s="1"/>
  <c r="R1108" i="46"/>
  <c r="Z1108" i="46" s="1"/>
  <c r="R1527" i="46"/>
  <c r="Z1527" i="46" s="1"/>
  <c r="W1880" i="46"/>
  <c r="W1944" i="46"/>
  <c r="W1960" i="46"/>
  <c r="W2008" i="46"/>
  <c r="W2024" i="46"/>
  <c r="W2056" i="46"/>
  <c r="S1178" i="46"/>
  <c r="AA1178" i="46" s="1"/>
  <c r="W1540" i="46"/>
  <c r="T1878" i="46"/>
  <c r="AB1878" i="46" s="1"/>
  <c r="Q1980" i="46"/>
  <c r="Y1980" i="46" s="1"/>
  <c r="Q2029" i="46"/>
  <c r="Y2029" i="46" s="1"/>
  <c r="T2038" i="46"/>
  <c r="AB2038" i="46" s="1"/>
  <c r="T2070" i="46"/>
  <c r="AB2070" i="46" s="1"/>
  <c r="R2093" i="46"/>
  <c r="Z2093" i="46" s="1"/>
  <c r="W2453" i="46"/>
  <c r="W2485" i="46"/>
  <c r="W2549" i="46"/>
  <c r="W2565" i="46"/>
  <c r="W2613" i="46"/>
  <c r="W1514" i="46"/>
  <c r="Q1547" i="46"/>
  <c r="Y1547" i="46" s="1"/>
  <c r="Q1595" i="46"/>
  <c r="Y1595" i="46" s="1"/>
  <c r="Q1619" i="46"/>
  <c r="Y1619" i="46" s="1"/>
  <c r="Q1659" i="46"/>
  <c r="Y1659" i="46" s="1"/>
  <c r="Q1699" i="46"/>
  <c r="Y1699" i="46" s="1"/>
  <c r="R1702" i="46"/>
  <c r="Z1702" i="46" s="1"/>
  <c r="R1718" i="46"/>
  <c r="Z1718" i="46" s="1"/>
  <c r="Q1731" i="46"/>
  <c r="Y1731" i="46" s="1"/>
  <c r="R1734" i="46"/>
  <c r="Z1734" i="46" s="1"/>
  <c r="Q1763" i="46"/>
  <c r="Y1763" i="46" s="1"/>
  <c r="Q1795" i="46"/>
  <c r="Y1795" i="46" s="1"/>
  <c r="R1798" i="46"/>
  <c r="Z1798" i="46" s="1"/>
  <c r="Q1827" i="46"/>
  <c r="Y1827" i="46" s="1"/>
  <c r="R1830" i="46"/>
  <c r="Z1830" i="46" s="1"/>
  <c r="R1846" i="46"/>
  <c r="Z1846" i="46" s="1"/>
  <c r="Q1859" i="46"/>
  <c r="Y1859" i="46" s="1"/>
  <c r="R1862" i="46"/>
  <c r="Z1862" i="46" s="1"/>
  <c r="T2491" i="46"/>
  <c r="AB2491" i="46" s="1"/>
  <c r="S1894" i="46"/>
  <c r="AA1894" i="46" s="1"/>
  <c r="R1916" i="46"/>
  <c r="Z1916" i="46" s="1"/>
  <c r="R1940" i="46"/>
  <c r="Z1940" i="46" s="1"/>
  <c r="S2030" i="46"/>
  <c r="AA2030" i="46" s="1"/>
  <c r="Q2040" i="46"/>
  <c r="Y2040" i="46" s="1"/>
  <c r="R2045" i="46"/>
  <c r="Z2045" i="46" s="1"/>
  <c r="Q2064" i="46"/>
  <c r="Y2064" i="46" s="1"/>
  <c r="Q2096" i="46"/>
  <c r="Y2096" i="46" s="1"/>
  <c r="Q2387" i="46"/>
  <c r="Y2387" i="46" s="1"/>
  <c r="R1554" i="46"/>
  <c r="Z1554" i="46" s="1"/>
  <c r="R1591" i="46"/>
  <c r="Z1591" i="46" s="1"/>
  <c r="T1872" i="46"/>
  <c r="AB1872" i="46" s="1"/>
  <c r="S2096" i="46"/>
  <c r="AA2096" i="46" s="1"/>
  <c r="Q2414" i="46"/>
  <c r="Y2414" i="46" s="1"/>
  <c r="Q2418" i="46"/>
  <c r="Y2418" i="46" s="1"/>
  <c r="R2438" i="46"/>
  <c r="Z2438" i="46" s="1"/>
  <c r="W2458" i="46"/>
  <c r="R2565" i="46"/>
  <c r="Z2565" i="46" s="1"/>
  <c r="Q2575" i="46"/>
  <c r="Y2575" i="46" s="1"/>
  <c r="Q2583" i="46"/>
  <c r="Y2583" i="46" s="1"/>
  <c r="Q2442" i="46"/>
  <c r="Y2442" i="46" s="1"/>
  <c r="R1690" i="46"/>
  <c r="Z1690" i="46" s="1"/>
  <c r="T1722" i="46"/>
  <c r="AB1722" i="46" s="1"/>
  <c r="R1770" i="46"/>
  <c r="Z1770" i="46" s="1"/>
  <c r="T1850" i="46"/>
  <c r="AB1850" i="46" s="1"/>
  <c r="Q2106" i="46"/>
  <c r="Y2106" i="46" s="1"/>
  <c r="W2338" i="46"/>
  <c r="T2454" i="46"/>
  <c r="AB2454" i="46" s="1"/>
  <c r="S1594" i="46"/>
  <c r="AA1594" i="46" s="1"/>
  <c r="S1658" i="46"/>
  <c r="AA1658" i="46" s="1"/>
  <c r="R2222" i="46"/>
  <c r="Z2222" i="46" s="1"/>
  <c r="R2286" i="46"/>
  <c r="Z2286" i="46" s="1"/>
  <c r="T2302" i="46"/>
  <c r="AB2302" i="46" s="1"/>
  <c r="Q2310" i="46"/>
  <c r="Y2310" i="46" s="1"/>
  <c r="W2342" i="46"/>
  <c r="R2366" i="46"/>
  <c r="Z2366" i="46" s="1"/>
  <c r="R2374" i="46"/>
  <c r="Z2374" i="46" s="1"/>
  <c r="Q2406" i="46"/>
  <c r="Y2406" i="46" s="1"/>
  <c r="W2506" i="46"/>
  <c r="R2509" i="46"/>
  <c r="Z2509" i="46" s="1"/>
  <c r="T2549" i="46"/>
  <c r="AB2549" i="46" s="1"/>
  <c r="T2426" i="46"/>
  <c r="AB2426" i="46" s="1"/>
  <c r="W2450" i="46"/>
  <c r="S178" i="46"/>
  <c r="AA178" i="46" s="1"/>
  <c r="R937" i="46"/>
  <c r="Z937" i="46" s="1"/>
  <c r="S1001" i="46"/>
  <c r="AA1001" i="46" s="1"/>
  <c r="S1546" i="46"/>
  <c r="AA1546" i="46" s="1"/>
  <c r="S1615" i="46"/>
  <c r="AA1615" i="46" s="1"/>
  <c r="T1960" i="46"/>
  <c r="AB1960" i="46" s="1"/>
  <c r="T701" i="46"/>
  <c r="AB701" i="46" s="1"/>
  <c r="T1181" i="46"/>
  <c r="AB1181" i="46" s="1"/>
  <c r="S1153" i="46"/>
  <c r="AA1153" i="46" s="1"/>
  <c r="S1940" i="46"/>
  <c r="AA1940" i="46" s="1"/>
  <c r="S2561" i="46"/>
  <c r="AA2561" i="46" s="1"/>
  <c r="G15" i="49"/>
  <c r="F15" i="49"/>
  <c r="D15" i="49"/>
  <c r="E15" i="49"/>
  <c r="C16" i="49"/>
  <c r="Q2458" i="46"/>
  <c r="Y2458" i="46" s="1"/>
  <c r="R2466" i="46"/>
  <c r="Z2466" i="46" s="1"/>
  <c r="T2556" i="46"/>
  <c r="AB2556" i="46" s="1"/>
  <c r="S2575" i="46"/>
  <c r="AA2575" i="46" s="1"/>
  <c r="S1850" i="46"/>
  <c r="AA1850" i="46" s="1"/>
  <c r="T2056" i="46"/>
  <c r="AB2056" i="46" s="1"/>
  <c r="W2146" i="46"/>
  <c r="W2178" i="46"/>
  <c r="T2008" i="46"/>
  <c r="AB2008" i="46" s="1"/>
  <c r="R2089" i="46"/>
  <c r="Z2089" i="46" s="1"/>
  <c r="Q2158" i="46"/>
  <c r="Y2158" i="46" s="1"/>
  <c r="T2254" i="46"/>
  <c r="AB2254" i="46" s="1"/>
  <c r="Q1738" i="46"/>
  <c r="Y1738" i="46" s="1"/>
  <c r="W2114" i="46"/>
  <c r="S2337" i="46"/>
  <c r="AA2337" i="46" s="1"/>
  <c r="T1189" i="46"/>
  <c r="AB1189" i="46" s="1"/>
  <c r="T2483" i="46"/>
  <c r="AB2483" i="46" s="1"/>
  <c r="S2516" i="46"/>
  <c r="AA2516" i="46" s="1"/>
  <c r="R1972" i="46"/>
  <c r="Z1972" i="46" s="1"/>
  <c r="R1980" i="46"/>
  <c r="Z1980" i="46" s="1"/>
  <c r="Q2307" i="46"/>
  <c r="Y2307" i="46" s="1"/>
  <c r="Q2371" i="46"/>
  <c r="Y2371" i="46" s="1"/>
  <c r="Q2475" i="46"/>
  <c r="Y2475" i="46" s="1"/>
  <c r="Q2483" i="46"/>
  <c r="Y2483" i="46" s="1"/>
  <c r="Q2491" i="46"/>
  <c r="Y2491" i="46" s="1"/>
  <c r="Q1591" i="46"/>
  <c r="Y1591" i="46" s="1"/>
  <c r="Q1655" i="46"/>
  <c r="Y1655" i="46" s="1"/>
  <c r="R1872" i="46"/>
  <c r="Z1872" i="46" s="1"/>
  <c r="R1968" i="46"/>
  <c r="Z1968" i="46" s="1"/>
  <c r="T2458" i="46"/>
  <c r="AB2458" i="46" s="1"/>
  <c r="W2466" i="46"/>
  <c r="S1674" i="46"/>
  <c r="AA1674" i="46" s="1"/>
  <c r="T1802" i="46"/>
  <c r="AB1802" i="46" s="1"/>
  <c r="Q1802" i="46"/>
  <c r="Y1802" i="46" s="1"/>
  <c r="T2024" i="46"/>
  <c r="AB2024" i="46" s="1"/>
  <c r="R2056" i="46"/>
  <c r="Z2056" i="46" s="1"/>
  <c r="R1631" i="46"/>
  <c r="Z1631" i="46" s="1"/>
  <c r="T1944" i="46"/>
  <c r="AB1944" i="46" s="1"/>
  <c r="R2008" i="46"/>
  <c r="Z2008" i="46" s="1"/>
  <c r="W2274" i="46"/>
  <c r="Q1944" i="46"/>
  <c r="Y1944" i="46" s="1"/>
  <c r="Q2008" i="46"/>
  <c r="Y2008" i="46" s="1"/>
  <c r="Q2024" i="46"/>
  <c r="Y2024" i="46" s="1"/>
  <c r="Q2048" i="46"/>
  <c r="Y2048" i="46" s="1"/>
  <c r="Q2056" i="46"/>
  <c r="Y2056" i="46" s="1"/>
  <c r="S1591" i="46"/>
  <c r="AA1591" i="46" s="1"/>
  <c r="S1655" i="46"/>
  <c r="AA1655" i="46" s="1"/>
  <c r="R2458" i="46"/>
  <c r="Z2458" i="46" s="1"/>
  <c r="Q2466" i="46"/>
  <c r="Y2466" i="46" s="1"/>
  <c r="S1802" i="46"/>
  <c r="AA1802" i="46" s="1"/>
  <c r="R1850" i="46"/>
  <c r="Z1850" i="46" s="1"/>
  <c r="R2024" i="46"/>
  <c r="Z2024" i="46" s="1"/>
  <c r="T1880" i="46"/>
  <c r="AB1880" i="46" s="1"/>
  <c r="R1944" i="46"/>
  <c r="Z1944" i="46" s="1"/>
  <c r="S2138" i="46"/>
  <c r="AA2138" i="46" s="1"/>
  <c r="S2242" i="46"/>
  <c r="AA2242" i="46" s="1"/>
  <c r="R2544" i="46"/>
  <c r="Z2544" i="46" s="1"/>
  <c r="I18" i="48"/>
  <c r="H19" i="48"/>
  <c r="I19" i="48" s="1"/>
  <c r="J20" i="48"/>
  <c r="T1846" i="46"/>
  <c r="AB1846" i="46" s="1"/>
  <c r="S1892" i="46"/>
  <c r="AA1892" i="46" s="1"/>
  <c r="T1798" i="46"/>
  <c r="AB1798" i="46" s="1"/>
  <c r="T1718" i="46"/>
  <c r="AB1718" i="46" s="1"/>
  <c r="S2004" i="46"/>
  <c r="AA2004" i="46" s="1"/>
  <c r="S2401" i="46"/>
  <c r="AA2401" i="46" s="1"/>
  <c r="S2254" i="46"/>
  <c r="AA2254" i="46" s="1"/>
  <c r="R2254" i="46"/>
  <c r="Z2254" i="46" s="1"/>
  <c r="W2254" i="46"/>
  <c r="Q2563" i="46"/>
  <c r="Y2563" i="46" s="1"/>
  <c r="S2563" i="46"/>
  <c r="AA2563" i="46" s="1"/>
  <c r="T2586" i="46"/>
  <c r="AB2586" i="46" s="1"/>
  <c r="R2586" i="46"/>
  <c r="Z2586" i="46" s="1"/>
  <c r="S2613" i="46"/>
  <c r="AA2613" i="46" s="1"/>
  <c r="Q2613" i="46"/>
  <c r="Y2613" i="46" s="1"/>
  <c r="T2613" i="46"/>
  <c r="AB2613" i="46" s="1"/>
  <c r="Q2266" i="46"/>
  <c r="Y2266" i="46" s="1"/>
  <c r="R2266" i="46"/>
  <c r="Z2266" i="46" s="1"/>
  <c r="T2266" i="46"/>
  <c r="AB2266" i="46" s="1"/>
  <c r="S2266" i="46"/>
  <c r="AA2266" i="46" s="1"/>
  <c r="Q2234" i="46"/>
  <c r="Y2234" i="46" s="1"/>
  <c r="R2234" i="46"/>
  <c r="Z2234" i="46" s="1"/>
  <c r="T2234" i="46"/>
  <c r="AB2234" i="46" s="1"/>
  <c r="S2234" i="46"/>
  <c r="AA2234" i="46" s="1"/>
  <c r="Q2202" i="46"/>
  <c r="Y2202" i="46" s="1"/>
  <c r="R2202" i="46"/>
  <c r="Z2202" i="46" s="1"/>
  <c r="T2202" i="46"/>
  <c r="AB2202" i="46" s="1"/>
  <c r="S2170" i="46"/>
  <c r="AA2170" i="46" s="1"/>
  <c r="T2170" i="46"/>
  <c r="AB2170" i="46" s="1"/>
  <c r="R2170" i="46"/>
  <c r="Z2170" i="46" s="1"/>
  <c r="Q2138" i="46"/>
  <c r="Y2138" i="46" s="1"/>
  <c r="R2138" i="46"/>
  <c r="Z2138" i="46" s="1"/>
  <c r="T2138" i="46"/>
  <c r="AB2138" i="46" s="1"/>
  <c r="S2106" i="46"/>
  <c r="AA2106" i="46" s="1"/>
  <c r="T2106" i="46"/>
  <c r="AB2106" i="46" s="1"/>
  <c r="R2106" i="46"/>
  <c r="Z2106" i="46" s="1"/>
  <c r="S2089" i="46"/>
  <c r="AA2089" i="46" s="1"/>
  <c r="Q2089" i="46"/>
  <c r="Y2089" i="46" s="1"/>
  <c r="W2089" i="46"/>
  <c r="R2048" i="46"/>
  <c r="Z2048" i="46" s="1"/>
  <c r="S2048" i="46"/>
  <c r="AA2048" i="46" s="1"/>
  <c r="T1964" i="46"/>
  <c r="AB1964" i="46" s="1"/>
  <c r="S1964" i="46"/>
  <c r="AA1964" i="46" s="1"/>
  <c r="Q2274" i="46"/>
  <c r="Y2274" i="46" s="1"/>
  <c r="R2274" i="46"/>
  <c r="Z2274" i="46" s="1"/>
  <c r="T2274" i="46"/>
  <c r="AB2274" i="46" s="1"/>
  <c r="Q2242" i="46"/>
  <c r="Y2242" i="46" s="1"/>
  <c r="R2242" i="46"/>
  <c r="Z2242" i="46" s="1"/>
  <c r="T2242" i="46"/>
  <c r="AB2242" i="46" s="1"/>
  <c r="S2210" i="46"/>
  <c r="AA2210" i="46" s="1"/>
  <c r="T2210" i="46"/>
  <c r="AB2210" i="46" s="1"/>
  <c r="R2210" i="46"/>
  <c r="Z2210" i="46" s="1"/>
  <c r="S2178" i="46"/>
  <c r="AA2178" i="46" s="1"/>
  <c r="T2178" i="46"/>
  <c r="AB2178" i="46" s="1"/>
  <c r="R2178" i="46"/>
  <c r="Z2178" i="46" s="1"/>
  <c r="S2146" i="46"/>
  <c r="AA2146" i="46" s="1"/>
  <c r="T2146" i="46"/>
  <c r="AB2146" i="46" s="1"/>
  <c r="R2146" i="46"/>
  <c r="Z2146" i="46" s="1"/>
  <c r="Q2114" i="46"/>
  <c r="Y2114" i="46" s="1"/>
  <c r="R2114" i="46"/>
  <c r="Z2114" i="46" s="1"/>
  <c r="T2114" i="46"/>
  <c r="AB2114" i="46" s="1"/>
  <c r="R1960" i="46"/>
  <c r="Z1960" i="46" s="1"/>
  <c r="S1960" i="46"/>
  <c r="AA1960" i="46" s="1"/>
  <c r="Q2282" i="46"/>
  <c r="Y2282" i="46" s="1"/>
  <c r="R2282" i="46"/>
  <c r="Z2282" i="46" s="1"/>
  <c r="T2282" i="46"/>
  <c r="AB2282" i="46" s="1"/>
  <c r="Q2250" i="46"/>
  <c r="Y2250" i="46" s="1"/>
  <c r="R2250" i="46"/>
  <c r="Z2250" i="46" s="1"/>
  <c r="T2250" i="46"/>
  <c r="AB2250" i="46" s="1"/>
  <c r="Q2218" i="46"/>
  <c r="Y2218" i="46" s="1"/>
  <c r="R2218" i="46"/>
  <c r="Z2218" i="46" s="1"/>
  <c r="T2218" i="46"/>
  <c r="AB2218" i="46" s="1"/>
  <c r="Q2186" i="46"/>
  <c r="Y2186" i="46" s="1"/>
  <c r="S2186" i="46"/>
  <c r="AA2186" i="46" s="1"/>
  <c r="R2186" i="46"/>
  <c r="Z2186" i="46" s="1"/>
  <c r="T2186" i="46"/>
  <c r="AB2186" i="46" s="1"/>
  <c r="Q2154" i="46"/>
  <c r="Y2154" i="46" s="1"/>
  <c r="R2154" i="46"/>
  <c r="Z2154" i="46" s="1"/>
  <c r="T2154" i="46"/>
  <c r="AB2154" i="46" s="1"/>
  <c r="Q2122" i="46"/>
  <c r="Y2122" i="46" s="1"/>
  <c r="S2122" i="46"/>
  <c r="AA2122" i="46" s="1"/>
  <c r="R2122" i="46"/>
  <c r="Z2122" i="46" s="1"/>
  <c r="T2122" i="46"/>
  <c r="AB2122" i="46" s="1"/>
  <c r="R1920" i="46"/>
  <c r="Z1920" i="46" s="1"/>
  <c r="S1920" i="46"/>
  <c r="AA1920" i="46" s="1"/>
  <c r="S2158" i="46"/>
  <c r="AA2158" i="46" s="1"/>
  <c r="R2158" i="46"/>
  <c r="Z2158" i="46" s="1"/>
  <c r="W2158" i="46"/>
  <c r="S2126" i="46"/>
  <c r="AA2126" i="46" s="1"/>
  <c r="T2126" i="46"/>
  <c r="AB2126" i="46" s="1"/>
  <c r="R2126" i="46"/>
  <c r="Z2126" i="46" s="1"/>
  <c r="W1818" i="46"/>
  <c r="Q1818" i="46"/>
  <c r="Y1818" i="46" s="1"/>
  <c r="T1818" i="46"/>
  <c r="AB1818" i="46" s="1"/>
  <c r="S1818" i="46"/>
  <c r="AA1818" i="46" s="1"/>
  <c r="W1786" i="46"/>
  <c r="Q1786" i="46"/>
  <c r="Y1786" i="46" s="1"/>
  <c r="T1786" i="46"/>
  <c r="AB1786" i="46" s="1"/>
  <c r="S1786" i="46"/>
  <c r="AA1786" i="46" s="1"/>
  <c r="W1766" i="46"/>
  <c r="T1766" i="46"/>
  <c r="AB1766" i="46" s="1"/>
  <c r="W1754" i="46"/>
  <c r="S1754" i="46"/>
  <c r="AA1754" i="46" s="1"/>
  <c r="W1722" i="46"/>
  <c r="R1722" i="46"/>
  <c r="Z1722" i="46" s="1"/>
  <c r="W1690" i="46"/>
  <c r="S1690" i="46"/>
  <c r="AA1690" i="46" s="1"/>
  <c r="W1634" i="46"/>
  <c r="Q1634" i="46"/>
  <c r="Y1634" i="46" s="1"/>
  <c r="T1634" i="46"/>
  <c r="AB1634" i="46" s="1"/>
  <c r="R1634" i="46"/>
  <c r="Z1634" i="46" s="1"/>
  <c r="W1570" i="46"/>
  <c r="Q1570" i="46"/>
  <c r="Y1570" i="46" s="1"/>
  <c r="T1570" i="46"/>
  <c r="AB1570" i="46" s="1"/>
  <c r="R1570" i="46"/>
  <c r="Z1570" i="46" s="1"/>
  <c r="T1908" i="46"/>
  <c r="AB1908" i="46" s="1"/>
  <c r="S1908" i="46"/>
  <c r="AA1908" i="46" s="1"/>
  <c r="R1516" i="46"/>
  <c r="Z1516" i="46" s="1"/>
  <c r="T1516" i="46"/>
  <c r="AB1516" i="46" s="1"/>
  <c r="Q1516" i="46"/>
  <c r="Y1516" i="46" s="1"/>
  <c r="S1516" i="46"/>
  <c r="AA1516" i="46" s="1"/>
  <c r="W1866" i="46"/>
  <c r="S1866" i="46"/>
  <c r="AA1866" i="46" s="1"/>
  <c r="W1834" i="46"/>
  <c r="Q1834" i="46"/>
  <c r="Y1834" i="46" s="1"/>
  <c r="T1834" i="46"/>
  <c r="AB1834" i="46" s="1"/>
  <c r="W1814" i="46"/>
  <c r="T1814" i="46"/>
  <c r="AB1814" i="46" s="1"/>
  <c r="W1782" i="46"/>
  <c r="T1782" i="46"/>
  <c r="AB1782" i="46" s="1"/>
  <c r="W1770" i="46"/>
  <c r="Q1770" i="46"/>
  <c r="Y1770" i="46" s="1"/>
  <c r="T1770" i="46"/>
  <c r="AB1770" i="46" s="1"/>
  <c r="W1750" i="46"/>
  <c r="T1750" i="46"/>
  <c r="AB1750" i="46" s="1"/>
  <c r="W1738" i="46"/>
  <c r="S1738" i="46"/>
  <c r="AA1738" i="46" s="1"/>
  <c r="R1738" i="46"/>
  <c r="Z1738" i="46" s="1"/>
  <c r="W1706" i="46"/>
  <c r="Q1706" i="46"/>
  <c r="Y1706" i="46" s="1"/>
  <c r="T1706" i="46"/>
  <c r="AB1706" i="46" s="1"/>
  <c r="W1686" i="46"/>
  <c r="T1686" i="46"/>
  <c r="AB1686" i="46" s="1"/>
  <c r="W1631" i="46"/>
  <c r="Q1631" i="46"/>
  <c r="Y1631" i="46" s="1"/>
  <c r="W1610" i="46"/>
  <c r="Q1610" i="46"/>
  <c r="Y1610" i="46" s="1"/>
  <c r="T1610" i="46"/>
  <c r="AB1610" i="46" s="1"/>
  <c r="R1610" i="46"/>
  <c r="Z1610" i="46" s="1"/>
  <c r="W1567" i="46"/>
  <c r="Q1567" i="46"/>
  <c r="Y1567" i="46" s="1"/>
  <c r="T1493" i="46"/>
  <c r="AB1493" i="46" s="1"/>
  <c r="S1493" i="46"/>
  <c r="AA1493" i="46" s="1"/>
  <c r="T1461" i="46"/>
  <c r="AB1461" i="46" s="1"/>
  <c r="S1461" i="46"/>
  <c r="AA1461" i="46" s="1"/>
  <c r="T1429" i="46"/>
  <c r="AB1429" i="46" s="1"/>
  <c r="S1429" i="46"/>
  <c r="AA1429" i="46" s="1"/>
  <c r="T1397" i="46"/>
  <c r="AB1397" i="46" s="1"/>
  <c r="S1397" i="46"/>
  <c r="AA1397" i="46" s="1"/>
  <c r="T1365" i="46"/>
  <c r="AB1365" i="46" s="1"/>
  <c r="S1365" i="46"/>
  <c r="AA1365" i="46" s="1"/>
  <c r="T1333" i="46"/>
  <c r="AB1333" i="46" s="1"/>
  <c r="S1333" i="46"/>
  <c r="AA1333" i="46" s="1"/>
  <c r="T1301" i="46"/>
  <c r="AB1301" i="46" s="1"/>
  <c r="S1301" i="46"/>
  <c r="AA1301" i="46" s="1"/>
  <c r="W1562" i="46"/>
  <c r="R1562" i="46"/>
  <c r="Z1562" i="46" s="1"/>
  <c r="Q1562" i="46"/>
  <c r="Y1562" i="46" s="1"/>
  <c r="T1562" i="46"/>
  <c r="AB1562" i="46" s="1"/>
  <c r="R2453" i="46"/>
  <c r="Z2453" i="46" s="1"/>
  <c r="W2234" i="46"/>
  <c r="T372" i="46"/>
  <c r="AB372" i="46" s="1"/>
  <c r="S1129" i="46"/>
  <c r="AA1129" i="46" s="1"/>
  <c r="S2044" i="46"/>
  <c r="AA2044" i="46" s="1"/>
  <c r="T404" i="46"/>
  <c r="AB404" i="46" s="1"/>
  <c r="T1165" i="46"/>
  <c r="AB1165" i="46" s="1"/>
  <c r="S1085" i="46"/>
  <c r="AA1085" i="46" s="1"/>
  <c r="R2308" i="46"/>
  <c r="Z2308" i="46" s="1"/>
  <c r="W2308" i="46"/>
  <c r="Q2308" i="46"/>
  <c r="Y2308" i="46" s="1"/>
  <c r="S2308" i="46"/>
  <c r="AA2308" i="46" s="1"/>
  <c r="R2344" i="46"/>
  <c r="Z2344" i="46" s="1"/>
  <c r="W2344" i="46"/>
  <c r="Q2344" i="46"/>
  <c r="Y2344" i="46" s="1"/>
  <c r="S2344" i="46"/>
  <c r="AA2344" i="46" s="1"/>
  <c r="R2372" i="46"/>
  <c r="Z2372" i="46" s="1"/>
  <c r="W2372" i="46"/>
  <c r="Q2372" i="46"/>
  <c r="Y2372" i="46" s="1"/>
  <c r="S2372" i="46"/>
  <c r="AA2372" i="46" s="1"/>
  <c r="R2408" i="46"/>
  <c r="Z2408" i="46" s="1"/>
  <c r="W2408" i="46"/>
  <c r="Q2408" i="46"/>
  <c r="Y2408" i="46" s="1"/>
  <c r="S2408" i="46"/>
  <c r="AA2408" i="46" s="1"/>
  <c r="Q2433" i="46"/>
  <c r="Y2433" i="46" s="1"/>
  <c r="T2433" i="46"/>
  <c r="AB2433" i="46" s="1"/>
  <c r="R2448" i="46"/>
  <c r="Z2448" i="46" s="1"/>
  <c r="W2448" i="46"/>
  <c r="Q2448" i="46"/>
  <c r="Y2448" i="46" s="1"/>
  <c r="S2448" i="46"/>
  <c r="AA2448" i="46" s="1"/>
  <c r="R2459" i="46"/>
  <c r="Z2459" i="46" s="1"/>
  <c r="W2459" i="46"/>
  <c r="R2467" i="46"/>
  <c r="Z2467" i="46" s="1"/>
  <c r="W2467" i="46"/>
  <c r="R2507" i="46"/>
  <c r="Z2507" i="46" s="1"/>
  <c r="W2507" i="46"/>
  <c r="Q2521" i="46"/>
  <c r="Y2521" i="46" s="1"/>
  <c r="T2521" i="46"/>
  <c r="AB2521" i="46" s="1"/>
  <c r="Q2532" i="46"/>
  <c r="Y2532" i="46" s="1"/>
  <c r="S2532" i="46"/>
  <c r="AA2532" i="46" s="1"/>
  <c r="W2532" i="46"/>
  <c r="W2539" i="46"/>
  <c r="R2539" i="46"/>
  <c r="Z2539" i="46" s="1"/>
  <c r="T2539" i="46"/>
  <c r="AB2539" i="46" s="1"/>
  <c r="W2552" i="46"/>
  <c r="Q2552" i="46"/>
  <c r="Y2552" i="46" s="1"/>
  <c r="S2552" i="46"/>
  <c r="AA2552" i="46" s="1"/>
  <c r="Q2558" i="46"/>
  <c r="Y2558" i="46" s="1"/>
  <c r="S2558" i="46"/>
  <c r="AA2558" i="46" s="1"/>
  <c r="W2558" i="46"/>
  <c r="R2271" i="46"/>
  <c r="Z2271" i="46" s="1"/>
  <c r="T2271" i="46"/>
  <c r="AB2271" i="46" s="1"/>
  <c r="W2271" i="46"/>
  <c r="Q2265" i="46"/>
  <c r="Y2265" i="46" s="1"/>
  <c r="T2265" i="46"/>
  <c r="AB2265" i="46" s="1"/>
  <c r="R2239" i="46"/>
  <c r="Z2239" i="46" s="1"/>
  <c r="T2239" i="46"/>
  <c r="AB2239" i="46" s="1"/>
  <c r="W2239" i="46"/>
  <c r="Q2233" i="46"/>
  <c r="Y2233" i="46" s="1"/>
  <c r="T2233" i="46"/>
  <c r="AB2233" i="46" s="1"/>
  <c r="R2207" i="46"/>
  <c r="Z2207" i="46" s="1"/>
  <c r="T2207" i="46"/>
  <c r="AB2207" i="46" s="1"/>
  <c r="W2207" i="46"/>
  <c r="Q2201" i="46"/>
  <c r="Y2201" i="46" s="1"/>
  <c r="T2201" i="46"/>
  <c r="AB2201" i="46" s="1"/>
  <c r="R2175" i="46"/>
  <c r="Z2175" i="46" s="1"/>
  <c r="T2175" i="46"/>
  <c r="AB2175" i="46" s="1"/>
  <c r="W2175" i="46"/>
  <c r="Q2169" i="46"/>
  <c r="Y2169" i="46" s="1"/>
  <c r="T2169" i="46"/>
  <c r="AB2169" i="46" s="1"/>
  <c r="R2143" i="46"/>
  <c r="Z2143" i="46" s="1"/>
  <c r="T2143" i="46"/>
  <c r="AB2143" i="46" s="1"/>
  <c r="W2143" i="46"/>
  <c r="Q2137" i="46"/>
  <c r="Y2137" i="46" s="1"/>
  <c r="T2137" i="46"/>
  <c r="AB2137" i="46" s="1"/>
  <c r="R2111" i="46"/>
  <c r="Z2111" i="46" s="1"/>
  <c r="T2111" i="46"/>
  <c r="AB2111" i="46" s="1"/>
  <c r="W2111" i="46"/>
  <c r="Q2105" i="46"/>
  <c r="Y2105" i="46" s="1"/>
  <c r="T2105" i="46"/>
  <c r="AB2105" i="46" s="1"/>
  <c r="R2087" i="46"/>
  <c r="Z2087" i="46" s="1"/>
  <c r="Q2087" i="46"/>
  <c r="Y2087" i="46" s="1"/>
  <c r="T2087" i="46"/>
  <c r="AB2087" i="46" s="1"/>
  <c r="S2061" i="46"/>
  <c r="AA2061" i="46" s="1"/>
  <c r="W2061" i="46"/>
  <c r="R2034" i="46"/>
  <c r="Z2034" i="46" s="1"/>
  <c r="T2034" i="46"/>
  <c r="AB2034" i="46" s="1"/>
  <c r="W2034" i="46"/>
  <c r="S2019" i="46"/>
  <c r="AA2019" i="46" s="1"/>
  <c r="W2019" i="46"/>
  <c r="S2005" i="46"/>
  <c r="AA2005" i="46" s="1"/>
  <c r="W2005" i="46"/>
  <c r="Q1991" i="46"/>
  <c r="Y1991" i="46" s="1"/>
  <c r="S1991" i="46"/>
  <c r="AA1991" i="46" s="1"/>
  <c r="W1991" i="46"/>
  <c r="Q1975" i="46"/>
  <c r="Y1975" i="46" s="1"/>
  <c r="S1975" i="46"/>
  <c r="AA1975" i="46" s="1"/>
  <c r="W1975" i="46"/>
  <c r="S1955" i="46"/>
  <c r="AA1955" i="46" s="1"/>
  <c r="W1955" i="46"/>
  <c r="R1906" i="46"/>
  <c r="Z1906" i="46" s="1"/>
  <c r="T1906" i="46"/>
  <c r="AB1906" i="46" s="1"/>
  <c r="W1906" i="46"/>
  <c r="T2279" i="46"/>
  <c r="AB2279" i="46" s="1"/>
  <c r="R2279" i="46"/>
  <c r="Z2279" i="46" s="1"/>
  <c r="W2279" i="46"/>
  <c r="Q2273" i="46"/>
  <c r="Y2273" i="46" s="1"/>
  <c r="T2273" i="46"/>
  <c r="AB2273" i="46" s="1"/>
  <c r="T2247" i="46"/>
  <c r="AB2247" i="46" s="1"/>
  <c r="W2247" i="46"/>
  <c r="R2247" i="46"/>
  <c r="Z2247" i="46" s="1"/>
  <c r="Q2241" i="46"/>
  <c r="Y2241" i="46" s="1"/>
  <c r="T2241" i="46"/>
  <c r="AB2241" i="46" s="1"/>
  <c r="T2215" i="46"/>
  <c r="AB2215" i="46" s="1"/>
  <c r="W2215" i="46"/>
  <c r="R2215" i="46"/>
  <c r="Z2215" i="46" s="1"/>
  <c r="Q2209" i="46"/>
  <c r="Y2209" i="46" s="1"/>
  <c r="T2209" i="46"/>
  <c r="AB2209" i="46" s="1"/>
  <c r="T2183" i="46"/>
  <c r="AB2183" i="46" s="1"/>
  <c r="W2183" i="46"/>
  <c r="R2183" i="46"/>
  <c r="Z2183" i="46" s="1"/>
  <c r="Q2177" i="46"/>
  <c r="Y2177" i="46" s="1"/>
  <c r="T2177" i="46"/>
  <c r="AB2177" i="46" s="1"/>
  <c r="R2151" i="46"/>
  <c r="Z2151" i="46" s="1"/>
  <c r="T2151" i="46"/>
  <c r="AB2151" i="46" s="1"/>
  <c r="W2151" i="46"/>
  <c r="Q2145" i="46"/>
  <c r="Y2145" i="46" s="1"/>
  <c r="T2145" i="46"/>
  <c r="AB2145" i="46" s="1"/>
  <c r="R2119" i="46"/>
  <c r="Z2119" i="46" s="1"/>
  <c r="T2119" i="46"/>
  <c r="AB2119" i="46" s="1"/>
  <c r="W2119" i="46"/>
  <c r="Q2113" i="46"/>
  <c r="Y2113" i="46" s="1"/>
  <c r="T2113" i="46"/>
  <c r="AB2113" i="46" s="1"/>
  <c r="T2085" i="46"/>
  <c r="AB2085" i="46" s="1"/>
  <c r="Q2085" i="46"/>
  <c r="Y2085" i="46" s="1"/>
  <c r="S2085" i="46"/>
  <c r="AA2085" i="46" s="1"/>
  <c r="S2059" i="46"/>
  <c r="AA2059" i="46" s="1"/>
  <c r="W2059" i="46"/>
  <c r="R2006" i="46"/>
  <c r="Z2006" i="46" s="1"/>
  <c r="W2006" i="46"/>
  <c r="S1979" i="46"/>
  <c r="AA1979" i="46" s="1"/>
  <c r="W1979" i="46"/>
  <c r="R1966" i="46"/>
  <c r="Z1966" i="46" s="1"/>
  <c r="W1966" i="46"/>
  <c r="R1958" i="46"/>
  <c r="Z1958" i="46" s="1"/>
  <c r="W1958" i="46"/>
  <c r="Q1905" i="46"/>
  <c r="Y1905" i="46" s="1"/>
  <c r="S1905" i="46"/>
  <c r="AA1905" i="46" s="1"/>
  <c r="W1905" i="46"/>
  <c r="W2287" i="46"/>
  <c r="R2287" i="46"/>
  <c r="Z2287" i="46" s="1"/>
  <c r="T2287" i="46"/>
  <c r="AB2287" i="46" s="1"/>
  <c r="Q2281" i="46"/>
  <c r="Y2281" i="46" s="1"/>
  <c r="T2281" i="46"/>
  <c r="AB2281" i="46" s="1"/>
  <c r="W2255" i="46"/>
  <c r="R2255" i="46"/>
  <c r="Z2255" i="46" s="1"/>
  <c r="T2255" i="46"/>
  <c r="AB2255" i="46" s="1"/>
  <c r="Q2249" i="46"/>
  <c r="Y2249" i="46" s="1"/>
  <c r="T2249" i="46"/>
  <c r="AB2249" i="46" s="1"/>
  <c r="W2223" i="46"/>
  <c r="R2223" i="46"/>
  <c r="Z2223" i="46" s="1"/>
  <c r="T2223" i="46"/>
  <c r="AB2223" i="46" s="1"/>
  <c r="Q2217" i="46"/>
  <c r="Y2217" i="46" s="1"/>
  <c r="T2217" i="46"/>
  <c r="AB2217" i="46" s="1"/>
  <c r="W2191" i="46"/>
  <c r="R2191" i="46"/>
  <c r="Z2191" i="46" s="1"/>
  <c r="T2191" i="46"/>
  <c r="AB2191" i="46" s="1"/>
  <c r="Q2185" i="46"/>
  <c r="Y2185" i="46" s="1"/>
  <c r="T2185" i="46"/>
  <c r="AB2185" i="46" s="1"/>
  <c r="T2159" i="46"/>
  <c r="AB2159" i="46" s="1"/>
  <c r="W2159" i="46"/>
  <c r="R2159" i="46"/>
  <c r="Z2159" i="46" s="1"/>
  <c r="Q2153" i="46"/>
  <c r="Y2153" i="46" s="1"/>
  <c r="T2153" i="46"/>
  <c r="AB2153" i="46" s="1"/>
  <c r="T2127" i="46"/>
  <c r="AB2127" i="46" s="1"/>
  <c r="W2127" i="46"/>
  <c r="R2127" i="46"/>
  <c r="Z2127" i="46" s="1"/>
  <c r="Q2121" i="46"/>
  <c r="Y2121" i="46" s="1"/>
  <c r="T2121" i="46"/>
  <c r="AB2121" i="46" s="1"/>
  <c r="R2086" i="46"/>
  <c r="Z2086" i="46" s="1"/>
  <c r="T2086" i="46"/>
  <c r="AB2086" i="46" s="1"/>
  <c r="W2086" i="46"/>
  <c r="Q2086" i="46"/>
  <c r="Y2086" i="46" s="1"/>
  <c r="R2078" i="46"/>
  <c r="Z2078" i="46" s="1"/>
  <c r="T2078" i="46"/>
  <c r="AB2078" i="46" s="1"/>
  <c r="W2078" i="46"/>
  <c r="Q2078" i="46"/>
  <c r="Y2078" i="46" s="1"/>
  <c r="W2067" i="46"/>
  <c r="S2067" i="46"/>
  <c r="AA2067" i="46" s="1"/>
  <c r="W2053" i="46"/>
  <c r="S2053" i="46"/>
  <c r="AA2053" i="46" s="1"/>
  <c r="W2027" i="46"/>
  <c r="S2027" i="46"/>
  <c r="AA2027" i="46" s="1"/>
  <c r="W1990" i="46"/>
  <c r="R1990" i="46"/>
  <c r="Z1990" i="46" s="1"/>
  <c r="S1977" i="46"/>
  <c r="AA1977" i="46" s="1"/>
  <c r="W1977" i="46"/>
  <c r="Q1977" i="46"/>
  <c r="Y1977" i="46" s="1"/>
  <c r="Q1961" i="46"/>
  <c r="Y1961" i="46" s="1"/>
  <c r="S1961" i="46"/>
  <c r="AA1961" i="46" s="1"/>
  <c r="W1961" i="46"/>
  <c r="Q1937" i="46"/>
  <c r="Y1937" i="46" s="1"/>
  <c r="W1937" i="46"/>
  <c r="S1937" i="46"/>
  <c r="AA1937" i="46" s="1"/>
  <c r="W2163" i="46"/>
  <c r="R2163" i="46"/>
  <c r="Z2163" i="46" s="1"/>
  <c r="T2163" i="46"/>
  <c r="AB2163" i="46" s="1"/>
  <c r="Q2157" i="46"/>
  <c r="Y2157" i="46" s="1"/>
  <c r="T2157" i="46"/>
  <c r="AB2157" i="46" s="1"/>
  <c r="W2131" i="46"/>
  <c r="R2131" i="46"/>
  <c r="Z2131" i="46" s="1"/>
  <c r="T2131" i="46"/>
  <c r="AB2131" i="46" s="1"/>
  <c r="Q2125" i="46"/>
  <c r="Y2125" i="46" s="1"/>
  <c r="T2125" i="46"/>
  <c r="AB2125" i="46" s="1"/>
  <c r="W2099" i="46"/>
  <c r="R2099" i="46"/>
  <c r="Z2099" i="46" s="1"/>
  <c r="T2099" i="46"/>
  <c r="AB2099" i="46" s="1"/>
  <c r="T2094" i="46"/>
  <c r="AB2094" i="46" s="1"/>
  <c r="W2094" i="46"/>
  <c r="Q2094" i="46"/>
  <c r="Y2094" i="46" s="1"/>
  <c r="R2094" i="46"/>
  <c r="Z2094" i="46" s="1"/>
  <c r="W2047" i="46"/>
  <c r="Q2047" i="46"/>
  <c r="Y2047" i="46" s="1"/>
  <c r="S2047" i="46"/>
  <c r="AA2047" i="46" s="1"/>
  <c r="S2035" i="46"/>
  <c r="AA2035" i="46" s="1"/>
  <c r="W2035" i="46"/>
  <c r="S2021" i="46"/>
  <c r="AA2021" i="46" s="1"/>
  <c r="W2021" i="46"/>
  <c r="W2007" i="46"/>
  <c r="Q2007" i="46"/>
  <c r="Y2007" i="46" s="1"/>
  <c r="S2007" i="46"/>
  <c r="AA2007" i="46" s="1"/>
  <c r="W1986" i="46"/>
  <c r="R1986" i="46"/>
  <c r="Z1986" i="46" s="1"/>
  <c r="T1986" i="46"/>
  <c r="AB1986" i="46" s="1"/>
  <c r="Q1951" i="46"/>
  <c r="Y1951" i="46" s="1"/>
  <c r="S1951" i="46"/>
  <c r="AA1951" i="46" s="1"/>
  <c r="W1951" i="46"/>
  <c r="S1891" i="46"/>
  <c r="AA1891" i="46" s="1"/>
  <c r="W1891" i="46"/>
  <c r="S1877" i="46"/>
  <c r="AA1877" i="46" s="1"/>
  <c r="W1877" i="46"/>
  <c r="T1662" i="46"/>
  <c r="AB1662" i="46" s="1"/>
  <c r="W1662" i="46"/>
  <c r="R1645" i="46"/>
  <c r="Z1645" i="46" s="1"/>
  <c r="Q1645" i="46"/>
  <c r="Y1645" i="46" s="1"/>
  <c r="S1645" i="46"/>
  <c r="AA1645" i="46" s="1"/>
  <c r="W1645" i="46"/>
  <c r="Q1616" i="46"/>
  <c r="Y1616" i="46" s="1"/>
  <c r="R1616" i="46"/>
  <c r="Z1616" i="46" s="1"/>
  <c r="T1616" i="46"/>
  <c r="AB1616" i="46" s="1"/>
  <c r="T1598" i="46"/>
  <c r="AB1598" i="46" s="1"/>
  <c r="W1598" i="46"/>
  <c r="R1581" i="46"/>
  <c r="Z1581" i="46" s="1"/>
  <c r="Q1581" i="46"/>
  <c r="Y1581" i="46" s="1"/>
  <c r="S1581" i="46"/>
  <c r="AA1581" i="46" s="1"/>
  <c r="W1581" i="46"/>
  <c r="Q1531" i="46"/>
  <c r="Y1531" i="46" s="1"/>
  <c r="R1531" i="46"/>
  <c r="Z1531" i="46" s="1"/>
  <c r="T1531" i="46"/>
  <c r="AB1531" i="46" s="1"/>
  <c r="W1531" i="46"/>
  <c r="R1890" i="46"/>
  <c r="Z1890" i="46" s="1"/>
  <c r="T1890" i="46"/>
  <c r="AB1890" i="46" s="1"/>
  <c r="W1890" i="46"/>
  <c r="S1875" i="46"/>
  <c r="AA1875" i="46" s="1"/>
  <c r="W1875" i="46"/>
  <c r="R1861" i="46"/>
  <c r="Z1861" i="46" s="1"/>
  <c r="Q1861" i="46"/>
  <c r="Y1861" i="46" s="1"/>
  <c r="S1861" i="46"/>
  <c r="AA1861" i="46" s="1"/>
  <c r="W1861" i="46"/>
  <c r="R1849" i="46"/>
  <c r="Z1849" i="46" s="1"/>
  <c r="Q1849" i="46"/>
  <c r="Y1849" i="46" s="1"/>
  <c r="S1849" i="46"/>
  <c r="AA1849" i="46" s="1"/>
  <c r="W1849" i="46"/>
  <c r="R1829" i="46"/>
  <c r="Z1829" i="46" s="1"/>
  <c r="Q1829" i="46"/>
  <c r="Y1829" i="46" s="1"/>
  <c r="S1829" i="46"/>
  <c r="AA1829" i="46" s="1"/>
  <c r="W1829" i="46"/>
  <c r="R1817" i="46"/>
  <c r="Z1817" i="46" s="1"/>
  <c r="Q1817" i="46"/>
  <c r="Y1817" i="46" s="1"/>
  <c r="S1817" i="46"/>
  <c r="AA1817" i="46" s="1"/>
  <c r="W1817" i="46"/>
  <c r="R1797" i="46"/>
  <c r="Z1797" i="46" s="1"/>
  <c r="Q1797" i="46"/>
  <c r="Y1797" i="46" s="1"/>
  <c r="S1797" i="46"/>
  <c r="AA1797" i="46" s="1"/>
  <c r="W1797" i="46"/>
  <c r="R1785" i="46"/>
  <c r="Z1785" i="46" s="1"/>
  <c r="Q1785" i="46"/>
  <c r="Y1785" i="46" s="1"/>
  <c r="S1785" i="46"/>
  <c r="AA1785" i="46" s="1"/>
  <c r="W1785" i="46"/>
  <c r="R1765" i="46"/>
  <c r="Z1765" i="46" s="1"/>
  <c r="Q1765" i="46"/>
  <c r="Y1765" i="46" s="1"/>
  <c r="S1765" i="46"/>
  <c r="AA1765" i="46" s="1"/>
  <c r="W1765" i="46"/>
  <c r="R1753" i="46"/>
  <c r="Z1753" i="46" s="1"/>
  <c r="Q1753" i="46"/>
  <c r="Y1753" i="46" s="1"/>
  <c r="S1753" i="46"/>
  <c r="AA1753" i="46" s="1"/>
  <c r="W1753" i="46"/>
  <c r="R1733" i="46"/>
  <c r="Z1733" i="46" s="1"/>
  <c r="Q1733" i="46"/>
  <c r="Y1733" i="46" s="1"/>
  <c r="S1733" i="46"/>
  <c r="AA1733" i="46" s="1"/>
  <c r="W1733" i="46"/>
  <c r="R1721" i="46"/>
  <c r="Z1721" i="46" s="1"/>
  <c r="Q1721" i="46"/>
  <c r="Y1721" i="46" s="1"/>
  <c r="S1721" i="46"/>
  <c r="AA1721" i="46" s="1"/>
  <c r="W1721" i="46"/>
  <c r="R1701" i="46"/>
  <c r="Z1701" i="46" s="1"/>
  <c r="Q1701" i="46"/>
  <c r="Y1701" i="46" s="1"/>
  <c r="S1701" i="46"/>
  <c r="AA1701" i="46" s="1"/>
  <c r="W1701" i="46"/>
  <c r="R1689" i="46"/>
  <c r="Z1689" i="46" s="1"/>
  <c r="Q1689" i="46"/>
  <c r="Y1689" i="46" s="1"/>
  <c r="S1689" i="46"/>
  <c r="AA1689" i="46" s="1"/>
  <c r="W1689" i="46"/>
  <c r="Q1652" i="46"/>
  <c r="Y1652" i="46" s="1"/>
  <c r="R1652" i="46"/>
  <c r="Z1652" i="46" s="1"/>
  <c r="T1652" i="46"/>
  <c r="AB1652" i="46" s="1"/>
  <c r="R1633" i="46"/>
  <c r="Z1633" i="46" s="1"/>
  <c r="Q1633" i="46"/>
  <c r="Y1633" i="46" s="1"/>
  <c r="S1633" i="46"/>
  <c r="AA1633" i="46" s="1"/>
  <c r="W1633" i="46"/>
  <c r="Q1588" i="46"/>
  <c r="Y1588" i="46" s="1"/>
  <c r="R1588" i="46"/>
  <c r="Z1588" i="46" s="1"/>
  <c r="T1588" i="46"/>
  <c r="AB1588" i="46" s="1"/>
  <c r="R1569" i="46"/>
  <c r="Z1569" i="46" s="1"/>
  <c r="Q1569" i="46"/>
  <c r="Y1569" i="46" s="1"/>
  <c r="S1569" i="46"/>
  <c r="AA1569" i="46" s="1"/>
  <c r="W1569" i="46"/>
  <c r="W1523" i="46"/>
  <c r="Q1523" i="46"/>
  <c r="Y1523" i="46" s="1"/>
  <c r="R1523" i="46"/>
  <c r="Z1523" i="46" s="1"/>
  <c r="T1523" i="46"/>
  <c r="AB1523" i="46" s="1"/>
  <c r="W1942" i="46"/>
  <c r="R1942" i="46"/>
  <c r="Z1942" i="46" s="1"/>
  <c r="W1915" i="46"/>
  <c r="S1915" i="46"/>
  <c r="AA1915" i="46" s="1"/>
  <c r="W1902" i="46"/>
  <c r="R1902" i="46"/>
  <c r="Z1902" i="46" s="1"/>
  <c r="W1885" i="46"/>
  <c r="S1885" i="46"/>
  <c r="AA1885" i="46" s="1"/>
  <c r="Q1864" i="46"/>
  <c r="Y1864" i="46" s="1"/>
  <c r="T1864" i="46"/>
  <c r="AB1864" i="46" s="1"/>
  <c r="R1864" i="46"/>
  <c r="Z1864" i="46" s="1"/>
  <c r="Q1844" i="46"/>
  <c r="Y1844" i="46" s="1"/>
  <c r="T1844" i="46"/>
  <c r="AB1844" i="46" s="1"/>
  <c r="R1844" i="46"/>
  <c r="Z1844" i="46" s="1"/>
  <c r="Q1832" i="46"/>
  <c r="Y1832" i="46" s="1"/>
  <c r="T1832" i="46"/>
  <c r="AB1832" i="46" s="1"/>
  <c r="R1832" i="46"/>
  <c r="Z1832" i="46" s="1"/>
  <c r="Q1812" i="46"/>
  <c r="Y1812" i="46" s="1"/>
  <c r="T1812" i="46"/>
  <c r="AB1812" i="46" s="1"/>
  <c r="R1812" i="46"/>
  <c r="Z1812" i="46" s="1"/>
  <c r="Q1800" i="46"/>
  <c r="Y1800" i="46" s="1"/>
  <c r="T1800" i="46"/>
  <c r="AB1800" i="46" s="1"/>
  <c r="R1800" i="46"/>
  <c r="Z1800" i="46" s="1"/>
  <c r="Q1780" i="46"/>
  <c r="Y1780" i="46" s="1"/>
  <c r="T1780" i="46"/>
  <c r="AB1780" i="46" s="1"/>
  <c r="R1780" i="46"/>
  <c r="Z1780" i="46" s="1"/>
  <c r="Q1768" i="46"/>
  <c r="Y1768" i="46" s="1"/>
  <c r="T1768" i="46"/>
  <c r="AB1768" i="46" s="1"/>
  <c r="R1768" i="46"/>
  <c r="Z1768" i="46" s="1"/>
  <c r="Q1748" i="46"/>
  <c r="Y1748" i="46" s="1"/>
  <c r="T1748" i="46"/>
  <c r="AB1748" i="46" s="1"/>
  <c r="R1748" i="46"/>
  <c r="Z1748" i="46" s="1"/>
  <c r="Q1736" i="46"/>
  <c r="Y1736" i="46" s="1"/>
  <c r="T1736" i="46"/>
  <c r="AB1736" i="46" s="1"/>
  <c r="R1736" i="46"/>
  <c r="Z1736" i="46" s="1"/>
  <c r="Q1716" i="46"/>
  <c r="Y1716" i="46" s="1"/>
  <c r="T1716" i="46"/>
  <c r="AB1716" i="46" s="1"/>
  <c r="R1716" i="46"/>
  <c r="Z1716" i="46" s="1"/>
  <c r="Q1704" i="46"/>
  <c r="Y1704" i="46" s="1"/>
  <c r="T1704" i="46"/>
  <c r="AB1704" i="46" s="1"/>
  <c r="R1704" i="46"/>
  <c r="Z1704" i="46" s="1"/>
  <c r="Q1684" i="46"/>
  <c r="Y1684" i="46" s="1"/>
  <c r="T1684" i="46"/>
  <c r="AB1684" i="46" s="1"/>
  <c r="R1684" i="46"/>
  <c r="Z1684" i="46" s="1"/>
  <c r="Q1672" i="46"/>
  <c r="Y1672" i="46" s="1"/>
  <c r="T1672" i="46"/>
  <c r="AB1672" i="46" s="1"/>
  <c r="R1672" i="46"/>
  <c r="Z1672" i="46" s="1"/>
  <c r="W1654" i="46"/>
  <c r="T1654" i="46"/>
  <c r="AB1654" i="46" s="1"/>
  <c r="R1637" i="46"/>
  <c r="Z1637" i="46" s="1"/>
  <c r="S1637" i="46"/>
  <c r="AA1637" i="46" s="1"/>
  <c r="W1637" i="46"/>
  <c r="Q1637" i="46"/>
  <c r="Y1637" i="46" s="1"/>
  <c r="Q1608" i="46"/>
  <c r="Y1608" i="46" s="1"/>
  <c r="T1608" i="46"/>
  <c r="AB1608" i="46" s="1"/>
  <c r="R1608" i="46"/>
  <c r="Z1608" i="46" s="1"/>
  <c r="W1590" i="46"/>
  <c r="T1590" i="46"/>
  <c r="AB1590" i="46" s="1"/>
  <c r="R1573" i="46"/>
  <c r="Z1573" i="46" s="1"/>
  <c r="S1573" i="46"/>
  <c r="AA1573" i="46" s="1"/>
  <c r="W1573" i="46"/>
  <c r="Q1573" i="46"/>
  <c r="Y1573" i="46" s="1"/>
  <c r="R1512" i="46"/>
  <c r="Z1512" i="46" s="1"/>
  <c r="Q1512" i="46"/>
  <c r="Y1512" i="46" s="1"/>
  <c r="T1512" i="46"/>
  <c r="AB1512" i="46" s="1"/>
  <c r="R1926" i="46"/>
  <c r="Z1926" i="46" s="1"/>
  <c r="W1926" i="46"/>
  <c r="W1913" i="46"/>
  <c r="Q1913" i="46"/>
  <c r="Y1913" i="46" s="1"/>
  <c r="S1913" i="46"/>
  <c r="AA1913" i="46" s="1"/>
  <c r="W1898" i="46"/>
  <c r="R1898" i="46"/>
  <c r="Z1898" i="46" s="1"/>
  <c r="T1898" i="46"/>
  <c r="AB1898" i="46" s="1"/>
  <c r="R1886" i="46"/>
  <c r="Z1886" i="46" s="1"/>
  <c r="W1886" i="46"/>
  <c r="S1869" i="46"/>
  <c r="AA1869" i="46" s="1"/>
  <c r="W1869" i="46"/>
  <c r="R1865" i="46"/>
  <c r="Z1865" i="46" s="1"/>
  <c r="W1865" i="46"/>
  <c r="Q1865" i="46"/>
  <c r="Y1865" i="46" s="1"/>
  <c r="S1865" i="46"/>
  <c r="AA1865" i="46" s="1"/>
  <c r="R1845" i="46"/>
  <c r="Z1845" i="46" s="1"/>
  <c r="W1845" i="46"/>
  <c r="Q1845" i="46"/>
  <c r="Y1845" i="46" s="1"/>
  <c r="S1845" i="46"/>
  <c r="AA1845" i="46" s="1"/>
  <c r="R1833" i="46"/>
  <c r="Z1833" i="46" s="1"/>
  <c r="W1833" i="46"/>
  <c r="Q1833" i="46"/>
  <c r="Y1833" i="46" s="1"/>
  <c r="S1833" i="46"/>
  <c r="AA1833" i="46" s="1"/>
  <c r="R1813" i="46"/>
  <c r="Z1813" i="46" s="1"/>
  <c r="W1813" i="46"/>
  <c r="Q1813" i="46"/>
  <c r="Y1813" i="46" s="1"/>
  <c r="S1813" i="46"/>
  <c r="AA1813" i="46" s="1"/>
  <c r="R1801" i="46"/>
  <c r="Z1801" i="46" s="1"/>
  <c r="W1801" i="46"/>
  <c r="Q1801" i="46"/>
  <c r="Y1801" i="46" s="1"/>
  <c r="S1801" i="46"/>
  <c r="AA1801" i="46" s="1"/>
  <c r="R1781" i="46"/>
  <c r="Z1781" i="46" s="1"/>
  <c r="W1781" i="46"/>
  <c r="Q1781" i="46"/>
  <c r="Y1781" i="46" s="1"/>
  <c r="S1781" i="46"/>
  <c r="AA1781" i="46" s="1"/>
  <c r="R1769" i="46"/>
  <c r="Z1769" i="46" s="1"/>
  <c r="W1769" i="46"/>
  <c r="Q1769" i="46"/>
  <c r="Y1769" i="46" s="1"/>
  <c r="S1769" i="46"/>
  <c r="AA1769" i="46" s="1"/>
  <c r="R1749" i="46"/>
  <c r="Z1749" i="46" s="1"/>
  <c r="W1749" i="46"/>
  <c r="Q1749" i="46"/>
  <c r="Y1749" i="46" s="1"/>
  <c r="S1749" i="46"/>
  <c r="AA1749" i="46" s="1"/>
  <c r="R1737" i="46"/>
  <c r="Z1737" i="46" s="1"/>
  <c r="W1737" i="46"/>
  <c r="Q1737" i="46"/>
  <c r="Y1737" i="46" s="1"/>
  <c r="S1737" i="46"/>
  <c r="AA1737" i="46" s="1"/>
  <c r="R1717" i="46"/>
  <c r="Z1717" i="46" s="1"/>
  <c r="W1717" i="46"/>
  <c r="Q1717" i="46"/>
  <c r="Y1717" i="46" s="1"/>
  <c r="S1717" i="46"/>
  <c r="AA1717" i="46" s="1"/>
  <c r="R1705" i="46"/>
  <c r="Z1705" i="46" s="1"/>
  <c r="W1705" i="46"/>
  <c r="Q1705" i="46"/>
  <c r="Y1705" i="46" s="1"/>
  <c r="S1705" i="46"/>
  <c r="AA1705" i="46" s="1"/>
  <c r="R1685" i="46"/>
  <c r="Z1685" i="46" s="1"/>
  <c r="W1685" i="46"/>
  <c r="Q1685" i="46"/>
  <c r="Y1685" i="46" s="1"/>
  <c r="S1685" i="46"/>
  <c r="AA1685" i="46" s="1"/>
  <c r="R1673" i="46"/>
  <c r="Z1673" i="46" s="1"/>
  <c r="W1673" i="46"/>
  <c r="Q1673" i="46"/>
  <c r="Y1673" i="46" s="1"/>
  <c r="S1673" i="46"/>
  <c r="AA1673" i="46" s="1"/>
  <c r="Q1628" i="46"/>
  <c r="Y1628" i="46" s="1"/>
  <c r="R1628" i="46"/>
  <c r="Z1628" i="46" s="1"/>
  <c r="T1628" i="46"/>
  <c r="AB1628" i="46" s="1"/>
  <c r="R1609" i="46"/>
  <c r="Z1609" i="46" s="1"/>
  <c r="W1609" i="46"/>
  <c r="Q1609" i="46"/>
  <c r="Y1609" i="46" s="1"/>
  <c r="S1609" i="46"/>
  <c r="AA1609" i="46" s="1"/>
  <c r="Q1564" i="46"/>
  <c r="Y1564" i="46" s="1"/>
  <c r="R1564" i="46"/>
  <c r="Z1564" i="46" s="1"/>
  <c r="T1564" i="46"/>
  <c r="AB1564" i="46" s="1"/>
  <c r="Q1543" i="46"/>
  <c r="Y1543" i="46" s="1"/>
  <c r="S1543" i="46"/>
  <c r="AA1543" i="46" s="1"/>
  <c r="T1543" i="46"/>
  <c r="AB1543" i="46" s="1"/>
  <c r="W1543" i="46"/>
  <c r="Q1504" i="46"/>
  <c r="Y1504" i="46" s="1"/>
  <c r="S1504" i="46"/>
  <c r="AA1504" i="46" s="1"/>
  <c r="W1504" i="46"/>
  <c r="Q1486" i="46"/>
  <c r="Y1486" i="46" s="1"/>
  <c r="S1486" i="46"/>
  <c r="AA1486" i="46" s="1"/>
  <c r="W1486" i="46"/>
  <c r="Q1472" i="46"/>
  <c r="Y1472" i="46" s="1"/>
  <c r="S1472" i="46"/>
  <c r="AA1472" i="46" s="1"/>
  <c r="W1472" i="46"/>
  <c r="Q1454" i="46"/>
  <c r="Y1454" i="46" s="1"/>
  <c r="S1454" i="46"/>
  <c r="AA1454" i="46" s="1"/>
  <c r="W1454" i="46"/>
  <c r="Q1440" i="46"/>
  <c r="Y1440" i="46" s="1"/>
  <c r="S1440" i="46"/>
  <c r="AA1440" i="46" s="1"/>
  <c r="W1440" i="46"/>
  <c r="Q1422" i="46"/>
  <c r="Y1422" i="46" s="1"/>
  <c r="S1422" i="46"/>
  <c r="AA1422" i="46" s="1"/>
  <c r="W1422" i="46"/>
  <c r="Q1408" i="46"/>
  <c r="Y1408" i="46" s="1"/>
  <c r="S1408" i="46"/>
  <c r="AA1408" i="46" s="1"/>
  <c r="W1408" i="46"/>
  <c r="Q1390" i="46"/>
  <c r="Y1390" i="46" s="1"/>
  <c r="S1390" i="46"/>
  <c r="AA1390" i="46" s="1"/>
  <c r="W1390" i="46"/>
  <c r="Q1376" i="46"/>
  <c r="Y1376" i="46" s="1"/>
  <c r="S1376" i="46"/>
  <c r="AA1376" i="46" s="1"/>
  <c r="W1376" i="46"/>
  <c r="Q1358" i="46"/>
  <c r="Y1358" i="46" s="1"/>
  <c r="S1358" i="46"/>
  <c r="AA1358" i="46" s="1"/>
  <c r="W1358" i="46"/>
  <c r="Q1344" i="46"/>
  <c r="Y1344" i="46" s="1"/>
  <c r="S1344" i="46"/>
  <c r="AA1344" i="46" s="1"/>
  <c r="W1344" i="46"/>
  <c r="Q1326" i="46"/>
  <c r="Y1326" i="46" s="1"/>
  <c r="S1326" i="46"/>
  <c r="AA1326" i="46" s="1"/>
  <c r="W1326" i="46"/>
  <c r="Q1312" i="46"/>
  <c r="Y1312" i="46" s="1"/>
  <c r="S1312" i="46"/>
  <c r="AA1312" i="46" s="1"/>
  <c r="W1312" i="46"/>
  <c r="R1268" i="46"/>
  <c r="Z1268" i="46" s="1"/>
  <c r="Q1268" i="46"/>
  <c r="Y1268" i="46" s="1"/>
  <c r="S1268" i="46"/>
  <c r="AA1268" i="46" s="1"/>
  <c r="W1268" i="46"/>
  <c r="R1503" i="46"/>
  <c r="Z1503" i="46" s="1"/>
  <c r="T1503" i="46"/>
  <c r="AB1503" i="46" s="1"/>
  <c r="W1503" i="46"/>
  <c r="R1471" i="46"/>
  <c r="Z1471" i="46" s="1"/>
  <c r="T1471" i="46"/>
  <c r="AB1471" i="46" s="1"/>
  <c r="W1471" i="46"/>
  <c r="R1439" i="46"/>
  <c r="Z1439" i="46" s="1"/>
  <c r="T1439" i="46"/>
  <c r="AB1439" i="46" s="1"/>
  <c r="W1439" i="46"/>
  <c r="R1407" i="46"/>
  <c r="Z1407" i="46" s="1"/>
  <c r="T1407" i="46"/>
  <c r="AB1407" i="46" s="1"/>
  <c r="W1407" i="46"/>
  <c r="R1375" i="46"/>
  <c r="Z1375" i="46" s="1"/>
  <c r="T1375" i="46"/>
  <c r="AB1375" i="46" s="1"/>
  <c r="W1375" i="46"/>
  <c r="R1343" i="46"/>
  <c r="Z1343" i="46" s="1"/>
  <c r="T1343" i="46"/>
  <c r="AB1343" i="46" s="1"/>
  <c r="W1343" i="46"/>
  <c r="R1311" i="46"/>
  <c r="Z1311" i="46" s="1"/>
  <c r="T1311" i="46"/>
  <c r="AB1311" i="46" s="1"/>
  <c r="W1311" i="46"/>
  <c r="R1275" i="46"/>
  <c r="Z1275" i="46" s="1"/>
  <c r="T1275" i="46"/>
  <c r="AB1275" i="46" s="1"/>
  <c r="W1275" i="46"/>
  <c r="Q1269" i="46"/>
  <c r="Y1269" i="46" s="1"/>
  <c r="T1269" i="46"/>
  <c r="AB1269" i="46" s="1"/>
  <c r="R1561" i="46"/>
  <c r="Z1561" i="46" s="1"/>
  <c r="W1561" i="46"/>
  <c r="Q1561" i="46"/>
  <c r="Y1561" i="46" s="1"/>
  <c r="S1561" i="46"/>
  <c r="AA1561" i="46" s="1"/>
  <c r="R1536" i="46"/>
  <c r="Z1536" i="46" s="1"/>
  <c r="T1536" i="46"/>
  <c r="AB1536" i="46" s="1"/>
  <c r="Q1536" i="46"/>
  <c r="Y1536" i="46" s="1"/>
  <c r="S1502" i="46"/>
  <c r="AA1502" i="46" s="1"/>
  <c r="W1502" i="46"/>
  <c r="Q1502" i="46"/>
  <c r="Y1502" i="46" s="1"/>
  <c r="Q1488" i="46"/>
  <c r="Y1488" i="46" s="1"/>
  <c r="W1488" i="46"/>
  <c r="S1488" i="46"/>
  <c r="AA1488" i="46" s="1"/>
  <c r="S1470" i="46"/>
  <c r="AA1470" i="46" s="1"/>
  <c r="W1470" i="46"/>
  <c r="Q1470" i="46"/>
  <c r="Y1470" i="46" s="1"/>
  <c r="Q1456" i="46"/>
  <c r="Y1456" i="46" s="1"/>
  <c r="W1456" i="46"/>
  <c r="S1456" i="46"/>
  <c r="AA1456" i="46" s="1"/>
  <c r="S1438" i="46"/>
  <c r="AA1438" i="46" s="1"/>
  <c r="W1438" i="46"/>
  <c r="Q1438" i="46"/>
  <c r="Y1438" i="46" s="1"/>
  <c r="Q1424" i="46"/>
  <c r="Y1424" i="46" s="1"/>
  <c r="W1424" i="46"/>
  <c r="S1424" i="46"/>
  <c r="AA1424" i="46" s="1"/>
  <c r="S1406" i="46"/>
  <c r="AA1406" i="46" s="1"/>
  <c r="W1406" i="46"/>
  <c r="Q1406" i="46"/>
  <c r="Y1406" i="46" s="1"/>
  <c r="Q1392" i="46"/>
  <c r="Y1392" i="46" s="1"/>
  <c r="W1392" i="46"/>
  <c r="S1392" i="46"/>
  <c r="AA1392" i="46" s="1"/>
  <c r="S1374" i="46"/>
  <c r="AA1374" i="46" s="1"/>
  <c r="W1374" i="46"/>
  <c r="Q1374" i="46"/>
  <c r="Y1374" i="46" s="1"/>
  <c r="Q1360" i="46"/>
  <c r="Y1360" i="46" s="1"/>
  <c r="W1360" i="46"/>
  <c r="S1360" i="46"/>
  <c r="AA1360" i="46" s="1"/>
  <c r="S1342" i="46"/>
  <c r="AA1342" i="46" s="1"/>
  <c r="W1342" i="46"/>
  <c r="Q1342" i="46"/>
  <c r="Y1342" i="46" s="1"/>
  <c r="Q1328" i="46"/>
  <c r="Y1328" i="46" s="1"/>
  <c r="W1328" i="46"/>
  <c r="S1328" i="46"/>
  <c r="AA1328" i="46" s="1"/>
  <c r="S1310" i="46"/>
  <c r="AA1310" i="46" s="1"/>
  <c r="W1310" i="46"/>
  <c r="Q1310" i="46"/>
  <c r="Y1310" i="46" s="1"/>
  <c r="Q1296" i="46"/>
  <c r="Y1296" i="46" s="1"/>
  <c r="W1296" i="46"/>
  <c r="S1296" i="46"/>
  <c r="AA1296" i="46" s="1"/>
  <c r="T1283" i="46"/>
  <c r="AB1283" i="46" s="1"/>
  <c r="W1283" i="46"/>
  <c r="R1283" i="46"/>
  <c r="Z1283" i="46" s="1"/>
  <c r="Q1277" i="46"/>
  <c r="Y1277" i="46" s="1"/>
  <c r="T1277" i="46"/>
  <c r="AB1277" i="46" s="1"/>
  <c r="T1251" i="46"/>
  <c r="AB1251" i="46" s="1"/>
  <c r="W1251" i="46"/>
  <c r="R1251" i="46"/>
  <c r="Z1251" i="46" s="1"/>
  <c r="Q1245" i="46"/>
  <c r="Y1245" i="46" s="1"/>
  <c r="T1245" i="46"/>
  <c r="AB1245" i="46" s="1"/>
  <c r="R1533" i="46"/>
  <c r="Z1533" i="46" s="1"/>
  <c r="S1533" i="46"/>
  <c r="AA1533" i="46" s="1"/>
  <c r="W1510" i="46"/>
  <c r="Q1510" i="46"/>
  <c r="Y1510" i="46" s="1"/>
  <c r="S1510" i="46"/>
  <c r="AA1510" i="46" s="1"/>
  <c r="Q1496" i="46"/>
  <c r="Y1496" i="46" s="1"/>
  <c r="S1496" i="46"/>
  <c r="AA1496" i="46" s="1"/>
  <c r="W1496" i="46"/>
  <c r="W1478" i="46"/>
  <c r="Q1478" i="46"/>
  <c r="Y1478" i="46" s="1"/>
  <c r="S1478" i="46"/>
  <c r="AA1478" i="46" s="1"/>
  <c r="Q1464" i="46"/>
  <c r="Y1464" i="46" s="1"/>
  <c r="S1464" i="46"/>
  <c r="AA1464" i="46" s="1"/>
  <c r="W1464" i="46"/>
  <c r="W1446" i="46"/>
  <c r="Q1446" i="46"/>
  <c r="Y1446" i="46" s="1"/>
  <c r="S1446" i="46"/>
  <c r="AA1446" i="46" s="1"/>
  <c r="Q1432" i="46"/>
  <c r="Y1432" i="46" s="1"/>
  <c r="S1432" i="46"/>
  <c r="AA1432" i="46" s="1"/>
  <c r="W1432" i="46"/>
  <c r="W1414" i="46"/>
  <c r="Q1414" i="46"/>
  <c r="Y1414" i="46" s="1"/>
  <c r="S1414" i="46"/>
  <c r="AA1414" i="46" s="1"/>
  <c r="Q1400" i="46"/>
  <c r="Y1400" i="46" s="1"/>
  <c r="S1400" i="46"/>
  <c r="AA1400" i="46" s="1"/>
  <c r="W1400" i="46"/>
  <c r="W1382" i="46"/>
  <c r="Q1382" i="46"/>
  <c r="Y1382" i="46" s="1"/>
  <c r="S1382" i="46"/>
  <c r="AA1382" i="46" s="1"/>
  <c r="Q1368" i="46"/>
  <c r="Y1368" i="46" s="1"/>
  <c r="S1368" i="46"/>
  <c r="AA1368" i="46" s="1"/>
  <c r="W1368" i="46"/>
  <c r="W1350" i="46"/>
  <c r="Q1350" i="46"/>
  <c r="Y1350" i="46" s="1"/>
  <c r="S1350" i="46"/>
  <c r="AA1350" i="46" s="1"/>
  <c r="Q1336" i="46"/>
  <c r="Y1336" i="46" s="1"/>
  <c r="S1336" i="46"/>
  <c r="AA1336" i="46" s="1"/>
  <c r="W1336" i="46"/>
  <c r="W1318" i="46"/>
  <c r="Q1318" i="46"/>
  <c r="Y1318" i="46" s="1"/>
  <c r="S1318" i="46"/>
  <c r="AA1318" i="46" s="1"/>
  <c r="Q1304" i="46"/>
  <c r="Y1304" i="46" s="1"/>
  <c r="S1304" i="46"/>
  <c r="AA1304" i="46" s="1"/>
  <c r="W1304" i="46"/>
  <c r="W1291" i="46"/>
  <c r="R1291" i="46"/>
  <c r="Z1291" i="46" s="1"/>
  <c r="T1291" i="46"/>
  <c r="AB1291" i="46" s="1"/>
  <c r="Q1285" i="46"/>
  <c r="Y1285" i="46" s="1"/>
  <c r="T1285" i="46"/>
  <c r="AB1285" i="46" s="1"/>
  <c r="W1259" i="46"/>
  <c r="R1259" i="46"/>
  <c r="Z1259" i="46" s="1"/>
  <c r="T1259" i="46"/>
  <c r="AB1259" i="46" s="1"/>
  <c r="Q1253" i="46"/>
  <c r="Y1253" i="46" s="1"/>
  <c r="T1253" i="46"/>
  <c r="AB1253" i="46" s="1"/>
  <c r="R1219" i="46"/>
  <c r="Z1219" i="46" s="1"/>
  <c r="T1219" i="46"/>
  <c r="AB1219" i="46" s="1"/>
  <c r="W1219" i="46"/>
  <c r="Q1213" i="46"/>
  <c r="Y1213" i="46" s="1"/>
  <c r="T1213" i="46"/>
  <c r="AB1213" i="46" s="1"/>
  <c r="R1176" i="46"/>
  <c r="Z1176" i="46" s="1"/>
  <c r="Q1176" i="46"/>
  <c r="Y1176" i="46" s="1"/>
  <c r="S1176" i="46"/>
  <c r="AA1176" i="46" s="1"/>
  <c r="W1176" i="46"/>
  <c r="Q1164" i="46"/>
  <c r="Y1164" i="46" s="1"/>
  <c r="S1164" i="46"/>
  <c r="AA1164" i="46" s="1"/>
  <c r="W1164" i="46"/>
  <c r="R1147" i="46"/>
  <c r="Z1147" i="46" s="1"/>
  <c r="W1147" i="46"/>
  <c r="S1128" i="46"/>
  <c r="AA1128" i="46" s="1"/>
  <c r="W1128" i="46"/>
  <c r="S1114" i="46"/>
  <c r="AA1114" i="46" s="1"/>
  <c r="W1114" i="46"/>
  <c r="Q1105" i="46"/>
  <c r="Y1105" i="46" s="1"/>
  <c r="R1105" i="46"/>
  <c r="Z1105" i="46" s="1"/>
  <c r="T1105" i="46"/>
  <c r="AB1105" i="46" s="1"/>
  <c r="Q1090" i="46"/>
  <c r="Y1090" i="46" s="1"/>
  <c r="S1090" i="46"/>
  <c r="AA1090" i="46" s="1"/>
  <c r="W1090" i="46"/>
  <c r="R1063" i="46"/>
  <c r="Z1063" i="46" s="1"/>
  <c r="T1063" i="46"/>
  <c r="AB1063" i="46" s="1"/>
  <c r="W1063" i="46"/>
  <c r="R1228" i="46"/>
  <c r="Z1228" i="46" s="1"/>
  <c r="Q1228" i="46"/>
  <c r="Y1228" i="46" s="1"/>
  <c r="S1228" i="46"/>
  <c r="AA1228" i="46" s="1"/>
  <c r="W1228" i="46"/>
  <c r="R1196" i="46"/>
  <c r="Z1196" i="46" s="1"/>
  <c r="Q1196" i="46"/>
  <c r="Y1196" i="46" s="1"/>
  <c r="S1196" i="46"/>
  <c r="AA1196" i="46" s="1"/>
  <c r="W1196" i="46"/>
  <c r="Q1177" i="46"/>
  <c r="Y1177" i="46" s="1"/>
  <c r="T1177" i="46"/>
  <c r="AB1177" i="46" s="1"/>
  <c r="R1115" i="46"/>
  <c r="Z1115" i="46" s="1"/>
  <c r="W1115" i="46"/>
  <c r="S1094" i="46"/>
  <c r="AA1094" i="46" s="1"/>
  <c r="W1094" i="46"/>
  <c r="S1072" i="46"/>
  <c r="AA1072" i="46" s="1"/>
  <c r="W1072" i="46"/>
  <c r="Q1055" i="46"/>
  <c r="Y1055" i="46" s="1"/>
  <c r="R1055" i="46"/>
  <c r="Z1055" i="46" s="1"/>
  <c r="W1055" i="46"/>
  <c r="Q1044" i="46"/>
  <c r="Y1044" i="46" s="1"/>
  <c r="S1044" i="46"/>
  <c r="AA1044" i="46" s="1"/>
  <c r="W1044" i="46"/>
  <c r="R1020" i="46"/>
  <c r="Z1020" i="46" s="1"/>
  <c r="Q1020" i="46"/>
  <c r="Y1020" i="46" s="1"/>
  <c r="S1020" i="46"/>
  <c r="AA1020" i="46" s="1"/>
  <c r="W1020" i="46"/>
  <c r="R1236" i="46"/>
  <c r="Z1236" i="46" s="1"/>
  <c r="S1236" i="46"/>
  <c r="AA1236" i="46" s="1"/>
  <c r="W1236" i="46"/>
  <c r="Q1236" i="46"/>
  <c r="Y1236" i="46" s="1"/>
  <c r="R1204" i="46"/>
  <c r="Z1204" i="46" s="1"/>
  <c r="S1204" i="46"/>
  <c r="AA1204" i="46" s="1"/>
  <c r="W1204" i="46"/>
  <c r="Q1204" i="46"/>
  <c r="Y1204" i="46" s="1"/>
  <c r="S1142" i="46"/>
  <c r="AA1142" i="46" s="1"/>
  <c r="W1142" i="46"/>
  <c r="Q1142" i="46"/>
  <c r="Y1142" i="46" s="1"/>
  <c r="S1126" i="46"/>
  <c r="AA1126" i="46" s="1"/>
  <c r="W1126" i="46"/>
  <c r="Q1126" i="46"/>
  <c r="Y1126" i="46" s="1"/>
  <c r="S1088" i="46"/>
  <c r="AA1088" i="46" s="1"/>
  <c r="W1088" i="46"/>
  <c r="Q1088" i="46"/>
  <c r="Y1088" i="46" s="1"/>
  <c r="Q1075" i="46"/>
  <c r="Y1075" i="46" s="1"/>
  <c r="T1075" i="46"/>
  <c r="AB1075" i="46" s="1"/>
  <c r="R1075" i="46"/>
  <c r="Z1075" i="46" s="1"/>
  <c r="W1066" i="46"/>
  <c r="S1066" i="46"/>
  <c r="AA1066" i="46" s="1"/>
  <c r="S1052" i="46"/>
  <c r="AA1052" i="46" s="1"/>
  <c r="W1052" i="46"/>
  <c r="Q1052" i="46"/>
  <c r="Y1052" i="46" s="1"/>
  <c r="W1035" i="46"/>
  <c r="R1035" i="46"/>
  <c r="Z1035" i="46" s="1"/>
  <c r="R924" i="46"/>
  <c r="Z924" i="46" s="1"/>
  <c r="S924" i="46"/>
  <c r="AA924" i="46" s="1"/>
  <c r="W924" i="46"/>
  <c r="Q924" i="46"/>
  <c r="Y924" i="46" s="1"/>
  <c r="T911" i="46"/>
  <c r="AB911" i="46" s="1"/>
  <c r="W911" i="46"/>
  <c r="R911" i="46"/>
  <c r="Z911" i="46" s="1"/>
  <c r="T895" i="46"/>
  <c r="AB895" i="46" s="1"/>
  <c r="R895" i="46"/>
  <c r="Z895" i="46" s="1"/>
  <c r="W895" i="46"/>
  <c r="R1212" i="46"/>
  <c r="Z1212" i="46" s="1"/>
  <c r="W1212" i="46"/>
  <c r="Q1212" i="46"/>
  <c r="Y1212" i="46" s="1"/>
  <c r="S1212" i="46"/>
  <c r="AA1212" i="46" s="1"/>
  <c r="W1171" i="46"/>
  <c r="R1171" i="46"/>
  <c r="Z1171" i="46" s="1"/>
  <c r="T1171" i="46"/>
  <c r="AB1171" i="46" s="1"/>
  <c r="R1163" i="46"/>
  <c r="Z1163" i="46" s="1"/>
  <c r="W1163" i="46"/>
  <c r="W1134" i="46"/>
  <c r="Q1134" i="46"/>
  <c r="Y1134" i="46" s="1"/>
  <c r="S1134" i="46"/>
  <c r="AA1134" i="46" s="1"/>
  <c r="R1123" i="46"/>
  <c r="Z1123" i="46" s="1"/>
  <c r="W1123" i="46"/>
  <c r="T1107" i="46"/>
  <c r="AB1107" i="46" s="1"/>
  <c r="W1107" i="46"/>
  <c r="W1091" i="46"/>
  <c r="R1091" i="46"/>
  <c r="Z1091" i="46" s="1"/>
  <c r="T1091" i="46"/>
  <c r="AB1091" i="46" s="1"/>
  <c r="Q1079" i="46"/>
  <c r="Y1079" i="46" s="1"/>
  <c r="R1079" i="46"/>
  <c r="Z1079" i="46" s="1"/>
  <c r="Q1067" i="46"/>
  <c r="Y1067" i="46" s="1"/>
  <c r="R1067" i="46"/>
  <c r="Z1067" i="46" s="1"/>
  <c r="W1067" i="46"/>
  <c r="W1046" i="46"/>
  <c r="Q1046" i="46"/>
  <c r="Y1046" i="46" s="1"/>
  <c r="S1046" i="46"/>
  <c r="AA1046" i="46" s="1"/>
  <c r="W1031" i="46"/>
  <c r="R1031" i="46"/>
  <c r="Z1031" i="46" s="1"/>
  <c r="T1031" i="46"/>
  <c r="AB1031" i="46" s="1"/>
  <c r="R904" i="46"/>
  <c r="Z904" i="46" s="1"/>
  <c r="W904" i="46"/>
  <c r="Q904" i="46"/>
  <c r="Y904" i="46" s="1"/>
  <c r="S904" i="46"/>
  <c r="AA904" i="46" s="1"/>
  <c r="Q891" i="46"/>
  <c r="Y891" i="46" s="1"/>
  <c r="R891" i="46"/>
  <c r="Z891" i="46" s="1"/>
  <c r="T891" i="46"/>
  <c r="AB891" i="46" s="1"/>
  <c r="W891" i="46"/>
  <c r="R884" i="46"/>
  <c r="Z884" i="46" s="1"/>
  <c r="Q884" i="46"/>
  <c r="Y884" i="46" s="1"/>
  <c r="S884" i="46"/>
  <c r="AA884" i="46" s="1"/>
  <c r="W884" i="46"/>
  <c r="T820" i="46"/>
  <c r="AB820" i="46" s="1"/>
  <c r="W820" i="46"/>
  <c r="Q820" i="46"/>
  <c r="Y820" i="46" s="1"/>
  <c r="R820" i="46"/>
  <c r="Z820" i="46" s="1"/>
  <c r="S820" i="46"/>
  <c r="AA820" i="46" s="1"/>
  <c r="R809" i="46"/>
  <c r="Z809" i="46" s="1"/>
  <c r="W809" i="46"/>
  <c r="R795" i="46"/>
  <c r="Z795" i="46" s="1"/>
  <c r="S795" i="46"/>
  <c r="AA795" i="46" s="1"/>
  <c r="R763" i="46"/>
  <c r="Z763" i="46" s="1"/>
  <c r="S763" i="46"/>
  <c r="AA763" i="46" s="1"/>
  <c r="R658" i="46"/>
  <c r="Z658" i="46" s="1"/>
  <c r="T658" i="46"/>
  <c r="AB658" i="46" s="1"/>
  <c r="W658" i="46"/>
  <c r="R640" i="46"/>
  <c r="Z640" i="46" s="1"/>
  <c r="S640" i="46"/>
  <c r="AA640" i="46" s="1"/>
  <c r="Q561" i="46"/>
  <c r="Y561" i="46" s="1"/>
  <c r="W561" i="46"/>
  <c r="Q885" i="46"/>
  <c r="Y885" i="46" s="1"/>
  <c r="T885" i="46"/>
  <c r="AB885" i="46" s="1"/>
  <c r="Q855" i="46"/>
  <c r="Y855" i="46" s="1"/>
  <c r="R855" i="46"/>
  <c r="Z855" i="46" s="1"/>
  <c r="T855" i="46"/>
  <c r="AB855" i="46" s="1"/>
  <c r="R848" i="46"/>
  <c r="Z848" i="46" s="1"/>
  <c r="Q848" i="46"/>
  <c r="Y848" i="46" s="1"/>
  <c r="S848" i="46"/>
  <c r="AA848" i="46" s="1"/>
  <c r="W848" i="46"/>
  <c r="Q843" i="46"/>
  <c r="Y843" i="46" s="1"/>
  <c r="R843" i="46"/>
  <c r="Z843" i="46" s="1"/>
  <c r="T843" i="46"/>
  <c r="AB843" i="46" s="1"/>
  <c r="W843" i="46"/>
  <c r="T808" i="46"/>
  <c r="AB808" i="46" s="1"/>
  <c r="R808" i="46"/>
  <c r="Z808" i="46" s="1"/>
  <c r="S808" i="46"/>
  <c r="AA808" i="46" s="1"/>
  <c r="W808" i="46"/>
  <c r="Q793" i="46"/>
  <c r="Y793" i="46" s="1"/>
  <c r="T793" i="46"/>
  <c r="AB793" i="46" s="1"/>
  <c r="W793" i="46"/>
  <c r="T776" i="46"/>
  <c r="AB776" i="46" s="1"/>
  <c r="Q776" i="46"/>
  <c r="Y776" i="46" s="1"/>
  <c r="R776" i="46"/>
  <c r="Z776" i="46" s="1"/>
  <c r="S776" i="46"/>
  <c r="AA776" i="46" s="1"/>
  <c r="W776" i="46"/>
  <c r="Q761" i="46"/>
  <c r="Y761" i="46" s="1"/>
  <c r="T761" i="46"/>
  <c r="AB761" i="46" s="1"/>
  <c r="W761" i="46"/>
  <c r="W649" i="46"/>
  <c r="Q649" i="46"/>
  <c r="Y649" i="46" s="1"/>
  <c r="R649" i="46"/>
  <c r="Z649" i="46" s="1"/>
  <c r="T649" i="46"/>
  <c r="AB649" i="46" s="1"/>
  <c r="W857" i="46"/>
  <c r="T857" i="46"/>
  <c r="AB857" i="46" s="1"/>
  <c r="W833" i="46"/>
  <c r="R833" i="46"/>
  <c r="Z833" i="46" s="1"/>
  <c r="T812" i="46"/>
  <c r="AB812" i="46" s="1"/>
  <c r="S812" i="46"/>
  <c r="AA812" i="46" s="1"/>
  <c r="W812" i="46"/>
  <c r="R812" i="46"/>
  <c r="Z812" i="46" s="1"/>
  <c r="T708" i="46"/>
  <c r="AB708" i="46" s="1"/>
  <c r="Q708" i="46"/>
  <c r="Y708" i="46" s="1"/>
  <c r="R708" i="46"/>
  <c r="Z708" i="46" s="1"/>
  <c r="S708" i="46"/>
  <c r="AA708" i="46" s="1"/>
  <c r="T613" i="46"/>
  <c r="AB613" i="46" s="1"/>
  <c r="Q613" i="46"/>
  <c r="Y613" i="46" s="1"/>
  <c r="S613" i="46"/>
  <c r="AA613" i="46" s="1"/>
  <c r="W613" i="46"/>
  <c r="W879" i="46"/>
  <c r="R879" i="46"/>
  <c r="Z879" i="46" s="1"/>
  <c r="T879" i="46"/>
  <c r="AB879" i="46" s="1"/>
  <c r="Q873" i="46"/>
  <c r="Y873" i="46" s="1"/>
  <c r="T873" i="46"/>
  <c r="AB873" i="46" s="1"/>
  <c r="T865" i="46"/>
  <c r="AB865" i="46" s="1"/>
  <c r="W865" i="46"/>
  <c r="T772" i="46"/>
  <c r="AB772" i="46" s="1"/>
  <c r="S772" i="46"/>
  <c r="AA772" i="46" s="1"/>
  <c r="W772" i="46"/>
  <c r="Q772" i="46"/>
  <c r="Y772" i="46" s="1"/>
  <c r="R772" i="46"/>
  <c r="Z772" i="46" s="1"/>
  <c r="T730" i="46"/>
  <c r="AB730" i="46" s="1"/>
  <c r="W730" i="46"/>
  <c r="W669" i="46"/>
  <c r="Q669" i="46"/>
  <c r="Y669" i="46" s="1"/>
  <c r="R669" i="46"/>
  <c r="Z669" i="46" s="1"/>
  <c r="T669" i="46"/>
  <c r="AB669" i="46" s="1"/>
  <c r="R726" i="46"/>
  <c r="Z726" i="46" s="1"/>
  <c r="Q726" i="46"/>
  <c r="Y726" i="46" s="1"/>
  <c r="S726" i="46"/>
  <c r="AA726" i="46" s="1"/>
  <c r="T726" i="46"/>
  <c r="AB726" i="46" s="1"/>
  <c r="R624" i="46"/>
  <c r="Z624" i="46" s="1"/>
  <c r="S624" i="46"/>
  <c r="AA624" i="46" s="1"/>
  <c r="R432" i="46"/>
  <c r="Z432" i="46" s="1"/>
  <c r="W432" i="46"/>
  <c r="S739" i="46"/>
  <c r="AA739" i="46" s="1"/>
  <c r="R739" i="46"/>
  <c r="Z739" i="46" s="1"/>
  <c r="R729" i="46"/>
  <c r="Z729" i="46" s="1"/>
  <c r="T729" i="46"/>
  <c r="AB729" i="46" s="1"/>
  <c r="W729" i="46"/>
  <c r="Q729" i="46"/>
  <c r="Y729" i="46" s="1"/>
  <c r="R721" i="46"/>
  <c r="Z721" i="46" s="1"/>
  <c r="T721" i="46"/>
  <c r="AB721" i="46" s="1"/>
  <c r="W721" i="46"/>
  <c r="Q721" i="46"/>
  <c r="Y721" i="46" s="1"/>
  <c r="R674" i="46"/>
  <c r="Z674" i="46" s="1"/>
  <c r="W674" i="46"/>
  <c r="T674" i="46"/>
  <c r="AB674" i="46" s="1"/>
  <c r="R641" i="46"/>
  <c r="Z641" i="46" s="1"/>
  <c r="T641" i="46"/>
  <c r="AB641" i="46" s="1"/>
  <c r="W641" i="46"/>
  <c r="Q641" i="46"/>
  <c r="Y641" i="46" s="1"/>
  <c r="T623" i="46"/>
  <c r="AB623" i="46" s="1"/>
  <c r="S623" i="46"/>
  <c r="AA623" i="46" s="1"/>
  <c r="W599" i="46"/>
  <c r="Q599" i="46"/>
  <c r="Y599" i="46" s="1"/>
  <c r="T752" i="46"/>
  <c r="AB752" i="46" s="1"/>
  <c r="S752" i="46"/>
  <c r="AA752" i="46" s="1"/>
  <c r="Q752" i="46"/>
  <c r="Y752" i="46" s="1"/>
  <c r="R752" i="46"/>
  <c r="Z752" i="46" s="1"/>
  <c r="W752" i="46"/>
  <c r="T724" i="46"/>
  <c r="AB724" i="46" s="1"/>
  <c r="S724" i="46"/>
  <c r="AA724" i="46" s="1"/>
  <c r="Q724" i="46"/>
  <c r="Y724" i="46" s="1"/>
  <c r="R724" i="46"/>
  <c r="Z724" i="46" s="1"/>
  <c r="T700" i="46"/>
  <c r="AB700" i="46" s="1"/>
  <c r="S700" i="46"/>
  <c r="AA700" i="46" s="1"/>
  <c r="Q700" i="46"/>
  <c r="Y700" i="46" s="1"/>
  <c r="R700" i="46"/>
  <c r="Z700" i="46" s="1"/>
  <c r="T689" i="46"/>
  <c r="AB689" i="46" s="1"/>
  <c r="W689" i="46"/>
  <c r="Q689" i="46"/>
  <c r="Y689" i="46" s="1"/>
  <c r="R689" i="46"/>
  <c r="Z689" i="46" s="1"/>
  <c r="S671" i="46"/>
  <c r="AA671" i="46" s="1"/>
  <c r="T671" i="46"/>
  <c r="AB671" i="46" s="1"/>
  <c r="T661" i="46"/>
  <c r="AB661" i="46" s="1"/>
  <c r="W661" i="46"/>
  <c r="Q661" i="46"/>
  <c r="Y661" i="46" s="1"/>
  <c r="R661" i="46"/>
  <c r="Z661" i="46" s="1"/>
  <c r="T625" i="46"/>
  <c r="AB625" i="46" s="1"/>
  <c r="W625" i="46"/>
  <c r="Q625" i="46"/>
  <c r="Y625" i="46" s="1"/>
  <c r="R625" i="46"/>
  <c r="Z625" i="46" s="1"/>
  <c r="T614" i="46"/>
  <c r="AB614" i="46" s="1"/>
  <c r="W614" i="46"/>
  <c r="Q614" i="46"/>
  <c r="Y614" i="46" s="1"/>
  <c r="R614" i="46"/>
  <c r="Z614" i="46" s="1"/>
  <c r="Q585" i="46"/>
  <c r="Y585" i="46" s="1"/>
  <c r="W585" i="46"/>
  <c r="Q553" i="46"/>
  <c r="Y553" i="46" s="1"/>
  <c r="W553" i="46"/>
  <c r="Q370" i="46"/>
  <c r="Y370" i="46" s="1"/>
  <c r="R370" i="46"/>
  <c r="Z370" i="46" s="1"/>
  <c r="T370" i="46"/>
  <c r="AB370" i="46" s="1"/>
  <c r="W569" i="46"/>
  <c r="Q569" i="46"/>
  <c r="Y569" i="46" s="1"/>
  <c r="Q495" i="46"/>
  <c r="Y495" i="46" s="1"/>
  <c r="W495" i="46"/>
  <c r="R415" i="46"/>
  <c r="Z415" i="46" s="1"/>
  <c r="Q415" i="46"/>
  <c r="Y415" i="46" s="1"/>
  <c r="S415" i="46"/>
  <c r="AA415" i="46" s="1"/>
  <c r="W415" i="46"/>
  <c r="W575" i="46"/>
  <c r="Q575" i="46"/>
  <c r="Y575" i="46" s="1"/>
  <c r="T538" i="46"/>
  <c r="AB538" i="46" s="1"/>
  <c r="W538" i="46"/>
  <c r="R538" i="46"/>
  <c r="Z538" i="46" s="1"/>
  <c r="R448" i="46"/>
  <c r="Z448" i="46" s="1"/>
  <c r="W448" i="46"/>
  <c r="Q343" i="46"/>
  <c r="Y343" i="46" s="1"/>
  <c r="T343" i="46"/>
  <c r="AB343" i="46" s="1"/>
  <c r="W343" i="46"/>
  <c r="Q520" i="46"/>
  <c r="Y520" i="46" s="1"/>
  <c r="R520" i="46"/>
  <c r="Z520" i="46" s="1"/>
  <c r="T520" i="46"/>
  <c r="AB520" i="46" s="1"/>
  <c r="Q488" i="46"/>
  <c r="Y488" i="46" s="1"/>
  <c r="R488" i="46"/>
  <c r="Z488" i="46" s="1"/>
  <c r="T488" i="46"/>
  <c r="AB488" i="46" s="1"/>
  <c r="Q453" i="46"/>
  <c r="Y453" i="46" s="1"/>
  <c r="S453" i="46"/>
  <c r="AA453" i="46" s="1"/>
  <c r="W453" i="46"/>
  <c r="Q437" i="46"/>
  <c r="Y437" i="46" s="1"/>
  <c r="S437" i="46"/>
  <c r="AA437" i="46" s="1"/>
  <c r="W437" i="46"/>
  <c r="Q421" i="46"/>
  <c r="Y421" i="46" s="1"/>
  <c r="S421" i="46"/>
  <c r="AA421" i="46" s="1"/>
  <c r="W421" i="46"/>
  <c r="W513" i="46"/>
  <c r="Q513" i="46"/>
  <c r="Y513" i="46" s="1"/>
  <c r="W481" i="46"/>
  <c r="Q481" i="46"/>
  <c r="Y481" i="46" s="1"/>
  <c r="S449" i="46"/>
  <c r="AA449" i="46" s="1"/>
  <c r="W449" i="46"/>
  <c r="Q449" i="46"/>
  <c r="Y449" i="46" s="1"/>
  <c r="T258" i="46"/>
  <c r="AB258" i="46" s="1"/>
  <c r="W258" i="46"/>
  <c r="W514" i="46"/>
  <c r="R514" i="46"/>
  <c r="Z514" i="46" s="1"/>
  <c r="T514" i="46"/>
  <c r="AB514" i="46" s="1"/>
  <c r="W482" i="46"/>
  <c r="R482" i="46"/>
  <c r="Z482" i="46" s="1"/>
  <c r="T482" i="46"/>
  <c r="AB482" i="46" s="1"/>
  <c r="Q431" i="46"/>
  <c r="Y431" i="46" s="1"/>
  <c r="S431" i="46"/>
  <c r="AA431" i="46" s="1"/>
  <c r="W431" i="46"/>
  <c r="R272" i="46"/>
  <c r="Z272" i="46" s="1"/>
  <c r="Q272" i="46"/>
  <c r="Y272" i="46" s="1"/>
  <c r="S272" i="46"/>
  <c r="AA272" i="46" s="1"/>
  <c r="W272" i="46"/>
  <c r="R403" i="46"/>
  <c r="Z403" i="46" s="1"/>
  <c r="Q403" i="46"/>
  <c r="Y403" i="46" s="1"/>
  <c r="W403" i="46"/>
  <c r="S403" i="46"/>
  <c r="AA403" i="46" s="1"/>
  <c r="R391" i="46"/>
  <c r="Z391" i="46" s="1"/>
  <c r="Q391" i="46"/>
  <c r="Y391" i="46" s="1"/>
  <c r="W391" i="46"/>
  <c r="S391" i="46"/>
  <c r="AA391" i="46" s="1"/>
  <c r="R371" i="46"/>
  <c r="Z371" i="46" s="1"/>
  <c r="Q371" i="46"/>
  <c r="Y371" i="46" s="1"/>
  <c r="S371" i="46"/>
  <c r="AA371" i="46" s="1"/>
  <c r="W371" i="46"/>
  <c r="R359" i="46"/>
  <c r="Z359" i="46" s="1"/>
  <c r="Q359" i="46"/>
  <c r="Y359" i="46" s="1"/>
  <c r="S359" i="46"/>
  <c r="AA359" i="46" s="1"/>
  <c r="W359" i="46"/>
  <c r="Q320" i="46"/>
  <c r="Y320" i="46" s="1"/>
  <c r="W320" i="46"/>
  <c r="R284" i="46"/>
  <c r="Z284" i="46" s="1"/>
  <c r="Q284" i="46"/>
  <c r="Y284" i="46" s="1"/>
  <c r="S284" i="46"/>
  <c r="AA284" i="46" s="1"/>
  <c r="W284" i="46"/>
  <c r="Q260" i="46"/>
  <c r="Y260" i="46" s="1"/>
  <c r="R260" i="46"/>
  <c r="Z260" i="46" s="1"/>
  <c r="Q247" i="46"/>
  <c r="Y247" i="46" s="1"/>
  <c r="W247" i="46"/>
  <c r="Q386" i="46"/>
  <c r="Y386" i="46" s="1"/>
  <c r="T386" i="46"/>
  <c r="AB386" i="46" s="1"/>
  <c r="R386" i="46"/>
  <c r="Z386" i="46" s="1"/>
  <c r="Q374" i="46"/>
  <c r="Y374" i="46" s="1"/>
  <c r="T374" i="46"/>
  <c r="AB374" i="46" s="1"/>
  <c r="R374" i="46"/>
  <c r="Z374" i="46" s="1"/>
  <c r="Q354" i="46"/>
  <c r="Y354" i="46" s="1"/>
  <c r="T354" i="46"/>
  <c r="AB354" i="46" s="1"/>
  <c r="R354" i="46"/>
  <c r="Z354" i="46" s="1"/>
  <c r="R347" i="46"/>
  <c r="Z347" i="46" s="1"/>
  <c r="T347" i="46"/>
  <c r="AB347" i="46" s="1"/>
  <c r="W347" i="46"/>
  <c r="Q347" i="46"/>
  <c r="Y347" i="46" s="1"/>
  <c r="T291" i="46"/>
  <c r="AB291" i="46" s="1"/>
  <c r="W291" i="46"/>
  <c r="R291" i="46"/>
  <c r="Z291" i="46" s="1"/>
  <c r="Q285" i="46"/>
  <c r="Y285" i="46" s="1"/>
  <c r="T285" i="46"/>
  <c r="AB285" i="46" s="1"/>
  <c r="T268" i="46"/>
  <c r="AB268" i="46" s="1"/>
  <c r="R268" i="46"/>
  <c r="Z268" i="46" s="1"/>
  <c r="W249" i="46"/>
  <c r="Q249" i="46"/>
  <c r="Y249" i="46" s="1"/>
  <c r="Q152" i="46"/>
  <c r="Y152" i="46" s="1"/>
  <c r="T152" i="46"/>
  <c r="AB152" i="46" s="1"/>
  <c r="Q398" i="46"/>
  <c r="Y398" i="46" s="1"/>
  <c r="R398" i="46"/>
  <c r="Z398" i="46" s="1"/>
  <c r="T398" i="46"/>
  <c r="AB398" i="46" s="1"/>
  <c r="Q378" i="46"/>
  <c r="Y378" i="46" s="1"/>
  <c r="R378" i="46"/>
  <c r="Z378" i="46" s="1"/>
  <c r="T378" i="46"/>
  <c r="AB378" i="46" s="1"/>
  <c r="Q366" i="46"/>
  <c r="Y366" i="46" s="1"/>
  <c r="R366" i="46"/>
  <c r="Z366" i="46" s="1"/>
  <c r="T366" i="46"/>
  <c r="AB366" i="46" s="1"/>
  <c r="T315" i="46"/>
  <c r="AB315" i="46" s="1"/>
  <c r="W315" i="46"/>
  <c r="W295" i="46"/>
  <c r="R295" i="46"/>
  <c r="Z295" i="46" s="1"/>
  <c r="T295" i="46"/>
  <c r="AB295" i="46" s="1"/>
  <c r="Q289" i="46"/>
  <c r="Y289" i="46" s="1"/>
  <c r="T289" i="46"/>
  <c r="AB289" i="46" s="1"/>
  <c r="T242" i="46"/>
  <c r="AB242" i="46" s="1"/>
  <c r="W242" i="46"/>
  <c r="Q207" i="46"/>
  <c r="Y207" i="46" s="1"/>
  <c r="W207" i="46"/>
  <c r="R186" i="46"/>
  <c r="Z186" i="46" s="1"/>
  <c r="W186" i="46"/>
  <c r="Q168" i="46"/>
  <c r="Y168" i="46" s="1"/>
  <c r="R168" i="46"/>
  <c r="Z168" i="46" s="1"/>
  <c r="T168" i="46"/>
  <c r="AB168" i="46" s="1"/>
  <c r="Q160" i="46"/>
  <c r="Y160" i="46" s="1"/>
  <c r="T160" i="46"/>
  <c r="AB160" i="46" s="1"/>
  <c r="Q111" i="46"/>
  <c r="Y111" i="46" s="1"/>
  <c r="R111" i="46"/>
  <c r="Z111" i="46" s="1"/>
  <c r="W111" i="46"/>
  <c r="R98" i="46"/>
  <c r="Z98" i="46" s="1"/>
  <c r="S98" i="46"/>
  <c r="AA98" i="46" s="1"/>
  <c r="W234" i="46"/>
  <c r="T234" i="46"/>
  <c r="AB234" i="46" s="1"/>
  <c r="W217" i="46"/>
  <c r="Q217" i="46"/>
  <c r="Y217" i="46" s="1"/>
  <c r="Q96" i="46"/>
  <c r="Y96" i="46" s="1"/>
  <c r="W96" i="46"/>
  <c r="Q239" i="46"/>
  <c r="Y239" i="46" s="1"/>
  <c r="W239" i="46"/>
  <c r="T218" i="46"/>
  <c r="AB218" i="46" s="1"/>
  <c r="W218" i="46"/>
  <c r="Q201" i="46"/>
  <c r="Y201" i="46" s="1"/>
  <c r="W201" i="46"/>
  <c r="T194" i="46"/>
  <c r="AB194" i="46" s="1"/>
  <c r="W194" i="46"/>
  <c r="R162" i="46"/>
  <c r="Z162" i="46" s="1"/>
  <c r="T162" i="46"/>
  <c r="AB162" i="46" s="1"/>
  <c r="W162" i="46"/>
  <c r="Q125" i="46"/>
  <c r="Y125" i="46" s="1"/>
  <c r="W125" i="46"/>
  <c r="R125" i="46"/>
  <c r="Z125" i="46" s="1"/>
  <c r="S125" i="46"/>
  <c r="AA125" i="46" s="1"/>
  <c r="T125" i="46"/>
  <c r="AB125" i="46" s="1"/>
  <c r="S101" i="46"/>
  <c r="AA101" i="46" s="1"/>
  <c r="T101" i="46"/>
  <c r="AB101" i="46" s="1"/>
  <c r="W80" i="46"/>
  <c r="Q80" i="46"/>
  <c r="Y80" i="46" s="1"/>
  <c r="W126" i="46"/>
  <c r="T126" i="46"/>
  <c r="AB126" i="46" s="1"/>
  <c r="S120" i="46"/>
  <c r="AA120" i="46" s="1"/>
  <c r="R120" i="46"/>
  <c r="Z120" i="46" s="1"/>
  <c r="R87" i="46"/>
  <c r="Z87" i="46" s="1"/>
  <c r="W87" i="46"/>
  <c r="T87" i="46"/>
  <c r="AB87" i="46" s="1"/>
  <c r="Q87" i="46"/>
  <c r="Y87" i="46" s="1"/>
  <c r="W150" i="46"/>
  <c r="R150" i="46"/>
  <c r="Z150" i="46" s="1"/>
  <c r="T150" i="46"/>
  <c r="AB150" i="46" s="1"/>
  <c r="Q144" i="46"/>
  <c r="Y144" i="46" s="1"/>
  <c r="T144" i="46"/>
  <c r="AB144" i="46" s="1"/>
  <c r="Q92" i="46"/>
  <c r="Y92" i="46" s="1"/>
  <c r="W92" i="46"/>
  <c r="T92" i="46"/>
  <c r="AB92" i="46" s="1"/>
  <c r="R60" i="46"/>
  <c r="Z60" i="46" s="1"/>
  <c r="T60" i="46"/>
  <c r="AB60" i="46" s="1"/>
  <c r="W60" i="46"/>
  <c r="Q50" i="46"/>
  <c r="Y50" i="46" s="1"/>
  <c r="S50" i="46"/>
  <c r="AA50" i="46" s="1"/>
  <c r="W50" i="46"/>
  <c r="T34" i="46"/>
  <c r="AB34" i="46" s="1"/>
  <c r="W34" i="46"/>
  <c r="Q27" i="46"/>
  <c r="Y27" i="46" s="1"/>
  <c r="T27" i="46"/>
  <c r="AB27" i="46" s="1"/>
  <c r="T21" i="46"/>
  <c r="AB21" i="46" s="1"/>
  <c r="Q21" i="46"/>
  <c r="Y21" i="46" s="1"/>
  <c r="R21" i="46"/>
  <c r="Z21" i="46" s="1"/>
  <c r="S21" i="46"/>
  <c r="AA21" i="46" s="1"/>
  <c r="W21" i="46"/>
  <c r="Q47" i="46"/>
  <c r="Y47" i="46" s="1"/>
  <c r="T47" i="46"/>
  <c r="AB47" i="46" s="1"/>
  <c r="R47" i="46"/>
  <c r="Z47" i="46" s="1"/>
  <c r="T41" i="46"/>
  <c r="AB41" i="46" s="1"/>
  <c r="R41" i="46"/>
  <c r="Z41" i="46" s="1"/>
  <c r="S41" i="46"/>
  <c r="AA41" i="46" s="1"/>
  <c r="W41" i="46"/>
  <c r="Q41" i="46"/>
  <c r="Y41" i="46" s="1"/>
  <c r="R42" i="46"/>
  <c r="Z42" i="46" s="1"/>
  <c r="W42" i="46"/>
  <c r="W30" i="46"/>
  <c r="Q30" i="46"/>
  <c r="Y30" i="46" s="1"/>
  <c r="T30" i="46"/>
  <c r="AB30" i="46" s="1"/>
  <c r="Q2253" i="46"/>
  <c r="Y2253" i="46" s="1"/>
  <c r="T2253" i="46"/>
  <c r="AB2253" i="46" s="1"/>
  <c r="Q2297" i="46"/>
  <c r="Y2297" i="46" s="1"/>
  <c r="T2297" i="46"/>
  <c r="AB2297" i="46" s="1"/>
  <c r="T2303" i="46"/>
  <c r="AB2303" i="46" s="1"/>
  <c r="W2303" i="46"/>
  <c r="R2303" i="46"/>
  <c r="Z2303" i="46" s="1"/>
  <c r="Q2325" i="46"/>
  <c r="Y2325" i="46" s="1"/>
  <c r="T2325" i="46"/>
  <c r="AB2325" i="46" s="1"/>
  <c r="T2331" i="46"/>
  <c r="AB2331" i="46" s="1"/>
  <c r="W2331" i="46"/>
  <c r="R2331" i="46"/>
  <c r="Z2331" i="46" s="1"/>
  <c r="Q2361" i="46"/>
  <c r="Y2361" i="46" s="1"/>
  <c r="T2361" i="46"/>
  <c r="AB2361" i="46" s="1"/>
  <c r="T2367" i="46"/>
  <c r="AB2367" i="46" s="1"/>
  <c r="W2367" i="46"/>
  <c r="R2367" i="46"/>
  <c r="Z2367" i="46" s="1"/>
  <c r="Q2389" i="46"/>
  <c r="Y2389" i="46" s="1"/>
  <c r="T2389" i="46"/>
  <c r="AB2389" i="46" s="1"/>
  <c r="T2395" i="46"/>
  <c r="AB2395" i="46" s="1"/>
  <c r="W2395" i="46"/>
  <c r="R2395" i="46"/>
  <c r="Z2395" i="46" s="1"/>
  <c r="S2467" i="46"/>
  <c r="AA2467" i="46" s="1"/>
  <c r="W2487" i="46"/>
  <c r="R2487" i="46"/>
  <c r="Z2487" i="46" s="1"/>
  <c r="W2519" i="46"/>
  <c r="R2519" i="46"/>
  <c r="Z2519" i="46" s="1"/>
  <c r="Q2566" i="46"/>
  <c r="Y2566" i="46" s="1"/>
  <c r="W2566" i="46"/>
  <c r="S2566" i="46"/>
  <c r="AA2566" i="46" s="1"/>
  <c r="Q2572" i="46"/>
  <c r="Y2572" i="46" s="1"/>
  <c r="W2572" i="46"/>
  <c r="S2572" i="46"/>
  <c r="AA2572" i="46" s="1"/>
  <c r="S2584" i="46"/>
  <c r="AA2584" i="46" s="1"/>
  <c r="W2584" i="46"/>
  <c r="Q2584" i="46"/>
  <c r="Y2584" i="46" s="1"/>
  <c r="Q2590" i="46"/>
  <c r="Y2590" i="46" s="1"/>
  <c r="W2590" i="46"/>
  <c r="S2590" i="46"/>
  <c r="AA2590" i="46" s="1"/>
  <c r="R2291" i="46"/>
  <c r="Z2291" i="46" s="1"/>
  <c r="T2291" i="46"/>
  <c r="AB2291" i="46" s="1"/>
  <c r="W2291" i="46"/>
  <c r="Q2321" i="46"/>
  <c r="Y2321" i="46" s="1"/>
  <c r="T2321" i="46"/>
  <c r="AB2321" i="46" s="1"/>
  <c r="R2327" i="46"/>
  <c r="Z2327" i="46" s="1"/>
  <c r="T2327" i="46"/>
  <c r="AB2327" i="46" s="1"/>
  <c r="W2327" i="46"/>
  <c r="Q2349" i="46"/>
  <c r="Y2349" i="46" s="1"/>
  <c r="T2349" i="46"/>
  <c r="AB2349" i="46" s="1"/>
  <c r="R2355" i="46"/>
  <c r="Z2355" i="46" s="1"/>
  <c r="T2355" i="46"/>
  <c r="AB2355" i="46" s="1"/>
  <c r="W2355" i="46"/>
  <c r="Q2385" i="46"/>
  <c r="Y2385" i="46" s="1"/>
  <c r="T2385" i="46"/>
  <c r="AB2385" i="46" s="1"/>
  <c r="R2391" i="46"/>
  <c r="Z2391" i="46" s="1"/>
  <c r="T2391" i="46"/>
  <c r="AB2391" i="46" s="1"/>
  <c r="W2391" i="46"/>
  <c r="R2428" i="46"/>
  <c r="Z2428" i="46" s="1"/>
  <c r="Q2428" i="46"/>
  <c r="Y2428" i="46" s="1"/>
  <c r="S2428" i="46"/>
  <c r="AA2428" i="46" s="1"/>
  <c r="W2428" i="46"/>
  <c r="R2443" i="46"/>
  <c r="Z2443" i="46" s="1"/>
  <c r="W2443" i="46"/>
  <c r="R2460" i="46"/>
  <c r="Z2460" i="46" s="1"/>
  <c r="Q2460" i="46"/>
  <c r="Y2460" i="46" s="1"/>
  <c r="W2460" i="46"/>
  <c r="R2468" i="46"/>
  <c r="Z2468" i="46" s="1"/>
  <c r="Q2468" i="46"/>
  <c r="Y2468" i="46" s="1"/>
  <c r="W2468" i="46"/>
  <c r="R2476" i="46"/>
  <c r="Z2476" i="46" s="1"/>
  <c r="Q2476" i="46"/>
  <c r="Y2476" i="46" s="1"/>
  <c r="S2476" i="46"/>
  <c r="AA2476" i="46" s="1"/>
  <c r="W2476" i="46"/>
  <c r="S2487" i="46"/>
  <c r="AA2487" i="46" s="1"/>
  <c r="R2499" i="46"/>
  <c r="Z2499" i="46" s="1"/>
  <c r="W2499" i="46"/>
  <c r="Q2513" i="46"/>
  <c r="Y2513" i="46" s="1"/>
  <c r="T2513" i="46"/>
  <c r="AB2513" i="46" s="1"/>
  <c r="S2519" i="46"/>
  <c r="AA2519" i="46" s="1"/>
  <c r="Q2530" i="46"/>
  <c r="Y2530" i="46" s="1"/>
  <c r="S2530" i="46"/>
  <c r="AA2530" i="46" s="1"/>
  <c r="W2530" i="46"/>
  <c r="R2551" i="46"/>
  <c r="Z2551" i="46" s="1"/>
  <c r="W2551" i="46"/>
  <c r="Q2578" i="46"/>
  <c r="Y2578" i="46" s="1"/>
  <c r="S2578" i="46"/>
  <c r="AA2578" i="46" s="1"/>
  <c r="W2578" i="46"/>
  <c r="Q2592" i="46"/>
  <c r="Y2592" i="46" s="1"/>
  <c r="S2592" i="46"/>
  <c r="AA2592" i="46" s="1"/>
  <c r="W2592" i="46"/>
  <c r="Q2598" i="46"/>
  <c r="Y2598" i="46" s="1"/>
  <c r="S2598" i="46"/>
  <c r="AA2598" i="46" s="1"/>
  <c r="W2598" i="46"/>
  <c r="Q2604" i="46"/>
  <c r="Y2604" i="46" s="1"/>
  <c r="S2604" i="46"/>
  <c r="AA2604" i="46" s="1"/>
  <c r="W2604" i="46"/>
  <c r="Q2193" i="46"/>
  <c r="Y2193" i="46" s="1"/>
  <c r="T2193" i="46"/>
  <c r="AB2193" i="46" s="1"/>
  <c r="R2228" i="46"/>
  <c r="Z2228" i="46" s="1"/>
  <c r="Q2228" i="46"/>
  <c r="Y2228" i="46" s="1"/>
  <c r="S2228" i="46"/>
  <c r="AA2228" i="46" s="1"/>
  <c r="W2228" i="46"/>
  <c r="R2263" i="46"/>
  <c r="Z2263" i="46" s="1"/>
  <c r="T2263" i="46"/>
  <c r="AB2263" i="46" s="1"/>
  <c r="W2263" i="46"/>
  <c r="R2320" i="46"/>
  <c r="Z2320" i="46" s="1"/>
  <c r="Q2320" i="46"/>
  <c r="Y2320" i="46" s="1"/>
  <c r="S2320" i="46"/>
  <c r="AA2320" i="46" s="1"/>
  <c r="W2320" i="46"/>
  <c r="R2348" i="46"/>
  <c r="Z2348" i="46" s="1"/>
  <c r="Q2348" i="46"/>
  <c r="Y2348" i="46" s="1"/>
  <c r="S2348" i="46"/>
  <c r="AA2348" i="46" s="1"/>
  <c r="W2348" i="46"/>
  <c r="R2384" i="46"/>
  <c r="Z2384" i="46" s="1"/>
  <c r="Q2384" i="46"/>
  <c r="Y2384" i="46" s="1"/>
  <c r="S2384" i="46"/>
  <c r="AA2384" i="46" s="1"/>
  <c r="W2384" i="46"/>
  <c r="R2480" i="46"/>
  <c r="Z2480" i="46" s="1"/>
  <c r="Q2480" i="46"/>
  <c r="Y2480" i="46" s="1"/>
  <c r="W2480" i="46"/>
  <c r="Q2528" i="46"/>
  <c r="Y2528" i="46" s="1"/>
  <c r="S2528" i="46"/>
  <c r="AA2528" i="46" s="1"/>
  <c r="W2528" i="46"/>
  <c r="Q2546" i="46"/>
  <c r="Y2546" i="46" s="1"/>
  <c r="S2546" i="46"/>
  <c r="AA2546" i="46" s="1"/>
  <c r="W2546" i="46"/>
  <c r="R2567" i="46"/>
  <c r="Z2567" i="46" s="1"/>
  <c r="W2567" i="46"/>
  <c r="R2579" i="46"/>
  <c r="Z2579" i="46" s="1"/>
  <c r="T2579" i="46"/>
  <c r="AB2579" i="46" s="1"/>
  <c r="W2579" i="46"/>
  <c r="Q2608" i="46"/>
  <c r="Y2608" i="46" s="1"/>
  <c r="S2608" i="46"/>
  <c r="AA2608" i="46" s="1"/>
  <c r="W2608" i="46"/>
  <c r="Q2614" i="46"/>
  <c r="Y2614" i="46" s="1"/>
  <c r="S2614" i="46"/>
  <c r="AA2614" i="46" s="1"/>
  <c r="W2614" i="46"/>
  <c r="R2105" i="46"/>
  <c r="Z2105" i="46" s="1"/>
  <c r="R2137" i="46"/>
  <c r="Z2137" i="46" s="1"/>
  <c r="R2169" i="46"/>
  <c r="Z2169" i="46" s="1"/>
  <c r="R2201" i="46"/>
  <c r="Z2201" i="46" s="1"/>
  <c r="S2217" i="46"/>
  <c r="AA2217" i="46" s="1"/>
  <c r="R2233" i="46"/>
  <c r="Z2233" i="46" s="1"/>
  <c r="S2249" i="46"/>
  <c r="AA2249" i="46" s="1"/>
  <c r="R2265" i="46"/>
  <c r="Z2265" i="46" s="1"/>
  <c r="S2281" i="46"/>
  <c r="AA2281" i="46" s="1"/>
  <c r="S2433" i="46"/>
  <c r="AA2433" i="46" s="1"/>
  <c r="R2521" i="46"/>
  <c r="Z2521" i="46" s="1"/>
  <c r="R2552" i="46"/>
  <c r="Z2552" i="46" s="1"/>
  <c r="S1049" i="46"/>
  <c r="AA1049" i="46" s="1"/>
  <c r="T973" i="46"/>
  <c r="AB973" i="46" s="1"/>
  <c r="S1523" i="46"/>
  <c r="AA1523" i="46" s="1"/>
  <c r="T1533" i="46"/>
  <c r="AB1533" i="46" s="1"/>
  <c r="S1283" i="46"/>
  <c r="AA1283" i="46" s="1"/>
  <c r="S1616" i="46"/>
  <c r="AA1616" i="46" s="1"/>
  <c r="S1608" i="46"/>
  <c r="AA1608" i="46" s="1"/>
  <c r="S1672" i="46"/>
  <c r="AA1672" i="46" s="1"/>
  <c r="S1748" i="46"/>
  <c r="AA1748" i="46" s="1"/>
  <c r="S1800" i="46"/>
  <c r="AA1800" i="46" s="1"/>
  <c r="T1734" i="46"/>
  <c r="AB1734" i="46" s="1"/>
  <c r="T1862" i="46"/>
  <c r="AB1862" i="46" s="1"/>
  <c r="S1980" i="46"/>
  <c r="AA1980" i="46" s="1"/>
  <c r="S2111" i="46"/>
  <c r="AA2111" i="46" s="1"/>
  <c r="S2175" i="46"/>
  <c r="AA2175" i="46" s="1"/>
  <c r="S2131" i="46"/>
  <c r="AA2131" i="46" s="1"/>
  <c r="S1916" i="46"/>
  <c r="AA1916" i="46" s="1"/>
  <c r="S2086" i="46"/>
  <c r="AA2086" i="46" s="1"/>
  <c r="S2159" i="46"/>
  <c r="AA2159" i="46" s="1"/>
  <c r="S2223" i="46"/>
  <c r="AA2223" i="46" s="1"/>
  <c r="S1972" i="46"/>
  <c r="AA1972" i="46" s="1"/>
  <c r="S2207" i="46"/>
  <c r="AA2207" i="46" s="1"/>
  <c r="S2239" i="46"/>
  <c r="AA2239" i="46" s="1"/>
  <c r="S2271" i="46"/>
  <c r="AA2271" i="46" s="1"/>
  <c r="Q2305" i="46"/>
  <c r="Y2305" i="46" s="1"/>
  <c r="T2305" i="46"/>
  <c r="AB2305" i="46" s="1"/>
  <c r="W2311" i="46"/>
  <c r="R2311" i="46"/>
  <c r="Z2311" i="46" s="1"/>
  <c r="T2311" i="46"/>
  <c r="AB2311" i="46" s="1"/>
  <c r="Q2333" i="46"/>
  <c r="Y2333" i="46" s="1"/>
  <c r="T2333" i="46"/>
  <c r="AB2333" i="46" s="1"/>
  <c r="W2339" i="46"/>
  <c r="R2339" i="46"/>
  <c r="Z2339" i="46" s="1"/>
  <c r="T2339" i="46"/>
  <c r="AB2339" i="46" s="1"/>
  <c r="Q2369" i="46"/>
  <c r="Y2369" i="46" s="1"/>
  <c r="T2369" i="46"/>
  <c r="AB2369" i="46" s="1"/>
  <c r="W2375" i="46"/>
  <c r="R2375" i="46"/>
  <c r="Z2375" i="46" s="1"/>
  <c r="T2375" i="46"/>
  <c r="AB2375" i="46" s="1"/>
  <c r="Q2397" i="46"/>
  <c r="Y2397" i="46" s="1"/>
  <c r="T2397" i="46"/>
  <c r="AB2397" i="46" s="1"/>
  <c r="W2403" i="46"/>
  <c r="R2403" i="46"/>
  <c r="Z2403" i="46" s="1"/>
  <c r="T2403" i="46"/>
  <c r="AB2403" i="46" s="1"/>
  <c r="R2439" i="46"/>
  <c r="Z2439" i="46" s="1"/>
  <c r="W2439" i="46"/>
  <c r="R2455" i="46"/>
  <c r="Z2455" i="46" s="1"/>
  <c r="W2455" i="46"/>
  <c r="Q2489" i="46"/>
  <c r="Y2489" i="46" s="1"/>
  <c r="T2489" i="46"/>
  <c r="AB2489" i="46" s="1"/>
  <c r="Q2534" i="46"/>
  <c r="Y2534" i="46" s="1"/>
  <c r="S2534" i="46"/>
  <c r="AA2534" i="46" s="1"/>
  <c r="W2534" i="46"/>
  <c r="Q2540" i="46"/>
  <c r="Y2540" i="46" s="1"/>
  <c r="S2540" i="46"/>
  <c r="AA2540" i="46" s="1"/>
  <c r="W2540" i="46"/>
  <c r="W2547" i="46"/>
  <c r="R2547" i="46"/>
  <c r="Z2547" i="46" s="1"/>
  <c r="T2547" i="46"/>
  <c r="AB2547" i="46" s="1"/>
  <c r="W2560" i="46"/>
  <c r="Q2560" i="46"/>
  <c r="Y2560" i="46" s="1"/>
  <c r="S2560" i="46"/>
  <c r="AA2560" i="46" s="1"/>
  <c r="R2607" i="46"/>
  <c r="Z2607" i="46" s="1"/>
  <c r="W2607" i="46"/>
  <c r="R2268" i="46"/>
  <c r="Z2268" i="46" s="1"/>
  <c r="Q2268" i="46"/>
  <c r="Y2268" i="46" s="1"/>
  <c r="S2268" i="46"/>
  <c r="AA2268" i="46" s="1"/>
  <c r="W2268" i="46"/>
  <c r="R2236" i="46"/>
  <c r="Z2236" i="46" s="1"/>
  <c r="Q2236" i="46"/>
  <c r="Y2236" i="46" s="1"/>
  <c r="S2236" i="46"/>
  <c r="AA2236" i="46" s="1"/>
  <c r="W2236" i="46"/>
  <c r="R2204" i="46"/>
  <c r="Z2204" i="46" s="1"/>
  <c r="Q2204" i="46"/>
  <c r="Y2204" i="46" s="1"/>
  <c r="S2204" i="46"/>
  <c r="AA2204" i="46" s="1"/>
  <c r="W2204" i="46"/>
  <c r="R2172" i="46"/>
  <c r="Z2172" i="46" s="1"/>
  <c r="Q2172" i="46"/>
  <c r="Y2172" i="46" s="1"/>
  <c r="S2172" i="46"/>
  <c r="AA2172" i="46" s="1"/>
  <c r="W2172" i="46"/>
  <c r="R2140" i="46"/>
  <c r="Z2140" i="46" s="1"/>
  <c r="Q2140" i="46"/>
  <c r="Y2140" i="46" s="1"/>
  <c r="S2140" i="46"/>
  <c r="AA2140" i="46" s="1"/>
  <c r="W2140" i="46"/>
  <c r="R2108" i="46"/>
  <c r="Z2108" i="46" s="1"/>
  <c r="Q2108" i="46"/>
  <c r="Y2108" i="46" s="1"/>
  <c r="S2108" i="46"/>
  <c r="AA2108" i="46" s="1"/>
  <c r="W2108" i="46"/>
  <c r="R2079" i="46"/>
  <c r="Z2079" i="46" s="1"/>
  <c r="Q2079" i="46"/>
  <c r="Y2079" i="46" s="1"/>
  <c r="T2079" i="46"/>
  <c r="AB2079" i="46" s="1"/>
  <c r="Q2015" i="46"/>
  <c r="Y2015" i="46" s="1"/>
  <c r="S2015" i="46"/>
  <c r="AA2015" i="46" s="1"/>
  <c r="W2015" i="46"/>
  <c r="Q1985" i="46"/>
  <c r="Y1985" i="46" s="1"/>
  <c r="S1985" i="46"/>
  <c r="AA1985" i="46" s="1"/>
  <c r="W1985" i="46"/>
  <c r="Q1969" i="46"/>
  <c r="Y1969" i="46" s="1"/>
  <c r="S1969" i="46"/>
  <c r="AA1969" i="46" s="1"/>
  <c r="W1969" i="46"/>
  <c r="R1950" i="46"/>
  <c r="Z1950" i="46" s="1"/>
  <c r="W1950" i="46"/>
  <c r="R2276" i="46"/>
  <c r="Z2276" i="46" s="1"/>
  <c r="S2276" i="46"/>
  <c r="AA2276" i="46" s="1"/>
  <c r="W2276" i="46"/>
  <c r="Q2276" i="46"/>
  <c r="Y2276" i="46" s="1"/>
  <c r="R2244" i="46"/>
  <c r="Z2244" i="46" s="1"/>
  <c r="S2244" i="46"/>
  <c r="AA2244" i="46" s="1"/>
  <c r="W2244" i="46"/>
  <c r="Q2244" i="46"/>
  <c r="Y2244" i="46" s="1"/>
  <c r="R2212" i="46"/>
  <c r="Z2212" i="46" s="1"/>
  <c r="S2212" i="46"/>
  <c r="AA2212" i="46" s="1"/>
  <c r="W2212" i="46"/>
  <c r="Q2212" i="46"/>
  <c r="Y2212" i="46" s="1"/>
  <c r="R2180" i="46"/>
  <c r="Z2180" i="46" s="1"/>
  <c r="S2180" i="46"/>
  <c r="AA2180" i="46" s="1"/>
  <c r="W2180" i="46"/>
  <c r="Q2180" i="46"/>
  <c r="Y2180" i="46" s="1"/>
  <c r="R2148" i="46"/>
  <c r="Z2148" i="46" s="1"/>
  <c r="Q2148" i="46"/>
  <c r="Y2148" i="46" s="1"/>
  <c r="S2148" i="46"/>
  <c r="AA2148" i="46" s="1"/>
  <c r="W2148" i="46"/>
  <c r="R2116" i="46"/>
  <c r="Z2116" i="46" s="1"/>
  <c r="Q2116" i="46"/>
  <c r="Y2116" i="46" s="1"/>
  <c r="S2116" i="46"/>
  <c r="AA2116" i="46" s="1"/>
  <c r="W2116" i="46"/>
  <c r="T2077" i="46"/>
  <c r="AB2077" i="46" s="1"/>
  <c r="Q2077" i="46"/>
  <c r="Y2077" i="46" s="1"/>
  <c r="S2077" i="46"/>
  <c r="AA2077" i="46" s="1"/>
  <c r="S2069" i="46"/>
  <c r="AA2069" i="46" s="1"/>
  <c r="W2069" i="46"/>
  <c r="Q2055" i="46"/>
  <c r="Y2055" i="46" s="1"/>
  <c r="S2055" i="46"/>
  <c r="AA2055" i="46" s="1"/>
  <c r="W2055" i="46"/>
  <c r="Q2039" i="46"/>
  <c r="Y2039" i="46" s="1"/>
  <c r="S2039" i="46"/>
  <c r="AA2039" i="46" s="1"/>
  <c r="W2039" i="46"/>
  <c r="R2018" i="46"/>
  <c r="Z2018" i="46" s="1"/>
  <c r="T2018" i="46"/>
  <c r="AB2018" i="46" s="1"/>
  <c r="W2018" i="46"/>
  <c r="S2003" i="46"/>
  <c r="AA2003" i="46" s="1"/>
  <c r="W2003" i="46"/>
  <c r="S1989" i="46"/>
  <c r="AA1989" i="46" s="1"/>
  <c r="W1989" i="46"/>
  <c r="S1963" i="46"/>
  <c r="AA1963" i="46" s="1"/>
  <c r="W1963" i="46"/>
  <c r="R1934" i="46"/>
  <c r="Z1934" i="46" s="1"/>
  <c r="W1934" i="46"/>
  <c r="S1901" i="46"/>
  <c r="AA1901" i="46" s="1"/>
  <c r="W1901" i="46"/>
  <c r="R2284" i="46"/>
  <c r="Z2284" i="46" s="1"/>
  <c r="W2284" i="46"/>
  <c r="Q2284" i="46"/>
  <c r="Y2284" i="46" s="1"/>
  <c r="S2284" i="46"/>
  <c r="AA2284" i="46" s="1"/>
  <c r="R2252" i="46"/>
  <c r="Z2252" i="46" s="1"/>
  <c r="W2252" i="46"/>
  <c r="Q2252" i="46"/>
  <c r="Y2252" i="46" s="1"/>
  <c r="S2252" i="46"/>
  <c r="AA2252" i="46" s="1"/>
  <c r="R2220" i="46"/>
  <c r="Z2220" i="46" s="1"/>
  <c r="W2220" i="46"/>
  <c r="Q2220" i="46"/>
  <c r="Y2220" i="46" s="1"/>
  <c r="S2220" i="46"/>
  <c r="AA2220" i="46" s="1"/>
  <c r="R2188" i="46"/>
  <c r="Z2188" i="46" s="1"/>
  <c r="W2188" i="46"/>
  <c r="Q2188" i="46"/>
  <c r="Y2188" i="46" s="1"/>
  <c r="S2188" i="46"/>
  <c r="AA2188" i="46" s="1"/>
  <c r="R2156" i="46"/>
  <c r="Z2156" i="46" s="1"/>
  <c r="S2156" i="46"/>
  <c r="AA2156" i="46" s="1"/>
  <c r="W2156" i="46"/>
  <c r="Q2156" i="46"/>
  <c r="Y2156" i="46" s="1"/>
  <c r="R2124" i="46"/>
  <c r="Z2124" i="46" s="1"/>
  <c r="S2124" i="46"/>
  <c r="AA2124" i="46" s="1"/>
  <c r="W2124" i="46"/>
  <c r="Q2124" i="46"/>
  <c r="Y2124" i="46" s="1"/>
  <c r="S2063" i="46"/>
  <c r="AA2063" i="46" s="1"/>
  <c r="W2063" i="46"/>
  <c r="Q2063" i="46"/>
  <c r="Y2063" i="46" s="1"/>
  <c r="W2037" i="46"/>
  <c r="S2037" i="46"/>
  <c r="AA2037" i="46" s="1"/>
  <c r="S2023" i="46"/>
  <c r="AA2023" i="46" s="1"/>
  <c r="W2023" i="46"/>
  <c r="Q2023" i="46"/>
  <c r="Y2023" i="46" s="1"/>
  <c r="T2002" i="46"/>
  <c r="AB2002" i="46" s="1"/>
  <c r="W2002" i="46"/>
  <c r="R2002" i="46"/>
  <c r="Z2002" i="46" s="1"/>
  <c r="W1987" i="46"/>
  <c r="S1987" i="46"/>
  <c r="AA1987" i="46" s="1"/>
  <c r="W1974" i="46"/>
  <c r="R1974" i="46"/>
  <c r="Z1974" i="46" s="1"/>
  <c r="S1957" i="46"/>
  <c r="AA1957" i="46" s="1"/>
  <c r="W1957" i="46"/>
  <c r="S1933" i="46"/>
  <c r="AA1933" i="46" s="1"/>
  <c r="W1933" i="46"/>
  <c r="R2168" i="46"/>
  <c r="Z2168" i="46" s="1"/>
  <c r="W2168" i="46"/>
  <c r="Q2168" i="46"/>
  <c r="Y2168" i="46" s="1"/>
  <c r="S2168" i="46"/>
  <c r="AA2168" i="46" s="1"/>
  <c r="R2136" i="46"/>
  <c r="Z2136" i="46" s="1"/>
  <c r="W2136" i="46"/>
  <c r="Q2136" i="46"/>
  <c r="Y2136" i="46" s="1"/>
  <c r="S2136" i="46"/>
  <c r="AA2136" i="46" s="1"/>
  <c r="R2104" i="46"/>
  <c r="Z2104" i="46" s="1"/>
  <c r="W2104" i="46"/>
  <c r="Q2104" i="46"/>
  <c r="Y2104" i="46" s="1"/>
  <c r="S2104" i="46"/>
  <c r="AA2104" i="46" s="1"/>
  <c r="W2057" i="46"/>
  <c r="Q2057" i="46"/>
  <c r="Y2057" i="46" s="1"/>
  <c r="S2057" i="46"/>
  <c r="AA2057" i="46" s="1"/>
  <c r="W2042" i="46"/>
  <c r="R2042" i="46"/>
  <c r="Z2042" i="46" s="1"/>
  <c r="T2042" i="46"/>
  <c r="AB2042" i="46" s="1"/>
  <c r="W2031" i="46"/>
  <c r="Q2031" i="46"/>
  <c r="Y2031" i="46" s="1"/>
  <c r="S2031" i="46"/>
  <c r="AA2031" i="46" s="1"/>
  <c r="W2001" i="46"/>
  <c r="Q2001" i="46"/>
  <c r="Y2001" i="46" s="1"/>
  <c r="S2001" i="46"/>
  <c r="AA2001" i="46" s="1"/>
  <c r="Q1927" i="46"/>
  <c r="Y1927" i="46" s="1"/>
  <c r="S1927" i="46"/>
  <c r="AA1927" i="46" s="1"/>
  <c r="W1927" i="46"/>
  <c r="Q1887" i="46"/>
  <c r="Y1887" i="46" s="1"/>
  <c r="S1887" i="46"/>
  <c r="AA1887" i="46" s="1"/>
  <c r="W1887" i="46"/>
  <c r="R1661" i="46"/>
  <c r="Z1661" i="46" s="1"/>
  <c r="Q1661" i="46"/>
  <c r="Y1661" i="46" s="1"/>
  <c r="S1661" i="46"/>
  <c r="AA1661" i="46" s="1"/>
  <c r="W1661" i="46"/>
  <c r="Q1632" i="46"/>
  <c r="Y1632" i="46" s="1"/>
  <c r="R1632" i="46"/>
  <c r="Z1632" i="46" s="1"/>
  <c r="T1632" i="46"/>
  <c r="AB1632" i="46" s="1"/>
  <c r="T1614" i="46"/>
  <c r="AB1614" i="46" s="1"/>
  <c r="W1614" i="46"/>
  <c r="R1597" i="46"/>
  <c r="Z1597" i="46" s="1"/>
  <c r="Q1597" i="46"/>
  <c r="Y1597" i="46" s="1"/>
  <c r="S1597" i="46"/>
  <c r="AA1597" i="46" s="1"/>
  <c r="W1597" i="46"/>
  <c r="Q1568" i="46"/>
  <c r="Y1568" i="46" s="1"/>
  <c r="R1568" i="46"/>
  <c r="Z1568" i="46" s="1"/>
  <c r="T1568" i="46"/>
  <c r="AB1568" i="46" s="1"/>
  <c r="R1557" i="46"/>
  <c r="Z1557" i="46" s="1"/>
  <c r="Q1557" i="46"/>
  <c r="Y1557" i="46" s="1"/>
  <c r="S1557" i="46"/>
  <c r="AA1557" i="46" s="1"/>
  <c r="W1557" i="46"/>
  <c r="Q1871" i="46"/>
  <c r="Y1871" i="46" s="1"/>
  <c r="S1871" i="46"/>
  <c r="AA1871" i="46" s="1"/>
  <c r="W1871" i="46"/>
  <c r="Q1852" i="46"/>
  <c r="Y1852" i="46" s="1"/>
  <c r="R1852" i="46"/>
  <c r="Z1852" i="46" s="1"/>
  <c r="T1852" i="46"/>
  <c r="AB1852" i="46" s="1"/>
  <c r="Q1840" i="46"/>
  <c r="Y1840" i="46" s="1"/>
  <c r="R1840" i="46"/>
  <c r="Z1840" i="46" s="1"/>
  <c r="T1840" i="46"/>
  <c r="AB1840" i="46" s="1"/>
  <c r="Q1820" i="46"/>
  <c r="Y1820" i="46" s="1"/>
  <c r="R1820" i="46"/>
  <c r="Z1820" i="46" s="1"/>
  <c r="T1820" i="46"/>
  <c r="AB1820" i="46" s="1"/>
  <c r="Q1808" i="46"/>
  <c r="Y1808" i="46" s="1"/>
  <c r="R1808" i="46"/>
  <c r="Z1808" i="46" s="1"/>
  <c r="T1808" i="46"/>
  <c r="AB1808" i="46" s="1"/>
  <c r="Q1788" i="46"/>
  <c r="Y1788" i="46" s="1"/>
  <c r="R1788" i="46"/>
  <c r="Z1788" i="46" s="1"/>
  <c r="T1788" i="46"/>
  <c r="AB1788" i="46" s="1"/>
  <c r="Q1776" i="46"/>
  <c r="Y1776" i="46" s="1"/>
  <c r="R1776" i="46"/>
  <c r="Z1776" i="46" s="1"/>
  <c r="T1776" i="46"/>
  <c r="AB1776" i="46" s="1"/>
  <c r="Q1756" i="46"/>
  <c r="Y1756" i="46" s="1"/>
  <c r="R1756" i="46"/>
  <c r="Z1756" i="46" s="1"/>
  <c r="T1756" i="46"/>
  <c r="AB1756" i="46" s="1"/>
  <c r="Q1744" i="46"/>
  <c r="Y1744" i="46" s="1"/>
  <c r="R1744" i="46"/>
  <c r="Z1744" i="46" s="1"/>
  <c r="T1744" i="46"/>
  <c r="AB1744" i="46" s="1"/>
  <c r="Q1724" i="46"/>
  <c r="Y1724" i="46" s="1"/>
  <c r="R1724" i="46"/>
  <c r="Z1724" i="46" s="1"/>
  <c r="T1724" i="46"/>
  <c r="AB1724" i="46" s="1"/>
  <c r="Q1712" i="46"/>
  <c r="Y1712" i="46" s="1"/>
  <c r="R1712" i="46"/>
  <c r="Z1712" i="46" s="1"/>
  <c r="T1712" i="46"/>
  <c r="AB1712" i="46" s="1"/>
  <c r="Q1692" i="46"/>
  <c r="Y1692" i="46" s="1"/>
  <c r="R1692" i="46"/>
  <c r="Z1692" i="46" s="1"/>
  <c r="T1692" i="46"/>
  <c r="AB1692" i="46" s="1"/>
  <c r="Q1680" i="46"/>
  <c r="Y1680" i="46" s="1"/>
  <c r="R1680" i="46"/>
  <c r="Z1680" i="46" s="1"/>
  <c r="T1680" i="46"/>
  <c r="AB1680" i="46" s="1"/>
  <c r="Q1636" i="46"/>
  <c r="Y1636" i="46" s="1"/>
  <c r="R1636" i="46"/>
  <c r="Z1636" i="46" s="1"/>
  <c r="T1636" i="46"/>
  <c r="AB1636" i="46" s="1"/>
  <c r="R1617" i="46"/>
  <c r="Z1617" i="46" s="1"/>
  <c r="Q1617" i="46"/>
  <c r="Y1617" i="46" s="1"/>
  <c r="S1617" i="46"/>
  <c r="AA1617" i="46" s="1"/>
  <c r="W1617" i="46"/>
  <c r="Q1572" i="46"/>
  <c r="Y1572" i="46" s="1"/>
  <c r="R1572" i="46"/>
  <c r="Z1572" i="46" s="1"/>
  <c r="T1572" i="46"/>
  <c r="AB1572" i="46" s="1"/>
  <c r="Q1560" i="46"/>
  <c r="Y1560" i="46" s="1"/>
  <c r="R1560" i="46"/>
  <c r="Z1560" i="46" s="1"/>
  <c r="T1560" i="46"/>
  <c r="AB1560" i="46" s="1"/>
  <c r="T1954" i="46"/>
  <c r="AB1954" i="46" s="1"/>
  <c r="W1954" i="46"/>
  <c r="R1954" i="46"/>
  <c r="Z1954" i="46" s="1"/>
  <c r="W1939" i="46"/>
  <c r="S1939" i="46"/>
  <c r="AA1939" i="46" s="1"/>
  <c r="W1925" i="46"/>
  <c r="S1925" i="46"/>
  <c r="AA1925" i="46" s="1"/>
  <c r="W1899" i="46"/>
  <c r="S1899" i="46"/>
  <c r="AA1899" i="46" s="1"/>
  <c r="W1670" i="46"/>
  <c r="T1670" i="46"/>
  <c r="AB1670" i="46" s="1"/>
  <c r="R1653" i="46"/>
  <c r="Z1653" i="46" s="1"/>
  <c r="S1653" i="46"/>
  <c r="AA1653" i="46" s="1"/>
  <c r="W1653" i="46"/>
  <c r="Q1653" i="46"/>
  <c r="Y1653" i="46" s="1"/>
  <c r="Q1624" i="46"/>
  <c r="Y1624" i="46" s="1"/>
  <c r="T1624" i="46"/>
  <c r="AB1624" i="46" s="1"/>
  <c r="R1624" i="46"/>
  <c r="Z1624" i="46" s="1"/>
  <c r="W1606" i="46"/>
  <c r="T1606" i="46"/>
  <c r="AB1606" i="46" s="1"/>
  <c r="R1589" i="46"/>
  <c r="Z1589" i="46" s="1"/>
  <c r="S1589" i="46"/>
  <c r="AA1589" i="46" s="1"/>
  <c r="W1589" i="46"/>
  <c r="Q1589" i="46"/>
  <c r="Y1589" i="46" s="1"/>
  <c r="Q1544" i="46"/>
  <c r="Y1544" i="46" s="1"/>
  <c r="R1544" i="46"/>
  <c r="Z1544" i="46" s="1"/>
  <c r="T1544" i="46"/>
  <c r="AB1544" i="46" s="1"/>
  <c r="W1959" i="46"/>
  <c r="S1959" i="46"/>
  <c r="AA1959" i="46" s="1"/>
  <c r="Q1959" i="46"/>
  <c r="Y1959" i="46" s="1"/>
  <c r="W1938" i="46"/>
  <c r="R1938" i="46"/>
  <c r="Z1938" i="46" s="1"/>
  <c r="T1938" i="46"/>
  <c r="AB1938" i="46" s="1"/>
  <c r="S1923" i="46"/>
  <c r="AA1923" i="46" s="1"/>
  <c r="W1923" i="46"/>
  <c r="R1910" i="46"/>
  <c r="Z1910" i="46" s="1"/>
  <c r="W1910" i="46"/>
  <c r="S1883" i="46"/>
  <c r="AA1883" i="46" s="1"/>
  <c r="W1883" i="46"/>
  <c r="Q1856" i="46"/>
  <c r="Y1856" i="46" s="1"/>
  <c r="R1856" i="46"/>
  <c r="Z1856" i="46" s="1"/>
  <c r="T1856" i="46"/>
  <c r="AB1856" i="46" s="1"/>
  <c r="Q1836" i="46"/>
  <c r="Y1836" i="46" s="1"/>
  <c r="R1836" i="46"/>
  <c r="Z1836" i="46" s="1"/>
  <c r="T1836" i="46"/>
  <c r="AB1836" i="46" s="1"/>
  <c r="Q1824" i="46"/>
  <c r="Y1824" i="46" s="1"/>
  <c r="R1824" i="46"/>
  <c r="Z1824" i="46" s="1"/>
  <c r="T1824" i="46"/>
  <c r="AB1824" i="46" s="1"/>
  <c r="Q1804" i="46"/>
  <c r="Y1804" i="46" s="1"/>
  <c r="R1804" i="46"/>
  <c r="Z1804" i="46" s="1"/>
  <c r="T1804" i="46"/>
  <c r="AB1804" i="46" s="1"/>
  <c r="Q1792" i="46"/>
  <c r="Y1792" i="46" s="1"/>
  <c r="R1792" i="46"/>
  <c r="Z1792" i="46" s="1"/>
  <c r="T1792" i="46"/>
  <c r="AB1792" i="46" s="1"/>
  <c r="Q1772" i="46"/>
  <c r="Y1772" i="46" s="1"/>
  <c r="R1772" i="46"/>
  <c r="Z1772" i="46" s="1"/>
  <c r="T1772" i="46"/>
  <c r="AB1772" i="46" s="1"/>
  <c r="Q1760" i="46"/>
  <c r="Y1760" i="46" s="1"/>
  <c r="R1760" i="46"/>
  <c r="Z1760" i="46" s="1"/>
  <c r="T1760" i="46"/>
  <c r="AB1760" i="46" s="1"/>
  <c r="Q1740" i="46"/>
  <c r="Y1740" i="46" s="1"/>
  <c r="R1740" i="46"/>
  <c r="Z1740" i="46" s="1"/>
  <c r="T1740" i="46"/>
  <c r="AB1740" i="46" s="1"/>
  <c r="Q1728" i="46"/>
  <c r="Y1728" i="46" s="1"/>
  <c r="R1728" i="46"/>
  <c r="Z1728" i="46" s="1"/>
  <c r="T1728" i="46"/>
  <c r="AB1728" i="46" s="1"/>
  <c r="Q1708" i="46"/>
  <c r="Y1708" i="46" s="1"/>
  <c r="R1708" i="46"/>
  <c r="Z1708" i="46" s="1"/>
  <c r="T1708" i="46"/>
  <c r="AB1708" i="46" s="1"/>
  <c r="Q1696" i="46"/>
  <c r="Y1696" i="46" s="1"/>
  <c r="R1696" i="46"/>
  <c r="Z1696" i="46" s="1"/>
  <c r="T1696" i="46"/>
  <c r="AB1696" i="46" s="1"/>
  <c r="Q1676" i="46"/>
  <c r="Y1676" i="46" s="1"/>
  <c r="R1676" i="46"/>
  <c r="Z1676" i="46" s="1"/>
  <c r="T1676" i="46"/>
  <c r="AB1676" i="46" s="1"/>
  <c r="R1657" i="46"/>
  <c r="Z1657" i="46" s="1"/>
  <c r="W1657" i="46"/>
  <c r="Q1657" i="46"/>
  <c r="Y1657" i="46" s="1"/>
  <c r="S1657" i="46"/>
  <c r="AA1657" i="46" s="1"/>
  <c r="Q1612" i="46"/>
  <c r="Y1612" i="46" s="1"/>
  <c r="R1612" i="46"/>
  <c r="Z1612" i="46" s="1"/>
  <c r="T1612" i="46"/>
  <c r="AB1612" i="46" s="1"/>
  <c r="R1593" i="46"/>
  <c r="Z1593" i="46" s="1"/>
  <c r="W1593" i="46"/>
  <c r="Q1593" i="46"/>
  <c r="Y1593" i="46" s="1"/>
  <c r="S1593" i="46"/>
  <c r="AA1593" i="46" s="1"/>
  <c r="T1534" i="46"/>
  <c r="AB1534" i="46" s="1"/>
  <c r="Q1534" i="46"/>
  <c r="Y1534" i="46" s="1"/>
  <c r="S1534" i="46"/>
  <c r="AA1534" i="46" s="1"/>
  <c r="Q1519" i="46"/>
  <c r="Y1519" i="46" s="1"/>
  <c r="T1519" i="46"/>
  <c r="AB1519" i="46" s="1"/>
  <c r="W1519" i="46"/>
  <c r="R1499" i="46"/>
  <c r="Z1499" i="46" s="1"/>
  <c r="W1499" i="46"/>
  <c r="R1467" i="46"/>
  <c r="Z1467" i="46" s="1"/>
  <c r="W1467" i="46"/>
  <c r="R1435" i="46"/>
  <c r="Z1435" i="46" s="1"/>
  <c r="W1435" i="46"/>
  <c r="R1403" i="46"/>
  <c r="Z1403" i="46" s="1"/>
  <c r="W1403" i="46"/>
  <c r="R1371" i="46"/>
  <c r="Z1371" i="46" s="1"/>
  <c r="W1371" i="46"/>
  <c r="R1339" i="46"/>
  <c r="Z1339" i="46" s="1"/>
  <c r="W1339" i="46"/>
  <c r="R1307" i="46"/>
  <c r="Z1307" i="46" s="1"/>
  <c r="W1307" i="46"/>
  <c r="Q1293" i="46"/>
  <c r="Y1293" i="46" s="1"/>
  <c r="T1293" i="46"/>
  <c r="AB1293" i="46" s="1"/>
  <c r="R1267" i="46"/>
  <c r="Z1267" i="46" s="1"/>
  <c r="T1267" i="46"/>
  <c r="AB1267" i="46" s="1"/>
  <c r="W1267" i="46"/>
  <c r="Q1261" i="46"/>
  <c r="Y1261" i="46" s="1"/>
  <c r="T1261" i="46"/>
  <c r="AB1261" i="46" s="1"/>
  <c r="Q1500" i="46"/>
  <c r="Y1500" i="46" s="1"/>
  <c r="S1500" i="46"/>
  <c r="AA1500" i="46" s="1"/>
  <c r="W1500" i="46"/>
  <c r="Q1482" i="46"/>
  <c r="Y1482" i="46" s="1"/>
  <c r="S1482" i="46"/>
  <c r="AA1482" i="46" s="1"/>
  <c r="W1482" i="46"/>
  <c r="Q1468" i="46"/>
  <c r="Y1468" i="46" s="1"/>
  <c r="S1468" i="46"/>
  <c r="AA1468" i="46" s="1"/>
  <c r="W1468" i="46"/>
  <c r="Q1450" i="46"/>
  <c r="Y1450" i="46" s="1"/>
  <c r="S1450" i="46"/>
  <c r="AA1450" i="46" s="1"/>
  <c r="W1450" i="46"/>
  <c r="Q1436" i="46"/>
  <c r="Y1436" i="46" s="1"/>
  <c r="S1436" i="46"/>
  <c r="AA1436" i="46" s="1"/>
  <c r="W1436" i="46"/>
  <c r="Q1418" i="46"/>
  <c r="Y1418" i="46" s="1"/>
  <c r="S1418" i="46"/>
  <c r="AA1418" i="46" s="1"/>
  <c r="W1418" i="46"/>
  <c r="Q1404" i="46"/>
  <c r="Y1404" i="46" s="1"/>
  <c r="S1404" i="46"/>
  <c r="AA1404" i="46" s="1"/>
  <c r="W1404" i="46"/>
  <c r="Q1386" i="46"/>
  <c r="Y1386" i="46" s="1"/>
  <c r="S1386" i="46"/>
  <c r="AA1386" i="46" s="1"/>
  <c r="W1386" i="46"/>
  <c r="Q1372" i="46"/>
  <c r="Y1372" i="46" s="1"/>
  <c r="S1372" i="46"/>
  <c r="AA1372" i="46" s="1"/>
  <c r="W1372" i="46"/>
  <c r="Q1354" i="46"/>
  <c r="Y1354" i="46" s="1"/>
  <c r="S1354" i="46"/>
  <c r="AA1354" i="46" s="1"/>
  <c r="W1354" i="46"/>
  <c r="Q1340" i="46"/>
  <c r="Y1340" i="46" s="1"/>
  <c r="S1340" i="46"/>
  <c r="AA1340" i="46" s="1"/>
  <c r="W1340" i="46"/>
  <c r="Q1322" i="46"/>
  <c r="Y1322" i="46" s="1"/>
  <c r="S1322" i="46"/>
  <c r="AA1322" i="46" s="1"/>
  <c r="W1322" i="46"/>
  <c r="Q1308" i="46"/>
  <c r="Y1308" i="46" s="1"/>
  <c r="S1308" i="46"/>
  <c r="AA1308" i="46" s="1"/>
  <c r="W1308" i="46"/>
  <c r="R1280" i="46"/>
  <c r="Z1280" i="46" s="1"/>
  <c r="Q1280" i="46"/>
  <c r="Y1280" i="46" s="1"/>
  <c r="S1280" i="46"/>
  <c r="AA1280" i="46" s="1"/>
  <c r="W1280" i="46"/>
  <c r="R1248" i="46"/>
  <c r="Z1248" i="46" s="1"/>
  <c r="Q1248" i="46"/>
  <c r="Y1248" i="46" s="1"/>
  <c r="S1248" i="46"/>
  <c r="AA1248" i="46" s="1"/>
  <c r="W1248" i="46"/>
  <c r="R1545" i="46"/>
  <c r="Z1545" i="46" s="1"/>
  <c r="S1545" i="46"/>
  <c r="AA1545" i="46" s="1"/>
  <c r="W1545" i="46"/>
  <c r="Q1545" i="46"/>
  <c r="Y1545" i="46" s="1"/>
  <c r="T1535" i="46"/>
  <c r="AB1535" i="46" s="1"/>
  <c r="W1535" i="46"/>
  <c r="Q1535" i="46"/>
  <c r="Y1535" i="46" s="1"/>
  <c r="R1517" i="46"/>
  <c r="Z1517" i="46" s="1"/>
  <c r="S1517" i="46"/>
  <c r="AA1517" i="46" s="1"/>
  <c r="W1483" i="46"/>
  <c r="R1483" i="46"/>
  <c r="Z1483" i="46" s="1"/>
  <c r="W1451" i="46"/>
  <c r="R1451" i="46"/>
  <c r="Z1451" i="46" s="1"/>
  <c r="W1419" i="46"/>
  <c r="R1419" i="46"/>
  <c r="Z1419" i="46" s="1"/>
  <c r="W1387" i="46"/>
  <c r="R1387" i="46"/>
  <c r="Z1387" i="46" s="1"/>
  <c r="W1355" i="46"/>
  <c r="R1355" i="46"/>
  <c r="Z1355" i="46" s="1"/>
  <c r="W1323" i="46"/>
  <c r="R1323" i="46"/>
  <c r="Z1323" i="46" s="1"/>
  <c r="R1288" i="46"/>
  <c r="Z1288" i="46" s="1"/>
  <c r="S1288" i="46"/>
  <c r="AA1288" i="46" s="1"/>
  <c r="W1288" i="46"/>
  <c r="Q1288" i="46"/>
  <c r="Y1288" i="46" s="1"/>
  <c r="R1256" i="46"/>
  <c r="Z1256" i="46" s="1"/>
  <c r="S1256" i="46"/>
  <c r="AA1256" i="46" s="1"/>
  <c r="W1256" i="46"/>
  <c r="Q1256" i="46"/>
  <c r="Y1256" i="46" s="1"/>
  <c r="Q1552" i="46"/>
  <c r="Y1552" i="46" s="1"/>
  <c r="R1552" i="46"/>
  <c r="Z1552" i="46" s="1"/>
  <c r="T1552" i="46"/>
  <c r="AB1552" i="46" s="1"/>
  <c r="R1491" i="46"/>
  <c r="Z1491" i="46" s="1"/>
  <c r="W1491" i="46"/>
  <c r="R1459" i="46"/>
  <c r="Z1459" i="46" s="1"/>
  <c r="W1459" i="46"/>
  <c r="R1427" i="46"/>
  <c r="Z1427" i="46" s="1"/>
  <c r="W1427" i="46"/>
  <c r="R1395" i="46"/>
  <c r="Z1395" i="46" s="1"/>
  <c r="W1395" i="46"/>
  <c r="R1363" i="46"/>
  <c r="Z1363" i="46" s="1"/>
  <c r="W1363" i="46"/>
  <c r="R1331" i="46"/>
  <c r="Z1331" i="46" s="1"/>
  <c r="W1331" i="46"/>
  <c r="R1299" i="46"/>
  <c r="Z1299" i="46" s="1"/>
  <c r="W1299" i="46"/>
  <c r="R1264" i="46"/>
  <c r="Z1264" i="46" s="1"/>
  <c r="W1264" i="46"/>
  <c r="Q1264" i="46"/>
  <c r="Y1264" i="46" s="1"/>
  <c r="S1264" i="46"/>
  <c r="AA1264" i="46" s="1"/>
  <c r="R1224" i="46"/>
  <c r="Z1224" i="46" s="1"/>
  <c r="Q1224" i="46"/>
  <c r="Y1224" i="46" s="1"/>
  <c r="S1224" i="46"/>
  <c r="AA1224" i="46" s="1"/>
  <c r="W1224" i="46"/>
  <c r="R1192" i="46"/>
  <c r="Z1192" i="46" s="1"/>
  <c r="Q1192" i="46"/>
  <c r="Y1192" i="46" s="1"/>
  <c r="S1192" i="46"/>
  <c r="AA1192" i="46" s="1"/>
  <c r="W1192" i="46"/>
  <c r="R1175" i="46"/>
  <c r="Z1175" i="46" s="1"/>
  <c r="T1175" i="46"/>
  <c r="AB1175" i="46" s="1"/>
  <c r="W1175" i="46"/>
  <c r="R1159" i="46"/>
  <c r="Z1159" i="46" s="1"/>
  <c r="T1159" i="46"/>
  <c r="AB1159" i="46" s="1"/>
  <c r="W1159" i="46"/>
  <c r="S1144" i="46"/>
  <c r="AA1144" i="46" s="1"/>
  <c r="W1144" i="46"/>
  <c r="Q1124" i="46"/>
  <c r="Y1124" i="46" s="1"/>
  <c r="S1124" i="46"/>
  <c r="AA1124" i="46" s="1"/>
  <c r="W1124" i="46"/>
  <c r="Q1101" i="46"/>
  <c r="Y1101" i="46" s="1"/>
  <c r="R1101" i="46"/>
  <c r="Z1101" i="46" s="1"/>
  <c r="R1087" i="46"/>
  <c r="Z1087" i="46" s="1"/>
  <c r="W1087" i="46"/>
  <c r="R1043" i="46"/>
  <c r="Z1043" i="46" s="1"/>
  <c r="W1043" i="46"/>
  <c r="R1012" i="46"/>
  <c r="Z1012" i="46" s="1"/>
  <c r="Q1012" i="46"/>
  <c r="Y1012" i="46" s="1"/>
  <c r="S1012" i="46"/>
  <c r="AA1012" i="46" s="1"/>
  <c r="W1012" i="46"/>
  <c r="R1000" i="46"/>
  <c r="Z1000" i="46" s="1"/>
  <c r="Q1000" i="46"/>
  <c r="Y1000" i="46" s="1"/>
  <c r="S1000" i="46"/>
  <c r="AA1000" i="46" s="1"/>
  <c r="W1000" i="46"/>
  <c r="R980" i="46"/>
  <c r="Z980" i="46" s="1"/>
  <c r="Q980" i="46"/>
  <c r="Y980" i="46" s="1"/>
  <c r="S980" i="46"/>
  <c r="AA980" i="46" s="1"/>
  <c r="W980" i="46"/>
  <c r="R968" i="46"/>
  <c r="Z968" i="46" s="1"/>
  <c r="Q968" i="46"/>
  <c r="Y968" i="46" s="1"/>
  <c r="S968" i="46"/>
  <c r="AA968" i="46" s="1"/>
  <c r="W968" i="46"/>
  <c r="R948" i="46"/>
  <c r="Z948" i="46" s="1"/>
  <c r="Q948" i="46"/>
  <c r="Y948" i="46" s="1"/>
  <c r="S948" i="46"/>
  <c r="AA948" i="46" s="1"/>
  <c r="W948" i="46"/>
  <c r="R936" i="46"/>
  <c r="Z936" i="46" s="1"/>
  <c r="Q936" i="46"/>
  <c r="Y936" i="46" s="1"/>
  <c r="S936" i="46"/>
  <c r="AA936" i="46" s="1"/>
  <c r="W936" i="46"/>
  <c r="R896" i="46"/>
  <c r="Z896" i="46" s="1"/>
  <c r="Q896" i="46"/>
  <c r="Y896" i="46" s="1"/>
  <c r="S896" i="46"/>
  <c r="AA896" i="46" s="1"/>
  <c r="W896" i="46"/>
  <c r="R1227" i="46"/>
  <c r="Z1227" i="46" s="1"/>
  <c r="T1227" i="46"/>
  <c r="AB1227" i="46" s="1"/>
  <c r="W1227" i="46"/>
  <c r="Q1221" i="46"/>
  <c r="Y1221" i="46" s="1"/>
  <c r="T1221" i="46"/>
  <c r="AB1221" i="46" s="1"/>
  <c r="R1195" i="46"/>
  <c r="Z1195" i="46" s="1"/>
  <c r="T1195" i="46"/>
  <c r="AB1195" i="46" s="1"/>
  <c r="W1195" i="46"/>
  <c r="R1180" i="46"/>
  <c r="Z1180" i="46" s="1"/>
  <c r="Q1180" i="46"/>
  <c r="Y1180" i="46" s="1"/>
  <c r="S1180" i="46"/>
  <c r="AA1180" i="46" s="1"/>
  <c r="W1180" i="46"/>
  <c r="R1143" i="46"/>
  <c r="Z1143" i="46" s="1"/>
  <c r="T1143" i="46"/>
  <c r="AB1143" i="46" s="1"/>
  <c r="W1143" i="46"/>
  <c r="R1127" i="46"/>
  <c r="Z1127" i="46" s="1"/>
  <c r="T1127" i="46"/>
  <c r="AB1127" i="46" s="1"/>
  <c r="W1127" i="46"/>
  <c r="Q1106" i="46"/>
  <c r="Y1106" i="46" s="1"/>
  <c r="W1106" i="46"/>
  <c r="Q1068" i="46"/>
  <c r="Y1068" i="46" s="1"/>
  <c r="S1068" i="46"/>
  <c r="AA1068" i="46" s="1"/>
  <c r="W1068" i="46"/>
  <c r="R1053" i="46"/>
  <c r="Z1053" i="46" s="1"/>
  <c r="T1053" i="46"/>
  <c r="AB1053" i="46" s="1"/>
  <c r="W1053" i="46"/>
  <c r="R1039" i="46"/>
  <c r="Z1039" i="46" s="1"/>
  <c r="T1039" i="46"/>
  <c r="AB1039" i="46" s="1"/>
  <c r="W1039" i="46"/>
  <c r="R1019" i="46"/>
  <c r="Z1019" i="46" s="1"/>
  <c r="T1019" i="46"/>
  <c r="AB1019" i="46" s="1"/>
  <c r="W1019" i="46"/>
  <c r="R1004" i="46"/>
  <c r="Z1004" i="46" s="1"/>
  <c r="Q1004" i="46"/>
  <c r="Y1004" i="46" s="1"/>
  <c r="S1004" i="46"/>
  <c r="AA1004" i="46" s="1"/>
  <c r="W1004" i="46"/>
  <c r="R992" i="46"/>
  <c r="Z992" i="46" s="1"/>
  <c r="Q992" i="46"/>
  <c r="Y992" i="46" s="1"/>
  <c r="S992" i="46"/>
  <c r="AA992" i="46" s="1"/>
  <c r="W992" i="46"/>
  <c r="R972" i="46"/>
  <c r="Z972" i="46" s="1"/>
  <c r="Q972" i="46"/>
  <c r="Y972" i="46" s="1"/>
  <c r="S972" i="46"/>
  <c r="AA972" i="46" s="1"/>
  <c r="W972" i="46"/>
  <c r="R960" i="46"/>
  <c r="Z960" i="46" s="1"/>
  <c r="Q960" i="46"/>
  <c r="Y960" i="46" s="1"/>
  <c r="S960" i="46"/>
  <c r="AA960" i="46" s="1"/>
  <c r="W960" i="46"/>
  <c r="R940" i="46"/>
  <c r="Z940" i="46" s="1"/>
  <c r="Q940" i="46"/>
  <c r="Y940" i="46" s="1"/>
  <c r="S940" i="46"/>
  <c r="AA940" i="46" s="1"/>
  <c r="W940" i="46"/>
  <c r="R928" i="46"/>
  <c r="Z928" i="46" s="1"/>
  <c r="Q928" i="46"/>
  <c r="Y928" i="46" s="1"/>
  <c r="S928" i="46"/>
  <c r="AA928" i="46" s="1"/>
  <c r="W928" i="46"/>
  <c r="T1235" i="46"/>
  <c r="AB1235" i="46" s="1"/>
  <c r="W1235" i="46"/>
  <c r="R1235" i="46"/>
  <c r="Z1235" i="46" s="1"/>
  <c r="Q1229" i="46"/>
  <c r="Y1229" i="46" s="1"/>
  <c r="T1229" i="46"/>
  <c r="AB1229" i="46" s="1"/>
  <c r="T1203" i="46"/>
  <c r="AB1203" i="46" s="1"/>
  <c r="W1203" i="46"/>
  <c r="R1203" i="46"/>
  <c r="Z1203" i="46" s="1"/>
  <c r="Q1197" i="46"/>
  <c r="Y1197" i="46" s="1"/>
  <c r="T1197" i="46"/>
  <c r="AB1197" i="46" s="1"/>
  <c r="R1168" i="46"/>
  <c r="Z1168" i="46" s="1"/>
  <c r="S1168" i="46"/>
  <c r="AA1168" i="46" s="1"/>
  <c r="W1168" i="46"/>
  <c r="Q1168" i="46"/>
  <c r="Y1168" i="46" s="1"/>
  <c r="W1155" i="46"/>
  <c r="R1155" i="46"/>
  <c r="Z1155" i="46" s="1"/>
  <c r="W1139" i="46"/>
  <c r="R1139" i="46"/>
  <c r="Z1139" i="46" s="1"/>
  <c r="W1122" i="46"/>
  <c r="S1122" i="46"/>
  <c r="AA1122" i="46" s="1"/>
  <c r="Q1073" i="46"/>
  <c r="Y1073" i="46" s="1"/>
  <c r="W1073" i="46"/>
  <c r="R1073" i="46"/>
  <c r="Z1073" i="46" s="1"/>
  <c r="T1047" i="46"/>
  <c r="AB1047" i="46" s="1"/>
  <c r="W1047" i="46"/>
  <c r="R1047" i="46"/>
  <c r="Z1047" i="46" s="1"/>
  <c r="Q1027" i="46"/>
  <c r="Y1027" i="46" s="1"/>
  <c r="T1027" i="46"/>
  <c r="AB1027" i="46" s="1"/>
  <c r="R1027" i="46"/>
  <c r="Z1027" i="46" s="1"/>
  <c r="R1016" i="46"/>
  <c r="Z1016" i="46" s="1"/>
  <c r="S1016" i="46"/>
  <c r="AA1016" i="46" s="1"/>
  <c r="W1016" i="46"/>
  <c r="Q1016" i="46"/>
  <c r="Y1016" i="46" s="1"/>
  <c r="R996" i="46"/>
  <c r="Z996" i="46" s="1"/>
  <c r="S996" i="46"/>
  <c r="AA996" i="46" s="1"/>
  <c r="W996" i="46"/>
  <c r="Q996" i="46"/>
  <c r="Y996" i="46" s="1"/>
  <c r="R984" i="46"/>
  <c r="Z984" i="46" s="1"/>
  <c r="S984" i="46"/>
  <c r="AA984" i="46" s="1"/>
  <c r="W984" i="46"/>
  <c r="Q984" i="46"/>
  <c r="Y984" i="46" s="1"/>
  <c r="R964" i="46"/>
  <c r="Z964" i="46" s="1"/>
  <c r="S964" i="46"/>
  <c r="AA964" i="46" s="1"/>
  <c r="W964" i="46"/>
  <c r="Q964" i="46"/>
  <c r="Y964" i="46" s="1"/>
  <c r="R952" i="46"/>
  <c r="Z952" i="46" s="1"/>
  <c r="S952" i="46"/>
  <c r="AA952" i="46" s="1"/>
  <c r="W952" i="46"/>
  <c r="Q952" i="46"/>
  <c r="Y952" i="46" s="1"/>
  <c r="R932" i="46"/>
  <c r="Z932" i="46" s="1"/>
  <c r="S932" i="46"/>
  <c r="AA932" i="46" s="1"/>
  <c r="W932" i="46"/>
  <c r="Q932" i="46"/>
  <c r="Y932" i="46" s="1"/>
  <c r="T923" i="46"/>
  <c r="AB923" i="46" s="1"/>
  <c r="W923" i="46"/>
  <c r="R923" i="46"/>
  <c r="Z923" i="46" s="1"/>
  <c r="Q915" i="46"/>
  <c r="Y915" i="46" s="1"/>
  <c r="T915" i="46"/>
  <c r="AB915" i="46" s="1"/>
  <c r="R915" i="46"/>
  <c r="Z915" i="46" s="1"/>
  <c r="R1243" i="46"/>
  <c r="Z1243" i="46" s="1"/>
  <c r="W1243" i="46"/>
  <c r="T1243" i="46"/>
  <c r="AB1243" i="46" s="1"/>
  <c r="Q1237" i="46"/>
  <c r="Y1237" i="46" s="1"/>
  <c r="T1237" i="46"/>
  <c r="AB1237" i="46" s="1"/>
  <c r="W1211" i="46"/>
  <c r="R1211" i="46"/>
  <c r="Z1211" i="46" s="1"/>
  <c r="T1211" i="46"/>
  <c r="AB1211" i="46" s="1"/>
  <c r="Q1205" i="46"/>
  <c r="Y1205" i="46" s="1"/>
  <c r="T1205" i="46"/>
  <c r="AB1205" i="46" s="1"/>
  <c r="Q1185" i="46"/>
  <c r="Y1185" i="46" s="1"/>
  <c r="T1185" i="46"/>
  <c r="AB1185" i="46" s="1"/>
  <c r="S1160" i="46"/>
  <c r="AA1160" i="46" s="1"/>
  <c r="W1160" i="46"/>
  <c r="S1146" i="46"/>
  <c r="AA1146" i="46" s="1"/>
  <c r="W1146" i="46"/>
  <c r="S1120" i="46"/>
  <c r="AA1120" i="46" s="1"/>
  <c r="W1120" i="46"/>
  <c r="Q1076" i="46"/>
  <c r="Y1076" i="46" s="1"/>
  <c r="W1076" i="46"/>
  <c r="S1064" i="46"/>
  <c r="AA1064" i="46" s="1"/>
  <c r="W1064" i="46"/>
  <c r="S1042" i="46"/>
  <c r="AA1042" i="46" s="1"/>
  <c r="W1042" i="46"/>
  <c r="Q921" i="46"/>
  <c r="Y921" i="46" s="1"/>
  <c r="T921" i="46"/>
  <c r="AB921" i="46" s="1"/>
  <c r="W903" i="46"/>
  <c r="R903" i="46"/>
  <c r="Z903" i="46" s="1"/>
  <c r="T903" i="46"/>
  <c r="AB903" i="46" s="1"/>
  <c r="R883" i="46"/>
  <c r="Z883" i="46" s="1"/>
  <c r="T883" i="46"/>
  <c r="AB883" i="46" s="1"/>
  <c r="W883" i="46"/>
  <c r="Q877" i="46"/>
  <c r="Y877" i="46" s="1"/>
  <c r="T877" i="46"/>
  <c r="AB877" i="46" s="1"/>
  <c r="Q847" i="46"/>
  <c r="Y847" i="46" s="1"/>
  <c r="R847" i="46"/>
  <c r="Z847" i="46" s="1"/>
  <c r="T847" i="46"/>
  <c r="AB847" i="46" s="1"/>
  <c r="R807" i="46"/>
  <c r="Z807" i="46" s="1"/>
  <c r="T807" i="46"/>
  <c r="AB807" i="46" s="1"/>
  <c r="Q785" i="46"/>
  <c r="Y785" i="46" s="1"/>
  <c r="T785" i="46"/>
  <c r="AB785" i="46" s="1"/>
  <c r="W785" i="46"/>
  <c r="R656" i="46"/>
  <c r="Z656" i="46" s="1"/>
  <c r="S656" i="46"/>
  <c r="AA656" i="46" s="1"/>
  <c r="T853" i="46"/>
  <c r="AB853" i="46" s="1"/>
  <c r="W853" i="46"/>
  <c r="T840" i="46"/>
  <c r="AB840" i="46" s="1"/>
  <c r="Q840" i="46"/>
  <c r="Y840" i="46" s="1"/>
  <c r="R840" i="46"/>
  <c r="Z840" i="46" s="1"/>
  <c r="S840" i="46"/>
  <c r="AA840" i="46" s="1"/>
  <c r="W840" i="46"/>
  <c r="T816" i="46"/>
  <c r="AB816" i="46" s="1"/>
  <c r="Q816" i="46"/>
  <c r="Y816" i="46" s="1"/>
  <c r="R816" i="46"/>
  <c r="Z816" i="46" s="1"/>
  <c r="S816" i="46"/>
  <c r="AA816" i="46" s="1"/>
  <c r="W816" i="46"/>
  <c r="Q806" i="46"/>
  <c r="Y806" i="46" s="1"/>
  <c r="S806" i="46"/>
  <c r="AA806" i="46" s="1"/>
  <c r="W806" i="46"/>
  <c r="T788" i="46"/>
  <c r="AB788" i="46" s="1"/>
  <c r="Q788" i="46"/>
  <c r="Y788" i="46" s="1"/>
  <c r="R788" i="46"/>
  <c r="Z788" i="46" s="1"/>
  <c r="S788" i="46"/>
  <c r="AA788" i="46" s="1"/>
  <c r="W788" i="46"/>
  <c r="T756" i="46"/>
  <c r="AB756" i="46" s="1"/>
  <c r="Q756" i="46"/>
  <c r="Y756" i="46" s="1"/>
  <c r="R756" i="46"/>
  <c r="Z756" i="46" s="1"/>
  <c r="S756" i="46"/>
  <c r="AA756" i="46" s="1"/>
  <c r="W756" i="46"/>
  <c r="S611" i="46"/>
  <c r="AA611" i="46" s="1"/>
  <c r="T611" i="46"/>
  <c r="AB611" i="46" s="1"/>
  <c r="R872" i="46"/>
  <c r="Z872" i="46" s="1"/>
  <c r="S872" i="46"/>
  <c r="AA872" i="46" s="1"/>
  <c r="W872" i="46"/>
  <c r="Q872" i="46"/>
  <c r="Y872" i="46" s="1"/>
  <c r="Q863" i="46"/>
  <c r="Y863" i="46" s="1"/>
  <c r="T863" i="46"/>
  <c r="AB863" i="46" s="1"/>
  <c r="R863" i="46"/>
  <c r="Z863" i="46" s="1"/>
  <c r="R856" i="46"/>
  <c r="Z856" i="46" s="1"/>
  <c r="S856" i="46"/>
  <c r="AA856" i="46" s="1"/>
  <c r="W856" i="46"/>
  <c r="Q856" i="46"/>
  <c r="Y856" i="46" s="1"/>
  <c r="T831" i="46"/>
  <c r="AB831" i="46" s="1"/>
  <c r="R831" i="46"/>
  <c r="Z831" i="46" s="1"/>
  <c r="W801" i="46"/>
  <c r="Q801" i="46"/>
  <c r="Y801" i="46" s="1"/>
  <c r="T784" i="46"/>
  <c r="AB784" i="46" s="1"/>
  <c r="R784" i="46"/>
  <c r="Z784" i="46" s="1"/>
  <c r="S784" i="46"/>
  <c r="AA784" i="46" s="1"/>
  <c r="W784" i="46"/>
  <c r="Q784" i="46"/>
  <c r="Y784" i="46" s="1"/>
  <c r="T748" i="46"/>
  <c r="AB748" i="46" s="1"/>
  <c r="R748" i="46"/>
  <c r="Z748" i="46" s="1"/>
  <c r="W748" i="46"/>
  <c r="S748" i="46"/>
  <c r="AA748" i="46" s="1"/>
  <c r="Q748" i="46"/>
  <c r="Y748" i="46" s="1"/>
  <c r="R876" i="46"/>
  <c r="Z876" i="46" s="1"/>
  <c r="W876" i="46"/>
  <c r="Q876" i="46"/>
  <c r="Y876" i="46" s="1"/>
  <c r="S876" i="46"/>
  <c r="AA876" i="46" s="1"/>
  <c r="R864" i="46"/>
  <c r="Z864" i="46" s="1"/>
  <c r="W864" i="46"/>
  <c r="Q864" i="46"/>
  <c r="Y864" i="46" s="1"/>
  <c r="S864" i="46"/>
  <c r="AA864" i="46" s="1"/>
  <c r="T792" i="46"/>
  <c r="AB792" i="46" s="1"/>
  <c r="S792" i="46"/>
  <c r="AA792" i="46" s="1"/>
  <c r="W792" i="46"/>
  <c r="Q792" i="46"/>
  <c r="Y792" i="46" s="1"/>
  <c r="R792" i="46"/>
  <c r="Z792" i="46" s="1"/>
  <c r="S782" i="46"/>
  <c r="AA782" i="46" s="1"/>
  <c r="T782" i="46"/>
  <c r="AB782" i="46" s="1"/>
  <c r="T764" i="46"/>
  <c r="AB764" i="46" s="1"/>
  <c r="S764" i="46"/>
  <c r="AA764" i="46" s="1"/>
  <c r="W764" i="46"/>
  <c r="Q764" i="46"/>
  <c r="Y764" i="46" s="1"/>
  <c r="R764" i="46"/>
  <c r="Z764" i="46" s="1"/>
  <c r="T757" i="46"/>
  <c r="AB757" i="46" s="1"/>
  <c r="W757" i="46"/>
  <c r="S750" i="46"/>
  <c r="AA750" i="46" s="1"/>
  <c r="T750" i="46"/>
  <c r="AB750" i="46" s="1"/>
  <c r="W645" i="46"/>
  <c r="Q645" i="46"/>
  <c r="Y645" i="46" s="1"/>
  <c r="R645" i="46"/>
  <c r="Z645" i="46" s="1"/>
  <c r="T645" i="46"/>
  <c r="AB645" i="46" s="1"/>
  <c r="Q753" i="46"/>
  <c r="Y753" i="46" s="1"/>
  <c r="W753" i="46"/>
  <c r="T716" i="46"/>
  <c r="AB716" i="46" s="1"/>
  <c r="Q716" i="46"/>
  <c r="Y716" i="46" s="1"/>
  <c r="R716" i="46"/>
  <c r="Z716" i="46" s="1"/>
  <c r="S716" i="46"/>
  <c r="AA716" i="46" s="1"/>
  <c r="T692" i="46"/>
  <c r="AB692" i="46" s="1"/>
  <c r="Q692" i="46"/>
  <c r="Y692" i="46" s="1"/>
  <c r="R692" i="46"/>
  <c r="Z692" i="46" s="1"/>
  <c r="S692" i="46"/>
  <c r="AA692" i="46" s="1"/>
  <c r="R662" i="46"/>
  <c r="Z662" i="46" s="1"/>
  <c r="Q662" i="46"/>
  <c r="Y662" i="46" s="1"/>
  <c r="T662" i="46"/>
  <c r="AB662" i="46" s="1"/>
  <c r="W662" i="46"/>
  <c r="S639" i="46"/>
  <c r="AA639" i="46" s="1"/>
  <c r="T639" i="46"/>
  <c r="AB639" i="46" s="1"/>
  <c r="Q629" i="46"/>
  <c r="Y629" i="46" s="1"/>
  <c r="R629" i="46"/>
  <c r="Z629" i="46" s="1"/>
  <c r="T629" i="46"/>
  <c r="AB629" i="46" s="1"/>
  <c r="W629" i="46"/>
  <c r="S619" i="46"/>
  <c r="AA619" i="46" s="1"/>
  <c r="T619" i="46"/>
  <c r="AB619" i="46" s="1"/>
  <c r="R602" i="46"/>
  <c r="Z602" i="46" s="1"/>
  <c r="T602" i="46"/>
  <c r="AB602" i="46" s="1"/>
  <c r="W602" i="46"/>
  <c r="Q544" i="46"/>
  <c r="Y544" i="46" s="1"/>
  <c r="R544" i="46"/>
  <c r="Z544" i="46" s="1"/>
  <c r="T544" i="46"/>
  <c r="AB544" i="46" s="1"/>
  <c r="T744" i="46"/>
  <c r="AB744" i="46" s="1"/>
  <c r="R744" i="46"/>
  <c r="Z744" i="46" s="1"/>
  <c r="S744" i="46"/>
  <c r="AA744" i="46" s="1"/>
  <c r="W744" i="46"/>
  <c r="Q744" i="46"/>
  <c r="Y744" i="46" s="1"/>
  <c r="R710" i="46"/>
  <c r="Z710" i="46" s="1"/>
  <c r="S710" i="46"/>
  <c r="AA710" i="46" s="1"/>
  <c r="T710" i="46"/>
  <c r="AB710" i="46" s="1"/>
  <c r="Q710" i="46"/>
  <c r="Y710" i="46" s="1"/>
  <c r="T687" i="46"/>
  <c r="AB687" i="46" s="1"/>
  <c r="S687" i="46"/>
  <c r="AA687" i="46" s="1"/>
  <c r="S672" i="46"/>
  <c r="AA672" i="46" s="1"/>
  <c r="R672" i="46"/>
  <c r="Z672" i="46" s="1"/>
  <c r="R657" i="46"/>
  <c r="Z657" i="46" s="1"/>
  <c r="T657" i="46"/>
  <c r="AB657" i="46" s="1"/>
  <c r="W657" i="46"/>
  <c r="Q657" i="46"/>
  <c r="Y657" i="46" s="1"/>
  <c r="R638" i="46"/>
  <c r="Z638" i="46" s="1"/>
  <c r="W638" i="46"/>
  <c r="W618" i="46"/>
  <c r="Q618" i="46"/>
  <c r="Y618" i="46" s="1"/>
  <c r="R747" i="46"/>
  <c r="Z747" i="46" s="1"/>
  <c r="S747" i="46"/>
  <c r="AA747" i="46" s="1"/>
  <c r="R686" i="46"/>
  <c r="Z686" i="46" s="1"/>
  <c r="W686" i="46"/>
  <c r="R622" i="46"/>
  <c r="Z622" i="46" s="1"/>
  <c r="W622" i="46"/>
  <c r="R612" i="46"/>
  <c r="Z612" i="46" s="1"/>
  <c r="S612" i="46"/>
  <c r="AA612" i="46" s="1"/>
  <c r="Q583" i="46"/>
  <c r="Y583" i="46" s="1"/>
  <c r="W583" i="46"/>
  <c r="Q551" i="46"/>
  <c r="Y551" i="46" s="1"/>
  <c r="W551" i="46"/>
  <c r="R490" i="46"/>
  <c r="Z490" i="46" s="1"/>
  <c r="T490" i="46"/>
  <c r="AB490" i="46" s="1"/>
  <c r="W490" i="46"/>
  <c r="Q321" i="46"/>
  <c r="Y321" i="46" s="1"/>
  <c r="R321" i="46"/>
  <c r="Z321" i="46" s="1"/>
  <c r="W567" i="46"/>
  <c r="Q567" i="46"/>
  <c r="Y567" i="46" s="1"/>
  <c r="Q441" i="46"/>
  <c r="Y441" i="46" s="1"/>
  <c r="S441" i="46"/>
  <c r="AA441" i="46" s="1"/>
  <c r="W441" i="46"/>
  <c r="Q592" i="46"/>
  <c r="Y592" i="46" s="1"/>
  <c r="T592" i="46"/>
  <c r="AB592" i="46" s="1"/>
  <c r="R592" i="46"/>
  <c r="Z592" i="46" s="1"/>
  <c r="Q560" i="46"/>
  <c r="Y560" i="46" s="1"/>
  <c r="T560" i="46"/>
  <c r="AB560" i="46" s="1"/>
  <c r="R560" i="46"/>
  <c r="Z560" i="46" s="1"/>
  <c r="Q529" i="46"/>
  <c r="Y529" i="46" s="1"/>
  <c r="W529" i="46"/>
  <c r="R424" i="46"/>
  <c r="Z424" i="46" s="1"/>
  <c r="W424" i="46"/>
  <c r="R530" i="46"/>
  <c r="Z530" i="46" s="1"/>
  <c r="T530" i="46"/>
  <c r="AB530" i="46" s="1"/>
  <c r="W530" i="46"/>
  <c r="R498" i="46"/>
  <c r="Z498" i="46" s="1"/>
  <c r="T498" i="46"/>
  <c r="AB498" i="46" s="1"/>
  <c r="W498" i="46"/>
  <c r="Q468" i="46"/>
  <c r="Y468" i="46" s="1"/>
  <c r="R468" i="46"/>
  <c r="Z468" i="46" s="1"/>
  <c r="T468" i="46"/>
  <c r="AB468" i="46" s="1"/>
  <c r="W468" i="46"/>
  <c r="Q433" i="46"/>
  <c r="Y433" i="46" s="1"/>
  <c r="S433" i="46"/>
  <c r="AA433" i="46" s="1"/>
  <c r="W433" i="46"/>
  <c r="Q330" i="46"/>
  <c r="Y330" i="46" s="1"/>
  <c r="W330" i="46"/>
  <c r="T202" i="46"/>
  <c r="AB202" i="46" s="1"/>
  <c r="W202" i="46"/>
  <c r="W511" i="46"/>
  <c r="Q511" i="46"/>
  <c r="Y511" i="46" s="1"/>
  <c r="W479" i="46"/>
  <c r="Q479" i="46"/>
  <c r="Y479" i="46" s="1"/>
  <c r="R460" i="46"/>
  <c r="Z460" i="46" s="1"/>
  <c r="T460" i="46"/>
  <c r="AB460" i="46" s="1"/>
  <c r="W460" i="46"/>
  <c r="Q460" i="46"/>
  <c r="Y460" i="46" s="1"/>
  <c r="Q447" i="46"/>
  <c r="Y447" i="46" s="1"/>
  <c r="W447" i="46"/>
  <c r="S447" i="46"/>
  <c r="AA447" i="46" s="1"/>
  <c r="T428" i="46"/>
  <c r="AB428" i="46" s="1"/>
  <c r="W428" i="46"/>
  <c r="R428" i="46"/>
  <c r="Z428" i="46" s="1"/>
  <c r="R411" i="46"/>
  <c r="Z411" i="46" s="1"/>
  <c r="S411" i="46"/>
  <c r="AA411" i="46" s="1"/>
  <c r="W411" i="46"/>
  <c r="Q411" i="46"/>
  <c r="Y411" i="46" s="1"/>
  <c r="R379" i="46"/>
  <c r="Z379" i="46" s="1"/>
  <c r="Q379" i="46"/>
  <c r="Y379" i="46" s="1"/>
  <c r="S379" i="46"/>
  <c r="AA379" i="46" s="1"/>
  <c r="W379" i="46"/>
  <c r="R276" i="46"/>
  <c r="Z276" i="46" s="1"/>
  <c r="Q276" i="46"/>
  <c r="Y276" i="46" s="1"/>
  <c r="S276" i="46"/>
  <c r="AA276" i="46" s="1"/>
  <c r="W276" i="46"/>
  <c r="Q521" i="46"/>
  <c r="Y521" i="46" s="1"/>
  <c r="W521" i="46"/>
  <c r="Q489" i="46"/>
  <c r="Y489" i="46" s="1"/>
  <c r="W489" i="46"/>
  <c r="Q455" i="46"/>
  <c r="Y455" i="46" s="1"/>
  <c r="S455" i="46"/>
  <c r="AA455" i="46" s="1"/>
  <c r="W455" i="46"/>
  <c r="Q445" i="46"/>
  <c r="Y445" i="46" s="1"/>
  <c r="S445" i="46"/>
  <c r="AA445" i="46" s="1"/>
  <c r="W445" i="46"/>
  <c r="Q414" i="46"/>
  <c r="Y414" i="46" s="1"/>
  <c r="R414" i="46"/>
  <c r="Z414" i="46" s="1"/>
  <c r="T414" i="46"/>
  <c r="AB414" i="46" s="1"/>
  <c r="R344" i="46"/>
  <c r="Z344" i="46" s="1"/>
  <c r="Q344" i="46"/>
  <c r="Y344" i="46" s="1"/>
  <c r="T344" i="46"/>
  <c r="AB344" i="46" s="1"/>
  <c r="R304" i="46"/>
  <c r="Z304" i="46" s="1"/>
  <c r="Q304" i="46"/>
  <c r="Y304" i="46" s="1"/>
  <c r="S304" i="46"/>
  <c r="AA304" i="46" s="1"/>
  <c r="W304" i="46"/>
  <c r="Q263" i="46"/>
  <c r="Y263" i="46" s="1"/>
  <c r="W263" i="46"/>
  <c r="Q394" i="46"/>
  <c r="Y394" i="46" s="1"/>
  <c r="R394" i="46"/>
  <c r="Z394" i="46" s="1"/>
  <c r="T394" i="46"/>
  <c r="AB394" i="46" s="1"/>
  <c r="Q382" i="46"/>
  <c r="Y382" i="46" s="1"/>
  <c r="R382" i="46"/>
  <c r="Z382" i="46" s="1"/>
  <c r="T382" i="46"/>
  <c r="AB382" i="46" s="1"/>
  <c r="Q362" i="46"/>
  <c r="Y362" i="46" s="1"/>
  <c r="R362" i="46"/>
  <c r="Z362" i="46" s="1"/>
  <c r="T362" i="46"/>
  <c r="AB362" i="46" s="1"/>
  <c r="Q350" i="46"/>
  <c r="Y350" i="46" s="1"/>
  <c r="R350" i="46"/>
  <c r="Z350" i="46" s="1"/>
  <c r="T350" i="46"/>
  <c r="AB350" i="46" s="1"/>
  <c r="Q317" i="46"/>
  <c r="Y317" i="46" s="1"/>
  <c r="R317" i="46"/>
  <c r="Z317" i="46" s="1"/>
  <c r="T317" i="46"/>
  <c r="AB317" i="46" s="1"/>
  <c r="R283" i="46"/>
  <c r="Z283" i="46" s="1"/>
  <c r="T283" i="46"/>
  <c r="AB283" i="46" s="1"/>
  <c r="W283" i="46"/>
  <c r="Q277" i="46"/>
  <c r="Y277" i="46" s="1"/>
  <c r="T277" i="46"/>
  <c r="AB277" i="46" s="1"/>
  <c r="Q325" i="46"/>
  <c r="Y325" i="46" s="1"/>
  <c r="T325" i="46"/>
  <c r="AB325" i="46" s="1"/>
  <c r="R325" i="46"/>
  <c r="Z325" i="46" s="1"/>
  <c r="Q313" i="46"/>
  <c r="Y313" i="46" s="1"/>
  <c r="R313" i="46"/>
  <c r="Z313" i="46" s="1"/>
  <c r="R288" i="46"/>
  <c r="Z288" i="46" s="1"/>
  <c r="S288" i="46"/>
  <c r="AA288" i="46" s="1"/>
  <c r="W288" i="46"/>
  <c r="Q288" i="46"/>
  <c r="Y288" i="46" s="1"/>
  <c r="T265" i="46"/>
  <c r="AB265" i="46" s="1"/>
  <c r="R265" i="46"/>
  <c r="Z265" i="46" s="1"/>
  <c r="S265" i="46"/>
  <c r="AA265" i="46" s="1"/>
  <c r="W265" i="46"/>
  <c r="Q265" i="46"/>
  <c r="Y265" i="46" s="1"/>
  <c r="T117" i="46"/>
  <c r="AB117" i="46" s="1"/>
  <c r="W117" i="46"/>
  <c r="Q117" i="46"/>
  <c r="Y117" i="46" s="1"/>
  <c r="R117" i="46"/>
  <c r="Z117" i="46" s="1"/>
  <c r="S117" i="46"/>
  <c r="AA117" i="46" s="1"/>
  <c r="Q312" i="46"/>
  <c r="Y312" i="46" s="1"/>
  <c r="W312" i="46"/>
  <c r="R300" i="46"/>
  <c r="Z300" i="46" s="1"/>
  <c r="W300" i="46"/>
  <c r="Q300" i="46"/>
  <c r="Y300" i="46" s="1"/>
  <c r="S300" i="46"/>
  <c r="AA300" i="46" s="1"/>
  <c r="T269" i="46"/>
  <c r="AB269" i="46" s="1"/>
  <c r="W269" i="46"/>
  <c r="R269" i="46"/>
  <c r="Z269" i="46" s="1"/>
  <c r="S269" i="46"/>
  <c r="AA269" i="46" s="1"/>
  <c r="S187" i="46"/>
  <c r="AA187" i="46" s="1"/>
  <c r="W187" i="46"/>
  <c r="Q236" i="46"/>
  <c r="Y236" i="46" s="1"/>
  <c r="R236" i="46"/>
  <c r="Z236" i="46" s="1"/>
  <c r="Q216" i="46"/>
  <c r="Y216" i="46" s="1"/>
  <c r="R216" i="46"/>
  <c r="Z216" i="46" s="1"/>
  <c r="T216" i="46"/>
  <c r="AB216" i="46" s="1"/>
  <c r="Q193" i="46"/>
  <c r="Y193" i="46" s="1"/>
  <c r="W193" i="46"/>
  <c r="Q181" i="46"/>
  <c r="Y181" i="46" s="1"/>
  <c r="W181" i="46"/>
  <c r="R166" i="46"/>
  <c r="Z166" i="46" s="1"/>
  <c r="T166" i="46"/>
  <c r="AB166" i="46" s="1"/>
  <c r="W166" i="46"/>
  <c r="T158" i="46"/>
  <c r="AB158" i="46" s="1"/>
  <c r="R158" i="46"/>
  <c r="Z158" i="46" s="1"/>
  <c r="W158" i="46"/>
  <c r="T110" i="46"/>
  <c r="AB110" i="46" s="1"/>
  <c r="S110" i="46"/>
  <c r="AA110" i="46" s="1"/>
  <c r="W110" i="46"/>
  <c r="Q228" i="46"/>
  <c r="Y228" i="46" s="1"/>
  <c r="R228" i="46"/>
  <c r="Z228" i="46" s="1"/>
  <c r="W215" i="46"/>
  <c r="Q215" i="46"/>
  <c r="Y215" i="46" s="1"/>
  <c r="Q200" i="46"/>
  <c r="Y200" i="46" s="1"/>
  <c r="T200" i="46"/>
  <c r="AB200" i="46" s="1"/>
  <c r="R200" i="46"/>
  <c r="Z200" i="46" s="1"/>
  <c r="R68" i="46"/>
  <c r="Z68" i="46" s="1"/>
  <c r="T68" i="46"/>
  <c r="AB68" i="46" s="1"/>
  <c r="W68" i="46"/>
  <c r="Q248" i="46"/>
  <c r="Y248" i="46" s="1"/>
  <c r="R248" i="46"/>
  <c r="Z248" i="46" s="1"/>
  <c r="T248" i="46"/>
  <c r="AB248" i="46" s="1"/>
  <c r="Q225" i="46"/>
  <c r="Y225" i="46" s="1"/>
  <c r="W225" i="46"/>
  <c r="Q199" i="46"/>
  <c r="Y199" i="46" s="1"/>
  <c r="W199" i="46"/>
  <c r="R133" i="46"/>
  <c r="Z133" i="46" s="1"/>
  <c r="S133" i="46"/>
  <c r="AA133" i="46" s="1"/>
  <c r="T133" i="46"/>
  <c r="AB133" i="46" s="1"/>
  <c r="W133" i="46"/>
  <c r="Q133" i="46"/>
  <c r="Y133" i="46" s="1"/>
  <c r="W118" i="46"/>
  <c r="Q118" i="46"/>
  <c r="Y118" i="46" s="1"/>
  <c r="R83" i="46"/>
  <c r="Z83" i="46" s="1"/>
  <c r="W83" i="46"/>
  <c r="T83" i="46"/>
  <c r="AB83" i="46" s="1"/>
  <c r="Q83" i="46"/>
  <c r="Y83" i="46" s="1"/>
  <c r="R155" i="46"/>
  <c r="Z155" i="46" s="1"/>
  <c r="W155" i="46"/>
  <c r="Q155" i="46"/>
  <c r="Y155" i="46" s="1"/>
  <c r="S155" i="46"/>
  <c r="AA155" i="46" s="1"/>
  <c r="T134" i="46"/>
  <c r="AB134" i="46" s="1"/>
  <c r="W134" i="46"/>
  <c r="T107" i="46"/>
  <c r="AB107" i="46" s="1"/>
  <c r="W107" i="46"/>
  <c r="Q107" i="46"/>
  <c r="Y107" i="46" s="1"/>
  <c r="R107" i="46"/>
  <c r="Z107" i="46" s="1"/>
  <c r="R88" i="46"/>
  <c r="Z88" i="46" s="1"/>
  <c r="W88" i="46"/>
  <c r="T88" i="46"/>
  <c r="AB88" i="46" s="1"/>
  <c r="S63" i="46"/>
  <c r="AA63" i="46" s="1"/>
  <c r="W63" i="46"/>
  <c r="S85" i="46"/>
  <c r="AA85" i="46" s="1"/>
  <c r="T85" i="46"/>
  <c r="AB85" i="46" s="1"/>
  <c r="T73" i="46"/>
  <c r="AB73" i="46" s="1"/>
  <c r="W73" i="46"/>
  <c r="Q58" i="46"/>
  <c r="Y58" i="46" s="1"/>
  <c r="S58" i="46"/>
  <c r="AA58" i="46" s="1"/>
  <c r="W58" i="46"/>
  <c r="Q43" i="46"/>
  <c r="Y43" i="46" s="1"/>
  <c r="R43" i="46"/>
  <c r="Z43" i="46" s="1"/>
  <c r="T43" i="46"/>
  <c r="AB43" i="46" s="1"/>
  <c r="Q31" i="46"/>
  <c r="Y31" i="46" s="1"/>
  <c r="S31" i="46"/>
  <c r="AA31" i="46" s="1"/>
  <c r="T25" i="46"/>
  <c r="AB25" i="46" s="1"/>
  <c r="Q25" i="46"/>
  <c r="Y25" i="46" s="1"/>
  <c r="R25" i="46"/>
  <c r="Z25" i="46" s="1"/>
  <c r="S25" i="46"/>
  <c r="AA25" i="46" s="1"/>
  <c r="W25" i="46"/>
  <c r="Q18" i="46"/>
  <c r="Y18" i="46" s="1"/>
  <c r="T18" i="46"/>
  <c r="AB18" i="46" s="1"/>
  <c r="W18" i="46"/>
  <c r="T91" i="46"/>
  <c r="AB91" i="46" s="1"/>
  <c r="Q91" i="46"/>
  <c r="Y91" i="46" s="1"/>
  <c r="R91" i="46"/>
  <c r="Z91" i="46" s="1"/>
  <c r="W91" i="46"/>
  <c r="S71" i="46"/>
  <c r="AA71" i="46" s="1"/>
  <c r="W71" i="46"/>
  <c r="R57" i="46"/>
  <c r="Z57" i="46" s="1"/>
  <c r="W57" i="46"/>
  <c r="R40" i="46"/>
  <c r="Z40" i="46" s="1"/>
  <c r="S40" i="46"/>
  <c r="AA40" i="46" s="1"/>
  <c r="W26" i="46"/>
  <c r="Q26" i="46"/>
  <c r="Y26" i="46" s="1"/>
  <c r="T26" i="46"/>
  <c r="AB26" i="46" s="1"/>
  <c r="S2279" i="46"/>
  <c r="AA2279" i="46" s="1"/>
  <c r="R2304" i="46"/>
  <c r="Z2304" i="46" s="1"/>
  <c r="S2304" i="46"/>
  <c r="AA2304" i="46" s="1"/>
  <c r="W2304" i="46"/>
  <c r="Q2304" i="46"/>
  <c r="Y2304" i="46" s="1"/>
  <c r="R2332" i="46"/>
  <c r="Z2332" i="46" s="1"/>
  <c r="S2332" i="46"/>
  <c r="AA2332" i="46" s="1"/>
  <c r="W2332" i="46"/>
  <c r="Q2332" i="46"/>
  <c r="Y2332" i="46" s="1"/>
  <c r="R2368" i="46"/>
  <c r="Z2368" i="46" s="1"/>
  <c r="S2368" i="46"/>
  <c r="AA2368" i="46" s="1"/>
  <c r="W2368" i="46"/>
  <c r="Q2368" i="46"/>
  <c r="Y2368" i="46" s="1"/>
  <c r="R2396" i="46"/>
  <c r="Z2396" i="46" s="1"/>
  <c r="S2396" i="46"/>
  <c r="AA2396" i="46" s="1"/>
  <c r="W2396" i="46"/>
  <c r="Q2396" i="46"/>
  <c r="Y2396" i="46" s="1"/>
  <c r="W2419" i="46"/>
  <c r="R2419" i="46"/>
  <c r="Z2419" i="46" s="1"/>
  <c r="Q2429" i="46"/>
  <c r="Y2429" i="46" s="1"/>
  <c r="T2429" i="46"/>
  <c r="AB2429" i="46" s="1"/>
  <c r="Q2445" i="46"/>
  <c r="Y2445" i="46" s="1"/>
  <c r="T2445" i="46"/>
  <c r="AB2445" i="46" s="1"/>
  <c r="W2511" i="46"/>
  <c r="R2511" i="46"/>
  <c r="Z2511" i="46" s="1"/>
  <c r="S2568" i="46"/>
  <c r="AA2568" i="46" s="1"/>
  <c r="W2568" i="46"/>
  <c r="Q2568" i="46"/>
  <c r="Y2568" i="46" s="1"/>
  <c r="Q2574" i="46"/>
  <c r="Y2574" i="46" s="1"/>
  <c r="W2574" i="46"/>
  <c r="S2574" i="46"/>
  <c r="AA2574" i="46" s="1"/>
  <c r="S2585" i="46"/>
  <c r="AA2585" i="46" s="1"/>
  <c r="S2602" i="46"/>
  <c r="AA2602" i="46" s="1"/>
  <c r="W2602" i="46"/>
  <c r="Q2602" i="46"/>
  <c r="Y2602" i="46" s="1"/>
  <c r="R2195" i="46"/>
  <c r="Z2195" i="46" s="1"/>
  <c r="T2195" i="46"/>
  <c r="AB2195" i="46" s="1"/>
  <c r="W2195" i="46"/>
  <c r="R2259" i="46"/>
  <c r="Z2259" i="46" s="1"/>
  <c r="T2259" i="46"/>
  <c r="AB2259" i="46" s="1"/>
  <c r="W2259" i="46"/>
  <c r="R2292" i="46"/>
  <c r="Z2292" i="46" s="1"/>
  <c r="Q2292" i="46"/>
  <c r="Y2292" i="46" s="1"/>
  <c r="S2292" i="46"/>
  <c r="AA2292" i="46" s="1"/>
  <c r="W2292" i="46"/>
  <c r="S2303" i="46"/>
  <c r="AA2303" i="46" s="1"/>
  <c r="R2328" i="46"/>
  <c r="Z2328" i="46" s="1"/>
  <c r="Q2328" i="46"/>
  <c r="Y2328" i="46" s="1"/>
  <c r="S2328" i="46"/>
  <c r="AA2328" i="46" s="1"/>
  <c r="W2328" i="46"/>
  <c r="R2356" i="46"/>
  <c r="Z2356" i="46" s="1"/>
  <c r="Q2356" i="46"/>
  <c r="Y2356" i="46" s="1"/>
  <c r="S2356" i="46"/>
  <c r="AA2356" i="46" s="1"/>
  <c r="W2356" i="46"/>
  <c r="S2367" i="46"/>
  <c r="AA2367" i="46" s="1"/>
  <c r="R2392" i="46"/>
  <c r="Z2392" i="46" s="1"/>
  <c r="Q2392" i="46"/>
  <c r="Y2392" i="46" s="1"/>
  <c r="S2392" i="46"/>
  <c r="AA2392" i="46" s="1"/>
  <c r="W2392" i="46"/>
  <c r="S2419" i="46"/>
  <c r="AA2419" i="46" s="1"/>
  <c r="R2447" i="46"/>
  <c r="Z2447" i="46" s="1"/>
  <c r="W2447" i="46"/>
  <c r="R2492" i="46"/>
  <c r="Z2492" i="46" s="1"/>
  <c r="Q2492" i="46"/>
  <c r="Y2492" i="46" s="1"/>
  <c r="W2492" i="46"/>
  <c r="R2508" i="46"/>
  <c r="Z2508" i="46" s="1"/>
  <c r="Q2508" i="46"/>
  <c r="Y2508" i="46" s="1"/>
  <c r="S2508" i="46"/>
  <c r="AA2508" i="46" s="1"/>
  <c r="W2508" i="46"/>
  <c r="R2524" i="46"/>
  <c r="Z2524" i="46" s="1"/>
  <c r="Q2524" i="46"/>
  <c r="Y2524" i="46" s="1"/>
  <c r="W2524" i="46"/>
  <c r="R2543" i="46"/>
  <c r="Z2543" i="46" s="1"/>
  <c r="W2543" i="46"/>
  <c r="R2583" i="46"/>
  <c r="Z2583" i="46" s="1"/>
  <c r="W2583" i="46"/>
  <c r="S2593" i="46"/>
  <c r="AA2593" i="46" s="1"/>
  <c r="Q2600" i="46"/>
  <c r="Y2600" i="46" s="1"/>
  <c r="S2600" i="46"/>
  <c r="AA2600" i="46" s="1"/>
  <c r="W2600" i="46"/>
  <c r="Q2606" i="46"/>
  <c r="Y2606" i="46" s="1"/>
  <c r="S2606" i="46"/>
  <c r="AA2606" i="46" s="1"/>
  <c r="W2606" i="46"/>
  <c r="R2196" i="46"/>
  <c r="Z2196" i="46" s="1"/>
  <c r="Q2196" i="46"/>
  <c r="Y2196" i="46" s="1"/>
  <c r="S2196" i="46"/>
  <c r="AA2196" i="46" s="1"/>
  <c r="W2196" i="46"/>
  <c r="R2231" i="46"/>
  <c r="Z2231" i="46" s="1"/>
  <c r="T2231" i="46"/>
  <c r="AB2231" i="46" s="1"/>
  <c r="W2231" i="46"/>
  <c r="R2280" i="46"/>
  <c r="Z2280" i="46" s="1"/>
  <c r="S2280" i="46"/>
  <c r="AA2280" i="46" s="1"/>
  <c r="Q2280" i="46"/>
  <c r="Y2280" i="46" s="1"/>
  <c r="W2280" i="46"/>
  <c r="Q2309" i="46"/>
  <c r="Y2309" i="46" s="1"/>
  <c r="T2309" i="46"/>
  <c r="AB2309" i="46" s="1"/>
  <c r="R2315" i="46"/>
  <c r="Z2315" i="46" s="1"/>
  <c r="T2315" i="46"/>
  <c r="AB2315" i="46" s="1"/>
  <c r="W2315" i="46"/>
  <c r="Q2345" i="46"/>
  <c r="Y2345" i="46" s="1"/>
  <c r="T2345" i="46"/>
  <c r="AB2345" i="46" s="1"/>
  <c r="R2351" i="46"/>
  <c r="Z2351" i="46" s="1"/>
  <c r="T2351" i="46"/>
  <c r="AB2351" i="46" s="1"/>
  <c r="W2351" i="46"/>
  <c r="Q2373" i="46"/>
  <c r="Y2373" i="46" s="1"/>
  <c r="T2373" i="46"/>
  <c r="AB2373" i="46" s="1"/>
  <c r="R2379" i="46"/>
  <c r="Z2379" i="46" s="1"/>
  <c r="T2379" i="46"/>
  <c r="AB2379" i="46" s="1"/>
  <c r="W2379" i="46"/>
  <c r="Q2409" i="46"/>
  <c r="Y2409" i="46" s="1"/>
  <c r="T2409" i="46"/>
  <c r="AB2409" i="46" s="1"/>
  <c r="R2415" i="46"/>
  <c r="Z2415" i="46" s="1"/>
  <c r="W2415" i="46"/>
  <c r="R2432" i="46"/>
  <c r="Z2432" i="46" s="1"/>
  <c r="Q2432" i="46"/>
  <c r="Y2432" i="46" s="1"/>
  <c r="W2432" i="46"/>
  <c r="R2451" i="46"/>
  <c r="Z2451" i="46" s="1"/>
  <c r="W2451" i="46"/>
  <c r="R2495" i="46"/>
  <c r="Z2495" i="46" s="1"/>
  <c r="W2495" i="46"/>
  <c r="Q2505" i="46"/>
  <c r="Y2505" i="46" s="1"/>
  <c r="T2505" i="46"/>
  <c r="AB2505" i="46" s="1"/>
  <c r="R2520" i="46"/>
  <c r="Z2520" i="46" s="1"/>
  <c r="Q2520" i="46"/>
  <c r="Y2520" i="46" s="1"/>
  <c r="W2520" i="46"/>
  <c r="S2529" i="46"/>
  <c r="AA2529" i="46" s="1"/>
  <c r="Q2538" i="46"/>
  <c r="Y2538" i="46" s="1"/>
  <c r="S2538" i="46"/>
  <c r="AA2538" i="46" s="1"/>
  <c r="W2538" i="46"/>
  <c r="T2551" i="46"/>
  <c r="AB2551" i="46" s="1"/>
  <c r="Q2580" i="46"/>
  <c r="Y2580" i="46" s="1"/>
  <c r="S2580" i="46"/>
  <c r="AA2580" i="46" s="1"/>
  <c r="W2580" i="46"/>
  <c r="R2591" i="46"/>
  <c r="Z2591" i="46" s="1"/>
  <c r="W2591" i="46"/>
  <c r="S2609" i="46"/>
  <c r="AA2609" i="46" s="1"/>
  <c r="T16" i="46"/>
  <c r="AB16" i="46" s="1"/>
  <c r="S2113" i="46"/>
  <c r="AA2113" i="46" s="1"/>
  <c r="S2145" i="46"/>
  <c r="AA2145" i="46" s="1"/>
  <c r="S2177" i="46"/>
  <c r="AA2177" i="46" s="1"/>
  <c r="S2209" i="46"/>
  <c r="AA2209" i="46" s="1"/>
  <c r="S2241" i="46"/>
  <c r="AA2241" i="46" s="1"/>
  <c r="S2273" i="46"/>
  <c r="AA2273" i="46" s="1"/>
  <c r="T949" i="46"/>
  <c r="AB949" i="46" s="1"/>
  <c r="T981" i="46"/>
  <c r="AB981" i="46" s="1"/>
  <c r="T1013" i="46"/>
  <c r="AB1013" i="46" s="1"/>
  <c r="S1105" i="46"/>
  <c r="AA1105" i="46" s="1"/>
  <c r="S1161" i="46"/>
  <c r="AA1161" i="46" s="1"/>
  <c r="T941" i="46"/>
  <c r="AB941" i="46" s="1"/>
  <c r="S1137" i="46"/>
  <c r="AA1137" i="46" s="1"/>
  <c r="S1291" i="46"/>
  <c r="AA1291" i="46" s="1"/>
  <c r="S1531" i="46"/>
  <c r="AA1531" i="46" s="1"/>
  <c r="S1564" i="46"/>
  <c r="AA1564" i="46" s="1"/>
  <c r="S1628" i="46"/>
  <c r="AA1628" i="46" s="1"/>
  <c r="S1704" i="46"/>
  <c r="AA1704" i="46" s="1"/>
  <c r="S1780" i="46"/>
  <c r="AA1780" i="46" s="1"/>
  <c r="S1832" i="46"/>
  <c r="AA1832" i="46" s="1"/>
  <c r="S1864" i="46"/>
  <c r="AA1864" i="46" s="1"/>
  <c r="S1588" i="46"/>
  <c r="AA1588" i="46" s="1"/>
  <c r="S1652" i="46"/>
  <c r="AA1652" i="46" s="1"/>
  <c r="T1702" i="46"/>
  <c r="AB1702" i="46" s="1"/>
  <c r="T1830" i="46"/>
  <c r="AB1830" i="46" s="1"/>
  <c r="S1996" i="46"/>
  <c r="AA1996" i="46" s="1"/>
  <c r="S2094" i="46"/>
  <c r="AA2094" i="46" s="1"/>
  <c r="S2012" i="46"/>
  <c r="AA2012" i="46" s="1"/>
  <c r="S2078" i="46"/>
  <c r="AA2078" i="46" s="1"/>
  <c r="S2151" i="46"/>
  <c r="AA2151" i="46" s="1"/>
  <c r="S2215" i="46"/>
  <c r="AA2215" i="46" s="1"/>
  <c r="R2312" i="46"/>
  <c r="Z2312" i="46" s="1"/>
  <c r="W2312" i="46"/>
  <c r="Q2312" i="46"/>
  <c r="Y2312" i="46" s="1"/>
  <c r="S2312" i="46"/>
  <c r="AA2312" i="46" s="1"/>
  <c r="R2340" i="46"/>
  <c r="Z2340" i="46" s="1"/>
  <c r="W2340" i="46"/>
  <c r="Q2340" i="46"/>
  <c r="Y2340" i="46" s="1"/>
  <c r="S2340" i="46"/>
  <c r="AA2340" i="46" s="1"/>
  <c r="R2376" i="46"/>
  <c r="Z2376" i="46" s="1"/>
  <c r="W2376" i="46"/>
  <c r="Q2376" i="46"/>
  <c r="Y2376" i="46" s="1"/>
  <c r="S2376" i="46"/>
  <c r="AA2376" i="46" s="1"/>
  <c r="R2404" i="46"/>
  <c r="Z2404" i="46" s="1"/>
  <c r="W2404" i="46"/>
  <c r="Q2404" i="46"/>
  <c r="Y2404" i="46" s="1"/>
  <c r="S2404" i="46"/>
  <c r="AA2404" i="46" s="1"/>
  <c r="R2427" i="46"/>
  <c r="Z2427" i="46" s="1"/>
  <c r="W2427" i="46"/>
  <c r="R2435" i="46"/>
  <c r="Z2435" i="46" s="1"/>
  <c r="W2435" i="46"/>
  <c r="R2464" i="46"/>
  <c r="Z2464" i="46" s="1"/>
  <c r="Q2464" i="46"/>
  <c r="Y2464" i="46" s="1"/>
  <c r="W2464" i="46"/>
  <c r="R2472" i="46"/>
  <c r="Z2472" i="46" s="1"/>
  <c r="W2472" i="46"/>
  <c r="Q2472" i="46"/>
  <c r="Y2472" i="46" s="1"/>
  <c r="S2472" i="46"/>
  <c r="AA2472" i="46" s="1"/>
  <c r="R2500" i="46"/>
  <c r="Z2500" i="46" s="1"/>
  <c r="W2500" i="46"/>
  <c r="Q2500" i="46"/>
  <c r="Y2500" i="46" s="1"/>
  <c r="S2500" i="46"/>
  <c r="AA2500" i="46" s="1"/>
  <c r="R2523" i="46"/>
  <c r="Z2523" i="46" s="1"/>
  <c r="W2523" i="46"/>
  <c r="W2536" i="46"/>
  <c r="Q2536" i="46"/>
  <c r="Y2536" i="46" s="1"/>
  <c r="S2536" i="46"/>
  <c r="AA2536" i="46" s="1"/>
  <c r="Q2542" i="46"/>
  <c r="Y2542" i="46" s="1"/>
  <c r="S2542" i="46"/>
  <c r="AA2542" i="46" s="1"/>
  <c r="W2542" i="46"/>
  <c r="Q2548" i="46"/>
  <c r="Y2548" i="46" s="1"/>
  <c r="S2548" i="46"/>
  <c r="AA2548" i="46" s="1"/>
  <c r="W2548" i="46"/>
  <c r="W2555" i="46"/>
  <c r="R2555" i="46"/>
  <c r="Z2555" i="46" s="1"/>
  <c r="T2555" i="46"/>
  <c r="AB2555" i="46" s="1"/>
  <c r="W2570" i="46"/>
  <c r="Q2570" i="46"/>
  <c r="Y2570" i="46" s="1"/>
  <c r="S2570" i="46"/>
  <c r="AA2570" i="46" s="1"/>
  <c r="R2599" i="46"/>
  <c r="Z2599" i="46" s="1"/>
  <c r="W2599" i="46"/>
  <c r="T14" i="46"/>
  <c r="AB14" i="46" s="1"/>
  <c r="W14" i="46"/>
  <c r="R14" i="46"/>
  <c r="Z14" i="46" s="1"/>
  <c r="Q14" i="46"/>
  <c r="Y14" i="46" s="1"/>
  <c r="R2267" i="46"/>
  <c r="Z2267" i="46" s="1"/>
  <c r="T2267" i="46"/>
  <c r="AB2267" i="46" s="1"/>
  <c r="W2267" i="46"/>
  <c r="Q2261" i="46"/>
  <c r="Y2261" i="46" s="1"/>
  <c r="T2261" i="46"/>
  <c r="AB2261" i="46" s="1"/>
  <c r="R2235" i="46"/>
  <c r="Z2235" i="46" s="1"/>
  <c r="T2235" i="46"/>
  <c r="AB2235" i="46" s="1"/>
  <c r="W2235" i="46"/>
  <c r="Q2229" i="46"/>
  <c r="Y2229" i="46" s="1"/>
  <c r="T2229" i="46"/>
  <c r="AB2229" i="46" s="1"/>
  <c r="R2203" i="46"/>
  <c r="Z2203" i="46" s="1"/>
  <c r="T2203" i="46"/>
  <c r="AB2203" i="46" s="1"/>
  <c r="W2203" i="46"/>
  <c r="Q2197" i="46"/>
  <c r="Y2197" i="46" s="1"/>
  <c r="T2197" i="46"/>
  <c r="AB2197" i="46" s="1"/>
  <c r="R2171" i="46"/>
  <c r="Z2171" i="46" s="1"/>
  <c r="T2171" i="46"/>
  <c r="AB2171" i="46" s="1"/>
  <c r="W2171" i="46"/>
  <c r="Q2165" i="46"/>
  <c r="Y2165" i="46" s="1"/>
  <c r="T2165" i="46"/>
  <c r="AB2165" i="46" s="1"/>
  <c r="R2139" i="46"/>
  <c r="Z2139" i="46" s="1"/>
  <c r="T2139" i="46"/>
  <c r="AB2139" i="46" s="1"/>
  <c r="W2139" i="46"/>
  <c r="Q2133" i="46"/>
  <c r="Y2133" i="46" s="1"/>
  <c r="T2133" i="46"/>
  <c r="AB2133" i="46" s="1"/>
  <c r="R2107" i="46"/>
  <c r="Z2107" i="46" s="1"/>
  <c r="T2107" i="46"/>
  <c r="AB2107" i="46" s="1"/>
  <c r="W2107" i="46"/>
  <c r="Q2101" i="46"/>
  <c r="Y2101" i="46" s="1"/>
  <c r="T2101" i="46"/>
  <c r="AB2101" i="46" s="1"/>
  <c r="Q2071" i="46"/>
  <c r="Y2071" i="46" s="1"/>
  <c r="S2071" i="46"/>
  <c r="AA2071" i="46" s="1"/>
  <c r="W2071" i="46"/>
  <c r="R2050" i="46"/>
  <c r="Z2050" i="46" s="1"/>
  <c r="T2050" i="46"/>
  <c r="AB2050" i="46" s="1"/>
  <c r="W2050" i="46"/>
  <c r="Q2025" i="46"/>
  <c r="Y2025" i="46" s="1"/>
  <c r="S2025" i="46"/>
  <c r="AA2025" i="46" s="1"/>
  <c r="W2025" i="46"/>
  <c r="R2010" i="46"/>
  <c r="Z2010" i="46" s="1"/>
  <c r="T2010" i="46"/>
  <c r="AB2010" i="46" s="1"/>
  <c r="W2010" i="46"/>
  <c r="R1998" i="46"/>
  <c r="Z1998" i="46" s="1"/>
  <c r="W1998" i="46"/>
  <c r="S1981" i="46"/>
  <c r="AA1981" i="46" s="1"/>
  <c r="W1981" i="46"/>
  <c r="S1965" i="46"/>
  <c r="AA1965" i="46" s="1"/>
  <c r="W1965" i="46"/>
  <c r="S1947" i="46"/>
  <c r="AA1947" i="46" s="1"/>
  <c r="W1947" i="46"/>
  <c r="T2275" i="46"/>
  <c r="AB2275" i="46" s="1"/>
  <c r="W2275" i="46"/>
  <c r="R2275" i="46"/>
  <c r="Z2275" i="46" s="1"/>
  <c r="Q2269" i="46"/>
  <c r="Y2269" i="46" s="1"/>
  <c r="T2269" i="46"/>
  <c r="AB2269" i="46" s="1"/>
  <c r="T2243" i="46"/>
  <c r="AB2243" i="46" s="1"/>
  <c r="W2243" i="46"/>
  <c r="R2243" i="46"/>
  <c r="Z2243" i="46" s="1"/>
  <c r="Q2237" i="46"/>
  <c r="Y2237" i="46" s="1"/>
  <c r="T2237" i="46"/>
  <c r="AB2237" i="46" s="1"/>
  <c r="T2211" i="46"/>
  <c r="AB2211" i="46" s="1"/>
  <c r="W2211" i="46"/>
  <c r="R2211" i="46"/>
  <c r="Z2211" i="46" s="1"/>
  <c r="Q2205" i="46"/>
  <c r="Y2205" i="46" s="1"/>
  <c r="T2205" i="46"/>
  <c r="AB2205" i="46" s="1"/>
  <c r="T2179" i="46"/>
  <c r="AB2179" i="46" s="1"/>
  <c r="W2179" i="46"/>
  <c r="R2179" i="46"/>
  <c r="Z2179" i="46" s="1"/>
  <c r="Q2173" i="46"/>
  <c r="Y2173" i="46" s="1"/>
  <c r="T2173" i="46"/>
  <c r="AB2173" i="46" s="1"/>
  <c r="R2147" i="46"/>
  <c r="Z2147" i="46" s="1"/>
  <c r="T2147" i="46"/>
  <c r="AB2147" i="46" s="1"/>
  <c r="W2147" i="46"/>
  <c r="Q2141" i="46"/>
  <c r="Y2141" i="46" s="1"/>
  <c r="T2141" i="46"/>
  <c r="AB2141" i="46" s="1"/>
  <c r="R2115" i="46"/>
  <c r="Z2115" i="46" s="1"/>
  <c r="T2115" i="46"/>
  <c r="AB2115" i="46" s="1"/>
  <c r="W2115" i="46"/>
  <c r="Q2109" i="46"/>
  <c r="Y2109" i="46" s="1"/>
  <c r="T2109" i="46"/>
  <c r="AB2109" i="46" s="1"/>
  <c r="Q2049" i="46"/>
  <c r="Y2049" i="46" s="1"/>
  <c r="S2049" i="46"/>
  <c r="AA2049" i="46" s="1"/>
  <c r="W2049" i="46"/>
  <c r="Q2033" i="46"/>
  <c r="Y2033" i="46" s="1"/>
  <c r="S2033" i="46"/>
  <c r="AA2033" i="46" s="1"/>
  <c r="W2033" i="46"/>
  <c r="Q1999" i="46"/>
  <c r="Y1999" i="46" s="1"/>
  <c r="S1999" i="46"/>
  <c r="AA1999" i="46" s="1"/>
  <c r="W1999" i="46"/>
  <c r="S1973" i="46"/>
  <c r="AA1973" i="46" s="1"/>
  <c r="W1973" i="46"/>
  <c r="R1962" i="46"/>
  <c r="Z1962" i="46" s="1"/>
  <c r="T1962" i="46"/>
  <c r="AB1962" i="46" s="1"/>
  <c r="W1962" i="46"/>
  <c r="R1946" i="46"/>
  <c r="Z1946" i="46" s="1"/>
  <c r="T1946" i="46"/>
  <c r="AB1946" i="46" s="1"/>
  <c r="W1946" i="46"/>
  <c r="Q1897" i="46"/>
  <c r="Y1897" i="46" s="1"/>
  <c r="S1897" i="46"/>
  <c r="AA1897" i="46" s="1"/>
  <c r="W1897" i="46"/>
  <c r="W2283" i="46"/>
  <c r="R2283" i="46"/>
  <c r="Z2283" i="46" s="1"/>
  <c r="T2283" i="46"/>
  <c r="AB2283" i="46" s="1"/>
  <c r="Q2277" i="46"/>
  <c r="Y2277" i="46" s="1"/>
  <c r="T2277" i="46"/>
  <c r="AB2277" i="46" s="1"/>
  <c r="W2251" i="46"/>
  <c r="R2251" i="46"/>
  <c r="Z2251" i="46" s="1"/>
  <c r="T2251" i="46"/>
  <c r="AB2251" i="46" s="1"/>
  <c r="Q2245" i="46"/>
  <c r="Y2245" i="46" s="1"/>
  <c r="T2245" i="46"/>
  <c r="AB2245" i="46" s="1"/>
  <c r="W2219" i="46"/>
  <c r="R2219" i="46"/>
  <c r="Z2219" i="46" s="1"/>
  <c r="T2219" i="46"/>
  <c r="AB2219" i="46" s="1"/>
  <c r="Q2213" i="46"/>
  <c r="Y2213" i="46" s="1"/>
  <c r="T2213" i="46"/>
  <c r="AB2213" i="46" s="1"/>
  <c r="W2187" i="46"/>
  <c r="R2187" i="46"/>
  <c r="Z2187" i="46" s="1"/>
  <c r="T2187" i="46"/>
  <c r="AB2187" i="46" s="1"/>
  <c r="Q2181" i="46"/>
  <c r="Y2181" i="46" s="1"/>
  <c r="T2181" i="46"/>
  <c r="AB2181" i="46" s="1"/>
  <c r="T2155" i="46"/>
  <c r="AB2155" i="46" s="1"/>
  <c r="W2155" i="46"/>
  <c r="R2155" i="46"/>
  <c r="Z2155" i="46" s="1"/>
  <c r="Q2149" i="46"/>
  <c r="Y2149" i="46" s="1"/>
  <c r="T2149" i="46"/>
  <c r="AB2149" i="46" s="1"/>
  <c r="T2123" i="46"/>
  <c r="AB2123" i="46" s="1"/>
  <c r="W2123" i="46"/>
  <c r="R2123" i="46"/>
  <c r="Z2123" i="46" s="1"/>
  <c r="Q2117" i="46"/>
  <c r="Y2117" i="46" s="1"/>
  <c r="T2117" i="46"/>
  <c r="AB2117" i="46" s="1"/>
  <c r="S2073" i="46"/>
  <c r="AA2073" i="46" s="1"/>
  <c r="W2073" i="46"/>
  <c r="Q2073" i="46"/>
  <c r="Y2073" i="46" s="1"/>
  <c r="T2058" i="46"/>
  <c r="AB2058" i="46" s="1"/>
  <c r="W2058" i="46"/>
  <c r="R2058" i="46"/>
  <c r="Z2058" i="46" s="1"/>
  <c r="W2046" i="46"/>
  <c r="R2046" i="46"/>
  <c r="Z2046" i="46" s="1"/>
  <c r="S2017" i="46"/>
  <c r="AA2017" i="46" s="1"/>
  <c r="W2017" i="46"/>
  <c r="Q2017" i="46"/>
  <c r="Y2017" i="46" s="1"/>
  <c r="S1983" i="46"/>
  <c r="AA1983" i="46" s="1"/>
  <c r="W1983" i="46"/>
  <c r="Q1983" i="46"/>
  <c r="Y1983" i="46" s="1"/>
  <c r="W1971" i="46"/>
  <c r="S1971" i="46"/>
  <c r="AA1971" i="46" s="1"/>
  <c r="Q1943" i="46"/>
  <c r="Y1943" i="46" s="1"/>
  <c r="W1943" i="46"/>
  <c r="S1943" i="46"/>
  <c r="AA1943" i="46" s="1"/>
  <c r="R1922" i="46"/>
  <c r="Z1922" i="46" s="1"/>
  <c r="W1922" i="46"/>
  <c r="T1922" i="46"/>
  <c r="AB1922" i="46" s="1"/>
  <c r="W2167" i="46"/>
  <c r="R2167" i="46"/>
  <c r="Z2167" i="46" s="1"/>
  <c r="T2167" i="46"/>
  <c r="AB2167" i="46" s="1"/>
  <c r="Q2161" i="46"/>
  <c r="Y2161" i="46" s="1"/>
  <c r="T2161" i="46"/>
  <c r="AB2161" i="46" s="1"/>
  <c r="W2135" i="46"/>
  <c r="R2135" i="46"/>
  <c r="Z2135" i="46" s="1"/>
  <c r="T2135" i="46"/>
  <c r="AB2135" i="46" s="1"/>
  <c r="Q2129" i="46"/>
  <c r="Y2129" i="46" s="1"/>
  <c r="T2129" i="46"/>
  <c r="AB2129" i="46" s="1"/>
  <c r="W2103" i="46"/>
  <c r="R2103" i="46"/>
  <c r="Z2103" i="46" s="1"/>
  <c r="T2103" i="46"/>
  <c r="AB2103" i="46" s="1"/>
  <c r="Q2097" i="46"/>
  <c r="Y2097" i="46" s="1"/>
  <c r="T2097" i="46"/>
  <c r="AB2097" i="46" s="1"/>
  <c r="R2054" i="46"/>
  <c r="Z2054" i="46" s="1"/>
  <c r="W2054" i="46"/>
  <c r="W2041" i="46"/>
  <c r="Q2041" i="46"/>
  <c r="Y2041" i="46" s="1"/>
  <c r="S2041" i="46"/>
  <c r="AA2041" i="46" s="1"/>
  <c r="W2026" i="46"/>
  <c r="R2026" i="46"/>
  <c r="Z2026" i="46" s="1"/>
  <c r="T2026" i="46"/>
  <c r="AB2026" i="46" s="1"/>
  <c r="R2014" i="46"/>
  <c r="Z2014" i="46" s="1"/>
  <c r="W2014" i="46"/>
  <c r="S1997" i="46"/>
  <c r="AA1997" i="46" s="1"/>
  <c r="W1997" i="46"/>
  <c r="W1970" i="46"/>
  <c r="R1970" i="46"/>
  <c r="Z1970" i="46" s="1"/>
  <c r="T1970" i="46"/>
  <c r="AB1970" i="46" s="1"/>
  <c r="Q1921" i="46"/>
  <c r="Y1921" i="46" s="1"/>
  <c r="S1921" i="46"/>
  <c r="AA1921" i="46" s="1"/>
  <c r="W1921" i="46"/>
  <c r="R1882" i="46"/>
  <c r="Z1882" i="46" s="1"/>
  <c r="T1882" i="46"/>
  <c r="AB1882" i="46" s="1"/>
  <c r="W1882" i="46"/>
  <c r="R1870" i="46"/>
  <c r="Z1870" i="46" s="1"/>
  <c r="W1870" i="46"/>
  <c r="R1857" i="46"/>
  <c r="Z1857" i="46" s="1"/>
  <c r="Q1857" i="46"/>
  <c r="Y1857" i="46" s="1"/>
  <c r="S1857" i="46"/>
  <c r="AA1857" i="46" s="1"/>
  <c r="W1857" i="46"/>
  <c r="R1837" i="46"/>
  <c r="Z1837" i="46" s="1"/>
  <c r="Q1837" i="46"/>
  <c r="Y1837" i="46" s="1"/>
  <c r="S1837" i="46"/>
  <c r="AA1837" i="46" s="1"/>
  <c r="W1837" i="46"/>
  <c r="R1825" i="46"/>
  <c r="Z1825" i="46" s="1"/>
  <c r="Q1825" i="46"/>
  <c r="Y1825" i="46" s="1"/>
  <c r="S1825" i="46"/>
  <c r="AA1825" i="46" s="1"/>
  <c r="W1825" i="46"/>
  <c r="R1805" i="46"/>
  <c r="Z1805" i="46" s="1"/>
  <c r="Q1805" i="46"/>
  <c r="Y1805" i="46" s="1"/>
  <c r="S1805" i="46"/>
  <c r="AA1805" i="46" s="1"/>
  <c r="W1805" i="46"/>
  <c r="R1793" i="46"/>
  <c r="Z1793" i="46" s="1"/>
  <c r="Q1793" i="46"/>
  <c r="Y1793" i="46" s="1"/>
  <c r="S1793" i="46"/>
  <c r="AA1793" i="46" s="1"/>
  <c r="W1793" i="46"/>
  <c r="R1773" i="46"/>
  <c r="Z1773" i="46" s="1"/>
  <c r="Q1773" i="46"/>
  <c r="Y1773" i="46" s="1"/>
  <c r="S1773" i="46"/>
  <c r="AA1773" i="46" s="1"/>
  <c r="W1773" i="46"/>
  <c r="R1761" i="46"/>
  <c r="Z1761" i="46" s="1"/>
  <c r="Q1761" i="46"/>
  <c r="Y1761" i="46" s="1"/>
  <c r="S1761" i="46"/>
  <c r="AA1761" i="46" s="1"/>
  <c r="W1761" i="46"/>
  <c r="R1741" i="46"/>
  <c r="Z1741" i="46" s="1"/>
  <c r="Q1741" i="46"/>
  <c r="Y1741" i="46" s="1"/>
  <c r="S1741" i="46"/>
  <c r="AA1741" i="46" s="1"/>
  <c r="W1741" i="46"/>
  <c r="R1729" i="46"/>
  <c r="Z1729" i="46" s="1"/>
  <c r="Q1729" i="46"/>
  <c r="Y1729" i="46" s="1"/>
  <c r="S1729" i="46"/>
  <c r="AA1729" i="46" s="1"/>
  <c r="W1729" i="46"/>
  <c r="R1709" i="46"/>
  <c r="Z1709" i="46" s="1"/>
  <c r="Q1709" i="46"/>
  <c r="Y1709" i="46" s="1"/>
  <c r="S1709" i="46"/>
  <c r="AA1709" i="46" s="1"/>
  <c r="W1709" i="46"/>
  <c r="R1697" i="46"/>
  <c r="Z1697" i="46" s="1"/>
  <c r="Q1697" i="46"/>
  <c r="Y1697" i="46" s="1"/>
  <c r="S1697" i="46"/>
  <c r="AA1697" i="46" s="1"/>
  <c r="W1697" i="46"/>
  <c r="R1677" i="46"/>
  <c r="Z1677" i="46" s="1"/>
  <c r="Q1677" i="46"/>
  <c r="Y1677" i="46" s="1"/>
  <c r="S1677" i="46"/>
  <c r="AA1677" i="46" s="1"/>
  <c r="W1677" i="46"/>
  <c r="Q1648" i="46"/>
  <c r="Y1648" i="46" s="1"/>
  <c r="R1648" i="46"/>
  <c r="Z1648" i="46" s="1"/>
  <c r="T1648" i="46"/>
  <c r="AB1648" i="46" s="1"/>
  <c r="T1630" i="46"/>
  <c r="AB1630" i="46" s="1"/>
  <c r="W1630" i="46"/>
  <c r="R1613" i="46"/>
  <c r="Z1613" i="46" s="1"/>
  <c r="Q1613" i="46"/>
  <c r="Y1613" i="46" s="1"/>
  <c r="S1613" i="46"/>
  <c r="AA1613" i="46" s="1"/>
  <c r="W1613" i="46"/>
  <c r="Q1584" i="46"/>
  <c r="Y1584" i="46" s="1"/>
  <c r="R1584" i="46"/>
  <c r="Z1584" i="46" s="1"/>
  <c r="T1584" i="46"/>
  <c r="AB1584" i="46" s="1"/>
  <c r="T1566" i="46"/>
  <c r="AB1566" i="46" s="1"/>
  <c r="W1566" i="46"/>
  <c r="T1518" i="46"/>
  <c r="AB1518" i="46" s="1"/>
  <c r="Q1518" i="46"/>
  <c r="Y1518" i="46" s="1"/>
  <c r="S1518" i="46"/>
  <c r="AA1518" i="46" s="1"/>
  <c r="Q1881" i="46"/>
  <c r="Y1881" i="46" s="1"/>
  <c r="S1881" i="46"/>
  <c r="AA1881" i="46" s="1"/>
  <c r="W1881" i="46"/>
  <c r="R1665" i="46"/>
  <c r="Z1665" i="46" s="1"/>
  <c r="Q1665" i="46"/>
  <c r="Y1665" i="46" s="1"/>
  <c r="S1665" i="46"/>
  <c r="AA1665" i="46" s="1"/>
  <c r="W1665" i="46"/>
  <c r="Q1620" i="46"/>
  <c r="Y1620" i="46" s="1"/>
  <c r="R1620" i="46"/>
  <c r="Z1620" i="46" s="1"/>
  <c r="T1620" i="46"/>
  <c r="AB1620" i="46" s="1"/>
  <c r="R1601" i="46"/>
  <c r="Z1601" i="46" s="1"/>
  <c r="Q1601" i="46"/>
  <c r="Y1601" i="46" s="1"/>
  <c r="S1601" i="46"/>
  <c r="AA1601" i="46" s="1"/>
  <c r="W1601" i="46"/>
  <c r="Q1556" i="46"/>
  <c r="Y1556" i="46" s="1"/>
  <c r="R1556" i="46"/>
  <c r="Z1556" i="46" s="1"/>
  <c r="T1556" i="46"/>
  <c r="AB1556" i="46" s="1"/>
  <c r="S1935" i="46"/>
  <c r="AA1935" i="46" s="1"/>
  <c r="W1935" i="46"/>
  <c r="Q1935" i="46"/>
  <c r="Y1935" i="46" s="1"/>
  <c r="W1909" i="46"/>
  <c r="S1909" i="46"/>
  <c r="AA1909" i="46" s="1"/>
  <c r="S1895" i="46"/>
  <c r="AA1895" i="46" s="1"/>
  <c r="W1895" i="46"/>
  <c r="Q1895" i="46"/>
  <c r="Y1895" i="46" s="1"/>
  <c r="T1874" i="46"/>
  <c r="AB1874" i="46" s="1"/>
  <c r="W1874" i="46"/>
  <c r="R1874" i="46"/>
  <c r="Z1874" i="46" s="1"/>
  <c r="R1669" i="46"/>
  <c r="Z1669" i="46" s="1"/>
  <c r="S1669" i="46"/>
  <c r="AA1669" i="46" s="1"/>
  <c r="W1669" i="46"/>
  <c r="Q1669" i="46"/>
  <c r="Y1669" i="46" s="1"/>
  <c r="Q1640" i="46"/>
  <c r="Y1640" i="46" s="1"/>
  <c r="T1640" i="46"/>
  <c r="AB1640" i="46" s="1"/>
  <c r="R1640" i="46"/>
  <c r="Z1640" i="46" s="1"/>
  <c r="W1622" i="46"/>
  <c r="T1622" i="46"/>
  <c r="AB1622" i="46" s="1"/>
  <c r="R1605" i="46"/>
  <c r="Z1605" i="46" s="1"/>
  <c r="S1605" i="46"/>
  <c r="AA1605" i="46" s="1"/>
  <c r="W1605" i="46"/>
  <c r="Q1605" i="46"/>
  <c r="Y1605" i="46" s="1"/>
  <c r="Q1576" i="46"/>
  <c r="Y1576" i="46" s="1"/>
  <c r="T1576" i="46"/>
  <c r="AB1576" i="46" s="1"/>
  <c r="R1576" i="46"/>
  <c r="Z1576" i="46" s="1"/>
  <c r="W1539" i="46"/>
  <c r="Q1539" i="46"/>
  <c r="Y1539" i="46" s="1"/>
  <c r="T1539" i="46"/>
  <c r="AB1539" i="46" s="1"/>
  <c r="R1539" i="46"/>
  <c r="Z1539" i="46" s="1"/>
  <c r="R1520" i="46"/>
  <c r="Z1520" i="46" s="1"/>
  <c r="Q1520" i="46"/>
  <c r="Y1520" i="46" s="1"/>
  <c r="T1520" i="46"/>
  <c r="AB1520" i="46" s="1"/>
  <c r="W1953" i="46"/>
  <c r="Q1953" i="46"/>
  <c r="Y1953" i="46" s="1"/>
  <c r="S1953" i="46"/>
  <c r="AA1953" i="46" s="1"/>
  <c r="W1919" i="46"/>
  <c r="Q1919" i="46"/>
  <c r="Y1919" i="46" s="1"/>
  <c r="S1919" i="46"/>
  <c r="AA1919" i="46" s="1"/>
  <c r="W1907" i="46"/>
  <c r="S1907" i="46"/>
  <c r="AA1907" i="46" s="1"/>
  <c r="S1893" i="46"/>
  <c r="AA1893" i="46" s="1"/>
  <c r="W1893" i="46"/>
  <c r="W1879" i="46"/>
  <c r="Q1879" i="46"/>
  <c r="Y1879" i="46" s="1"/>
  <c r="S1879" i="46"/>
  <c r="AA1879" i="46" s="1"/>
  <c r="Q1660" i="46"/>
  <c r="Y1660" i="46" s="1"/>
  <c r="R1660" i="46"/>
  <c r="Z1660" i="46" s="1"/>
  <c r="T1660" i="46"/>
  <c r="AB1660" i="46" s="1"/>
  <c r="R1641" i="46"/>
  <c r="Z1641" i="46" s="1"/>
  <c r="W1641" i="46"/>
  <c r="Q1641" i="46"/>
  <c r="Y1641" i="46" s="1"/>
  <c r="S1641" i="46"/>
  <c r="AA1641" i="46" s="1"/>
  <c r="Q1596" i="46"/>
  <c r="Y1596" i="46" s="1"/>
  <c r="R1596" i="46"/>
  <c r="Z1596" i="46" s="1"/>
  <c r="T1596" i="46"/>
  <c r="AB1596" i="46" s="1"/>
  <c r="R1577" i="46"/>
  <c r="Z1577" i="46" s="1"/>
  <c r="W1577" i="46"/>
  <c r="Q1577" i="46"/>
  <c r="Y1577" i="46" s="1"/>
  <c r="S1577" i="46"/>
  <c r="AA1577" i="46" s="1"/>
  <c r="T1558" i="46"/>
  <c r="AB1558" i="46" s="1"/>
  <c r="W1558" i="46"/>
  <c r="R1495" i="46"/>
  <c r="Z1495" i="46" s="1"/>
  <c r="T1495" i="46"/>
  <c r="AB1495" i="46" s="1"/>
  <c r="W1495" i="46"/>
  <c r="R1463" i="46"/>
  <c r="Z1463" i="46" s="1"/>
  <c r="T1463" i="46"/>
  <c r="AB1463" i="46" s="1"/>
  <c r="W1463" i="46"/>
  <c r="R1431" i="46"/>
  <c r="Z1431" i="46" s="1"/>
  <c r="T1431" i="46"/>
  <c r="AB1431" i="46" s="1"/>
  <c r="W1431" i="46"/>
  <c r="R1399" i="46"/>
  <c r="Z1399" i="46" s="1"/>
  <c r="T1399" i="46"/>
  <c r="AB1399" i="46" s="1"/>
  <c r="W1399" i="46"/>
  <c r="R1367" i="46"/>
  <c r="Z1367" i="46" s="1"/>
  <c r="T1367" i="46"/>
  <c r="AB1367" i="46" s="1"/>
  <c r="W1367" i="46"/>
  <c r="R1335" i="46"/>
  <c r="Z1335" i="46" s="1"/>
  <c r="T1335" i="46"/>
  <c r="AB1335" i="46" s="1"/>
  <c r="W1335" i="46"/>
  <c r="R1303" i="46"/>
  <c r="Z1303" i="46" s="1"/>
  <c r="T1303" i="46"/>
  <c r="AB1303" i="46" s="1"/>
  <c r="W1303" i="46"/>
  <c r="R1272" i="46"/>
  <c r="Z1272" i="46" s="1"/>
  <c r="Q1272" i="46"/>
  <c r="Y1272" i="46" s="1"/>
  <c r="S1272" i="46"/>
  <c r="AA1272" i="46" s="1"/>
  <c r="W1272" i="46"/>
  <c r="R1244" i="46"/>
  <c r="Z1244" i="46" s="1"/>
  <c r="Q1244" i="46"/>
  <c r="Y1244" i="46" s="1"/>
  <c r="S1244" i="46"/>
  <c r="AA1244" i="46" s="1"/>
  <c r="W1244" i="46"/>
  <c r="Q1494" i="46"/>
  <c r="Y1494" i="46" s="1"/>
  <c r="S1494" i="46"/>
  <c r="AA1494" i="46" s="1"/>
  <c r="W1494" i="46"/>
  <c r="Q1480" i="46"/>
  <c r="Y1480" i="46" s="1"/>
  <c r="S1480" i="46"/>
  <c r="AA1480" i="46" s="1"/>
  <c r="W1480" i="46"/>
  <c r="Q1462" i="46"/>
  <c r="Y1462" i="46" s="1"/>
  <c r="S1462" i="46"/>
  <c r="AA1462" i="46" s="1"/>
  <c r="W1462" i="46"/>
  <c r="Q1448" i="46"/>
  <c r="Y1448" i="46" s="1"/>
  <c r="S1448" i="46"/>
  <c r="AA1448" i="46" s="1"/>
  <c r="W1448" i="46"/>
  <c r="Q1430" i="46"/>
  <c r="Y1430" i="46" s="1"/>
  <c r="S1430" i="46"/>
  <c r="AA1430" i="46" s="1"/>
  <c r="W1430" i="46"/>
  <c r="Q1416" i="46"/>
  <c r="Y1416" i="46" s="1"/>
  <c r="S1416" i="46"/>
  <c r="AA1416" i="46" s="1"/>
  <c r="W1416" i="46"/>
  <c r="Q1398" i="46"/>
  <c r="Y1398" i="46" s="1"/>
  <c r="S1398" i="46"/>
  <c r="AA1398" i="46" s="1"/>
  <c r="W1398" i="46"/>
  <c r="Q1384" i="46"/>
  <c r="Y1384" i="46" s="1"/>
  <c r="S1384" i="46"/>
  <c r="AA1384" i="46" s="1"/>
  <c r="W1384" i="46"/>
  <c r="Q1366" i="46"/>
  <c r="Y1366" i="46" s="1"/>
  <c r="S1366" i="46"/>
  <c r="AA1366" i="46" s="1"/>
  <c r="W1366" i="46"/>
  <c r="Q1352" i="46"/>
  <c r="Y1352" i="46" s="1"/>
  <c r="S1352" i="46"/>
  <c r="AA1352" i="46" s="1"/>
  <c r="W1352" i="46"/>
  <c r="Q1334" i="46"/>
  <c r="Y1334" i="46" s="1"/>
  <c r="S1334" i="46"/>
  <c r="AA1334" i="46" s="1"/>
  <c r="W1334" i="46"/>
  <c r="Q1320" i="46"/>
  <c r="Y1320" i="46" s="1"/>
  <c r="S1320" i="46"/>
  <c r="AA1320" i="46" s="1"/>
  <c r="W1320" i="46"/>
  <c r="Q1302" i="46"/>
  <c r="Y1302" i="46" s="1"/>
  <c r="S1302" i="46"/>
  <c r="AA1302" i="46" s="1"/>
  <c r="W1302" i="46"/>
  <c r="R1279" i="46"/>
  <c r="Z1279" i="46" s="1"/>
  <c r="T1279" i="46"/>
  <c r="AB1279" i="46" s="1"/>
  <c r="W1279" i="46"/>
  <c r="Q1273" i="46"/>
  <c r="Y1273" i="46" s="1"/>
  <c r="T1273" i="46"/>
  <c r="AB1273" i="46" s="1"/>
  <c r="R1247" i="46"/>
  <c r="Z1247" i="46" s="1"/>
  <c r="T1247" i="46"/>
  <c r="AB1247" i="46" s="1"/>
  <c r="W1247" i="46"/>
  <c r="Q1548" i="46"/>
  <c r="Y1548" i="46" s="1"/>
  <c r="T1548" i="46"/>
  <c r="AB1548" i="46" s="1"/>
  <c r="R1548" i="46"/>
  <c r="Z1548" i="46" s="1"/>
  <c r="R1541" i="46"/>
  <c r="Z1541" i="46" s="1"/>
  <c r="S1541" i="46"/>
  <c r="AA1541" i="46" s="1"/>
  <c r="R1528" i="46"/>
  <c r="Z1528" i="46" s="1"/>
  <c r="T1528" i="46"/>
  <c r="AB1528" i="46" s="1"/>
  <c r="Q1528" i="46"/>
  <c r="Y1528" i="46" s="1"/>
  <c r="T1511" i="46"/>
  <c r="AB1511" i="46" s="1"/>
  <c r="W1511" i="46"/>
  <c r="R1511" i="46"/>
  <c r="Z1511" i="46" s="1"/>
  <c r="T1479" i="46"/>
  <c r="AB1479" i="46" s="1"/>
  <c r="W1479" i="46"/>
  <c r="R1479" i="46"/>
  <c r="Z1479" i="46" s="1"/>
  <c r="T1447" i="46"/>
  <c r="AB1447" i="46" s="1"/>
  <c r="W1447" i="46"/>
  <c r="R1447" i="46"/>
  <c r="Z1447" i="46" s="1"/>
  <c r="T1415" i="46"/>
  <c r="AB1415" i="46" s="1"/>
  <c r="W1415" i="46"/>
  <c r="R1415" i="46"/>
  <c r="Z1415" i="46" s="1"/>
  <c r="T1383" i="46"/>
  <c r="AB1383" i="46" s="1"/>
  <c r="W1383" i="46"/>
  <c r="R1383" i="46"/>
  <c r="Z1383" i="46" s="1"/>
  <c r="T1351" i="46"/>
  <c r="AB1351" i="46" s="1"/>
  <c r="W1351" i="46"/>
  <c r="R1351" i="46"/>
  <c r="Z1351" i="46" s="1"/>
  <c r="T1319" i="46"/>
  <c r="AB1319" i="46" s="1"/>
  <c r="W1319" i="46"/>
  <c r="R1319" i="46"/>
  <c r="Z1319" i="46" s="1"/>
  <c r="T1287" i="46"/>
  <c r="AB1287" i="46" s="1"/>
  <c r="W1287" i="46"/>
  <c r="R1287" i="46"/>
  <c r="Z1287" i="46" s="1"/>
  <c r="Q1281" i="46"/>
  <c r="Y1281" i="46" s="1"/>
  <c r="T1281" i="46"/>
  <c r="AB1281" i="46" s="1"/>
  <c r="T1255" i="46"/>
  <c r="AB1255" i="46" s="1"/>
  <c r="W1255" i="46"/>
  <c r="R1255" i="46"/>
  <c r="Z1255" i="46" s="1"/>
  <c r="Q1249" i="46"/>
  <c r="Y1249" i="46" s="1"/>
  <c r="T1249" i="46"/>
  <c r="AB1249" i="46" s="1"/>
  <c r="T1550" i="46"/>
  <c r="AB1550" i="46" s="1"/>
  <c r="W1550" i="46"/>
  <c r="R1525" i="46"/>
  <c r="Z1525" i="46" s="1"/>
  <c r="S1525" i="46"/>
  <c r="AA1525" i="46" s="1"/>
  <c r="W1487" i="46"/>
  <c r="R1487" i="46"/>
  <c r="Z1487" i="46" s="1"/>
  <c r="T1487" i="46"/>
  <c r="AB1487" i="46" s="1"/>
  <c r="W1455" i="46"/>
  <c r="R1455" i="46"/>
  <c r="Z1455" i="46" s="1"/>
  <c r="T1455" i="46"/>
  <c r="AB1455" i="46" s="1"/>
  <c r="W1423" i="46"/>
  <c r="R1423" i="46"/>
  <c r="Z1423" i="46" s="1"/>
  <c r="T1423" i="46"/>
  <c r="AB1423" i="46" s="1"/>
  <c r="W1391" i="46"/>
  <c r="R1391" i="46"/>
  <c r="Z1391" i="46" s="1"/>
  <c r="T1391" i="46"/>
  <c r="AB1391" i="46" s="1"/>
  <c r="W1359" i="46"/>
  <c r="R1359" i="46"/>
  <c r="Z1359" i="46" s="1"/>
  <c r="T1359" i="46"/>
  <c r="AB1359" i="46" s="1"/>
  <c r="W1327" i="46"/>
  <c r="R1327" i="46"/>
  <c r="Z1327" i="46" s="1"/>
  <c r="T1327" i="46"/>
  <c r="AB1327" i="46" s="1"/>
  <c r="W1295" i="46"/>
  <c r="R1295" i="46"/>
  <c r="Z1295" i="46" s="1"/>
  <c r="T1295" i="46"/>
  <c r="AB1295" i="46" s="1"/>
  <c r="Q1289" i="46"/>
  <c r="Y1289" i="46" s="1"/>
  <c r="T1289" i="46"/>
  <c r="AB1289" i="46" s="1"/>
  <c r="W1263" i="46"/>
  <c r="R1263" i="46"/>
  <c r="Z1263" i="46" s="1"/>
  <c r="T1263" i="46"/>
  <c r="AB1263" i="46" s="1"/>
  <c r="Q1257" i="46"/>
  <c r="Y1257" i="46" s="1"/>
  <c r="T1257" i="46"/>
  <c r="AB1257" i="46" s="1"/>
  <c r="R1223" i="46"/>
  <c r="Z1223" i="46" s="1"/>
  <c r="T1223" i="46"/>
  <c r="AB1223" i="46" s="1"/>
  <c r="W1223" i="46"/>
  <c r="Q1217" i="46"/>
  <c r="Y1217" i="46" s="1"/>
  <c r="T1217" i="46"/>
  <c r="AB1217" i="46" s="1"/>
  <c r="R1191" i="46"/>
  <c r="Z1191" i="46" s="1"/>
  <c r="T1191" i="46"/>
  <c r="AB1191" i="46" s="1"/>
  <c r="W1191" i="46"/>
  <c r="Q1140" i="46"/>
  <c r="Y1140" i="46" s="1"/>
  <c r="S1140" i="46"/>
  <c r="AA1140" i="46" s="1"/>
  <c r="W1140" i="46"/>
  <c r="R1119" i="46"/>
  <c r="Z1119" i="46" s="1"/>
  <c r="T1119" i="46"/>
  <c r="AB1119" i="46" s="1"/>
  <c r="W1119" i="46"/>
  <c r="Q1109" i="46"/>
  <c r="Y1109" i="46" s="1"/>
  <c r="R1109" i="46"/>
  <c r="Z1109" i="46" s="1"/>
  <c r="R1099" i="46"/>
  <c r="Z1099" i="46" s="1"/>
  <c r="T1099" i="46"/>
  <c r="AB1099" i="46" s="1"/>
  <c r="W1099" i="46"/>
  <c r="Q1083" i="46"/>
  <c r="Y1083" i="46" s="1"/>
  <c r="R1083" i="46"/>
  <c r="Z1083" i="46" s="1"/>
  <c r="T1083" i="46"/>
  <c r="AB1083" i="46" s="1"/>
  <c r="S1054" i="46"/>
  <c r="AA1054" i="46" s="1"/>
  <c r="W1054" i="46"/>
  <c r="S1040" i="46"/>
  <c r="AA1040" i="46" s="1"/>
  <c r="W1040" i="46"/>
  <c r="Q1023" i="46"/>
  <c r="Y1023" i="46" s="1"/>
  <c r="R1023" i="46"/>
  <c r="Z1023" i="46" s="1"/>
  <c r="T1023" i="46"/>
  <c r="AB1023" i="46" s="1"/>
  <c r="Q1003" i="46"/>
  <c r="Y1003" i="46" s="1"/>
  <c r="R1003" i="46"/>
  <c r="Z1003" i="46" s="1"/>
  <c r="T1003" i="46"/>
  <c r="AB1003" i="46" s="1"/>
  <c r="Q991" i="46"/>
  <c r="Y991" i="46" s="1"/>
  <c r="R991" i="46"/>
  <c r="Z991" i="46" s="1"/>
  <c r="T991" i="46"/>
  <c r="AB991" i="46" s="1"/>
  <c r="Q971" i="46"/>
  <c r="Y971" i="46" s="1"/>
  <c r="R971" i="46"/>
  <c r="Z971" i="46" s="1"/>
  <c r="T971" i="46"/>
  <c r="AB971" i="46" s="1"/>
  <c r="Q959" i="46"/>
  <c r="Y959" i="46" s="1"/>
  <c r="R959" i="46"/>
  <c r="Z959" i="46" s="1"/>
  <c r="T959" i="46"/>
  <c r="AB959" i="46" s="1"/>
  <c r="Q939" i="46"/>
  <c r="Y939" i="46" s="1"/>
  <c r="R939" i="46"/>
  <c r="Z939" i="46" s="1"/>
  <c r="T939" i="46"/>
  <c r="AB939" i="46" s="1"/>
  <c r="R908" i="46"/>
  <c r="Z908" i="46" s="1"/>
  <c r="Q908" i="46"/>
  <c r="Y908" i="46" s="1"/>
  <c r="S908" i="46"/>
  <c r="AA908" i="46" s="1"/>
  <c r="W908" i="46"/>
  <c r="R1232" i="46"/>
  <c r="Z1232" i="46" s="1"/>
  <c r="Q1232" i="46"/>
  <c r="Y1232" i="46" s="1"/>
  <c r="S1232" i="46"/>
  <c r="AA1232" i="46" s="1"/>
  <c r="W1232" i="46"/>
  <c r="R1200" i="46"/>
  <c r="Z1200" i="46" s="1"/>
  <c r="Q1200" i="46"/>
  <c r="Y1200" i="46" s="1"/>
  <c r="S1200" i="46"/>
  <c r="AA1200" i="46" s="1"/>
  <c r="W1200" i="46"/>
  <c r="R1179" i="46"/>
  <c r="Z1179" i="46" s="1"/>
  <c r="T1179" i="46"/>
  <c r="AB1179" i="46" s="1"/>
  <c r="W1179" i="46"/>
  <c r="Q1158" i="46"/>
  <c r="Y1158" i="46" s="1"/>
  <c r="S1158" i="46"/>
  <c r="AA1158" i="46" s="1"/>
  <c r="W1158" i="46"/>
  <c r="Q1104" i="46"/>
  <c r="Y1104" i="46" s="1"/>
  <c r="W1104" i="46"/>
  <c r="Q1084" i="46"/>
  <c r="Y1084" i="46" s="1"/>
  <c r="W1084" i="46"/>
  <c r="Q1062" i="46"/>
  <c r="Y1062" i="46" s="1"/>
  <c r="S1062" i="46"/>
  <c r="AA1062" i="46" s="1"/>
  <c r="W1062" i="46"/>
  <c r="R1051" i="46"/>
  <c r="Z1051" i="46" s="1"/>
  <c r="W1051" i="46"/>
  <c r="R1024" i="46"/>
  <c r="Z1024" i="46" s="1"/>
  <c r="Q1024" i="46"/>
  <c r="Y1024" i="46" s="1"/>
  <c r="S1024" i="46"/>
  <c r="AA1024" i="46" s="1"/>
  <c r="W1024" i="46"/>
  <c r="Q1015" i="46"/>
  <c r="Y1015" i="46" s="1"/>
  <c r="R1015" i="46"/>
  <c r="Z1015" i="46" s="1"/>
  <c r="T1015" i="46"/>
  <c r="AB1015" i="46" s="1"/>
  <c r="Q995" i="46"/>
  <c r="Y995" i="46" s="1"/>
  <c r="R995" i="46"/>
  <c r="Z995" i="46" s="1"/>
  <c r="T995" i="46"/>
  <c r="AB995" i="46" s="1"/>
  <c r="Q983" i="46"/>
  <c r="Y983" i="46" s="1"/>
  <c r="R983" i="46"/>
  <c r="Z983" i="46" s="1"/>
  <c r="T983" i="46"/>
  <c r="AB983" i="46" s="1"/>
  <c r="Q963" i="46"/>
  <c r="Y963" i="46" s="1"/>
  <c r="R963" i="46"/>
  <c r="Z963" i="46" s="1"/>
  <c r="T963" i="46"/>
  <c r="AB963" i="46" s="1"/>
  <c r="Q951" i="46"/>
  <c r="Y951" i="46" s="1"/>
  <c r="R951" i="46"/>
  <c r="Z951" i="46" s="1"/>
  <c r="T951" i="46"/>
  <c r="AB951" i="46" s="1"/>
  <c r="Q931" i="46"/>
  <c r="Y931" i="46" s="1"/>
  <c r="R931" i="46"/>
  <c r="Z931" i="46" s="1"/>
  <c r="T931" i="46"/>
  <c r="AB931" i="46" s="1"/>
  <c r="Q927" i="46"/>
  <c r="Y927" i="46" s="1"/>
  <c r="R927" i="46"/>
  <c r="Z927" i="46" s="1"/>
  <c r="T927" i="46"/>
  <c r="AB927" i="46" s="1"/>
  <c r="W927" i="46"/>
  <c r="R900" i="46"/>
  <c r="Z900" i="46" s="1"/>
  <c r="Q900" i="46"/>
  <c r="Y900" i="46" s="1"/>
  <c r="S900" i="46"/>
  <c r="AA900" i="46" s="1"/>
  <c r="W900" i="46"/>
  <c r="R1240" i="46"/>
  <c r="Z1240" i="46" s="1"/>
  <c r="S1240" i="46"/>
  <c r="AA1240" i="46" s="1"/>
  <c r="W1240" i="46"/>
  <c r="Q1240" i="46"/>
  <c r="Y1240" i="46" s="1"/>
  <c r="R1208" i="46"/>
  <c r="Z1208" i="46" s="1"/>
  <c r="S1208" i="46"/>
  <c r="AA1208" i="46" s="1"/>
  <c r="W1208" i="46"/>
  <c r="Q1208" i="46"/>
  <c r="Y1208" i="46" s="1"/>
  <c r="R1184" i="46"/>
  <c r="Z1184" i="46" s="1"/>
  <c r="S1184" i="46"/>
  <c r="AA1184" i="46" s="1"/>
  <c r="W1184" i="46"/>
  <c r="Q1184" i="46"/>
  <c r="Y1184" i="46" s="1"/>
  <c r="T1167" i="46"/>
  <c r="AB1167" i="46" s="1"/>
  <c r="W1167" i="46"/>
  <c r="R1167" i="46"/>
  <c r="Z1167" i="46" s="1"/>
  <c r="W1152" i="46"/>
  <c r="S1152" i="46"/>
  <c r="AA1152" i="46" s="1"/>
  <c r="Q1135" i="46"/>
  <c r="Y1135" i="46" s="1"/>
  <c r="T1135" i="46"/>
  <c r="AB1135" i="46" s="1"/>
  <c r="R1135" i="46"/>
  <c r="Z1135" i="46" s="1"/>
  <c r="W1095" i="46"/>
  <c r="R1095" i="46"/>
  <c r="Z1095" i="46" s="1"/>
  <c r="Q1071" i="46"/>
  <c r="Y1071" i="46" s="1"/>
  <c r="T1071" i="46"/>
  <c r="AB1071" i="46" s="1"/>
  <c r="W1071" i="46"/>
  <c r="R1071" i="46"/>
  <c r="Z1071" i="46" s="1"/>
  <c r="W1059" i="46"/>
  <c r="R1059" i="46"/>
  <c r="Z1059" i="46" s="1"/>
  <c r="Q1021" i="46"/>
  <c r="Y1021" i="46" s="1"/>
  <c r="W1021" i="46"/>
  <c r="T1021" i="46"/>
  <c r="AB1021" i="46" s="1"/>
  <c r="Q1007" i="46"/>
  <c r="Y1007" i="46" s="1"/>
  <c r="T1007" i="46"/>
  <c r="AB1007" i="46" s="1"/>
  <c r="R1007" i="46"/>
  <c r="Z1007" i="46" s="1"/>
  <c r="Q987" i="46"/>
  <c r="Y987" i="46" s="1"/>
  <c r="T987" i="46"/>
  <c r="AB987" i="46" s="1"/>
  <c r="R987" i="46"/>
  <c r="Z987" i="46" s="1"/>
  <c r="Q975" i="46"/>
  <c r="Y975" i="46" s="1"/>
  <c r="T975" i="46"/>
  <c r="AB975" i="46" s="1"/>
  <c r="R975" i="46"/>
  <c r="Z975" i="46" s="1"/>
  <c r="Q955" i="46"/>
  <c r="Y955" i="46" s="1"/>
  <c r="T955" i="46"/>
  <c r="AB955" i="46" s="1"/>
  <c r="R955" i="46"/>
  <c r="Z955" i="46" s="1"/>
  <c r="Q943" i="46"/>
  <c r="Y943" i="46" s="1"/>
  <c r="T943" i="46"/>
  <c r="AB943" i="46" s="1"/>
  <c r="R943" i="46"/>
  <c r="Z943" i="46" s="1"/>
  <c r="R920" i="46"/>
  <c r="Z920" i="46" s="1"/>
  <c r="S920" i="46"/>
  <c r="AA920" i="46" s="1"/>
  <c r="W920" i="46"/>
  <c r="Q920" i="46"/>
  <c r="Y920" i="46" s="1"/>
  <c r="W913" i="46"/>
  <c r="T913" i="46"/>
  <c r="AB913" i="46" s="1"/>
  <c r="R1216" i="46"/>
  <c r="Z1216" i="46" s="1"/>
  <c r="W1216" i="46"/>
  <c r="Q1216" i="46"/>
  <c r="Y1216" i="46" s="1"/>
  <c r="S1216" i="46"/>
  <c r="AA1216" i="46" s="1"/>
  <c r="R1188" i="46"/>
  <c r="Z1188" i="46" s="1"/>
  <c r="W1188" i="46"/>
  <c r="Q1188" i="46"/>
  <c r="Y1188" i="46" s="1"/>
  <c r="S1188" i="46"/>
  <c r="AA1188" i="46" s="1"/>
  <c r="W1156" i="46"/>
  <c r="Q1156" i="46"/>
  <c r="Y1156" i="46" s="1"/>
  <c r="S1156" i="46"/>
  <c r="AA1156" i="46" s="1"/>
  <c r="S1130" i="46"/>
  <c r="AA1130" i="46" s="1"/>
  <c r="W1130" i="46"/>
  <c r="W1116" i="46"/>
  <c r="Q1116" i="46"/>
  <c r="Y1116" i="46" s="1"/>
  <c r="S1116" i="46"/>
  <c r="AA1116" i="46" s="1"/>
  <c r="S1100" i="46"/>
  <c r="AA1100" i="46" s="1"/>
  <c r="W1100" i="46"/>
  <c r="S1086" i="46"/>
  <c r="AA1086" i="46" s="1"/>
  <c r="W1086" i="46"/>
  <c r="W1074" i="46"/>
  <c r="Q1074" i="46"/>
  <c r="Y1074" i="46" s="1"/>
  <c r="S1074" i="46"/>
  <c r="AA1074" i="46" s="1"/>
  <c r="W1060" i="46"/>
  <c r="Q1060" i="46"/>
  <c r="Y1060" i="46" s="1"/>
  <c r="S1060" i="46"/>
  <c r="AA1060" i="46" s="1"/>
  <c r="R1028" i="46"/>
  <c r="Z1028" i="46" s="1"/>
  <c r="W1028" i="46"/>
  <c r="Q1028" i="46"/>
  <c r="Y1028" i="46" s="1"/>
  <c r="S1028" i="46"/>
  <c r="AA1028" i="46" s="1"/>
  <c r="R1008" i="46"/>
  <c r="Z1008" i="46" s="1"/>
  <c r="W1008" i="46"/>
  <c r="Q1008" i="46"/>
  <c r="Y1008" i="46" s="1"/>
  <c r="S1008" i="46"/>
  <c r="AA1008" i="46" s="1"/>
  <c r="R988" i="46"/>
  <c r="Z988" i="46" s="1"/>
  <c r="W988" i="46"/>
  <c r="Q988" i="46"/>
  <c r="Y988" i="46" s="1"/>
  <c r="S988" i="46"/>
  <c r="AA988" i="46" s="1"/>
  <c r="R976" i="46"/>
  <c r="Z976" i="46" s="1"/>
  <c r="W976" i="46"/>
  <c r="Q976" i="46"/>
  <c r="Y976" i="46" s="1"/>
  <c r="S976" i="46"/>
  <c r="AA976" i="46" s="1"/>
  <c r="R956" i="46"/>
  <c r="Z956" i="46" s="1"/>
  <c r="W956" i="46"/>
  <c r="Q956" i="46"/>
  <c r="Y956" i="46" s="1"/>
  <c r="S956" i="46"/>
  <c r="AA956" i="46" s="1"/>
  <c r="R944" i="46"/>
  <c r="Z944" i="46" s="1"/>
  <c r="W944" i="46"/>
  <c r="Q944" i="46"/>
  <c r="Y944" i="46" s="1"/>
  <c r="S944" i="46"/>
  <c r="AA944" i="46" s="1"/>
  <c r="T917" i="46"/>
  <c r="AB917" i="46" s="1"/>
  <c r="W917" i="46"/>
  <c r="R888" i="46"/>
  <c r="Z888" i="46" s="1"/>
  <c r="Q888" i="46"/>
  <c r="Y888" i="46" s="1"/>
  <c r="S888" i="46"/>
  <c r="AA888" i="46" s="1"/>
  <c r="W888" i="46"/>
  <c r="R839" i="46"/>
  <c r="Z839" i="46" s="1"/>
  <c r="T839" i="46"/>
  <c r="AB839" i="46" s="1"/>
  <c r="T828" i="46"/>
  <c r="AB828" i="46" s="1"/>
  <c r="R828" i="46"/>
  <c r="Z828" i="46" s="1"/>
  <c r="S828" i="46"/>
  <c r="AA828" i="46" s="1"/>
  <c r="W828" i="46"/>
  <c r="T804" i="46"/>
  <c r="AB804" i="46" s="1"/>
  <c r="W804" i="46"/>
  <c r="Q804" i="46"/>
  <c r="Y804" i="46" s="1"/>
  <c r="R804" i="46"/>
  <c r="Z804" i="46" s="1"/>
  <c r="S804" i="46"/>
  <c r="AA804" i="46" s="1"/>
  <c r="R652" i="46"/>
  <c r="Z652" i="46" s="1"/>
  <c r="S652" i="46"/>
  <c r="AA652" i="46" s="1"/>
  <c r="Q593" i="46"/>
  <c r="Y593" i="46" s="1"/>
  <c r="W593" i="46"/>
  <c r="Q859" i="46"/>
  <c r="Y859" i="46" s="1"/>
  <c r="R859" i="46"/>
  <c r="Z859" i="46" s="1"/>
  <c r="T859" i="46"/>
  <c r="AB859" i="46" s="1"/>
  <c r="R852" i="46"/>
  <c r="Z852" i="46" s="1"/>
  <c r="Q852" i="46"/>
  <c r="Y852" i="46" s="1"/>
  <c r="S852" i="46"/>
  <c r="AA852" i="46" s="1"/>
  <c r="W852" i="46"/>
  <c r="Q838" i="46"/>
  <c r="Y838" i="46" s="1"/>
  <c r="S838" i="46"/>
  <c r="AA838" i="46" s="1"/>
  <c r="W838" i="46"/>
  <c r="T824" i="46"/>
  <c r="AB824" i="46" s="1"/>
  <c r="Q824" i="46"/>
  <c r="Y824" i="46" s="1"/>
  <c r="R824" i="46"/>
  <c r="Z824" i="46" s="1"/>
  <c r="S824" i="46"/>
  <c r="AA824" i="46" s="1"/>
  <c r="W824" i="46"/>
  <c r="Q814" i="46"/>
  <c r="Y814" i="46" s="1"/>
  <c r="S814" i="46"/>
  <c r="AA814" i="46" s="1"/>
  <c r="W814" i="46"/>
  <c r="S798" i="46"/>
  <c r="AA798" i="46" s="1"/>
  <c r="T798" i="46"/>
  <c r="AB798" i="46" s="1"/>
  <c r="T780" i="46"/>
  <c r="AB780" i="46" s="1"/>
  <c r="Q780" i="46"/>
  <c r="Y780" i="46" s="1"/>
  <c r="R780" i="46"/>
  <c r="Z780" i="46" s="1"/>
  <c r="S780" i="46"/>
  <c r="AA780" i="46" s="1"/>
  <c r="W780" i="46"/>
  <c r="T773" i="46"/>
  <c r="AB773" i="46" s="1"/>
  <c r="W773" i="46"/>
  <c r="S766" i="46"/>
  <c r="AA766" i="46" s="1"/>
  <c r="T766" i="46"/>
  <c r="AB766" i="46" s="1"/>
  <c r="T740" i="46"/>
  <c r="AB740" i="46" s="1"/>
  <c r="W740" i="46"/>
  <c r="Q740" i="46"/>
  <c r="Y740" i="46" s="1"/>
  <c r="R740" i="46"/>
  <c r="Z740" i="46" s="1"/>
  <c r="S740" i="46"/>
  <c r="AA740" i="46" s="1"/>
  <c r="W673" i="46"/>
  <c r="Q673" i="46"/>
  <c r="Y673" i="46" s="1"/>
  <c r="R673" i="46"/>
  <c r="Z673" i="46" s="1"/>
  <c r="T673" i="46"/>
  <c r="AB673" i="46" s="1"/>
  <c r="Q601" i="46"/>
  <c r="Y601" i="46" s="1"/>
  <c r="W601" i="46"/>
  <c r="T871" i="46"/>
  <c r="AB871" i="46" s="1"/>
  <c r="W871" i="46"/>
  <c r="R871" i="46"/>
  <c r="Z871" i="46" s="1"/>
  <c r="W861" i="46"/>
  <c r="T861" i="46"/>
  <c r="AB861" i="46" s="1"/>
  <c r="W825" i="46"/>
  <c r="R825" i="46"/>
  <c r="Z825" i="46" s="1"/>
  <c r="R779" i="46"/>
  <c r="Z779" i="46" s="1"/>
  <c r="S779" i="46"/>
  <c r="AA779" i="46" s="1"/>
  <c r="Q576" i="46"/>
  <c r="Y576" i="46" s="1"/>
  <c r="R576" i="46"/>
  <c r="Z576" i="46" s="1"/>
  <c r="T576" i="46"/>
  <c r="AB576" i="46" s="1"/>
  <c r="W875" i="46"/>
  <c r="R875" i="46"/>
  <c r="Z875" i="46" s="1"/>
  <c r="T875" i="46"/>
  <c r="AB875" i="46" s="1"/>
  <c r="Q869" i="46"/>
  <c r="Y869" i="46" s="1"/>
  <c r="T869" i="46"/>
  <c r="AB869" i="46" s="1"/>
  <c r="T832" i="46"/>
  <c r="AB832" i="46" s="1"/>
  <c r="W832" i="46"/>
  <c r="R832" i="46"/>
  <c r="Z832" i="46" s="1"/>
  <c r="S832" i="46"/>
  <c r="AA832" i="46" s="1"/>
  <c r="R755" i="46"/>
  <c r="Z755" i="46" s="1"/>
  <c r="S755" i="46"/>
  <c r="AA755" i="46" s="1"/>
  <c r="T693" i="46"/>
  <c r="AB693" i="46" s="1"/>
  <c r="W693" i="46"/>
  <c r="S704" i="46"/>
  <c r="AA704" i="46" s="1"/>
  <c r="W704" i="46"/>
  <c r="R690" i="46"/>
  <c r="Z690" i="46" s="1"/>
  <c r="T690" i="46"/>
  <c r="AB690" i="46" s="1"/>
  <c r="W690" i="46"/>
  <c r="S655" i="46"/>
  <c r="AA655" i="46" s="1"/>
  <c r="T655" i="46"/>
  <c r="AB655" i="46" s="1"/>
  <c r="R636" i="46"/>
  <c r="Z636" i="46" s="1"/>
  <c r="S636" i="46"/>
  <c r="AA636" i="46" s="1"/>
  <c r="Q615" i="46"/>
  <c r="Y615" i="46" s="1"/>
  <c r="W615" i="46"/>
  <c r="R554" i="46"/>
  <c r="Z554" i="46" s="1"/>
  <c r="T554" i="46"/>
  <c r="AB554" i="46" s="1"/>
  <c r="W554" i="46"/>
  <c r="R522" i="46"/>
  <c r="Z522" i="46" s="1"/>
  <c r="T522" i="46"/>
  <c r="AB522" i="46" s="1"/>
  <c r="W522" i="46"/>
  <c r="R303" i="46"/>
  <c r="Z303" i="46" s="1"/>
  <c r="T303" i="46"/>
  <c r="AB303" i="46" s="1"/>
  <c r="W303" i="46"/>
  <c r="S684" i="46"/>
  <c r="AA684" i="46" s="1"/>
  <c r="R684" i="46"/>
  <c r="Z684" i="46" s="1"/>
  <c r="R677" i="46"/>
  <c r="Z677" i="46" s="1"/>
  <c r="T677" i="46"/>
  <c r="AB677" i="46" s="1"/>
  <c r="W677" i="46"/>
  <c r="Q677" i="46"/>
  <c r="Y677" i="46" s="1"/>
  <c r="S668" i="46"/>
  <c r="AA668" i="46" s="1"/>
  <c r="R668" i="46"/>
  <c r="Z668" i="46" s="1"/>
  <c r="R653" i="46"/>
  <c r="Z653" i="46" s="1"/>
  <c r="T653" i="46"/>
  <c r="AB653" i="46" s="1"/>
  <c r="W653" i="46"/>
  <c r="Q653" i="46"/>
  <c r="Y653" i="46" s="1"/>
  <c r="R633" i="46"/>
  <c r="Z633" i="46" s="1"/>
  <c r="T633" i="46"/>
  <c r="AB633" i="46" s="1"/>
  <c r="W633" i="46"/>
  <c r="Q633" i="46"/>
  <c r="Y633" i="46" s="1"/>
  <c r="W610" i="46"/>
  <c r="Q610" i="46"/>
  <c r="Y610" i="46" s="1"/>
  <c r="Q737" i="46"/>
  <c r="Y737" i="46" s="1"/>
  <c r="W737" i="46"/>
  <c r="R718" i="46"/>
  <c r="Z718" i="46" s="1"/>
  <c r="T718" i="46"/>
  <c r="AB718" i="46" s="1"/>
  <c r="Q718" i="46"/>
  <c r="Y718" i="46" s="1"/>
  <c r="S718" i="46"/>
  <c r="AA718" i="46" s="1"/>
  <c r="T709" i="46"/>
  <c r="AB709" i="46" s="1"/>
  <c r="W709" i="46"/>
  <c r="T698" i="46"/>
  <c r="AB698" i="46" s="1"/>
  <c r="W698" i="46"/>
  <c r="T681" i="46"/>
  <c r="AB681" i="46" s="1"/>
  <c r="W681" i="46"/>
  <c r="Q681" i="46"/>
  <c r="Y681" i="46" s="1"/>
  <c r="R681" i="46"/>
  <c r="Z681" i="46" s="1"/>
  <c r="T665" i="46"/>
  <c r="AB665" i="46" s="1"/>
  <c r="W665" i="46"/>
  <c r="Q665" i="46"/>
  <c r="Y665" i="46" s="1"/>
  <c r="R665" i="46"/>
  <c r="Z665" i="46" s="1"/>
  <c r="T637" i="46"/>
  <c r="AB637" i="46" s="1"/>
  <c r="W637" i="46"/>
  <c r="Q637" i="46"/>
  <c r="Y637" i="46" s="1"/>
  <c r="R637" i="46"/>
  <c r="Z637" i="46" s="1"/>
  <c r="R620" i="46"/>
  <c r="Z620" i="46" s="1"/>
  <c r="S620" i="46"/>
  <c r="AA620" i="46" s="1"/>
  <c r="Q591" i="46"/>
  <c r="Y591" i="46" s="1"/>
  <c r="W591" i="46"/>
  <c r="Q480" i="46"/>
  <c r="Y480" i="46" s="1"/>
  <c r="R480" i="46"/>
  <c r="Z480" i="46" s="1"/>
  <c r="T480" i="46"/>
  <c r="AB480" i="46" s="1"/>
  <c r="Q568" i="46"/>
  <c r="Y568" i="46" s="1"/>
  <c r="R568" i="46"/>
  <c r="Z568" i="46" s="1"/>
  <c r="T568" i="46"/>
  <c r="AB568" i="46" s="1"/>
  <c r="Q584" i="46"/>
  <c r="Y584" i="46" s="1"/>
  <c r="T584" i="46"/>
  <c r="AB584" i="46" s="1"/>
  <c r="R584" i="46"/>
  <c r="Z584" i="46" s="1"/>
  <c r="Q552" i="46"/>
  <c r="Y552" i="46" s="1"/>
  <c r="T552" i="46"/>
  <c r="AB552" i="46" s="1"/>
  <c r="R552" i="46"/>
  <c r="Z552" i="46" s="1"/>
  <c r="Q512" i="46"/>
  <c r="Y512" i="46" s="1"/>
  <c r="R512" i="46"/>
  <c r="Z512" i="46" s="1"/>
  <c r="T512" i="46"/>
  <c r="AB512" i="46" s="1"/>
  <c r="Q439" i="46"/>
  <c r="Y439" i="46" s="1"/>
  <c r="S439" i="46"/>
  <c r="AA439" i="46" s="1"/>
  <c r="W439" i="46"/>
  <c r="R271" i="46"/>
  <c r="Z271" i="46" s="1"/>
  <c r="T271" i="46"/>
  <c r="AB271" i="46" s="1"/>
  <c r="W271" i="46"/>
  <c r="W570" i="46"/>
  <c r="T570" i="46"/>
  <c r="AB570" i="46" s="1"/>
  <c r="R570" i="46"/>
  <c r="Z570" i="46" s="1"/>
  <c r="Q527" i="46"/>
  <c r="Y527" i="46" s="1"/>
  <c r="W527" i="46"/>
  <c r="Q418" i="46"/>
  <c r="Y418" i="46" s="1"/>
  <c r="R418" i="46"/>
  <c r="Z418" i="46" s="1"/>
  <c r="T418" i="46"/>
  <c r="AB418" i="46" s="1"/>
  <c r="Q537" i="46"/>
  <c r="Y537" i="46" s="1"/>
  <c r="W537" i="46"/>
  <c r="Q505" i="46"/>
  <c r="Y505" i="46" s="1"/>
  <c r="W505" i="46"/>
  <c r="Q473" i="46"/>
  <c r="Y473" i="46" s="1"/>
  <c r="W473" i="46"/>
  <c r="Q443" i="46"/>
  <c r="Y443" i="46" s="1"/>
  <c r="S443" i="46"/>
  <c r="AA443" i="46" s="1"/>
  <c r="W443" i="46"/>
  <c r="Q429" i="46"/>
  <c r="Y429" i="46" s="1"/>
  <c r="S429" i="46"/>
  <c r="AA429" i="46" s="1"/>
  <c r="W429" i="46"/>
  <c r="R419" i="46"/>
  <c r="Z419" i="46" s="1"/>
  <c r="Q419" i="46"/>
  <c r="Y419" i="46" s="1"/>
  <c r="S419" i="46"/>
  <c r="AA419" i="46" s="1"/>
  <c r="W419" i="46"/>
  <c r="Q306" i="46"/>
  <c r="Y306" i="46" s="1"/>
  <c r="W306" i="46"/>
  <c r="Q528" i="46"/>
  <c r="Y528" i="46" s="1"/>
  <c r="T528" i="46"/>
  <c r="AB528" i="46" s="1"/>
  <c r="R528" i="46"/>
  <c r="Z528" i="46" s="1"/>
  <c r="Q496" i="46"/>
  <c r="Y496" i="46" s="1"/>
  <c r="T496" i="46"/>
  <c r="AB496" i="46" s="1"/>
  <c r="R496" i="46"/>
  <c r="Z496" i="46" s="1"/>
  <c r="W440" i="46"/>
  <c r="R440" i="46"/>
  <c r="Z440" i="46" s="1"/>
  <c r="Q406" i="46"/>
  <c r="Y406" i="46" s="1"/>
  <c r="T406" i="46"/>
  <c r="AB406" i="46" s="1"/>
  <c r="R406" i="46"/>
  <c r="Z406" i="46" s="1"/>
  <c r="Q519" i="46"/>
  <c r="Y519" i="46" s="1"/>
  <c r="W519" i="46"/>
  <c r="Q487" i="46"/>
  <c r="Y487" i="46" s="1"/>
  <c r="W487" i="46"/>
  <c r="W427" i="46"/>
  <c r="Q427" i="46"/>
  <c r="Y427" i="46" s="1"/>
  <c r="S427" i="46"/>
  <c r="AA427" i="46" s="1"/>
  <c r="Q402" i="46"/>
  <c r="Y402" i="46" s="1"/>
  <c r="T402" i="46"/>
  <c r="AB402" i="46" s="1"/>
  <c r="R402" i="46"/>
  <c r="Z402" i="46" s="1"/>
  <c r="R367" i="46"/>
  <c r="Z367" i="46" s="1"/>
  <c r="Q367" i="46"/>
  <c r="Y367" i="46" s="1"/>
  <c r="S367" i="46"/>
  <c r="AA367" i="46" s="1"/>
  <c r="W367" i="46"/>
  <c r="R336" i="46"/>
  <c r="Z336" i="46" s="1"/>
  <c r="Q336" i="46"/>
  <c r="Y336" i="46" s="1"/>
  <c r="T336" i="46"/>
  <c r="AB336" i="46" s="1"/>
  <c r="Q301" i="46"/>
  <c r="Y301" i="46" s="1"/>
  <c r="T301" i="46"/>
  <c r="AB301" i="46" s="1"/>
  <c r="R341" i="46"/>
  <c r="Z341" i="46" s="1"/>
  <c r="S341" i="46"/>
  <c r="AA341" i="46" s="1"/>
  <c r="Q329" i="46"/>
  <c r="Y329" i="46" s="1"/>
  <c r="R329" i="46"/>
  <c r="Z329" i="46" s="1"/>
  <c r="Q314" i="46"/>
  <c r="Y314" i="46" s="1"/>
  <c r="W314" i="46"/>
  <c r="R280" i="46"/>
  <c r="Z280" i="46" s="1"/>
  <c r="Q280" i="46"/>
  <c r="Y280" i="46" s="1"/>
  <c r="S280" i="46"/>
  <c r="AA280" i="46" s="1"/>
  <c r="W280" i="46"/>
  <c r="Q256" i="46"/>
  <c r="Y256" i="46" s="1"/>
  <c r="R256" i="46"/>
  <c r="Z256" i="46" s="1"/>
  <c r="T256" i="46"/>
  <c r="AB256" i="46" s="1"/>
  <c r="Q196" i="46"/>
  <c r="Y196" i="46" s="1"/>
  <c r="R196" i="46"/>
  <c r="Z196" i="46" s="1"/>
  <c r="W331" i="46"/>
  <c r="T331" i="46"/>
  <c r="AB331" i="46" s="1"/>
  <c r="W307" i="46"/>
  <c r="T307" i="46"/>
  <c r="AB307" i="46" s="1"/>
  <c r="T287" i="46"/>
  <c r="AB287" i="46" s="1"/>
  <c r="W287" i="46"/>
  <c r="R287" i="46"/>
  <c r="Z287" i="46" s="1"/>
  <c r="Q281" i="46"/>
  <c r="Y281" i="46" s="1"/>
  <c r="T281" i="46"/>
  <c r="AB281" i="46" s="1"/>
  <c r="W257" i="46"/>
  <c r="Q257" i="46"/>
  <c r="Y257" i="46" s="1"/>
  <c r="Q208" i="46"/>
  <c r="Y208" i="46" s="1"/>
  <c r="R208" i="46"/>
  <c r="Z208" i="46" s="1"/>
  <c r="T208" i="46"/>
  <c r="AB208" i="46" s="1"/>
  <c r="T342" i="46"/>
  <c r="AB342" i="46" s="1"/>
  <c r="Q342" i="46"/>
  <c r="Y342" i="46" s="1"/>
  <c r="S342" i="46"/>
  <c r="AA342" i="46" s="1"/>
  <c r="W299" i="46"/>
  <c r="R299" i="46"/>
  <c r="Z299" i="46" s="1"/>
  <c r="T299" i="46"/>
  <c r="AB299" i="46" s="1"/>
  <c r="Q293" i="46"/>
  <c r="Y293" i="46" s="1"/>
  <c r="T293" i="46"/>
  <c r="AB293" i="46" s="1"/>
  <c r="S267" i="46"/>
  <c r="AA267" i="46" s="1"/>
  <c r="W267" i="46"/>
  <c r="T185" i="46"/>
  <c r="AB185" i="46" s="1"/>
  <c r="W185" i="46"/>
  <c r="Q185" i="46"/>
  <c r="Y185" i="46" s="1"/>
  <c r="R185" i="46"/>
  <c r="Z185" i="46" s="1"/>
  <c r="S185" i="46"/>
  <c r="AA185" i="46" s="1"/>
  <c r="T250" i="46"/>
  <c r="AB250" i="46" s="1"/>
  <c r="W250" i="46"/>
  <c r="Q233" i="46"/>
  <c r="Y233" i="46" s="1"/>
  <c r="W233" i="46"/>
  <c r="T226" i="46"/>
  <c r="AB226" i="46" s="1"/>
  <c r="W226" i="46"/>
  <c r="Q212" i="46"/>
  <c r="Y212" i="46" s="1"/>
  <c r="R212" i="46"/>
  <c r="Z212" i="46" s="1"/>
  <c r="Q191" i="46"/>
  <c r="Y191" i="46" s="1"/>
  <c r="W191" i="46"/>
  <c r="Q176" i="46"/>
  <c r="Y176" i="46" s="1"/>
  <c r="R176" i="46"/>
  <c r="Z176" i="46" s="1"/>
  <c r="T176" i="46"/>
  <c r="AB176" i="46" s="1"/>
  <c r="T121" i="46"/>
  <c r="AB121" i="46" s="1"/>
  <c r="W121" i="46"/>
  <c r="Q121" i="46"/>
  <c r="Y121" i="46" s="1"/>
  <c r="R121" i="46"/>
  <c r="Z121" i="46" s="1"/>
  <c r="S121" i="46"/>
  <c r="AA121" i="46" s="1"/>
  <c r="R104" i="46"/>
  <c r="Z104" i="46" s="1"/>
  <c r="T104" i="46"/>
  <c r="AB104" i="46" s="1"/>
  <c r="W104" i="46"/>
  <c r="Q180" i="46"/>
  <c r="Y180" i="46" s="1"/>
  <c r="R180" i="46"/>
  <c r="Z180" i="46" s="1"/>
  <c r="W174" i="46"/>
  <c r="T174" i="46"/>
  <c r="AB174" i="46" s="1"/>
  <c r="R159" i="46"/>
  <c r="Z159" i="46" s="1"/>
  <c r="S159" i="46"/>
  <c r="AA159" i="46" s="1"/>
  <c r="W159" i="46"/>
  <c r="Q159" i="46"/>
  <c r="Y159" i="46" s="1"/>
  <c r="S61" i="46"/>
  <c r="AA61" i="46" s="1"/>
  <c r="W61" i="46"/>
  <c r="Q244" i="46"/>
  <c r="Y244" i="46" s="1"/>
  <c r="R244" i="46"/>
  <c r="Z244" i="46" s="1"/>
  <c r="Q223" i="46"/>
  <c r="Y223" i="46" s="1"/>
  <c r="W223" i="46"/>
  <c r="T210" i="46"/>
  <c r="AB210" i="46" s="1"/>
  <c r="W210" i="46"/>
  <c r="Q172" i="46"/>
  <c r="Y172" i="46" s="1"/>
  <c r="R172" i="46"/>
  <c r="Z172" i="46" s="1"/>
  <c r="R142" i="46"/>
  <c r="Z142" i="46" s="1"/>
  <c r="Q142" i="46"/>
  <c r="Y142" i="46" s="1"/>
  <c r="T142" i="46"/>
  <c r="AB142" i="46" s="1"/>
  <c r="W142" i="46"/>
  <c r="Q95" i="46"/>
  <c r="Y95" i="46" s="1"/>
  <c r="R95" i="46"/>
  <c r="Z95" i="46" s="1"/>
  <c r="T95" i="46"/>
  <c r="AB95" i="46" s="1"/>
  <c r="W95" i="46"/>
  <c r="R147" i="46"/>
  <c r="Z147" i="46" s="1"/>
  <c r="S147" i="46"/>
  <c r="AA147" i="46" s="1"/>
  <c r="W147" i="46"/>
  <c r="Q147" i="46"/>
  <c r="Y147" i="46" s="1"/>
  <c r="R129" i="46"/>
  <c r="Z129" i="46" s="1"/>
  <c r="S129" i="46"/>
  <c r="AA129" i="46" s="1"/>
  <c r="T129" i="46"/>
  <c r="AB129" i="46" s="1"/>
  <c r="W129" i="46"/>
  <c r="Q129" i="46"/>
  <c r="Y129" i="46" s="1"/>
  <c r="R103" i="46"/>
  <c r="Z103" i="46" s="1"/>
  <c r="T103" i="46"/>
  <c r="AB103" i="46" s="1"/>
  <c r="W103" i="46"/>
  <c r="Q103" i="46"/>
  <c r="Y103" i="46" s="1"/>
  <c r="W75" i="46"/>
  <c r="Q75" i="46"/>
  <c r="Y75" i="46" s="1"/>
  <c r="R75" i="46"/>
  <c r="Z75" i="46" s="1"/>
  <c r="T75" i="46"/>
  <c r="AB75" i="46" s="1"/>
  <c r="W154" i="46"/>
  <c r="R154" i="46"/>
  <c r="Z154" i="46" s="1"/>
  <c r="T154" i="46"/>
  <c r="AB154" i="46" s="1"/>
  <c r="T141" i="46"/>
  <c r="AB141" i="46" s="1"/>
  <c r="W141" i="46"/>
  <c r="Q141" i="46"/>
  <c r="Y141" i="46" s="1"/>
  <c r="R141" i="46"/>
  <c r="Z141" i="46" s="1"/>
  <c r="S86" i="46"/>
  <c r="AA86" i="46" s="1"/>
  <c r="R86" i="46"/>
  <c r="Z86" i="46" s="1"/>
  <c r="R49" i="46"/>
  <c r="Z49" i="46" s="1"/>
  <c r="W49" i="46"/>
  <c r="Q72" i="46"/>
  <c r="Y72" i="46" s="1"/>
  <c r="R72" i="46"/>
  <c r="Z72" i="46" s="1"/>
  <c r="W72" i="46"/>
  <c r="S56" i="46"/>
  <c r="AA56" i="46" s="1"/>
  <c r="W56" i="46"/>
  <c r="T37" i="46"/>
  <c r="AB37" i="46" s="1"/>
  <c r="Q37" i="46"/>
  <c r="Y37" i="46" s="1"/>
  <c r="R37" i="46"/>
  <c r="Z37" i="46" s="1"/>
  <c r="S37" i="46"/>
  <c r="AA37" i="46" s="1"/>
  <c r="W37" i="46"/>
  <c r="T29" i="46"/>
  <c r="AB29" i="46" s="1"/>
  <c r="Q29" i="46"/>
  <c r="Y29" i="46" s="1"/>
  <c r="R29" i="46"/>
  <c r="Z29" i="46" s="1"/>
  <c r="S29" i="46"/>
  <c r="AA29" i="46" s="1"/>
  <c r="W29" i="46"/>
  <c r="T53" i="46"/>
  <c r="AB53" i="46" s="1"/>
  <c r="W53" i="46"/>
  <c r="R53" i="46"/>
  <c r="Z53" i="46" s="1"/>
  <c r="S69" i="46"/>
  <c r="AA69" i="46" s="1"/>
  <c r="W69" i="46"/>
  <c r="W52" i="46"/>
  <c r="Q52" i="46"/>
  <c r="Y52" i="46" s="1"/>
  <c r="S52" i="46"/>
  <c r="AA52" i="46" s="1"/>
  <c r="Q38" i="46"/>
  <c r="Y38" i="46" s="1"/>
  <c r="W38" i="46"/>
  <c r="W22" i="46"/>
  <c r="Q22" i="46"/>
  <c r="Y22" i="46" s="1"/>
  <c r="T22" i="46"/>
  <c r="AB22" i="46" s="1"/>
  <c r="Q2293" i="46"/>
  <c r="Y2293" i="46" s="1"/>
  <c r="T2293" i="46"/>
  <c r="AB2293" i="46" s="1"/>
  <c r="T2299" i="46"/>
  <c r="AB2299" i="46" s="1"/>
  <c r="W2299" i="46"/>
  <c r="R2299" i="46"/>
  <c r="Z2299" i="46" s="1"/>
  <c r="Q2329" i="46"/>
  <c r="Y2329" i="46" s="1"/>
  <c r="T2329" i="46"/>
  <c r="AB2329" i="46" s="1"/>
  <c r="T2335" i="46"/>
  <c r="AB2335" i="46" s="1"/>
  <c r="W2335" i="46"/>
  <c r="R2335" i="46"/>
  <c r="Z2335" i="46" s="1"/>
  <c r="Q2357" i="46"/>
  <c r="Y2357" i="46" s="1"/>
  <c r="T2357" i="46"/>
  <c r="AB2357" i="46" s="1"/>
  <c r="T2363" i="46"/>
  <c r="AB2363" i="46" s="1"/>
  <c r="W2363" i="46"/>
  <c r="R2363" i="46"/>
  <c r="Z2363" i="46" s="1"/>
  <c r="Q2393" i="46"/>
  <c r="Y2393" i="46" s="1"/>
  <c r="T2393" i="46"/>
  <c r="AB2393" i="46" s="1"/>
  <c r="T2399" i="46"/>
  <c r="AB2399" i="46" s="1"/>
  <c r="W2399" i="46"/>
  <c r="R2399" i="46"/>
  <c r="Z2399" i="46" s="1"/>
  <c r="R2412" i="46"/>
  <c r="Z2412" i="46" s="1"/>
  <c r="S2412" i="46"/>
  <c r="AA2412" i="46" s="1"/>
  <c r="W2412" i="46"/>
  <c r="Q2412" i="46"/>
  <c r="Y2412" i="46" s="1"/>
  <c r="R2424" i="46"/>
  <c r="Z2424" i="46" s="1"/>
  <c r="S2424" i="46"/>
  <c r="AA2424" i="46" s="1"/>
  <c r="W2424" i="46"/>
  <c r="Q2424" i="46"/>
  <c r="Y2424" i="46" s="1"/>
  <c r="S2439" i="46"/>
  <c r="AA2439" i="46" s="1"/>
  <c r="S2459" i="46"/>
  <c r="AA2459" i="46" s="1"/>
  <c r="Q2485" i="46"/>
  <c r="Y2485" i="46" s="1"/>
  <c r="T2485" i="46"/>
  <c r="AB2485" i="46" s="1"/>
  <c r="R2496" i="46"/>
  <c r="Z2496" i="46" s="1"/>
  <c r="W2496" i="46"/>
  <c r="Q2496" i="46"/>
  <c r="Y2496" i="46" s="1"/>
  <c r="Q2517" i="46"/>
  <c r="Y2517" i="46" s="1"/>
  <c r="T2517" i="46"/>
  <c r="AB2517" i="46" s="1"/>
  <c r="W2527" i="46"/>
  <c r="R2527" i="46"/>
  <c r="Z2527" i="46" s="1"/>
  <c r="S2569" i="46"/>
  <c r="AA2569" i="46" s="1"/>
  <c r="T2587" i="46"/>
  <c r="AB2587" i="46" s="1"/>
  <c r="W2587" i="46"/>
  <c r="R2587" i="46"/>
  <c r="Z2587" i="46" s="1"/>
  <c r="S2594" i="46"/>
  <c r="AA2594" i="46" s="1"/>
  <c r="W2594" i="46"/>
  <c r="Q2594" i="46"/>
  <c r="Y2594" i="46" s="1"/>
  <c r="T2607" i="46"/>
  <c r="AB2607" i="46" s="1"/>
  <c r="S15" i="46"/>
  <c r="AA15" i="46" s="1"/>
  <c r="W15" i="46"/>
  <c r="Q15" i="46"/>
  <c r="Y15" i="46" s="1"/>
  <c r="Q2289" i="46"/>
  <c r="Y2289" i="46" s="1"/>
  <c r="T2289" i="46"/>
  <c r="AB2289" i="46" s="1"/>
  <c r="R2295" i="46"/>
  <c r="Z2295" i="46" s="1"/>
  <c r="T2295" i="46"/>
  <c r="AB2295" i="46" s="1"/>
  <c r="W2295" i="46"/>
  <c r="Q2317" i="46"/>
  <c r="Y2317" i="46" s="1"/>
  <c r="T2317" i="46"/>
  <c r="AB2317" i="46" s="1"/>
  <c r="R2323" i="46"/>
  <c r="Z2323" i="46" s="1"/>
  <c r="T2323" i="46"/>
  <c r="AB2323" i="46" s="1"/>
  <c r="W2323" i="46"/>
  <c r="S2331" i="46"/>
  <c r="AA2331" i="46" s="1"/>
  <c r="Q2353" i="46"/>
  <c r="Y2353" i="46" s="1"/>
  <c r="T2353" i="46"/>
  <c r="AB2353" i="46" s="1"/>
  <c r="R2359" i="46"/>
  <c r="Z2359" i="46" s="1"/>
  <c r="T2359" i="46"/>
  <c r="AB2359" i="46" s="1"/>
  <c r="W2359" i="46"/>
  <c r="Q2381" i="46"/>
  <c r="Y2381" i="46" s="1"/>
  <c r="T2381" i="46"/>
  <c r="AB2381" i="46" s="1"/>
  <c r="R2387" i="46"/>
  <c r="Z2387" i="46" s="1"/>
  <c r="T2387" i="46"/>
  <c r="AB2387" i="46" s="1"/>
  <c r="W2387" i="46"/>
  <c r="S2395" i="46"/>
  <c r="AA2395" i="46" s="1"/>
  <c r="Q2421" i="46"/>
  <c r="Y2421" i="46" s="1"/>
  <c r="T2421" i="46"/>
  <c r="AB2421" i="46" s="1"/>
  <c r="R2436" i="46"/>
  <c r="Z2436" i="46" s="1"/>
  <c r="Q2436" i="46"/>
  <c r="Y2436" i="46" s="1"/>
  <c r="S2436" i="46"/>
  <c r="AA2436" i="46" s="1"/>
  <c r="W2436" i="46"/>
  <c r="R2463" i="46"/>
  <c r="Z2463" i="46" s="1"/>
  <c r="W2463" i="46"/>
  <c r="R2471" i="46"/>
  <c r="Z2471" i="46" s="1"/>
  <c r="W2471" i="46"/>
  <c r="Q2497" i="46"/>
  <c r="Y2497" i="46" s="1"/>
  <c r="T2497" i="46"/>
  <c r="AB2497" i="46" s="1"/>
  <c r="R2515" i="46"/>
  <c r="Z2515" i="46" s="1"/>
  <c r="W2515" i="46"/>
  <c r="T2527" i="46"/>
  <c r="AB2527" i="46" s="1"/>
  <c r="R2535" i="46"/>
  <c r="Z2535" i="46" s="1"/>
  <c r="W2535" i="46"/>
  <c r="R2595" i="46"/>
  <c r="Z2595" i="46" s="1"/>
  <c r="T2595" i="46"/>
  <c r="AB2595" i="46" s="1"/>
  <c r="W2595" i="46"/>
  <c r="S2601" i="46"/>
  <c r="AA2601" i="46" s="1"/>
  <c r="R2199" i="46"/>
  <c r="Z2199" i="46" s="1"/>
  <c r="T2199" i="46"/>
  <c r="AB2199" i="46" s="1"/>
  <c r="W2199" i="46"/>
  <c r="Q2257" i="46"/>
  <c r="Y2257" i="46" s="1"/>
  <c r="T2257" i="46"/>
  <c r="AB2257" i="46" s="1"/>
  <c r="S2283" i="46"/>
  <c r="AA2283" i="46" s="1"/>
  <c r="R2316" i="46"/>
  <c r="Z2316" i="46" s="1"/>
  <c r="Q2316" i="46"/>
  <c r="Y2316" i="46" s="1"/>
  <c r="S2316" i="46"/>
  <c r="AA2316" i="46" s="1"/>
  <c r="W2316" i="46"/>
  <c r="S2327" i="46"/>
  <c r="AA2327" i="46" s="1"/>
  <c r="R2352" i="46"/>
  <c r="Z2352" i="46" s="1"/>
  <c r="Q2352" i="46"/>
  <c r="Y2352" i="46" s="1"/>
  <c r="S2352" i="46"/>
  <c r="AA2352" i="46" s="1"/>
  <c r="W2352" i="46"/>
  <c r="R2380" i="46"/>
  <c r="Z2380" i="46" s="1"/>
  <c r="Q2380" i="46"/>
  <c r="Y2380" i="46" s="1"/>
  <c r="S2380" i="46"/>
  <c r="AA2380" i="46" s="1"/>
  <c r="W2380" i="46"/>
  <c r="S2391" i="46"/>
  <c r="AA2391" i="46" s="1"/>
  <c r="R2420" i="46"/>
  <c r="Z2420" i="46" s="1"/>
  <c r="Q2420" i="46"/>
  <c r="Y2420" i="46" s="1"/>
  <c r="S2420" i="46"/>
  <c r="AA2420" i="46" s="1"/>
  <c r="W2420" i="46"/>
  <c r="S2443" i="46"/>
  <c r="AA2443" i="46" s="1"/>
  <c r="Q2473" i="46"/>
  <c r="Y2473" i="46" s="1"/>
  <c r="T2473" i="46"/>
  <c r="AB2473" i="46" s="1"/>
  <c r="R2488" i="46"/>
  <c r="Z2488" i="46" s="1"/>
  <c r="Q2488" i="46"/>
  <c r="Y2488" i="46" s="1"/>
  <c r="W2488" i="46"/>
  <c r="S2499" i="46"/>
  <c r="AA2499" i="46" s="1"/>
  <c r="Q2525" i="46"/>
  <c r="Y2525" i="46" s="1"/>
  <c r="T2525" i="46"/>
  <c r="AB2525" i="46" s="1"/>
  <c r="R2531" i="46"/>
  <c r="Z2531" i="46" s="1"/>
  <c r="T2531" i="46"/>
  <c r="AB2531" i="46" s="1"/>
  <c r="W2531" i="46"/>
  <c r="T2543" i="46"/>
  <c r="AB2543" i="46" s="1"/>
  <c r="Q2562" i="46"/>
  <c r="Y2562" i="46" s="1"/>
  <c r="S2562" i="46"/>
  <c r="AA2562" i="46" s="1"/>
  <c r="W2562" i="46"/>
  <c r="Q2576" i="46"/>
  <c r="Y2576" i="46" s="1"/>
  <c r="S2576" i="46"/>
  <c r="AA2576" i="46" s="1"/>
  <c r="W2576" i="46"/>
  <c r="Q2582" i="46"/>
  <c r="Y2582" i="46" s="1"/>
  <c r="S2582" i="46"/>
  <c r="AA2582" i="46" s="1"/>
  <c r="W2582" i="46"/>
  <c r="R2611" i="46"/>
  <c r="Z2611" i="46" s="1"/>
  <c r="T2611" i="46"/>
  <c r="AB2611" i="46" s="1"/>
  <c r="W2611" i="46"/>
  <c r="S1684" i="46"/>
  <c r="AA1684" i="46" s="1"/>
  <c r="S1736" i="46"/>
  <c r="AA1736" i="46" s="1"/>
  <c r="S1812" i="46"/>
  <c r="AA1812" i="46" s="1"/>
  <c r="S1844" i="46"/>
  <c r="AA1844" i="46" s="1"/>
  <c r="S2143" i="46"/>
  <c r="AA2143" i="46" s="1"/>
  <c r="S2099" i="46"/>
  <c r="AA2099" i="46" s="1"/>
  <c r="S2163" i="46"/>
  <c r="AA2163" i="46" s="1"/>
  <c r="S2127" i="46"/>
  <c r="AA2127" i="46" s="1"/>
  <c r="S2191" i="46"/>
  <c r="AA2191" i="46" s="1"/>
  <c r="S2255" i="46"/>
  <c r="AA2255" i="46" s="1"/>
  <c r="S2028" i="46"/>
  <c r="AA2028" i="46" s="1"/>
  <c r="R2200" i="46"/>
  <c r="Z2200" i="46" s="1"/>
  <c r="Q2200" i="46"/>
  <c r="Y2200" i="46" s="1"/>
  <c r="S2200" i="46"/>
  <c r="AA2200" i="46" s="1"/>
  <c r="W2200" i="46"/>
  <c r="R2232" i="46"/>
  <c r="Z2232" i="46" s="1"/>
  <c r="Q2232" i="46"/>
  <c r="Y2232" i="46" s="1"/>
  <c r="S2232" i="46"/>
  <c r="AA2232" i="46" s="1"/>
  <c r="W2232" i="46"/>
  <c r="R2264" i="46"/>
  <c r="Z2264" i="46" s="1"/>
  <c r="Q2264" i="46"/>
  <c r="Y2264" i="46" s="1"/>
  <c r="S2264" i="46"/>
  <c r="AA2264" i="46" s="1"/>
  <c r="W2264" i="46"/>
  <c r="Q2301" i="46"/>
  <c r="Y2301" i="46" s="1"/>
  <c r="T2301" i="46"/>
  <c r="AB2301" i="46" s="1"/>
  <c r="W2307" i="46"/>
  <c r="R2307" i="46"/>
  <c r="Z2307" i="46" s="1"/>
  <c r="T2307" i="46"/>
  <c r="AB2307" i="46" s="1"/>
  <c r="Q2337" i="46"/>
  <c r="Y2337" i="46" s="1"/>
  <c r="T2337" i="46"/>
  <c r="AB2337" i="46" s="1"/>
  <c r="W2343" i="46"/>
  <c r="R2343" i="46"/>
  <c r="Z2343" i="46" s="1"/>
  <c r="T2343" i="46"/>
  <c r="AB2343" i="46" s="1"/>
  <c r="Q2365" i="46"/>
  <c r="Y2365" i="46" s="1"/>
  <c r="T2365" i="46"/>
  <c r="AB2365" i="46" s="1"/>
  <c r="W2371" i="46"/>
  <c r="R2371" i="46"/>
  <c r="Z2371" i="46" s="1"/>
  <c r="T2371" i="46"/>
  <c r="AB2371" i="46" s="1"/>
  <c r="Q2401" i="46"/>
  <c r="Y2401" i="46" s="1"/>
  <c r="T2401" i="46"/>
  <c r="AB2401" i="46" s="1"/>
  <c r="W2407" i="46"/>
  <c r="R2407" i="46"/>
  <c r="Z2407" i="46" s="1"/>
  <c r="T2407" i="46"/>
  <c r="AB2407" i="46" s="1"/>
  <c r="R2444" i="46"/>
  <c r="Z2444" i="46" s="1"/>
  <c r="Q2444" i="46"/>
  <c r="Y2444" i="46" s="1"/>
  <c r="W2444" i="46"/>
  <c r="Q2453" i="46"/>
  <c r="Y2453" i="46" s="1"/>
  <c r="T2453" i="46"/>
  <c r="AB2453" i="46" s="1"/>
  <c r="R2475" i="46"/>
  <c r="Z2475" i="46" s="1"/>
  <c r="W2475" i="46"/>
  <c r="R2483" i="46"/>
  <c r="Z2483" i="46" s="1"/>
  <c r="W2483" i="46"/>
  <c r="R2491" i="46"/>
  <c r="Z2491" i="46" s="1"/>
  <c r="W2491" i="46"/>
  <c r="R2504" i="46"/>
  <c r="Z2504" i="46" s="1"/>
  <c r="W2504" i="46"/>
  <c r="Q2504" i="46"/>
  <c r="Y2504" i="46" s="1"/>
  <c r="S2504" i="46"/>
  <c r="AA2504" i="46" s="1"/>
  <c r="R2516" i="46"/>
  <c r="Z2516" i="46" s="1"/>
  <c r="Q2516" i="46"/>
  <c r="Y2516" i="46" s="1"/>
  <c r="W2516" i="46"/>
  <c r="W2544" i="46"/>
  <c r="Q2544" i="46"/>
  <c r="Y2544" i="46" s="1"/>
  <c r="S2544" i="46"/>
  <c r="AA2544" i="46" s="1"/>
  <c r="Q2550" i="46"/>
  <c r="Y2550" i="46" s="1"/>
  <c r="S2550" i="46"/>
  <c r="AA2550" i="46" s="1"/>
  <c r="W2550" i="46"/>
  <c r="Q2556" i="46"/>
  <c r="Y2556" i="46" s="1"/>
  <c r="S2556" i="46"/>
  <c r="AA2556" i="46" s="1"/>
  <c r="W2556" i="46"/>
  <c r="W2563" i="46"/>
  <c r="R2563" i="46"/>
  <c r="Z2563" i="46" s="1"/>
  <c r="T2563" i="46"/>
  <c r="AB2563" i="46" s="1"/>
  <c r="R2575" i="46"/>
  <c r="Z2575" i="46" s="1"/>
  <c r="W2575" i="46"/>
  <c r="W2586" i="46"/>
  <c r="Q2586" i="46"/>
  <c r="Y2586" i="46" s="1"/>
  <c r="S2586" i="46"/>
  <c r="AA2586" i="46" s="1"/>
  <c r="R2272" i="46"/>
  <c r="Z2272" i="46" s="1"/>
  <c r="Q2272" i="46"/>
  <c r="Y2272" i="46" s="1"/>
  <c r="S2272" i="46"/>
  <c r="AA2272" i="46" s="1"/>
  <c r="W2272" i="46"/>
  <c r="R2240" i="46"/>
  <c r="Z2240" i="46" s="1"/>
  <c r="Q2240" i="46"/>
  <c r="Y2240" i="46" s="1"/>
  <c r="S2240" i="46"/>
  <c r="AA2240" i="46" s="1"/>
  <c r="W2240" i="46"/>
  <c r="R2208" i="46"/>
  <c r="Z2208" i="46" s="1"/>
  <c r="Q2208" i="46"/>
  <c r="Y2208" i="46" s="1"/>
  <c r="S2208" i="46"/>
  <c r="AA2208" i="46" s="1"/>
  <c r="W2208" i="46"/>
  <c r="R2176" i="46"/>
  <c r="Z2176" i="46" s="1"/>
  <c r="Q2176" i="46"/>
  <c r="Y2176" i="46" s="1"/>
  <c r="S2176" i="46"/>
  <c r="AA2176" i="46" s="1"/>
  <c r="W2176" i="46"/>
  <c r="R2144" i="46"/>
  <c r="Z2144" i="46" s="1"/>
  <c r="Q2144" i="46"/>
  <c r="Y2144" i="46" s="1"/>
  <c r="S2144" i="46"/>
  <c r="AA2144" i="46" s="1"/>
  <c r="W2144" i="46"/>
  <c r="R2112" i="46"/>
  <c r="Z2112" i="46" s="1"/>
  <c r="Q2112" i="46"/>
  <c r="Y2112" i="46" s="1"/>
  <c r="S2112" i="46"/>
  <c r="AA2112" i="46" s="1"/>
  <c r="W2112" i="46"/>
  <c r="Q2065" i="46"/>
  <c r="Y2065" i="46" s="1"/>
  <c r="S2065" i="46"/>
  <c r="AA2065" i="46" s="1"/>
  <c r="W2065" i="46"/>
  <c r="R2022" i="46"/>
  <c r="Z2022" i="46" s="1"/>
  <c r="W2022" i="46"/>
  <c r="S1995" i="46"/>
  <c r="AA1995" i="46" s="1"/>
  <c r="W1995" i="46"/>
  <c r="S1931" i="46"/>
  <c r="AA1931" i="46" s="1"/>
  <c r="W1931" i="46"/>
  <c r="R1894" i="46"/>
  <c r="Z1894" i="46" s="1"/>
  <c r="W1894" i="46"/>
  <c r="R2248" i="46"/>
  <c r="Z2248" i="46" s="1"/>
  <c r="S2248" i="46"/>
  <c r="AA2248" i="46" s="1"/>
  <c r="W2248" i="46"/>
  <c r="Q2248" i="46"/>
  <c r="Y2248" i="46" s="1"/>
  <c r="R2216" i="46"/>
  <c r="Z2216" i="46" s="1"/>
  <c r="S2216" i="46"/>
  <c r="AA2216" i="46" s="1"/>
  <c r="W2216" i="46"/>
  <c r="Q2216" i="46"/>
  <c r="Y2216" i="46" s="1"/>
  <c r="R2184" i="46"/>
  <c r="Z2184" i="46" s="1"/>
  <c r="S2184" i="46"/>
  <c r="AA2184" i="46" s="1"/>
  <c r="W2184" i="46"/>
  <c r="Q2184" i="46"/>
  <c r="Y2184" i="46" s="1"/>
  <c r="R2152" i="46"/>
  <c r="Z2152" i="46" s="1"/>
  <c r="Q2152" i="46"/>
  <c r="Y2152" i="46" s="1"/>
  <c r="S2152" i="46"/>
  <c r="AA2152" i="46" s="1"/>
  <c r="W2152" i="46"/>
  <c r="R2120" i="46"/>
  <c r="Z2120" i="46" s="1"/>
  <c r="Q2120" i="46"/>
  <c r="Y2120" i="46" s="1"/>
  <c r="S2120" i="46"/>
  <c r="AA2120" i="46" s="1"/>
  <c r="W2120" i="46"/>
  <c r="R2095" i="46"/>
  <c r="Z2095" i="46" s="1"/>
  <c r="Q2095" i="46"/>
  <c r="Y2095" i="46" s="1"/>
  <c r="T2095" i="46"/>
  <c r="AB2095" i="46" s="1"/>
  <c r="Q2074" i="46"/>
  <c r="Y2074" i="46" s="1"/>
  <c r="T2074" i="46"/>
  <c r="AB2074" i="46" s="1"/>
  <c r="W2074" i="46"/>
  <c r="R2062" i="46"/>
  <c r="Z2062" i="46" s="1"/>
  <c r="W2062" i="46"/>
  <c r="S2045" i="46"/>
  <c r="AA2045" i="46" s="1"/>
  <c r="W2045" i="46"/>
  <c r="S2029" i="46"/>
  <c r="AA2029" i="46" s="1"/>
  <c r="W2029" i="46"/>
  <c r="Q2009" i="46"/>
  <c r="Y2009" i="46" s="1"/>
  <c r="S2009" i="46"/>
  <c r="AA2009" i="46" s="1"/>
  <c r="W2009" i="46"/>
  <c r="R1994" i="46"/>
  <c r="Z1994" i="46" s="1"/>
  <c r="T1994" i="46"/>
  <c r="AB1994" i="46" s="1"/>
  <c r="W1994" i="46"/>
  <c r="R1982" i="46"/>
  <c r="Z1982" i="46" s="1"/>
  <c r="W1982" i="46"/>
  <c r="Q1911" i="46"/>
  <c r="Y1911" i="46" s="1"/>
  <c r="S1911" i="46"/>
  <c r="AA1911" i="46" s="1"/>
  <c r="W1911" i="46"/>
  <c r="R2288" i="46"/>
  <c r="Z2288" i="46" s="1"/>
  <c r="W2288" i="46"/>
  <c r="Q2288" i="46"/>
  <c r="Y2288" i="46" s="1"/>
  <c r="S2288" i="46"/>
  <c r="AA2288" i="46" s="1"/>
  <c r="R2256" i="46"/>
  <c r="Z2256" i="46" s="1"/>
  <c r="W2256" i="46"/>
  <c r="Q2256" i="46"/>
  <c r="Y2256" i="46" s="1"/>
  <c r="S2256" i="46"/>
  <c r="AA2256" i="46" s="1"/>
  <c r="R2224" i="46"/>
  <c r="Z2224" i="46" s="1"/>
  <c r="W2224" i="46"/>
  <c r="Q2224" i="46"/>
  <c r="Y2224" i="46" s="1"/>
  <c r="S2224" i="46"/>
  <c r="AA2224" i="46" s="1"/>
  <c r="R2192" i="46"/>
  <c r="Z2192" i="46" s="1"/>
  <c r="W2192" i="46"/>
  <c r="Q2192" i="46"/>
  <c r="Y2192" i="46" s="1"/>
  <c r="S2192" i="46"/>
  <c r="AA2192" i="46" s="1"/>
  <c r="R2160" i="46"/>
  <c r="Z2160" i="46" s="1"/>
  <c r="S2160" i="46"/>
  <c r="AA2160" i="46" s="1"/>
  <c r="W2160" i="46"/>
  <c r="Q2160" i="46"/>
  <c r="Y2160" i="46" s="1"/>
  <c r="R2128" i="46"/>
  <c r="Z2128" i="46" s="1"/>
  <c r="S2128" i="46"/>
  <c r="AA2128" i="46" s="1"/>
  <c r="W2128" i="46"/>
  <c r="Q2128" i="46"/>
  <c r="Y2128" i="46" s="1"/>
  <c r="T2093" i="46"/>
  <c r="AB2093" i="46" s="1"/>
  <c r="S2093" i="46"/>
  <c r="AA2093" i="46" s="1"/>
  <c r="Q2093" i="46"/>
  <c r="Y2093" i="46" s="1"/>
  <c r="T2082" i="46"/>
  <c r="AB2082" i="46" s="1"/>
  <c r="W2082" i="46"/>
  <c r="Q2082" i="46"/>
  <c r="Y2082" i="46" s="1"/>
  <c r="W2070" i="46"/>
  <c r="R2070" i="46"/>
  <c r="Z2070" i="46" s="1"/>
  <c r="W2043" i="46"/>
  <c r="S2043" i="46"/>
  <c r="AA2043" i="46" s="1"/>
  <c r="W2030" i="46"/>
  <c r="R2030" i="46"/>
  <c r="Z2030" i="46" s="1"/>
  <c r="W2013" i="46"/>
  <c r="S2013" i="46"/>
  <c r="AA2013" i="46" s="1"/>
  <c r="S1993" i="46"/>
  <c r="AA1993" i="46" s="1"/>
  <c r="W1993" i="46"/>
  <c r="Q1993" i="46"/>
  <c r="Y1993" i="46" s="1"/>
  <c r="T1978" i="46"/>
  <c r="AB1978" i="46" s="1"/>
  <c r="W1978" i="46"/>
  <c r="R1978" i="46"/>
  <c r="Z1978" i="46" s="1"/>
  <c r="S1967" i="46"/>
  <c r="AA1967" i="46" s="1"/>
  <c r="W1967" i="46"/>
  <c r="Q1967" i="46"/>
  <c r="Y1967" i="46" s="1"/>
  <c r="S1941" i="46"/>
  <c r="AA1941" i="46" s="1"/>
  <c r="W1941" i="46"/>
  <c r="R2164" i="46"/>
  <c r="Z2164" i="46" s="1"/>
  <c r="W2164" i="46"/>
  <c r="Q2164" i="46"/>
  <c r="Y2164" i="46" s="1"/>
  <c r="S2164" i="46"/>
  <c r="AA2164" i="46" s="1"/>
  <c r="R2132" i="46"/>
  <c r="Z2132" i="46" s="1"/>
  <c r="W2132" i="46"/>
  <c r="Q2132" i="46"/>
  <c r="Y2132" i="46" s="1"/>
  <c r="S2132" i="46"/>
  <c r="AA2132" i="46" s="1"/>
  <c r="R2100" i="46"/>
  <c r="Z2100" i="46" s="1"/>
  <c r="W2100" i="46"/>
  <c r="Q2100" i="46"/>
  <c r="Y2100" i="46" s="1"/>
  <c r="S2100" i="46"/>
  <c r="AA2100" i="46" s="1"/>
  <c r="W2090" i="46"/>
  <c r="Q2090" i="46"/>
  <c r="Y2090" i="46" s="1"/>
  <c r="T2090" i="46"/>
  <c r="AB2090" i="46" s="1"/>
  <c r="W2066" i="46"/>
  <c r="R2066" i="46"/>
  <c r="Z2066" i="46" s="1"/>
  <c r="T2066" i="46"/>
  <c r="AB2066" i="46" s="1"/>
  <c r="S2051" i="46"/>
  <c r="AA2051" i="46" s="1"/>
  <c r="W2051" i="46"/>
  <c r="R2038" i="46"/>
  <c r="Z2038" i="46" s="1"/>
  <c r="W2038" i="46"/>
  <c r="S2011" i="46"/>
  <c r="AA2011" i="46" s="1"/>
  <c r="W2011" i="46"/>
  <c r="S1917" i="46"/>
  <c r="AA1917" i="46" s="1"/>
  <c r="W1917" i="46"/>
  <c r="Q1860" i="46"/>
  <c r="Y1860" i="46" s="1"/>
  <c r="R1860" i="46"/>
  <c r="Z1860" i="46" s="1"/>
  <c r="T1860" i="46"/>
  <c r="AB1860" i="46" s="1"/>
  <c r="Q1848" i="46"/>
  <c r="Y1848" i="46" s="1"/>
  <c r="R1848" i="46"/>
  <c r="Z1848" i="46" s="1"/>
  <c r="T1848" i="46"/>
  <c r="AB1848" i="46" s="1"/>
  <c r="Q1828" i="46"/>
  <c r="Y1828" i="46" s="1"/>
  <c r="R1828" i="46"/>
  <c r="Z1828" i="46" s="1"/>
  <c r="T1828" i="46"/>
  <c r="AB1828" i="46" s="1"/>
  <c r="Q1816" i="46"/>
  <c r="Y1816" i="46" s="1"/>
  <c r="R1816" i="46"/>
  <c r="Z1816" i="46" s="1"/>
  <c r="T1816" i="46"/>
  <c r="AB1816" i="46" s="1"/>
  <c r="Q1796" i="46"/>
  <c r="Y1796" i="46" s="1"/>
  <c r="R1796" i="46"/>
  <c r="Z1796" i="46" s="1"/>
  <c r="T1796" i="46"/>
  <c r="AB1796" i="46" s="1"/>
  <c r="Q1784" i="46"/>
  <c r="Y1784" i="46" s="1"/>
  <c r="R1784" i="46"/>
  <c r="Z1784" i="46" s="1"/>
  <c r="T1784" i="46"/>
  <c r="AB1784" i="46" s="1"/>
  <c r="Q1764" i="46"/>
  <c r="Y1764" i="46" s="1"/>
  <c r="R1764" i="46"/>
  <c r="Z1764" i="46" s="1"/>
  <c r="T1764" i="46"/>
  <c r="AB1764" i="46" s="1"/>
  <c r="Q1752" i="46"/>
  <c r="Y1752" i="46" s="1"/>
  <c r="R1752" i="46"/>
  <c r="Z1752" i="46" s="1"/>
  <c r="T1752" i="46"/>
  <c r="AB1752" i="46" s="1"/>
  <c r="Q1732" i="46"/>
  <c r="Y1732" i="46" s="1"/>
  <c r="R1732" i="46"/>
  <c r="Z1732" i="46" s="1"/>
  <c r="T1732" i="46"/>
  <c r="AB1732" i="46" s="1"/>
  <c r="Q1720" i="46"/>
  <c r="Y1720" i="46" s="1"/>
  <c r="R1720" i="46"/>
  <c r="Z1720" i="46" s="1"/>
  <c r="T1720" i="46"/>
  <c r="AB1720" i="46" s="1"/>
  <c r="Q1700" i="46"/>
  <c r="Y1700" i="46" s="1"/>
  <c r="R1700" i="46"/>
  <c r="Z1700" i="46" s="1"/>
  <c r="T1700" i="46"/>
  <c r="AB1700" i="46" s="1"/>
  <c r="Q1688" i="46"/>
  <c r="Y1688" i="46" s="1"/>
  <c r="R1688" i="46"/>
  <c r="Z1688" i="46" s="1"/>
  <c r="T1688" i="46"/>
  <c r="AB1688" i="46" s="1"/>
  <c r="Q1664" i="46"/>
  <c r="Y1664" i="46" s="1"/>
  <c r="R1664" i="46"/>
  <c r="Z1664" i="46" s="1"/>
  <c r="T1664" i="46"/>
  <c r="AB1664" i="46" s="1"/>
  <c r="T1646" i="46"/>
  <c r="AB1646" i="46" s="1"/>
  <c r="W1646" i="46"/>
  <c r="R1629" i="46"/>
  <c r="Z1629" i="46" s="1"/>
  <c r="Q1629" i="46"/>
  <c r="Y1629" i="46" s="1"/>
  <c r="S1629" i="46"/>
  <c r="AA1629" i="46" s="1"/>
  <c r="W1629" i="46"/>
  <c r="Q1600" i="46"/>
  <c r="Y1600" i="46" s="1"/>
  <c r="R1600" i="46"/>
  <c r="Z1600" i="46" s="1"/>
  <c r="T1600" i="46"/>
  <c r="AB1600" i="46" s="1"/>
  <c r="T1582" i="46"/>
  <c r="AB1582" i="46" s="1"/>
  <c r="W1582" i="46"/>
  <c r="R1565" i="46"/>
  <c r="Z1565" i="46" s="1"/>
  <c r="Q1565" i="46"/>
  <c r="Y1565" i="46" s="1"/>
  <c r="S1565" i="46"/>
  <c r="AA1565" i="46" s="1"/>
  <c r="W1565" i="46"/>
  <c r="T1542" i="46"/>
  <c r="AB1542" i="46" s="1"/>
  <c r="Q1542" i="46"/>
  <c r="Y1542" i="46" s="1"/>
  <c r="S1542" i="46"/>
  <c r="AA1542" i="46" s="1"/>
  <c r="R1878" i="46"/>
  <c r="Z1878" i="46" s="1"/>
  <c r="W1878" i="46"/>
  <c r="Q1668" i="46"/>
  <c r="Y1668" i="46" s="1"/>
  <c r="R1668" i="46"/>
  <c r="Z1668" i="46" s="1"/>
  <c r="T1668" i="46"/>
  <c r="AB1668" i="46" s="1"/>
  <c r="R1649" i="46"/>
  <c r="Z1649" i="46" s="1"/>
  <c r="Q1649" i="46"/>
  <c r="Y1649" i="46" s="1"/>
  <c r="S1649" i="46"/>
  <c r="AA1649" i="46" s="1"/>
  <c r="W1649" i="46"/>
  <c r="Q1604" i="46"/>
  <c r="Y1604" i="46" s="1"/>
  <c r="R1604" i="46"/>
  <c r="Z1604" i="46" s="1"/>
  <c r="T1604" i="46"/>
  <c r="AB1604" i="46" s="1"/>
  <c r="R1585" i="46"/>
  <c r="Z1585" i="46" s="1"/>
  <c r="Q1585" i="46"/>
  <c r="Y1585" i="46" s="1"/>
  <c r="S1585" i="46"/>
  <c r="AA1585" i="46" s="1"/>
  <c r="W1585" i="46"/>
  <c r="R1553" i="46"/>
  <c r="Z1553" i="46" s="1"/>
  <c r="Q1553" i="46"/>
  <c r="Y1553" i="46" s="1"/>
  <c r="S1553" i="46"/>
  <c r="AA1553" i="46" s="1"/>
  <c r="W1553" i="46"/>
  <c r="S1945" i="46"/>
  <c r="AA1945" i="46" s="1"/>
  <c r="W1945" i="46"/>
  <c r="Q1945" i="46"/>
  <c r="Y1945" i="46" s="1"/>
  <c r="T1930" i="46"/>
  <c r="AB1930" i="46" s="1"/>
  <c r="W1930" i="46"/>
  <c r="R1930" i="46"/>
  <c r="Z1930" i="46" s="1"/>
  <c r="W1918" i="46"/>
  <c r="R1918" i="46"/>
  <c r="Z1918" i="46" s="1"/>
  <c r="S1889" i="46"/>
  <c r="AA1889" i="46" s="1"/>
  <c r="W1889" i="46"/>
  <c r="Q1889" i="46"/>
  <c r="Y1889" i="46" s="1"/>
  <c r="R1853" i="46"/>
  <c r="Z1853" i="46" s="1"/>
  <c r="S1853" i="46"/>
  <c r="AA1853" i="46" s="1"/>
  <c r="W1853" i="46"/>
  <c r="Q1853" i="46"/>
  <c r="Y1853" i="46" s="1"/>
  <c r="R1841" i="46"/>
  <c r="Z1841" i="46" s="1"/>
  <c r="S1841" i="46"/>
  <c r="AA1841" i="46" s="1"/>
  <c r="W1841" i="46"/>
  <c r="Q1841" i="46"/>
  <c r="Y1841" i="46" s="1"/>
  <c r="R1821" i="46"/>
  <c r="Z1821" i="46" s="1"/>
  <c r="S1821" i="46"/>
  <c r="AA1821" i="46" s="1"/>
  <c r="W1821" i="46"/>
  <c r="Q1821" i="46"/>
  <c r="Y1821" i="46" s="1"/>
  <c r="R1809" i="46"/>
  <c r="Z1809" i="46" s="1"/>
  <c r="S1809" i="46"/>
  <c r="AA1809" i="46" s="1"/>
  <c r="W1809" i="46"/>
  <c r="Q1809" i="46"/>
  <c r="Y1809" i="46" s="1"/>
  <c r="R1789" i="46"/>
  <c r="Z1789" i="46" s="1"/>
  <c r="S1789" i="46"/>
  <c r="AA1789" i="46" s="1"/>
  <c r="W1789" i="46"/>
  <c r="Q1789" i="46"/>
  <c r="Y1789" i="46" s="1"/>
  <c r="R1777" i="46"/>
  <c r="Z1777" i="46" s="1"/>
  <c r="S1777" i="46"/>
  <c r="AA1777" i="46" s="1"/>
  <c r="W1777" i="46"/>
  <c r="Q1777" i="46"/>
  <c r="Y1777" i="46" s="1"/>
  <c r="R1757" i="46"/>
  <c r="Z1757" i="46" s="1"/>
  <c r="S1757" i="46"/>
  <c r="AA1757" i="46" s="1"/>
  <c r="W1757" i="46"/>
  <c r="Q1757" i="46"/>
  <c r="Y1757" i="46" s="1"/>
  <c r="R1745" i="46"/>
  <c r="Z1745" i="46" s="1"/>
  <c r="S1745" i="46"/>
  <c r="AA1745" i="46" s="1"/>
  <c r="W1745" i="46"/>
  <c r="Q1745" i="46"/>
  <c r="Y1745" i="46" s="1"/>
  <c r="R1725" i="46"/>
  <c r="Z1725" i="46" s="1"/>
  <c r="S1725" i="46"/>
  <c r="AA1725" i="46" s="1"/>
  <c r="W1725" i="46"/>
  <c r="Q1725" i="46"/>
  <c r="Y1725" i="46" s="1"/>
  <c r="R1713" i="46"/>
  <c r="Z1713" i="46" s="1"/>
  <c r="S1713" i="46"/>
  <c r="AA1713" i="46" s="1"/>
  <c r="W1713" i="46"/>
  <c r="Q1713" i="46"/>
  <c r="Y1713" i="46" s="1"/>
  <c r="R1693" i="46"/>
  <c r="Z1693" i="46" s="1"/>
  <c r="S1693" i="46"/>
  <c r="AA1693" i="46" s="1"/>
  <c r="W1693" i="46"/>
  <c r="Q1693" i="46"/>
  <c r="Y1693" i="46" s="1"/>
  <c r="R1681" i="46"/>
  <c r="Z1681" i="46" s="1"/>
  <c r="S1681" i="46"/>
  <c r="AA1681" i="46" s="1"/>
  <c r="W1681" i="46"/>
  <c r="Q1681" i="46"/>
  <c r="Y1681" i="46" s="1"/>
  <c r="Q1656" i="46"/>
  <c r="Y1656" i="46" s="1"/>
  <c r="T1656" i="46"/>
  <c r="AB1656" i="46" s="1"/>
  <c r="R1656" i="46"/>
  <c r="Z1656" i="46" s="1"/>
  <c r="W1638" i="46"/>
  <c r="T1638" i="46"/>
  <c r="AB1638" i="46" s="1"/>
  <c r="R1621" i="46"/>
  <c r="Z1621" i="46" s="1"/>
  <c r="S1621" i="46"/>
  <c r="AA1621" i="46" s="1"/>
  <c r="W1621" i="46"/>
  <c r="Q1621" i="46"/>
  <c r="Y1621" i="46" s="1"/>
  <c r="Q1592" i="46"/>
  <c r="Y1592" i="46" s="1"/>
  <c r="T1592" i="46"/>
  <c r="AB1592" i="46" s="1"/>
  <c r="R1592" i="46"/>
  <c r="Z1592" i="46" s="1"/>
  <c r="W1574" i="46"/>
  <c r="T1574" i="46"/>
  <c r="AB1574" i="46" s="1"/>
  <c r="W1949" i="46"/>
  <c r="S1949" i="46"/>
  <c r="AA1949" i="46" s="1"/>
  <c r="W1929" i="46"/>
  <c r="Q1929" i="46"/>
  <c r="Y1929" i="46" s="1"/>
  <c r="S1929" i="46"/>
  <c r="AA1929" i="46" s="1"/>
  <c r="W1914" i="46"/>
  <c r="R1914" i="46"/>
  <c r="Z1914" i="46" s="1"/>
  <c r="T1914" i="46"/>
  <c r="AB1914" i="46" s="1"/>
  <c r="W1903" i="46"/>
  <c r="Q1903" i="46"/>
  <c r="Y1903" i="46" s="1"/>
  <c r="S1903" i="46"/>
  <c r="AA1903" i="46" s="1"/>
  <c r="W1873" i="46"/>
  <c r="Q1873" i="46"/>
  <c r="Y1873" i="46" s="1"/>
  <c r="S1873" i="46"/>
  <c r="AA1873" i="46" s="1"/>
  <c r="Q1644" i="46"/>
  <c r="Y1644" i="46" s="1"/>
  <c r="R1644" i="46"/>
  <c r="Z1644" i="46" s="1"/>
  <c r="T1644" i="46"/>
  <c r="AB1644" i="46" s="1"/>
  <c r="R1625" i="46"/>
  <c r="Z1625" i="46" s="1"/>
  <c r="W1625" i="46"/>
  <c r="Q1625" i="46"/>
  <c r="Y1625" i="46" s="1"/>
  <c r="S1625" i="46"/>
  <c r="AA1625" i="46" s="1"/>
  <c r="Q1580" i="46"/>
  <c r="Y1580" i="46" s="1"/>
  <c r="R1580" i="46"/>
  <c r="Z1580" i="46" s="1"/>
  <c r="T1580" i="46"/>
  <c r="AB1580" i="46" s="1"/>
  <c r="T1526" i="46"/>
  <c r="AB1526" i="46" s="1"/>
  <c r="Q1526" i="46"/>
  <c r="Y1526" i="46" s="1"/>
  <c r="S1526" i="46"/>
  <c r="AA1526" i="46" s="1"/>
  <c r="Q1506" i="46"/>
  <c r="Y1506" i="46" s="1"/>
  <c r="S1506" i="46"/>
  <c r="AA1506" i="46" s="1"/>
  <c r="W1506" i="46"/>
  <c r="Q1492" i="46"/>
  <c r="Y1492" i="46" s="1"/>
  <c r="S1492" i="46"/>
  <c r="AA1492" i="46" s="1"/>
  <c r="W1492" i="46"/>
  <c r="Q1474" i="46"/>
  <c r="Y1474" i="46" s="1"/>
  <c r="S1474" i="46"/>
  <c r="AA1474" i="46" s="1"/>
  <c r="W1474" i="46"/>
  <c r="Q1460" i="46"/>
  <c r="Y1460" i="46" s="1"/>
  <c r="S1460" i="46"/>
  <c r="AA1460" i="46" s="1"/>
  <c r="W1460" i="46"/>
  <c r="Q1442" i="46"/>
  <c r="Y1442" i="46" s="1"/>
  <c r="S1442" i="46"/>
  <c r="AA1442" i="46" s="1"/>
  <c r="W1442" i="46"/>
  <c r="Q1428" i="46"/>
  <c r="Y1428" i="46" s="1"/>
  <c r="S1428" i="46"/>
  <c r="AA1428" i="46" s="1"/>
  <c r="W1428" i="46"/>
  <c r="Q1410" i="46"/>
  <c r="Y1410" i="46" s="1"/>
  <c r="S1410" i="46"/>
  <c r="AA1410" i="46" s="1"/>
  <c r="W1410" i="46"/>
  <c r="Q1396" i="46"/>
  <c r="Y1396" i="46" s="1"/>
  <c r="S1396" i="46"/>
  <c r="AA1396" i="46" s="1"/>
  <c r="W1396" i="46"/>
  <c r="Q1378" i="46"/>
  <c r="Y1378" i="46" s="1"/>
  <c r="S1378" i="46"/>
  <c r="AA1378" i="46" s="1"/>
  <c r="W1378" i="46"/>
  <c r="Q1364" i="46"/>
  <c r="Y1364" i="46" s="1"/>
  <c r="S1364" i="46"/>
  <c r="AA1364" i="46" s="1"/>
  <c r="W1364" i="46"/>
  <c r="Q1346" i="46"/>
  <c r="Y1346" i="46" s="1"/>
  <c r="S1346" i="46"/>
  <c r="AA1346" i="46" s="1"/>
  <c r="W1346" i="46"/>
  <c r="Q1332" i="46"/>
  <c r="Y1332" i="46" s="1"/>
  <c r="S1332" i="46"/>
  <c r="AA1332" i="46" s="1"/>
  <c r="W1332" i="46"/>
  <c r="Q1314" i="46"/>
  <c r="Y1314" i="46" s="1"/>
  <c r="S1314" i="46"/>
  <c r="AA1314" i="46" s="1"/>
  <c r="W1314" i="46"/>
  <c r="Q1300" i="46"/>
  <c r="Y1300" i="46" s="1"/>
  <c r="S1300" i="46"/>
  <c r="AA1300" i="46" s="1"/>
  <c r="W1300" i="46"/>
  <c r="R1271" i="46"/>
  <c r="Z1271" i="46" s="1"/>
  <c r="T1271" i="46"/>
  <c r="AB1271" i="46" s="1"/>
  <c r="W1271" i="46"/>
  <c r="Q1265" i="46"/>
  <c r="Y1265" i="46" s="1"/>
  <c r="T1265" i="46"/>
  <c r="AB1265" i="46" s="1"/>
  <c r="R1507" i="46"/>
  <c r="Z1507" i="46" s="1"/>
  <c r="W1507" i="46"/>
  <c r="R1475" i="46"/>
  <c r="Z1475" i="46" s="1"/>
  <c r="W1475" i="46"/>
  <c r="R1443" i="46"/>
  <c r="Z1443" i="46" s="1"/>
  <c r="W1443" i="46"/>
  <c r="R1411" i="46"/>
  <c r="Z1411" i="46" s="1"/>
  <c r="W1411" i="46"/>
  <c r="R1379" i="46"/>
  <c r="Z1379" i="46" s="1"/>
  <c r="W1379" i="46"/>
  <c r="R1347" i="46"/>
  <c r="Z1347" i="46" s="1"/>
  <c r="W1347" i="46"/>
  <c r="R1315" i="46"/>
  <c r="Z1315" i="46" s="1"/>
  <c r="W1315" i="46"/>
  <c r="R1276" i="46"/>
  <c r="Z1276" i="46" s="1"/>
  <c r="Q1276" i="46"/>
  <c r="Y1276" i="46" s="1"/>
  <c r="S1276" i="46"/>
  <c r="AA1276" i="46" s="1"/>
  <c r="W1276" i="46"/>
  <c r="T1527" i="46"/>
  <c r="AB1527" i="46" s="1"/>
  <c r="W1527" i="46"/>
  <c r="Q1527" i="46"/>
  <c r="Y1527" i="46" s="1"/>
  <c r="S1508" i="46"/>
  <c r="AA1508" i="46" s="1"/>
  <c r="W1508" i="46"/>
  <c r="Q1508" i="46"/>
  <c r="Y1508" i="46" s="1"/>
  <c r="Q1490" i="46"/>
  <c r="Y1490" i="46" s="1"/>
  <c r="W1490" i="46"/>
  <c r="S1490" i="46"/>
  <c r="AA1490" i="46" s="1"/>
  <c r="S1476" i="46"/>
  <c r="AA1476" i="46" s="1"/>
  <c r="W1476" i="46"/>
  <c r="Q1476" i="46"/>
  <c r="Y1476" i="46" s="1"/>
  <c r="Q1458" i="46"/>
  <c r="Y1458" i="46" s="1"/>
  <c r="W1458" i="46"/>
  <c r="S1458" i="46"/>
  <c r="AA1458" i="46" s="1"/>
  <c r="S1444" i="46"/>
  <c r="AA1444" i="46" s="1"/>
  <c r="W1444" i="46"/>
  <c r="Q1444" i="46"/>
  <c r="Y1444" i="46" s="1"/>
  <c r="Q1426" i="46"/>
  <c r="Y1426" i="46" s="1"/>
  <c r="W1426" i="46"/>
  <c r="S1426" i="46"/>
  <c r="AA1426" i="46" s="1"/>
  <c r="S1412" i="46"/>
  <c r="AA1412" i="46" s="1"/>
  <c r="W1412" i="46"/>
  <c r="Q1412" i="46"/>
  <c r="Y1412" i="46" s="1"/>
  <c r="Q1394" i="46"/>
  <c r="Y1394" i="46" s="1"/>
  <c r="W1394" i="46"/>
  <c r="S1394" i="46"/>
  <c r="AA1394" i="46" s="1"/>
  <c r="S1380" i="46"/>
  <c r="AA1380" i="46" s="1"/>
  <c r="W1380" i="46"/>
  <c r="Q1380" i="46"/>
  <c r="Y1380" i="46" s="1"/>
  <c r="Q1362" i="46"/>
  <c r="Y1362" i="46" s="1"/>
  <c r="W1362" i="46"/>
  <c r="S1362" i="46"/>
  <c r="AA1362" i="46" s="1"/>
  <c r="S1348" i="46"/>
  <c r="AA1348" i="46" s="1"/>
  <c r="W1348" i="46"/>
  <c r="Q1348" i="46"/>
  <c r="Y1348" i="46" s="1"/>
  <c r="Q1330" i="46"/>
  <c r="Y1330" i="46" s="1"/>
  <c r="W1330" i="46"/>
  <c r="S1330" i="46"/>
  <c r="AA1330" i="46" s="1"/>
  <c r="S1316" i="46"/>
  <c r="AA1316" i="46" s="1"/>
  <c r="W1316" i="46"/>
  <c r="Q1316" i="46"/>
  <c r="Y1316" i="46" s="1"/>
  <c r="Q1298" i="46"/>
  <c r="Y1298" i="46" s="1"/>
  <c r="W1298" i="46"/>
  <c r="S1298" i="46"/>
  <c r="AA1298" i="46" s="1"/>
  <c r="R1284" i="46"/>
  <c r="Z1284" i="46" s="1"/>
  <c r="S1284" i="46"/>
  <c r="AA1284" i="46" s="1"/>
  <c r="W1284" i="46"/>
  <c r="Q1284" i="46"/>
  <c r="Y1284" i="46" s="1"/>
  <c r="R1252" i="46"/>
  <c r="Z1252" i="46" s="1"/>
  <c r="S1252" i="46"/>
  <c r="AA1252" i="46" s="1"/>
  <c r="W1252" i="46"/>
  <c r="Q1252" i="46"/>
  <c r="Y1252" i="46" s="1"/>
  <c r="R1549" i="46"/>
  <c r="Z1549" i="46" s="1"/>
  <c r="W1549" i="46"/>
  <c r="Q1549" i="46"/>
  <c r="Y1549" i="46" s="1"/>
  <c r="S1549" i="46"/>
  <c r="AA1549" i="46" s="1"/>
  <c r="T1515" i="46"/>
  <c r="AB1515" i="46" s="1"/>
  <c r="W1515" i="46"/>
  <c r="Q1515" i="46"/>
  <c r="Y1515" i="46" s="1"/>
  <c r="R1515" i="46"/>
  <c r="Z1515" i="46" s="1"/>
  <c r="Q1498" i="46"/>
  <c r="Y1498" i="46" s="1"/>
  <c r="S1498" i="46"/>
  <c r="AA1498" i="46" s="1"/>
  <c r="W1498" i="46"/>
  <c r="W1484" i="46"/>
  <c r="Q1484" i="46"/>
  <c r="Y1484" i="46" s="1"/>
  <c r="S1484" i="46"/>
  <c r="AA1484" i="46" s="1"/>
  <c r="Q1466" i="46"/>
  <c r="Y1466" i="46" s="1"/>
  <c r="S1466" i="46"/>
  <c r="AA1466" i="46" s="1"/>
  <c r="W1466" i="46"/>
  <c r="W1452" i="46"/>
  <c r="Q1452" i="46"/>
  <c r="Y1452" i="46" s="1"/>
  <c r="S1452" i="46"/>
  <c r="AA1452" i="46" s="1"/>
  <c r="Q1434" i="46"/>
  <c r="Y1434" i="46" s="1"/>
  <c r="S1434" i="46"/>
  <c r="AA1434" i="46" s="1"/>
  <c r="W1434" i="46"/>
  <c r="W1420" i="46"/>
  <c r="Q1420" i="46"/>
  <c r="Y1420" i="46" s="1"/>
  <c r="S1420" i="46"/>
  <c r="AA1420" i="46" s="1"/>
  <c r="Q1402" i="46"/>
  <c r="Y1402" i="46" s="1"/>
  <c r="S1402" i="46"/>
  <c r="AA1402" i="46" s="1"/>
  <c r="W1402" i="46"/>
  <c r="W1388" i="46"/>
  <c r="Q1388" i="46"/>
  <c r="Y1388" i="46" s="1"/>
  <c r="S1388" i="46"/>
  <c r="AA1388" i="46" s="1"/>
  <c r="Q1370" i="46"/>
  <c r="Y1370" i="46" s="1"/>
  <c r="S1370" i="46"/>
  <c r="AA1370" i="46" s="1"/>
  <c r="W1370" i="46"/>
  <c r="W1356" i="46"/>
  <c r="Q1356" i="46"/>
  <c r="Y1356" i="46" s="1"/>
  <c r="S1356" i="46"/>
  <c r="AA1356" i="46" s="1"/>
  <c r="Q1338" i="46"/>
  <c r="Y1338" i="46" s="1"/>
  <c r="S1338" i="46"/>
  <c r="AA1338" i="46" s="1"/>
  <c r="W1338" i="46"/>
  <c r="W1324" i="46"/>
  <c r="Q1324" i="46"/>
  <c r="Y1324" i="46" s="1"/>
  <c r="S1324" i="46"/>
  <c r="AA1324" i="46" s="1"/>
  <c r="Q1306" i="46"/>
  <c r="Y1306" i="46" s="1"/>
  <c r="S1306" i="46"/>
  <c r="AA1306" i="46" s="1"/>
  <c r="W1306" i="46"/>
  <c r="R1292" i="46"/>
  <c r="Z1292" i="46" s="1"/>
  <c r="W1292" i="46"/>
  <c r="Q1292" i="46"/>
  <c r="Y1292" i="46" s="1"/>
  <c r="S1292" i="46"/>
  <c r="AA1292" i="46" s="1"/>
  <c r="R1260" i="46"/>
  <c r="Z1260" i="46" s="1"/>
  <c r="W1260" i="46"/>
  <c r="Q1260" i="46"/>
  <c r="Y1260" i="46" s="1"/>
  <c r="S1260" i="46"/>
  <c r="AA1260" i="46" s="1"/>
  <c r="R1220" i="46"/>
  <c r="Z1220" i="46" s="1"/>
  <c r="Q1220" i="46"/>
  <c r="Y1220" i="46" s="1"/>
  <c r="S1220" i="46"/>
  <c r="AA1220" i="46" s="1"/>
  <c r="W1220" i="46"/>
  <c r="Q1150" i="46"/>
  <c r="Y1150" i="46" s="1"/>
  <c r="S1150" i="46"/>
  <c r="AA1150" i="46" s="1"/>
  <c r="W1150" i="46"/>
  <c r="Q1131" i="46"/>
  <c r="Y1131" i="46" s="1"/>
  <c r="R1131" i="46"/>
  <c r="Z1131" i="46" s="1"/>
  <c r="T1077" i="46"/>
  <c r="AB1077" i="46" s="1"/>
  <c r="W1077" i="46"/>
  <c r="S1050" i="46"/>
  <c r="AA1050" i="46" s="1"/>
  <c r="W1050" i="46"/>
  <c r="Q1036" i="46"/>
  <c r="Y1036" i="46" s="1"/>
  <c r="S1036" i="46"/>
  <c r="AA1036" i="46" s="1"/>
  <c r="W1036" i="46"/>
  <c r="R907" i="46"/>
  <c r="Z907" i="46" s="1"/>
  <c r="T907" i="46"/>
  <c r="AB907" i="46" s="1"/>
  <c r="W907" i="46"/>
  <c r="R1231" i="46"/>
  <c r="Z1231" i="46" s="1"/>
  <c r="T1231" i="46"/>
  <c r="AB1231" i="46" s="1"/>
  <c r="W1231" i="46"/>
  <c r="Q1225" i="46"/>
  <c r="Y1225" i="46" s="1"/>
  <c r="T1225" i="46"/>
  <c r="AB1225" i="46" s="1"/>
  <c r="R1199" i="46"/>
  <c r="Z1199" i="46" s="1"/>
  <c r="T1199" i="46"/>
  <c r="AB1199" i="46" s="1"/>
  <c r="W1199" i="46"/>
  <c r="Q1193" i="46"/>
  <c r="Y1193" i="46" s="1"/>
  <c r="T1193" i="46"/>
  <c r="AB1193" i="46" s="1"/>
  <c r="S1154" i="46"/>
  <c r="AA1154" i="46" s="1"/>
  <c r="W1154" i="46"/>
  <c r="S1138" i="46"/>
  <c r="AA1138" i="46" s="1"/>
  <c r="W1138" i="46"/>
  <c r="Q1118" i="46"/>
  <c r="Y1118" i="46" s="1"/>
  <c r="S1118" i="46"/>
  <c r="AA1118" i="46" s="1"/>
  <c r="W1118" i="46"/>
  <c r="Q1098" i="46"/>
  <c r="Y1098" i="46" s="1"/>
  <c r="S1098" i="46"/>
  <c r="AA1098" i="46" s="1"/>
  <c r="W1098" i="46"/>
  <c r="Q1082" i="46"/>
  <c r="Y1082" i="46" s="1"/>
  <c r="W1082" i="46"/>
  <c r="S1058" i="46"/>
  <c r="AA1058" i="46" s="1"/>
  <c r="W1058" i="46"/>
  <c r="S1048" i="46"/>
  <c r="AA1048" i="46" s="1"/>
  <c r="W1048" i="46"/>
  <c r="S1034" i="46"/>
  <c r="AA1034" i="46" s="1"/>
  <c r="W1034" i="46"/>
  <c r="R899" i="46"/>
  <c r="Z899" i="46" s="1"/>
  <c r="T899" i="46"/>
  <c r="AB899" i="46" s="1"/>
  <c r="W899" i="46"/>
  <c r="T1239" i="46"/>
  <c r="AB1239" i="46" s="1"/>
  <c r="W1239" i="46"/>
  <c r="R1239" i="46"/>
  <c r="Z1239" i="46" s="1"/>
  <c r="Q1233" i="46"/>
  <c r="Y1233" i="46" s="1"/>
  <c r="T1233" i="46"/>
  <c r="AB1233" i="46" s="1"/>
  <c r="T1207" i="46"/>
  <c r="AB1207" i="46" s="1"/>
  <c r="W1207" i="46"/>
  <c r="R1207" i="46"/>
  <c r="Z1207" i="46" s="1"/>
  <c r="Q1201" i="46"/>
  <c r="Y1201" i="46" s="1"/>
  <c r="T1201" i="46"/>
  <c r="AB1201" i="46" s="1"/>
  <c r="T1183" i="46"/>
  <c r="AB1183" i="46" s="1"/>
  <c r="W1183" i="46"/>
  <c r="R1183" i="46"/>
  <c r="Z1183" i="46" s="1"/>
  <c r="W1162" i="46"/>
  <c r="S1162" i="46"/>
  <c r="AA1162" i="46" s="1"/>
  <c r="S1148" i="46"/>
  <c r="AA1148" i="46" s="1"/>
  <c r="W1148" i="46"/>
  <c r="Q1148" i="46"/>
  <c r="Y1148" i="46" s="1"/>
  <c r="W1112" i="46"/>
  <c r="Q1112" i="46"/>
  <c r="Y1112" i="46" s="1"/>
  <c r="W1092" i="46"/>
  <c r="S1092" i="46"/>
  <c r="AA1092" i="46" s="1"/>
  <c r="T1057" i="46"/>
  <c r="AB1057" i="46" s="1"/>
  <c r="W1057" i="46"/>
  <c r="R1057" i="46"/>
  <c r="Z1057" i="46" s="1"/>
  <c r="S1038" i="46"/>
  <c r="AA1038" i="46" s="1"/>
  <c r="W1038" i="46"/>
  <c r="Q1038" i="46"/>
  <c r="Y1038" i="46" s="1"/>
  <c r="Q919" i="46"/>
  <c r="Y919" i="46" s="1"/>
  <c r="T919" i="46"/>
  <c r="AB919" i="46" s="1"/>
  <c r="W919" i="46"/>
  <c r="R919" i="46"/>
  <c r="Z919" i="46" s="1"/>
  <c r="R912" i="46"/>
  <c r="Z912" i="46" s="1"/>
  <c r="S912" i="46"/>
  <c r="AA912" i="46" s="1"/>
  <c r="W912" i="46"/>
  <c r="Q912" i="46"/>
  <c r="Y912" i="46" s="1"/>
  <c r="Q1241" i="46"/>
  <c r="Y1241" i="46" s="1"/>
  <c r="T1241" i="46"/>
  <c r="AB1241" i="46" s="1"/>
  <c r="W1215" i="46"/>
  <c r="R1215" i="46"/>
  <c r="Z1215" i="46" s="1"/>
  <c r="T1215" i="46"/>
  <c r="AB1215" i="46" s="1"/>
  <c r="Q1209" i="46"/>
  <c r="Y1209" i="46" s="1"/>
  <c r="T1209" i="46"/>
  <c r="AB1209" i="46" s="1"/>
  <c r="W1187" i="46"/>
  <c r="R1187" i="46"/>
  <c r="Z1187" i="46" s="1"/>
  <c r="T1187" i="46"/>
  <c r="AB1187" i="46" s="1"/>
  <c r="R1172" i="46"/>
  <c r="Z1172" i="46" s="1"/>
  <c r="W1172" i="46"/>
  <c r="Q1172" i="46"/>
  <c r="Y1172" i="46" s="1"/>
  <c r="S1172" i="46"/>
  <c r="AA1172" i="46" s="1"/>
  <c r="W1151" i="46"/>
  <c r="R1151" i="46"/>
  <c r="Z1151" i="46" s="1"/>
  <c r="T1151" i="46"/>
  <c r="AB1151" i="46" s="1"/>
  <c r="Q1136" i="46"/>
  <c r="Y1136" i="46" s="1"/>
  <c r="W1136" i="46"/>
  <c r="W1096" i="46"/>
  <c r="Q1096" i="46"/>
  <c r="Y1096" i="46" s="1"/>
  <c r="S1096" i="46"/>
  <c r="AA1096" i="46" s="1"/>
  <c r="W1070" i="46"/>
  <c r="Q1070" i="46"/>
  <c r="Y1070" i="46" s="1"/>
  <c r="S1070" i="46"/>
  <c r="AA1070" i="46" s="1"/>
  <c r="W1056" i="46"/>
  <c r="Q1056" i="46"/>
  <c r="Y1056" i="46" s="1"/>
  <c r="S1056" i="46"/>
  <c r="AA1056" i="46" s="1"/>
  <c r="R1032" i="46"/>
  <c r="Z1032" i="46" s="1"/>
  <c r="W1032" i="46"/>
  <c r="Q1032" i="46"/>
  <c r="Y1032" i="46" s="1"/>
  <c r="S1032" i="46"/>
  <c r="AA1032" i="46" s="1"/>
  <c r="Q1011" i="46"/>
  <c r="Y1011" i="46" s="1"/>
  <c r="R1011" i="46"/>
  <c r="Z1011" i="46" s="1"/>
  <c r="T1011" i="46"/>
  <c r="AB1011" i="46" s="1"/>
  <c r="Q999" i="46"/>
  <c r="Y999" i="46" s="1"/>
  <c r="R999" i="46"/>
  <c r="Z999" i="46" s="1"/>
  <c r="T999" i="46"/>
  <c r="AB999" i="46" s="1"/>
  <c r="Q979" i="46"/>
  <c r="Y979" i="46" s="1"/>
  <c r="R979" i="46"/>
  <c r="Z979" i="46" s="1"/>
  <c r="T979" i="46"/>
  <c r="AB979" i="46" s="1"/>
  <c r="Q967" i="46"/>
  <c r="Y967" i="46" s="1"/>
  <c r="R967" i="46"/>
  <c r="Z967" i="46" s="1"/>
  <c r="T967" i="46"/>
  <c r="AB967" i="46" s="1"/>
  <c r="Q947" i="46"/>
  <c r="Y947" i="46" s="1"/>
  <c r="R947" i="46"/>
  <c r="Z947" i="46" s="1"/>
  <c r="T947" i="46"/>
  <c r="AB947" i="46" s="1"/>
  <c r="Q935" i="46"/>
  <c r="Y935" i="46" s="1"/>
  <c r="R935" i="46"/>
  <c r="Z935" i="46" s="1"/>
  <c r="T935" i="46"/>
  <c r="AB935" i="46" s="1"/>
  <c r="R916" i="46"/>
  <c r="Z916" i="46" s="1"/>
  <c r="W916" i="46"/>
  <c r="Q916" i="46"/>
  <c r="Y916" i="46" s="1"/>
  <c r="S916" i="46"/>
  <c r="AA916" i="46" s="1"/>
  <c r="R892" i="46"/>
  <c r="Z892" i="46" s="1"/>
  <c r="Q892" i="46"/>
  <c r="Y892" i="46" s="1"/>
  <c r="S892" i="46"/>
  <c r="AA892" i="46" s="1"/>
  <c r="W892" i="46"/>
  <c r="Q887" i="46"/>
  <c r="Y887" i="46" s="1"/>
  <c r="R887" i="46"/>
  <c r="Z887" i="46" s="1"/>
  <c r="T887" i="46"/>
  <c r="AB887" i="46" s="1"/>
  <c r="W887" i="46"/>
  <c r="Q881" i="46"/>
  <c r="Y881" i="46" s="1"/>
  <c r="T881" i="46"/>
  <c r="AB881" i="46" s="1"/>
  <c r="Q851" i="46"/>
  <c r="Y851" i="46" s="1"/>
  <c r="R851" i="46"/>
  <c r="Z851" i="46" s="1"/>
  <c r="T851" i="46"/>
  <c r="AB851" i="46" s="1"/>
  <c r="T836" i="46"/>
  <c r="AB836" i="46" s="1"/>
  <c r="W836" i="46"/>
  <c r="Q836" i="46"/>
  <c r="Y836" i="46" s="1"/>
  <c r="R836" i="46"/>
  <c r="Z836" i="46" s="1"/>
  <c r="S836" i="46"/>
  <c r="AA836" i="46" s="1"/>
  <c r="R823" i="46"/>
  <c r="Z823" i="46" s="1"/>
  <c r="T823" i="46"/>
  <c r="AB823" i="46" s="1"/>
  <c r="R815" i="46"/>
  <c r="Z815" i="46" s="1"/>
  <c r="T815" i="46"/>
  <c r="AB815" i="46" s="1"/>
  <c r="T800" i="46"/>
  <c r="AB800" i="46" s="1"/>
  <c r="W800" i="46"/>
  <c r="Q800" i="46"/>
  <c r="Y800" i="46" s="1"/>
  <c r="R800" i="46"/>
  <c r="Z800" i="46" s="1"/>
  <c r="S800" i="46"/>
  <c r="AA800" i="46" s="1"/>
  <c r="T768" i="46"/>
  <c r="AB768" i="46" s="1"/>
  <c r="W768" i="46"/>
  <c r="Q768" i="46"/>
  <c r="Y768" i="46" s="1"/>
  <c r="R768" i="46"/>
  <c r="Z768" i="46" s="1"/>
  <c r="S768" i="46"/>
  <c r="AA768" i="46" s="1"/>
  <c r="W685" i="46"/>
  <c r="Q685" i="46"/>
  <c r="Y685" i="46" s="1"/>
  <c r="R685" i="46"/>
  <c r="Z685" i="46" s="1"/>
  <c r="T685" i="46"/>
  <c r="AB685" i="46" s="1"/>
  <c r="R642" i="46"/>
  <c r="Z642" i="46" s="1"/>
  <c r="T642" i="46"/>
  <c r="AB642" i="46" s="1"/>
  <c r="W642" i="46"/>
  <c r="T849" i="46"/>
  <c r="AB849" i="46" s="1"/>
  <c r="W849" i="46"/>
  <c r="R844" i="46"/>
  <c r="Z844" i="46" s="1"/>
  <c r="Q844" i="46"/>
  <c r="Y844" i="46" s="1"/>
  <c r="S844" i="46"/>
  <c r="AA844" i="46" s="1"/>
  <c r="W844" i="46"/>
  <c r="Q822" i="46"/>
  <c r="Y822" i="46" s="1"/>
  <c r="S822" i="46"/>
  <c r="AA822" i="46" s="1"/>
  <c r="W822" i="46"/>
  <c r="R771" i="46"/>
  <c r="Z771" i="46" s="1"/>
  <c r="S771" i="46"/>
  <c r="AA771" i="46" s="1"/>
  <c r="T732" i="46"/>
  <c r="AB732" i="46" s="1"/>
  <c r="Q732" i="46"/>
  <c r="Y732" i="46" s="1"/>
  <c r="R732" i="46"/>
  <c r="Z732" i="46" s="1"/>
  <c r="S732" i="46"/>
  <c r="AA732" i="46" s="1"/>
  <c r="Q867" i="46"/>
  <c r="Y867" i="46" s="1"/>
  <c r="T867" i="46"/>
  <c r="AB867" i="46" s="1"/>
  <c r="R867" i="46"/>
  <c r="Z867" i="46" s="1"/>
  <c r="R860" i="46"/>
  <c r="Z860" i="46" s="1"/>
  <c r="S860" i="46"/>
  <c r="AA860" i="46" s="1"/>
  <c r="W860" i="46"/>
  <c r="Q860" i="46"/>
  <c r="Y860" i="46" s="1"/>
  <c r="W817" i="46"/>
  <c r="R817" i="46"/>
  <c r="Z817" i="46" s="1"/>
  <c r="W769" i="46"/>
  <c r="Q769" i="46"/>
  <c r="Y769" i="46" s="1"/>
  <c r="T717" i="46"/>
  <c r="AB717" i="46" s="1"/>
  <c r="W717" i="46"/>
  <c r="R880" i="46"/>
  <c r="Z880" i="46" s="1"/>
  <c r="W880" i="46"/>
  <c r="Q880" i="46"/>
  <c r="Y880" i="46" s="1"/>
  <c r="S880" i="46"/>
  <c r="AA880" i="46" s="1"/>
  <c r="R868" i="46"/>
  <c r="Z868" i="46" s="1"/>
  <c r="W868" i="46"/>
  <c r="Q868" i="46"/>
  <c r="Y868" i="46" s="1"/>
  <c r="S868" i="46"/>
  <c r="AA868" i="46" s="1"/>
  <c r="Q830" i="46"/>
  <c r="Y830" i="46" s="1"/>
  <c r="S830" i="46"/>
  <c r="AA830" i="46" s="1"/>
  <c r="W830" i="46"/>
  <c r="T796" i="46"/>
  <c r="AB796" i="46" s="1"/>
  <c r="S796" i="46"/>
  <c r="AA796" i="46" s="1"/>
  <c r="W796" i="46"/>
  <c r="Q796" i="46"/>
  <c r="Y796" i="46" s="1"/>
  <c r="R796" i="46"/>
  <c r="Z796" i="46" s="1"/>
  <c r="T789" i="46"/>
  <c r="AB789" i="46" s="1"/>
  <c r="W789" i="46"/>
  <c r="W777" i="46"/>
  <c r="Q777" i="46"/>
  <c r="Y777" i="46" s="1"/>
  <c r="T777" i="46"/>
  <c r="AB777" i="46" s="1"/>
  <c r="T760" i="46"/>
  <c r="AB760" i="46" s="1"/>
  <c r="S760" i="46"/>
  <c r="AA760" i="46" s="1"/>
  <c r="W760" i="46"/>
  <c r="Q760" i="46"/>
  <c r="Y760" i="46" s="1"/>
  <c r="R760" i="46"/>
  <c r="Z760" i="46" s="1"/>
  <c r="Q745" i="46"/>
  <c r="Y745" i="46" s="1"/>
  <c r="T745" i="46"/>
  <c r="AB745" i="46" s="1"/>
  <c r="W745" i="46"/>
  <c r="R678" i="46"/>
  <c r="Z678" i="46" s="1"/>
  <c r="Q678" i="46"/>
  <c r="Y678" i="46" s="1"/>
  <c r="T678" i="46"/>
  <c r="AB678" i="46" s="1"/>
  <c r="W678" i="46"/>
  <c r="T621" i="46"/>
  <c r="AB621" i="46" s="1"/>
  <c r="Q621" i="46"/>
  <c r="Y621" i="46" s="1"/>
  <c r="S621" i="46"/>
  <c r="AA621" i="46" s="1"/>
  <c r="W621" i="46"/>
  <c r="T736" i="46"/>
  <c r="AB736" i="46" s="1"/>
  <c r="Q736" i="46"/>
  <c r="Y736" i="46" s="1"/>
  <c r="R736" i="46"/>
  <c r="Z736" i="46" s="1"/>
  <c r="S736" i="46"/>
  <c r="AA736" i="46" s="1"/>
  <c r="W736" i="46"/>
  <c r="T714" i="46"/>
  <c r="AB714" i="46" s="1"/>
  <c r="W714" i="46"/>
  <c r="Q697" i="46"/>
  <c r="Y697" i="46" s="1"/>
  <c r="R697" i="46"/>
  <c r="Z697" i="46" s="1"/>
  <c r="T697" i="46"/>
  <c r="AB697" i="46" s="1"/>
  <c r="W697" i="46"/>
  <c r="R688" i="46"/>
  <c r="Z688" i="46" s="1"/>
  <c r="S688" i="46"/>
  <c r="AA688" i="46" s="1"/>
  <c r="R654" i="46"/>
  <c r="Z654" i="46" s="1"/>
  <c r="W654" i="46"/>
  <c r="Q634" i="46"/>
  <c r="Y634" i="46" s="1"/>
  <c r="W634" i="46"/>
  <c r="R626" i="46"/>
  <c r="Z626" i="46" s="1"/>
  <c r="T626" i="46"/>
  <c r="AB626" i="46" s="1"/>
  <c r="W626" i="46"/>
  <c r="R607" i="46"/>
  <c r="Z607" i="46" s="1"/>
  <c r="Q607" i="46"/>
  <c r="Y607" i="46" s="1"/>
  <c r="T607" i="46"/>
  <c r="AB607" i="46" s="1"/>
  <c r="W607" i="46"/>
  <c r="R586" i="46"/>
  <c r="Z586" i="46" s="1"/>
  <c r="T586" i="46"/>
  <c r="AB586" i="46" s="1"/>
  <c r="W586" i="46"/>
  <c r="R444" i="46"/>
  <c r="Z444" i="46" s="1"/>
  <c r="T444" i="46"/>
  <c r="AB444" i="46" s="1"/>
  <c r="W444" i="46"/>
  <c r="W741" i="46"/>
  <c r="T741" i="46"/>
  <c r="AB741" i="46" s="1"/>
  <c r="S734" i="46"/>
  <c r="AA734" i="46" s="1"/>
  <c r="T734" i="46"/>
  <c r="AB734" i="46" s="1"/>
  <c r="W725" i="46"/>
  <c r="T725" i="46"/>
  <c r="AB725" i="46" s="1"/>
  <c r="R702" i="46"/>
  <c r="Z702" i="46" s="1"/>
  <c r="S702" i="46"/>
  <c r="AA702" i="46" s="1"/>
  <c r="T702" i="46"/>
  <c r="AB702" i="46" s="1"/>
  <c r="Q702" i="46"/>
  <c r="Y702" i="46" s="1"/>
  <c r="R646" i="46"/>
  <c r="Z646" i="46" s="1"/>
  <c r="T646" i="46"/>
  <c r="AB646" i="46" s="1"/>
  <c r="W646" i="46"/>
  <c r="Q646" i="46"/>
  <c r="Y646" i="46" s="1"/>
  <c r="Q600" i="46"/>
  <c r="Y600" i="46" s="1"/>
  <c r="T600" i="46"/>
  <c r="AB600" i="46" s="1"/>
  <c r="R600" i="46"/>
  <c r="Z600" i="46" s="1"/>
  <c r="R456" i="46"/>
  <c r="Z456" i="46" s="1"/>
  <c r="W456" i="46"/>
  <c r="T733" i="46"/>
  <c r="AB733" i="46" s="1"/>
  <c r="W733" i="46"/>
  <c r="T713" i="46"/>
  <c r="AB713" i="46" s="1"/>
  <c r="W713" i="46"/>
  <c r="Q713" i="46"/>
  <c r="Y713" i="46" s="1"/>
  <c r="R713" i="46"/>
  <c r="Z713" i="46" s="1"/>
  <c r="T705" i="46"/>
  <c r="AB705" i="46" s="1"/>
  <c r="W705" i="46"/>
  <c r="Q705" i="46"/>
  <c r="Y705" i="46" s="1"/>
  <c r="R705" i="46"/>
  <c r="Z705" i="46" s="1"/>
  <c r="R694" i="46"/>
  <c r="Z694" i="46" s="1"/>
  <c r="T694" i="46"/>
  <c r="AB694" i="46" s="1"/>
  <c r="Q694" i="46"/>
  <c r="Y694" i="46" s="1"/>
  <c r="S694" i="46"/>
  <c r="AA694" i="46" s="1"/>
  <c r="R630" i="46"/>
  <c r="Z630" i="46" s="1"/>
  <c r="W630" i="46"/>
  <c r="Q630" i="46"/>
  <c r="Y630" i="46" s="1"/>
  <c r="T630" i="46"/>
  <c r="AB630" i="46" s="1"/>
  <c r="Q559" i="46"/>
  <c r="Y559" i="46" s="1"/>
  <c r="W559" i="46"/>
  <c r="R578" i="46"/>
  <c r="Z578" i="46" s="1"/>
  <c r="W578" i="46"/>
  <c r="T578" i="46"/>
  <c r="AB578" i="46" s="1"/>
  <c r="R546" i="46"/>
  <c r="Z546" i="46" s="1"/>
  <c r="W546" i="46"/>
  <c r="T546" i="46"/>
  <c r="AB546" i="46" s="1"/>
  <c r="T594" i="46"/>
  <c r="AB594" i="46" s="1"/>
  <c r="W594" i="46"/>
  <c r="R594" i="46"/>
  <c r="Z594" i="46" s="1"/>
  <c r="T562" i="46"/>
  <c r="AB562" i="46" s="1"/>
  <c r="W562" i="46"/>
  <c r="R562" i="46"/>
  <c r="Z562" i="46" s="1"/>
  <c r="W543" i="46"/>
  <c r="Q543" i="46"/>
  <c r="Y543" i="46" s="1"/>
  <c r="Q497" i="46"/>
  <c r="Y497" i="46" s="1"/>
  <c r="W497" i="46"/>
  <c r="W577" i="46"/>
  <c r="Q577" i="46"/>
  <c r="Y577" i="46" s="1"/>
  <c r="W545" i="46"/>
  <c r="Q545" i="46"/>
  <c r="Y545" i="46" s="1"/>
  <c r="R395" i="46"/>
  <c r="Z395" i="46" s="1"/>
  <c r="S395" i="46"/>
  <c r="AA395" i="46" s="1"/>
  <c r="Q395" i="46"/>
  <c r="Y395" i="46" s="1"/>
  <c r="W395" i="46"/>
  <c r="Q535" i="46"/>
  <c r="Y535" i="46" s="1"/>
  <c r="W535" i="46"/>
  <c r="Q503" i="46"/>
  <c r="Y503" i="46" s="1"/>
  <c r="W503" i="46"/>
  <c r="Q472" i="46"/>
  <c r="Y472" i="46" s="1"/>
  <c r="T472" i="46"/>
  <c r="AB472" i="46" s="1"/>
  <c r="W472" i="46"/>
  <c r="Q457" i="46"/>
  <c r="Y457" i="46" s="1"/>
  <c r="S457" i="46"/>
  <c r="AA457" i="46" s="1"/>
  <c r="W457" i="46"/>
  <c r="Q425" i="46"/>
  <c r="Y425" i="46" s="1"/>
  <c r="S425" i="46"/>
  <c r="AA425" i="46" s="1"/>
  <c r="W425" i="46"/>
  <c r="Q410" i="46"/>
  <c r="Y410" i="46" s="1"/>
  <c r="R410" i="46"/>
  <c r="Z410" i="46" s="1"/>
  <c r="T410" i="46"/>
  <c r="AB410" i="46" s="1"/>
  <c r="Q390" i="46"/>
  <c r="Y390" i="46" s="1"/>
  <c r="T390" i="46"/>
  <c r="AB390" i="46" s="1"/>
  <c r="R390" i="46"/>
  <c r="Z390" i="46" s="1"/>
  <c r="Q297" i="46"/>
  <c r="Y297" i="46" s="1"/>
  <c r="T297" i="46"/>
  <c r="AB297" i="46" s="1"/>
  <c r="T76" i="46"/>
  <c r="AB76" i="46" s="1"/>
  <c r="Q76" i="46"/>
  <c r="Y76" i="46" s="1"/>
  <c r="W76" i="46"/>
  <c r="T506" i="46"/>
  <c r="AB506" i="46" s="1"/>
  <c r="W506" i="46"/>
  <c r="R506" i="46"/>
  <c r="Z506" i="46" s="1"/>
  <c r="T474" i="46"/>
  <c r="AB474" i="46" s="1"/>
  <c r="W474" i="46"/>
  <c r="R474" i="46"/>
  <c r="Z474" i="46" s="1"/>
  <c r="T464" i="46"/>
  <c r="AB464" i="46" s="1"/>
  <c r="W464" i="46"/>
  <c r="Q464" i="46"/>
  <c r="Y464" i="46" s="1"/>
  <c r="T452" i="46"/>
  <c r="AB452" i="46" s="1"/>
  <c r="W452" i="46"/>
  <c r="R452" i="46"/>
  <c r="Z452" i="46" s="1"/>
  <c r="T436" i="46"/>
  <c r="AB436" i="46" s="1"/>
  <c r="W436" i="46"/>
  <c r="R436" i="46"/>
  <c r="Z436" i="46" s="1"/>
  <c r="R399" i="46"/>
  <c r="Z399" i="46" s="1"/>
  <c r="S399" i="46"/>
  <c r="AA399" i="46" s="1"/>
  <c r="W399" i="46"/>
  <c r="Q399" i="46"/>
  <c r="Y399" i="46" s="1"/>
  <c r="Q358" i="46"/>
  <c r="Y358" i="46" s="1"/>
  <c r="R358" i="46"/>
  <c r="Z358" i="46" s="1"/>
  <c r="T358" i="46"/>
  <c r="AB358" i="46" s="1"/>
  <c r="Q536" i="46"/>
  <c r="Y536" i="46" s="1"/>
  <c r="R536" i="46"/>
  <c r="Z536" i="46" s="1"/>
  <c r="T536" i="46"/>
  <c r="AB536" i="46" s="1"/>
  <c r="Q504" i="46"/>
  <c r="Y504" i="46" s="1"/>
  <c r="R504" i="46"/>
  <c r="Z504" i="46" s="1"/>
  <c r="T504" i="46"/>
  <c r="AB504" i="46" s="1"/>
  <c r="W451" i="46"/>
  <c r="Q451" i="46"/>
  <c r="Y451" i="46" s="1"/>
  <c r="S451" i="46"/>
  <c r="AA451" i="46" s="1"/>
  <c r="W435" i="46"/>
  <c r="Q435" i="46"/>
  <c r="Y435" i="46" s="1"/>
  <c r="S435" i="46"/>
  <c r="AA435" i="46" s="1"/>
  <c r="Q423" i="46"/>
  <c r="Y423" i="46" s="1"/>
  <c r="S423" i="46"/>
  <c r="AA423" i="46" s="1"/>
  <c r="W423" i="46"/>
  <c r="Q333" i="46"/>
  <c r="Y333" i="46" s="1"/>
  <c r="R333" i="46"/>
  <c r="Z333" i="46" s="1"/>
  <c r="T333" i="46"/>
  <c r="AB333" i="46" s="1"/>
  <c r="R275" i="46"/>
  <c r="Z275" i="46" s="1"/>
  <c r="T275" i="46"/>
  <c r="AB275" i="46" s="1"/>
  <c r="W275" i="46"/>
  <c r="T323" i="46"/>
  <c r="AB323" i="46" s="1"/>
  <c r="W323" i="46"/>
  <c r="Q305" i="46"/>
  <c r="Y305" i="46" s="1"/>
  <c r="R305" i="46"/>
  <c r="Z305" i="46" s="1"/>
  <c r="R279" i="46"/>
  <c r="Z279" i="46" s="1"/>
  <c r="T279" i="46"/>
  <c r="AB279" i="46" s="1"/>
  <c r="W279" i="46"/>
  <c r="Q273" i="46"/>
  <c r="Y273" i="46" s="1"/>
  <c r="T273" i="46"/>
  <c r="AB273" i="46" s="1"/>
  <c r="Q232" i="46"/>
  <c r="Y232" i="46" s="1"/>
  <c r="R232" i="46"/>
  <c r="Z232" i="46" s="1"/>
  <c r="T232" i="46"/>
  <c r="AB232" i="46" s="1"/>
  <c r="Q192" i="46"/>
  <c r="Y192" i="46" s="1"/>
  <c r="R192" i="46"/>
  <c r="Z192" i="46" s="1"/>
  <c r="T192" i="46"/>
  <c r="AB192" i="46" s="1"/>
  <c r="R383" i="46"/>
  <c r="Z383" i="46" s="1"/>
  <c r="S383" i="46"/>
  <c r="AA383" i="46" s="1"/>
  <c r="W383" i="46"/>
  <c r="Q383" i="46"/>
  <c r="Y383" i="46" s="1"/>
  <c r="R363" i="46"/>
  <c r="Z363" i="46" s="1"/>
  <c r="S363" i="46"/>
  <c r="AA363" i="46" s="1"/>
  <c r="W363" i="46"/>
  <c r="Q363" i="46"/>
  <c r="Y363" i="46" s="1"/>
  <c r="R351" i="46"/>
  <c r="Z351" i="46" s="1"/>
  <c r="S351" i="46"/>
  <c r="AA351" i="46" s="1"/>
  <c r="W351" i="46"/>
  <c r="Q351" i="46"/>
  <c r="Y351" i="46" s="1"/>
  <c r="W328" i="46"/>
  <c r="Q328" i="46"/>
  <c r="Y328" i="46" s="1"/>
  <c r="R292" i="46"/>
  <c r="Z292" i="46" s="1"/>
  <c r="S292" i="46"/>
  <c r="AA292" i="46" s="1"/>
  <c r="W292" i="46"/>
  <c r="Q292" i="46"/>
  <c r="Y292" i="46" s="1"/>
  <c r="W270" i="46"/>
  <c r="R270" i="46"/>
  <c r="Z270" i="46" s="1"/>
  <c r="W255" i="46"/>
  <c r="Q255" i="46"/>
  <c r="Y255" i="46" s="1"/>
  <c r="R163" i="46"/>
  <c r="Z163" i="46" s="1"/>
  <c r="Q163" i="46"/>
  <c r="Y163" i="46" s="1"/>
  <c r="S163" i="46"/>
  <c r="AA163" i="46" s="1"/>
  <c r="W163" i="46"/>
  <c r="R407" i="46"/>
  <c r="Z407" i="46" s="1"/>
  <c r="W407" i="46"/>
  <c r="Q407" i="46"/>
  <c r="Y407" i="46" s="1"/>
  <c r="S407" i="46"/>
  <c r="AA407" i="46" s="1"/>
  <c r="R387" i="46"/>
  <c r="Z387" i="46" s="1"/>
  <c r="W387" i="46"/>
  <c r="Q387" i="46"/>
  <c r="Y387" i="46" s="1"/>
  <c r="S387" i="46"/>
  <c r="AA387" i="46" s="1"/>
  <c r="R375" i="46"/>
  <c r="Z375" i="46" s="1"/>
  <c r="W375" i="46"/>
  <c r="Q375" i="46"/>
  <c r="Y375" i="46" s="1"/>
  <c r="S375" i="46"/>
  <c r="AA375" i="46" s="1"/>
  <c r="R355" i="46"/>
  <c r="Z355" i="46" s="1"/>
  <c r="W355" i="46"/>
  <c r="Q355" i="46"/>
  <c r="Y355" i="46" s="1"/>
  <c r="S355" i="46"/>
  <c r="AA355" i="46" s="1"/>
  <c r="T339" i="46"/>
  <c r="AB339" i="46" s="1"/>
  <c r="W339" i="46"/>
  <c r="Q339" i="46"/>
  <c r="Y339" i="46" s="1"/>
  <c r="R339" i="46"/>
  <c r="Z339" i="46" s="1"/>
  <c r="Q322" i="46"/>
  <c r="Y322" i="46" s="1"/>
  <c r="W322" i="46"/>
  <c r="Q309" i="46"/>
  <c r="Y309" i="46" s="1"/>
  <c r="R309" i="46"/>
  <c r="Z309" i="46" s="1"/>
  <c r="T309" i="46"/>
  <c r="AB309" i="46" s="1"/>
  <c r="R296" i="46"/>
  <c r="Z296" i="46" s="1"/>
  <c r="W296" i="46"/>
  <c r="Q296" i="46"/>
  <c r="Y296" i="46" s="1"/>
  <c r="S296" i="46"/>
  <c r="AA296" i="46" s="1"/>
  <c r="Q231" i="46"/>
  <c r="Y231" i="46" s="1"/>
  <c r="W231" i="46"/>
  <c r="Q220" i="46"/>
  <c r="Y220" i="46" s="1"/>
  <c r="R220" i="46"/>
  <c r="Z220" i="46" s="1"/>
  <c r="Q209" i="46"/>
  <c r="Y209" i="46" s="1"/>
  <c r="W209" i="46"/>
  <c r="T170" i="46"/>
  <c r="AB170" i="46" s="1"/>
  <c r="W170" i="46"/>
  <c r="Q164" i="46"/>
  <c r="Y164" i="46" s="1"/>
  <c r="T164" i="46"/>
  <c r="AB164" i="46" s="1"/>
  <c r="Q156" i="46"/>
  <c r="Y156" i="46" s="1"/>
  <c r="T156" i="46"/>
  <c r="AB156" i="46" s="1"/>
  <c r="R102" i="46"/>
  <c r="Z102" i="46" s="1"/>
  <c r="S102" i="46"/>
  <c r="AA102" i="46" s="1"/>
  <c r="Q240" i="46"/>
  <c r="Y240" i="46" s="1"/>
  <c r="T240" i="46"/>
  <c r="AB240" i="46" s="1"/>
  <c r="R240" i="46"/>
  <c r="Z240" i="46" s="1"/>
  <c r="Q224" i="46"/>
  <c r="Y224" i="46" s="1"/>
  <c r="T224" i="46"/>
  <c r="AB224" i="46" s="1"/>
  <c r="R224" i="46"/>
  <c r="Z224" i="46" s="1"/>
  <c r="T184" i="46"/>
  <c r="AB184" i="46" s="1"/>
  <c r="R184" i="46"/>
  <c r="Z184" i="46" s="1"/>
  <c r="Q252" i="46"/>
  <c r="Y252" i="46" s="1"/>
  <c r="R252" i="46"/>
  <c r="Z252" i="46" s="1"/>
  <c r="Q241" i="46"/>
  <c r="Y241" i="46" s="1"/>
  <c r="W241" i="46"/>
  <c r="Q204" i="46"/>
  <c r="Y204" i="46" s="1"/>
  <c r="R204" i="46"/>
  <c r="Z204" i="46" s="1"/>
  <c r="T114" i="46"/>
  <c r="AB114" i="46" s="1"/>
  <c r="Q114" i="46"/>
  <c r="Y114" i="46" s="1"/>
  <c r="R114" i="46"/>
  <c r="Z114" i="46" s="1"/>
  <c r="S114" i="46"/>
  <c r="AA114" i="46" s="1"/>
  <c r="Q108" i="46"/>
  <c r="Y108" i="46" s="1"/>
  <c r="S108" i="46"/>
  <c r="AA108" i="46" s="1"/>
  <c r="T108" i="46"/>
  <c r="AB108" i="46" s="1"/>
  <c r="W108" i="46"/>
  <c r="T146" i="46"/>
  <c r="AB146" i="46" s="1"/>
  <c r="W146" i="46"/>
  <c r="R146" i="46"/>
  <c r="Z146" i="46" s="1"/>
  <c r="R99" i="46"/>
  <c r="Z99" i="46" s="1"/>
  <c r="T99" i="46"/>
  <c r="AB99" i="46" s="1"/>
  <c r="W99" i="46"/>
  <c r="Q99" i="46"/>
  <c r="Y99" i="46" s="1"/>
  <c r="R151" i="46"/>
  <c r="Z151" i="46" s="1"/>
  <c r="W151" i="46"/>
  <c r="Q151" i="46"/>
  <c r="Y151" i="46" s="1"/>
  <c r="S151" i="46"/>
  <c r="AA151" i="46" s="1"/>
  <c r="S137" i="46"/>
  <c r="AA137" i="46" s="1"/>
  <c r="T137" i="46"/>
  <c r="AB137" i="46" s="1"/>
  <c r="Q137" i="46"/>
  <c r="Y137" i="46" s="1"/>
  <c r="W137" i="46"/>
  <c r="R137" i="46"/>
  <c r="Z137" i="46" s="1"/>
  <c r="S82" i="46"/>
  <c r="AA82" i="46" s="1"/>
  <c r="R82" i="46"/>
  <c r="Z82" i="46" s="1"/>
  <c r="Q79" i="46"/>
  <c r="Y79" i="46" s="1"/>
  <c r="T79" i="46"/>
  <c r="AB79" i="46" s="1"/>
  <c r="R79" i="46"/>
  <c r="Z79" i="46" s="1"/>
  <c r="W79" i="46"/>
  <c r="Q66" i="46"/>
  <c r="Y66" i="46" s="1"/>
  <c r="R66" i="46"/>
  <c r="Z66" i="46" s="1"/>
  <c r="T66" i="46"/>
  <c r="AB66" i="46" s="1"/>
  <c r="S54" i="46"/>
  <c r="AA54" i="46" s="1"/>
  <c r="W54" i="46"/>
  <c r="Q23" i="46"/>
  <c r="Y23" i="46" s="1"/>
  <c r="T23" i="46"/>
  <c r="AB23" i="46" s="1"/>
  <c r="W65" i="46"/>
  <c r="Q65" i="46"/>
  <c r="Y65" i="46" s="1"/>
  <c r="R44" i="46"/>
  <c r="Z44" i="46" s="1"/>
  <c r="S44" i="46"/>
  <c r="AA44" i="46" s="1"/>
  <c r="W44" i="46"/>
  <c r="Q44" i="46"/>
  <c r="Y44" i="46" s="1"/>
  <c r="Q67" i="46"/>
  <c r="Y67" i="46" s="1"/>
  <c r="W67" i="46"/>
  <c r="S48" i="46"/>
  <c r="AA48" i="46" s="1"/>
  <c r="W48" i="46"/>
  <c r="T33" i="46"/>
  <c r="AB33" i="46" s="1"/>
  <c r="S33" i="46"/>
  <c r="AA33" i="46" s="1"/>
  <c r="W33" i="46"/>
  <c r="Q33" i="46"/>
  <c r="Y33" i="46" s="1"/>
  <c r="R33" i="46"/>
  <c r="Z33" i="46" s="1"/>
  <c r="Q2221" i="46"/>
  <c r="Y2221" i="46" s="1"/>
  <c r="T2221" i="46"/>
  <c r="AB2221" i="46" s="1"/>
  <c r="R2300" i="46"/>
  <c r="Z2300" i="46" s="1"/>
  <c r="S2300" i="46"/>
  <c r="AA2300" i="46" s="1"/>
  <c r="W2300" i="46"/>
  <c r="Q2300" i="46"/>
  <c r="Y2300" i="46" s="1"/>
  <c r="S2311" i="46"/>
  <c r="AA2311" i="46" s="1"/>
  <c r="R2336" i="46"/>
  <c r="Z2336" i="46" s="1"/>
  <c r="S2336" i="46"/>
  <c r="AA2336" i="46" s="1"/>
  <c r="W2336" i="46"/>
  <c r="Q2336" i="46"/>
  <c r="Y2336" i="46" s="1"/>
  <c r="R2364" i="46"/>
  <c r="Z2364" i="46" s="1"/>
  <c r="S2364" i="46"/>
  <c r="AA2364" i="46" s="1"/>
  <c r="W2364" i="46"/>
  <c r="Q2364" i="46"/>
  <c r="Y2364" i="46" s="1"/>
  <c r="S2375" i="46"/>
  <c r="AA2375" i="46" s="1"/>
  <c r="R2400" i="46"/>
  <c r="Z2400" i="46" s="1"/>
  <c r="S2400" i="46"/>
  <c r="AA2400" i="46" s="1"/>
  <c r="W2400" i="46"/>
  <c r="Q2400" i="46"/>
  <c r="Y2400" i="46" s="1"/>
  <c r="R2416" i="46"/>
  <c r="Z2416" i="46" s="1"/>
  <c r="W2416" i="46"/>
  <c r="Q2416" i="46"/>
  <c r="Y2416" i="46" s="1"/>
  <c r="W2431" i="46"/>
  <c r="R2431" i="46"/>
  <c r="Z2431" i="46" s="1"/>
  <c r="Q2441" i="46"/>
  <c r="Y2441" i="46" s="1"/>
  <c r="T2441" i="46"/>
  <c r="AB2441" i="46" s="1"/>
  <c r="R2452" i="46"/>
  <c r="Z2452" i="46" s="1"/>
  <c r="S2452" i="46"/>
  <c r="AA2452" i="46" s="1"/>
  <c r="W2452" i="46"/>
  <c r="Q2452" i="46"/>
  <c r="Y2452" i="46" s="1"/>
  <c r="W2479" i="46"/>
  <c r="R2479" i="46"/>
  <c r="Z2479" i="46" s="1"/>
  <c r="S2507" i="46"/>
  <c r="AA2507" i="46" s="1"/>
  <c r="Q2564" i="46"/>
  <c r="Y2564" i="46" s="1"/>
  <c r="W2564" i="46"/>
  <c r="S2564" i="46"/>
  <c r="AA2564" i="46" s="1"/>
  <c r="T2571" i="46"/>
  <c r="AB2571" i="46" s="1"/>
  <c r="W2571" i="46"/>
  <c r="R2571" i="46"/>
  <c r="Z2571" i="46" s="1"/>
  <c r="Q2588" i="46"/>
  <c r="Y2588" i="46" s="1"/>
  <c r="W2588" i="46"/>
  <c r="S2588" i="46"/>
  <c r="AA2588" i="46" s="1"/>
  <c r="T2599" i="46"/>
  <c r="AB2599" i="46" s="1"/>
  <c r="R2227" i="46"/>
  <c r="Z2227" i="46" s="1"/>
  <c r="T2227" i="46"/>
  <c r="AB2227" i="46" s="1"/>
  <c r="W2227" i="46"/>
  <c r="Q2285" i="46"/>
  <c r="Y2285" i="46" s="1"/>
  <c r="T2285" i="46"/>
  <c r="AB2285" i="46" s="1"/>
  <c r="R2296" i="46"/>
  <c r="Z2296" i="46" s="1"/>
  <c r="Q2296" i="46"/>
  <c r="Y2296" i="46" s="1"/>
  <c r="S2296" i="46"/>
  <c r="AA2296" i="46" s="1"/>
  <c r="W2296" i="46"/>
  <c r="R2324" i="46"/>
  <c r="Z2324" i="46" s="1"/>
  <c r="Q2324" i="46"/>
  <c r="Y2324" i="46" s="1"/>
  <c r="S2324" i="46"/>
  <c r="AA2324" i="46" s="1"/>
  <c r="W2324" i="46"/>
  <c r="R2360" i="46"/>
  <c r="Z2360" i="46" s="1"/>
  <c r="Q2360" i="46"/>
  <c r="Y2360" i="46" s="1"/>
  <c r="S2360" i="46"/>
  <c r="AA2360" i="46" s="1"/>
  <c r="W2360" i="46"/>
  <c r="R2388" i="46"/>
  <c r="Z2388" i="46" s="1"/>
  <c r="Q2388" i="46"/>
  <c r="Y2388" i="46" s="1"/>
  <c r="S2388" i="46"/>
  <c r="AA2388" i="46" s="1"/>
  <c r="W2388" i="46"/>
  <c r="R2440" i="46"/>
  <c r="Z2440" i="46" s="1"/>
  <c r="Q2440" i="46"/>
  <c r="Y2440" i="46" s="1"/>
  <c r="S2440" i="46"/>
  <c r="AA2440" i="46" s="1"/>
  <c r="W2440" i="46"/>
  <c r="R2456" i="46"/>
  <c r="Z2456" i="46" s="1"/>
  <c r="Q2456" i="46"/>
  <c r="Y2456" i="46" s="1"/>
  <c r="S2456" i="46"/>
  <c r="AA2456" i="46" s="1"/>
  <c r="W2456" i="46"/>
  <c r="R2484" i="46"/>
  <c r="Z2484" i="46" s="1"/>
  <c r="Q2484" i="46"/>
  <c r="Y2484" i="46" s="1"/>
  <c r="S2484" i="46"/>
  <c r="AA2484" i="46" s="1"/>
  <c r="W2484" i="46"/>
  <c r="R2503" i="46"/>
  <c r="Z2503" i="46" s="1"/>
  <c r="W2503" i="46"/>
  <c r="R2559" i="46"/>
  <c r="Z2559" i="46" s="1"/>
  <c r="W2559" i="46"/>
  <c r="Q2596" i="46"/>
  <c r="Y2596" i="46" s="1"/>
  <c r="S2596" i="46"/>
  <c r="AA2596" i="46" s="1"/>
  <c r="W2596" i="46"/>
  <c r="R2603" i="46"/>
  <c r="Z2603" i="46" s="1"/>
  <c r="T2603" i="46"/>
  <c r="AB2603" i="46" s="1"/>
  <c r="W2603" i="46"/>
  <c r="Q2610" i="46"/>
  <c r="Y2610" i="46" s="1"/>
  <c r="S2610" i="46"/>
  <c r="AA2610" i="46" s="1"/>
  <c r="W2610" i="46"/>
  <c r="Q2225" i="46"/>
  <c r="Y2225" i="46" s="1"/>
  <c r="T2225" i="46"/>
  <c r="AB2225" i="46" s="1"/>
  <c r="R2260" i="46"/>
  <c r="Z2260" i="46" s="1"/>
  <c r="Q2260" i="46"/>
  <c r="Y2260" i="46" s="1"/>
  <c r="S2260" i="46"/>
  <c r="AA2260" i="46" s="1"/>
  <c r="W2260" i="46"/>
  <c r="S2287" i="46"/>
  <c r="AA2287" i="46" s="1"/>
  <c r="Q2313" i="46"/>
  <c r="Y2313" i="46" s="1"/>
  <c r="T2313" i="46"/>
  <c r="AB2313" i="46" s="1"/>
  <c r="R2319" i="46"/>
  <c r="Z2319" i="46" s="1"/>
  <c r="T2319" i="46"/>
  <c r="AB2319" i="46" s="1"/>
  <c r="W2319" i="46"/>
  <c r="Q2341" i="46"/>
  <c r="Y2341" i="46" s="1"/>
  <c r="T2341" i="46"/>
  <c r="AB2341" i="46" s="1"/>
  <c r="R2347" i="46"/>
  <c r="Z2347" i="46" s="1"/>
  <c r="T2347" i="46"/>
  <c r="AB2347" i="46" s="1"/>
  <c r="W2347" i="46"/>
  <c r="S2355" i="46"/>
  <c r="AA2355" i="46" s="1"/>
  <c r="Q2377" i="46"/>
  <c r="Y2377" i="46" s="1"/>
  <c r="T2377" i="46"/>
  <c r="AB2377" i="46" s="1"/>
  <c r="R2383" i="46"/>
  <c r="Z2383" i="46" s="1"/>
  <c r="T2383" i="46"/>
  <c r="AB2383" i="46" s="1"/>
  <c r="W2383" i="46"/>
  <c r="Q2405" i="46"/>
  <c r="Y2405" i="46" s="1"/>
  <c r="T2405" i="46"/>
  <c r="AB2405" i="46" s="1"/>
  <c r="R2411" i="46"/>
  <c r="Z2411" i="46" s="1"/>
  <c r="W2411" i="46"/>
  <c r="R2423" i="46"/>
  <c r="Z2423" i="46" s="1"/>
  <c r="W2423" i="46"/>
  <c r="Q2493" i="46"/>
  <c r="Y2493" i="46" s="1"/>
  <c r="T2493" i="46"/>
  <c r="AB2493" i="46" s="1"/>
  <c r="R2512" i="46"/>
  <c r="Z2512" i="46" s="1"/>
  <c r="Q2512" i="46"/>
  <c r="Y2512" i="46" s="1"/>
  <c r="S2512" i="46"/>
  <c r="AA2512" i="46" s="1"/>
  <c r="W2512" i="46"/>
  <c r="Q2526" i="46"/>
  <c r="Y2526" i="46" s="1"/>
  <c r="S2526" i="46"/>
  <c r="AA2526" i="46" s="1"/>
  <c r="W2526" i="46"/>
  <c r="Q2554" i="46"/>
  <c r="Y2554" i="46" s="1"/>
  <c r="S2554" i="46"/>
  <c r="AA2554" i="46" s="1"/>
  <c r="W2554" i="46"/>
  <c r="S2577" i="46"/>
  <c r="AA2577" i="46" s="1"/>
  <c r="Q2612" i="46"/>
  <c r="Y2612" i="46" s="1"/>
  <c r="S2612" i="46"/>
  <c r="AA2612" i="46" s="1"/>
  <c r="W2612" i="46"/>
  <c r="I17" i="46"/>
  <c r="K18" i="46"/>
  <c r="I15" i="46"/>
  <c r="J15" i="46" s="1"/>
  <c r="H23" i="46"/>
  <c r="I16" i="46"/>
  <c r="J2684" i="46" l="1"/>
  <c r="F16" i="49"/>
  <c r="G16" i="49"/>
  <c r="E16" i="49"/>
  <c r="D16" i="49"/>
  <c r="C17" i="49"/>
  <c r="H20" i="48"/>
  <c r="I20" i="48" s="1"/>
  <c r="J21" i="48"/>
  <c r="J16" i="46"/>
  <c r="K19" i="46"/>
  <c r="I18" i="46"/>
  <c r="J18" i="46" s="1"/>
  <c r="H24" i="46"/>
  <c r="J17" i="46"/>
  <c r="G17" i="49" l="1"/>
  <c r="F17" i="49"/>
  <c r="E17" i="49"/>
  <c r="D17" i="49"/>
  <c r="C18" i="49"/>
  <c r="H21" i="48"/>
  <c r="I21" i="48" s="1"/>
  <c r="J22" i="48"/>
  <c r="H25" i="46"/>
  <c r="K20" i="46"/>
  <c r="I19" i="46"/>
  <c r="J19" i="46" s="1"/>
  <c r="F18" i="49" l="1"/>
  <c r="G18" i="49"/>
  <c r="E18" i="49"/>
  <c r="D18" i="49"/>
  <c r="C19" i="49"/>
  <c r="H22" i="48"/>
  <c r="I22" i="48" s="1"/>
  <c r="J23" i="48"/>
  <c r="K21" i="46"/>
  <c r="I20" i="46"/>
  <c r="J20" i="46" s="1"/>
  <c r="H26" i="46"/>
  <c r="G19" i="49" l="1"/>
  <c r="F19" i="49"/>
  <c r="D19" i="49"/>
  <c r="E19" i="49"/>
  <c r="C20" i="49"/>
  <c r="H23" i="48"/>
  <c r="I23" i="48" s="1"/>
  <c r="J24" i="48"/>
  <c r="H27" i="46"/>
  <c r="K22" i="46"/>
  <c r="I21" i="46"/>
  <c r="J21" i="46" s="1"/>
  <c r="F20" i="49" l="1"/>
  <c r="G20" i="49"/>
  <c r="E20" i="49"/>
  <c r="D20" i="49"/>
  <c r="C21" i="49"/>
  <c r="H24" i="48"/>
  <c r="I24" i="48" s="1"/>
  <c r="J25" i="48"/>
  <c r="K23" i="46"/>
  <c r="I22" i="46"/>
  <c r="J22" i="46" s="1"/>
  <c r="H28" i="46"/>
  <c r="G21" i="49" l="1"/>
  <c r="F21" i="49"/>
  <c r="D21" i="49"/>
  <c r="E21" i="49"/>
  <c r="C22" i="49"/>
  <c r="H25" i="48"/>
  <c r="I25" i="48" s="1"/>
  <c r="J26" i="48"/>
  <c r="H29" i="46"/>
  <c r="K24" i="46"/>
  <c r="I23" i="46"/>
  <c r="J23" i="46" s="1"/>
  <c r="F22" i="49" l="1"/>
  <c r="G22" i="49"/>
  <c r="E22" i="49"/>
  <c r="D22" i="49"/>
  <c r="C23" i="49"/>
  <c r="H26" i="48"/>
  <c r="I26" i="48" s="1"/>
  <c r="J27" i="48"/>
  <c r="K25" i="46"/>
  <c r="I24" i="46"/>
  <c r="J24" i="46" s="1"/>
  <c r="H30" i="46"/>
  <c r="G23" i="49" l="1"/>
  <c r="F23" i="49"/>
  <c r="D23" i="49"/>
  <c r="E23" i="49"/>
  <c r="C24" i="49"/>
  <c r="H27" i="48"/>
  <c r="I27" i="48" s="1"/>
  <c r="J28" i="48"/>
  <c r="H31" i="46"/>
  <c r="K26" i="46"/>
  <c r="I25" i="46"/>
  <c r="J25" i="46" s="1"/>
  <c r="F24" i="49" l="1"/>
  <c r="G24" i="49"/>
  <c r="E24" i="49"/>
  <c r="D24" i="49"/>
  <c r="C25" i="49"/>
  <c r="H28" i="48"/>
  <c r="I28" i="48" s="1"/>
  <c r="J29" i="48"/>
  <c r="K27" i="46"/>
  <c r="I26" i="46"/>
  <c r="J26" i="46" s="1"/>
  <c r="H32" i="46"/>
  <c r="G25" i="49" l="1"/>
  <c r="F25" i="49"/>
  <c r="E25" i="49"/>
  <c r="D25" i="49"/>
  <c r="C26" i="49"/>
  <c r="H29" i="48"/>
  <c r="I29" i="48" s="1"/>
  <c r="J30" i="48"/>
  <c r="H33" i="46"/>
  <c r="K28" i="46"/>
  <c r="I27" i="46"/>
  <c r="J27" i="46" s="1"/>
  <c r="F26" i="49" l="1"/>
  <c r="G26" i="49"/>
  <c r="E26" i="49"/>
  <c r="D26" i="49"/>
  <c r="C27" i="49"/>
  <c r="H30" i="48"/>
  <c r="I30" i="48" s="1"/>
  <c r="J31" i="48"/>
  <c r="K29" i="46"/>
  <c r="I28" i="46"/>
  <c r="J28" i="46" s="1"/>
  <c r="H34" i="46"/>
  <c r="G27" i="49" l="1"/>
  <c r="F27" i="49"/>
  <c r="D27" i="49"/>
  <c r="E27" i="49"/>
  <c r="C28" i="49"/>
  <c r="H31" i="48"/>
  <c r="I31" i="48" s="1"/>
  <c r="J32" i="48"/>
  <c r="H35" i="46"/>
  <c r="K30" i="46"/>
  <c r="I29" i="46"/>
  <c r="J29" i="46" s="1"/>
  <c r="F28" i="49" l="1"/>
  <c r="G28" i="49"/>
  <c r="E28" i="49"/>
  <c r="D28" i="49"/>
  <c r="C29" i="49"/>
  <c r="H32" i="48"/>
  <c r="I32" i="48" s="1"/>
  <c r="J33" i="48"/>
  <c r="K31" i="46"/>
  <c r="I30" i="46"/>
  <c r="J30" i="46" s="1"/>
  <c r="H36" i="46"/>
  <c r="G29" i="49" l="1"/>
  <c r="F29" i="49"/>
  <c r="D29" i="49"/>
  <c r="E29" i="49"/>
  <c r="C30" i="49"/>
  <c r="H33" i="48"/>
  <c r="I33" i="48" s="1"/>
  <c r="J34" i="48"/>
  <c r="H37" i="46"/>
  <c r="K32" i="46"/>
  <c r="I31" i="46"/>
  <c r="J31" i="46" s="1"/>
  <c r="F30" i="49" l="1"/>
  <c r="G30" i="49"/>
  <c r="E30" i="49"/>
  <c r="D30" i="49"/>
  <c r="C31" i="49"/>
  <c r="H34" i="48"/>
  <c r="I34" i="48" s="1"/>
  <c r="J35" i="48"/>
  <c r="H38" i="46"/>
  <c r="K33" i="46"/>
  <c r="I32" i="46"/>
  <c r="J32" i="46" s="1"/>
  <c r="G31" i="49" l="1"/>
  <c r="F31" i="49"/>
  <c r="D31" i="49"/>
  <c r="E31" i="49"/>
  <c r="C32" i="49"/>
  <c r="H35" i="48"/>
  <c r="I35" i="48" s="1"/>
  <c r="J36" i="48"/>
  <c r="K34" i="46"/>
  <c r="I33" i="46"/>
  <c r="J33" i="46" s="1"/>
  <c r="H39" i="46"/>
  <c r="F32" i="49" l="1"/>
  <c r="G32" i="49"/>
  <c r="E32" i="49"/>
  <c r="D32" i="49"/>
  <c r="C33" i="49"/>
  <c r="H36" i="48"/>
  <c r="I36" i="48" s="1"/>
  <c r="J37" i="48"/>
  <c r="H40" i="46"/>
  <c r="K35" i="46"/>
  <c r="I34" i="46"/>
  <c r="J34" i="46" s="1"/>
  <c r="G33" i="49" l="1"/>
  <c r="F33" i="49"/>
  <c r="E33" i="49"/>
  <c r="D33" i="49"/>
  <c r="C34" i="49"/>
  <c r="H37" i="48"/>
  <c r="I37" i="48" s="1"/>
  <c r="J38" i="48"/>
  <c r="K36" i="46"/>
  <c r="I35" i="46"/>
  <c r="J35" i="46" s="1"/>
  <c r="H41" i="46"/>
  <c r="F34" i="49" l="1"/>
  <c r="G34" i="49"/>
  <c r="E34" i="49"/>
  <c r="D34" i="49"/>
  <c r="C35" i="49"/>
  <c r="H38" i="48"/>
  <c r="I38" i="48" s="1"/>
  <c r="J39" i="48"/>
  <c r="H42" i="46"/>
  <c r="K37" i="46"/>
  <c r="I36" i="46"/>
  <c r="J36" i="46" s="1"/>
  <c r="G35" i="49" l="1"/>
  <c r="F35" i="49"/>
  <c r="D35" i="49"/>
  <c r="E35" i="49"/>
  <c r="C36" i="49"/>
  <c r="H39" i="48"/>
  <c r="I39" i="48" s="1"/>
  <c r="J40" i="48"/>
  <c r="K38" i="46"/>
  <c r="I37" i="46"/>
  <c r="J37" i="46" s="1"/>
  <c r="H43" i="46"/>
  <c r="F36" i="49" l="1"/>
  <c r="G36" i="49"/>
  <c r="E36" i="49"/>
  <c r="D36" i="49"/>
  <c r="C37" i="49"/>
  <c r="H40" i="48"/>
  <c r="I40" i="48" s="1"/>
  <c r="J41" i="48"/>
  <c r="H44" i="46"/>
  <c r="K39" i="46"/>
  <c r="I38" i="46"/>
  <c r="J38" i="46" s="1"/>
  <c r="G37" i="49" l="1"/>
  <c r="F37" i="49"/>
  <c r="D37" i="49"/>
  <c r="E37" i="49"/>
  <c r="C38" i="49"/>
  <c r="H41" i="48"/>
  <c r="I41" i="48" s="1"/>
  <c r="J42" i="48"/>
  <c r="K40" i="46"/>
  <c r="I39" i="46"/>
  <c r="J39" i="46" s="1"/>
  <c r="H45" i="46"/>
  <c r="F38" i="49" l="1"/>
  <c r="G38" i="49"/>
  <c r="E38" i="49"/>
  <c r="D38" i="49"/>
  <c r="C39" i="49"/>
  <c r="H42" i="48"/>
  <c r="I42" i="48" s="1"/>
  <c r="J43" i="48"/>
  <c r="H46" i="46"/>
  <c r="K41" i="46"/>
  <c r="I40" i="46"/>
  <c r="J40" i="46" s="1"/>
  <c r="G39" i="49" l="1"/>
  <c r="F39" i="49"/>
  <c r="D39" i="49"/>
  <c r="E39" i="49"/>
  <c r="C40" i="49"/>
  <c r="H43" i="48"/>
  <c r="I43" i="48" s="1"/>
  <c r="J44" i="48"/>
  <c r="K42" i="46"/>
  <c r="I41" i="46"/>
  <c r="J41" i="46" s="1"/>
  <c r="H47" i="46"/>
  <c r="F40" i="49" l="1"/>
  <c r="G40" i="49"/>
  <c r="E40" i="49"/>
  <c r="D40" i="49"/>
  <c r="C41" i="49"/>
  <c r="H44" i="48"/>
  <c r="I44" i="48" s="1"/>
  <c r="J45" i="48"/>
  <c r="H48" i="46"/>
  <c r="K43" i="46"/>
  <c r="I42" i="46"/>
  <c r="J42" i="46" s="1"/>
  <c r="G41" i="49" l="1"/>
  <c r="F41" i="49"/>
  <c r="E41" i="49"/>
  <c r="D41" i="49"/>
  <c r="C42" i="49"/>
  <c r="H45" i="48"/>
  <c r="I45" i="48" s="1"/>
  <c r="J46" i="48"/>
  <c r="K44" i="46"/>
  <c r="I43" i="46"/>
  <c r="J43" i="46" s="1"/>
  <c r="H49" i="46"/>
  <c r="F42" i="49" l="1"/>
  <c r="G42" i="49"/>
  <c r="E42" i="49"/>
  <c r="D42" i="49"/>
  <c r="C43" i="49"/>
  <c r="H46" i="48"/>
  <c r="I46" i="48" s="1"/>
  <c r="J47" i="48"/>
  <c r="H50" i="46"/>
  <c r="K45" i="46"/>
  <c r="I44" i="46"/>
  <c r="J44" i="46" s="1"/>
  <c r="G43" i="49" l="1"/>
  <c r="F43" i="49"/>
  <c r="D43" i="49"/>
  <c r="E43" i="49"/>
  <c r="C44" i="49"/>
  <c r="H47" i="48"/>
  <c r="I47" i="48" s="1"/>
  <c r="J48" i="48"/>
  <c r="K46" i="46"/>
  <c r="I45" i="46"/>
  <c r="J45" i="46" s="1"/>
  <c r="H51" i="46"/>
  <c r="F44" i="49" l="1"/>
  <c r="G44" i="49"/>
  <c r="E44" i="49"/>
  <c r="D44" i="49"/>
  <c r="C45" i="49"/>
  <c r="H48" i="48"/>
  <c r="I48" i="48" s="1"/>
  <c r="J49" i="48"/>
  <c r="H52" i="46"/>
  <c r="K47" i="46"/>
  <c r="I46" i="46"/>
  <c r="J46" i="46" s="1"/>
  <c r="G45" i="49" l="1"/>
  <c r="F45" i="49"/>
  <c r="E45" i="49"/>
  <c r="D45" i="49"/>
  <c r="C46" i="49"/>
  <c r="H49" i="48"/>
  <c r="I49" i="48" s="1"/>
  <c r="J50" i="48"/>
  <c r="H53" i="46"/>
  <c r="K48" i="46"/>
  <c r="I47" i="46"/>
  <c r="J47" i="46" s="1"/>
  <c r="F46" i="49" l="1"/>
  <c r="G46" i="49"/>
  <c r="E46" i="49"/>
  <c r="D46" i="49"/>
  <c r="C47" i="49"/>
  <c r="H50" i="48"/>
  <c r="I50" i="48" s="1"/>
  <c r="J51" i="48"/>
  <c r="K49" i="46"/>
  <c r="I48" i="46"/>
  <c r="J48" i="46" s="1"/>
  <c r="H54" i="46"/>
  <c r="G47" i="49" l="1"/>
  <c r="F47" i="49"/>
  <c r="D47" i="49"/>
  <c r="E47" i="49"/>
  <c r="C48" i="49"/>
  <c r="H51" i="48"/>
  <c r="I51" i="48" s="1"/>
  <c r="J52" i="48"/>
  <c r="H55" i="46"/>
  <c r="K50" i="46"/>
  <c r="I49" i="46"/>
  <c r="J49" i="46" s="1"/>
  <c r="F48" i="49" l="1"/>
  <c r="G48" i="49"/>
  <c r="E48" i="49"/>
  <c r="D48" i="49"/>
  <c r="C49" i="49"/>
  <c r="H52" i="48"/>
  <c r="I52" i="48" s="1"/>
  <c r="J53" i="48"/>
  <c r="K51" i="46"/>
  <c r="I50" i="46"/>
  <c r="J50" i="46" s="1"/>
  <c r="H56" i="46"/>
  <c r="G49" i="49" l="1"/>
  <c r="F49" i="49"/>
  <c r="E49" i="49"/>
  <c r="D49" i="49"/>
  <c r="C50" i="49"/>
  <c r="H53" i="48"/>
  <c r="I53" i="48" s="1"/>
  <c r="J54" i="48"/>
  <c r="H57" i="46"/>
  <c r="K52" i="46"/>
  <c r="I51" i="46"/>
  <c r="J51" i="46" s="1"/>
  <c r="F50" i="49" l="1"/>
  <c r="G50" i="49"/>
  <c r="E50" i="49"/>
  <c r="D50" i="49"/>
  <c r="C51" i="49"/>
  <c r="H54" i="48"/>
  <c r="I54" i="48" s="1"/>
  <c r="J55" i="48"/>
  <c r="K53" i="46"/>
  <c r="I52" i="46"/>
  <c r="J52" i="46" s="1"/>
  <c r="H58" i="46"/>
  <c r="G51" i="49" l="1"/>
  <c r="F51" i="49"/>
  <c r="E51" i="49"/>
  <c r="D51" i="49"/>
  <c r="C52" i="49"/>
  <c r="H55" i="48"/>
  <c r="I55" i="48" s="1"/>
  <c r="J56" i="48"/>
  <c r="H59" i="46"/>
  <c r="K54" i="46"/>
  <c r="I53" i="46"/>
  <c r="J53" i="46" s="1"/>
  <c r="F52" i="49" l="1"/>
  <c r="G52" i="49"/>
  <c r="E52" i="49"/>
  <c r="D52" i="49"/>
  <c r="C53" i="49"/>
  <c r="H56" i="48"/>
  <c r="I56" i="48" s="1"/>
  <c r="J57" i="48"/>
  <c r="H60" i="46"/>
  <c r="K55" i="46"/>
  <c r="I54" i="46"/>
  <c r="J54" i="46" s="1"/>
  <c r="G53" i="49" l="1"/>
  <c r="F53" i="49"/>
  <c r="E53" i="49"/>
  <c r="D53" i="49"/>
  <c r="C54" i="49"/>
  <c r="H57" i="48"/>
  <c r="I57" i="48" s="1"/>
  <c r="J58" i="48"/>
  <c r="K56" i="46"/>
  <c r="I55" i="46"/>
  <c r="J55" i="46" s="1"/>
  <c r="H61" i="46"/>
  <c r="F54" i="49" l="1"/>
  <c r="G54" i="49"/>
  <c r="E54" i="49"/>
  <c r="D54" i="49"/>
  <c r="C55" i="49"/>
  <c r="H58" i="48"/>
  <c r="I58" i="48" s="1"/>
  <c r="J59" i="48"/>
  <c r="H62" i="46"/>
  <c r="K57" i="46"/>
  <c r="I56" i="46"/>
  <c r="J56" i="46" s="1"/>
  <c r="G55" i="49" l="1"/>
  <c r="F55" i="49"/>
  <c r="E55" i="49"/>
  <c r="D55" i="49"/>
  <c r="C56" i="49"/>
  <c r="H59" i="48"/>
  <c r="I59" i="48" s="1"/>
  <c r="J60" i="48"/>
  <c r="K58" i="46"/>
  <c r="I57" i="46"/>
  <c r="J57" i="46" s="1"/>
  <c r="H63" i="46"/>
  <c r="F56" i="49" l="1"/>
  <c r="G56" i="49"/>
  <c r="E56" i="49"/>
  <c r="D56" i="49"/>
  <c r="C57" i="49"/>
  <c r="H60" i="48"/>
  <c r="I60" i="48" s="1"/>
  <c r="J61" i="48"/>
  <c r="H64" i="46"/>
  <c r="K59" i="46"/>
  <c r="I58" i="46"/>
  <c r="J58" i="46" s="1"/>
  <c r="G57" i="49" l="1"/>
  <c r="F57" i="49"/>
  <c r="E57" i="49"/>
  <c r="D57" i="49"/>
  <c r="C58" i="49"/>
  <c r="H61" i="48"/>
  <c r="I61" i="48" s="1"/>
  <c r="J62" i="48"/>
  <c r="K60" i="46"/>
  <c r="I59" i="46"/>
  <c r="J59" i="46" s="1"/>
  <c r="H65" i="46"/>
  <c r="F58" i="49" l="1"/>
  <c r="G58" i="49"/>
  <c r="E58" i="49"/>
  <c r="D58" i="49"/>
  <c r="C59" i="49"/>
  <c r="H62" i="48"/>
  <c r="I62" i="48" s="1"/>
  <c r="H66" i="46"/>
  <c r="K61" i="46"/>
  <c r="I60" i="46"/>
  <c r="J60" i="46" s="1"/>
  <c r="G59" i="49" l="1"/>
  <c r="F59" i="49"/>
  <c r="D59" i="49"/>
  <c r="E59" i="49"/>
  <c r="C60" i="49"/>
  <c r="K62" i="46"/>
  <c r="I61" i="46"/>
  <c r="J61" i="46" s="1"/>
  <c r="H67" i="46"/>
  <c r="F60" i="49" l="1"/>
  <c r="G60" i="49"/>
  <c r="E60" i="49"/>
  <c r="D60" i="49"/>
  <c r="C61" i="49"/>
  <c r="H68" i="46"/>
  <c r="K63" i="46"/>
  <c r="I62" i="46"/>
  <c r="J62" i="46" s="1"/>
  <c r="G61" i="49" l="1"/>
  <c r="F61" i="49"/>
  <c r="E61" i="49"/>
  <c r="D61" i="49"/>
  <c r="C62" i="49"/>
  <c r="K64" i="46"/>
  <c r="I63" i="46"/>
  <c r="J63" i="46" s="1"/>
  <c r="H69" i="46"/>
  <c r="F62" i="49" l="1"/>
  <c r="G62" i="49"/>
  <c r="E62" i="49"/>
  <c r="D62" i="49"/>
  <c r="C63" i="49"/>
  <c r="H70" i="46"/>
  <c r="K65" i="46"/>
  <c r="I64" i="46"/>
  <c r="J64" i="46" s="1"/>
  <c r="G63" i="49" l="1"/>
  <c r="F63" i="49"/>
  <c r="D63" i="49"/>
  <c r="E63" i="49"/>
  <c r="C64" i="49"/>
  <c r="K66" i="46"/>
  <c r="I65" i="46"/>
  <c r="J65" i="46" s="1"/>
  <c r="H71" i="46"/>
  <c r="F64" i="49" l="1"/>
  <c r="G64" i="49"/>
  <c r="E64" i="49"/>
  <c r="D64" i="49"/>
  <c r="C65" i="49"/>
  <c r="H72" i="46"/>
  <c r="K67" i="46"/>
  <c r="I66" i="46"/>
  <c r="J66" i="46" s="1"/>
  <c r="G65" i="49" l="1"/>
  <c r="F65" i="49"/>
  <c r="E65" i="49"/>
  <c r="D65" i="49"/>
  <c r="C66" i="49"/>
  <c r="K68" i="46"/>
  <c r="I67" i="46"/>
  <c r="J67" i="46" s="1"/>
  <c r="H73" i="46"/>
  <c r="F66" i="49" l="1"/>
  <c r="G66" i="49"/>
  <c r="E66" i="49"/>
  <c r="D66" i="49"/>
  <c r="C67" i="49"/>
  <c r="H74" i="46"/>
  <c r="K69" i="46"/>
  <c r="I68" i="46"/>
  <c r="J68" i="46" s="1"/>
  <c r="G67" i="49" l="1"/>
  <c r="F67" i="49"/>
  <c r="D67" i="49"/>
  <c r="E67" i="49"/>
  <c r="C68" i="49"/>
  <c r="K70" i="46"/>
  <c r="I69" i="46"/>
  <c r="J69" i="46" s="1"/>
  <c r="H75" i="46"/>
  <c r="F68" i="49" l="1"/>
  <c r="G68" i="49"/>
  <c r="E68" i="49"/>
  <c r="D68" i="49"/>
  <c r="C69" i="49"/>
  <c r="H76" i="46"/>
  <c r="K71" i="46"/>
  <c r="I70" i="46"/>
  <c r="J70" i="46" s="1"/>
  <c r="G69" i="49" l="1"/>
  <c r="F69" i="49"/>
  <c r="E69" i="49"/>
  <c r="D69" i="49"/>
  <c r="C70" i="49"/>
  <c r="K72" i="46"/>
  <c r="I71" i="46"/>
  <c r="J71" i="46" s="1"/>
  <c r="H77" i="46"/>
  <c r="F70" i="49" l="1"/>
  <c r="G70" i="49"/>
  <c r="E70" i="49"/>
  <c r="D70" i="49"/>
  <c r="C71" i="49"/>
  <c r="H78" i="46"/>
  <c r="K73" i="46"/>
  <c r="I72" i="46"/>
  <c r="J72" i="46" s="1"/>
  <c r="G71" i="49" l="1"/>
  <c r="F71" i="49"/>
  <c r="D71" i="49"/>
  <c r="E71" i="49"/>
  <c r="C72" i="49"/>
  <c r="K74" i="46"/>
  <c r="I73" i="46"/>
  <c r="J73" i="46" s="1"/>
  <c r="H79" i="46"/>
  <c r="F72" i="49" l="1"/>
  <c r="G72" i="49"/>
  <c r="E72" i="49"/>
  <c r="D72" i="49"/>
  <c r="C73" i="49"/>
  <c r="H80" i="46"/>
  <c r="K75" i="46"/>
  <c r="I74" i="46"/>
  <c r="J74" i="46" s="1"/>
  <c r="G73" i="49" l="1"/>
  <c r="F73" i="49"/>
  <c r="E73" i="49"/>
  <c r="D73" i="49"/>
  <c r="C74" i="49"/>
  <c r="K76" i="46"/>
  <c r="I75" i="46"/>
  <c r="J75" i="46" s="1"/>
  <c r="H81" i="46"/>
  <c r="F74" i="49" l="1"/>
  <c r="G74" i="49"/>
  <c r="E74" i="49"/>
  <c r="D74" i="49"/>
  <c r="C75" i="49"/>
  <c r="H82" i="46"/>
  <c r="K77" i="46"/>
  <c r="I76" i="46"/>
  <c r="J76" i="46" s="1"/>
  <c r="G75" i="49" l="1"/>
  <c r="F75" i="49"/>
  <c r="D75" i="49"/>
  <c r="E75" i="49"/>
  <c r="C76" i="49"/>
  <c r="K78" i="46"/>
  <c r="I77" i="46"/>
  <c r="J77" i="46" s="1"/>
  <c r="H83" i="46"/>
  <c r="F76" i="49" l="1"/>
  <c r="G76" i="49"/>
  <c r="E76" i="49"/>
  <c r="D76" i="49"/>
  <c r="C77" i="49"/>
  <c r="H84" i="46"/>
  <c r="K79" i="46"/>
  <c r="I78" i="46"/>
  <c r="J78" i="46" s="1"/>
  <c r="G77" i="49" l="1"/>
  <c r="F77" i="49"/>
  <c r="E77" i="49"/>
  <c r="D77" i="49"/>
  <c r="C78" i="49"/>
  <c r="K80" i="46"/>
  <c r="I79" i="46"/>
  <c r="J79" i="46" s="1"/>
  <c r="H85" i="46"/>
  <c r="F78" i="49" l="1"/>
  <c r="G78" i="49"/>
  <c r="E78" i="49"/>
  <c r="D78" i="49"/>
  <c r="C79" i="49"/>
  <c r="H86" i="46"/>
  <c r="K81" i="46"/>
  <c r="I80" i="46"/>
  <c r="J80" i="46" s="1"/>
  <c r="G79" i="49" l="1"/>
  <c r="F79" i="49"/>
  <c r="D79" i="49"/>
  <c r="E79" i="49"/>
  <c r="C80" i="49"/>
  <c r="H87" i="46"/>
  <c r="K82" i="46"/>
  <c r="I81" i="46"/>
  <c r="J81" i="46" s="1"/>
  <c r="F80" i="49" l="1"/>
  <c r="G80" i="49"/>
  <c r="E80" i="49"/>
  <c r="D80" i="49"/>
  <c r="C81" i="49"/>
  <c r="K83" i="46"/>
  <c r="I82" i="46"/>
  <c r="J82" i="46" s="1"/>
  <c r="H88" i="46"/>
  <c r="G81" i="49" l="1"/>
  <c r="F81" i="49"/>
  <c r="E81" i="49"/>
  <c r="D81" i="49"/>
  <c r="C82" i="49"/>
  <c r="H89" i="46"/>
  <c r="K84" i="46"/>
  <c r="I83" i="46"/>
  <c r="J83" i="46" s="1"/>
  <c r="F82" i="49" l="1"/>
  <c r="G82" i="49"/>
  <c r="E82" i="49"/>
  <c r="D82" i="49"/>
  <c r="C83" i="49"/>
  <c r="K85" i="46"/>
  <c r="I84" i="46"/>
  <c r="J84" i="46" s="1"/>
  <c r="H90" i="46"/>
  <c r="G83" i="49" l="1"/>
  <c r="F83" i="49"/>
  <c r="D83" i="49"/>
  <c r="E83" i="49"/>
  <c r="C84" i="49"/>
  <c r="H91" i="46"/>
  <c r="K86" i="46"/>
  <c r="I85" i="46"/>
  <c r="J85" i="46" s="1"/>
  <c r="F84" i="49" l="1"/>
  <c r="G84" i="49"/>
  <c r="E84" i="49"/>
  <c r="D84" i="49"/>
  <c r="C85" i="49"/>
  <c r="K87" i="46"/>
  <c r="I86" i="46"/>
  <c r="J86" i="46" s="1"/>
  <c r="H92" i="46"/>
  <c r="G85" i="49" l="1"/>
  <c r="F85" i="49"/>
  <c r="E85" i="49"/>
  <c r="D85" i="49"/>
  <c r="C86" i="49"/>
  <c r="H93" i="46"/>
  <c r="K88" i="46"/>
  <c r="I87" i="46"/>
  <c r="J87" i="46" s="1"/>
  <c r="F86" i="49" l="1"/>
  <c r="G86" i="49"/>
  <c r="E86" i="49"/>
  <c r="D86" i="49"/>
  <c r="C87" i="49"/>
  <c r="K89" i="46"/>
  <c r="I88" i="46"/>
  <c r="J88" i="46" s="1"/>
  <c r="H94" i="46"/>
  <c r="G87" i="49" l="1"/>
  <c r="F87" i="49"/>
  <c r="D87" i="49"/>
  <c r="E87" i="49"/>
  <c r="C88" i="49"/>
  <c r="H95" i="46"/>
  <c r="K90" i="46"/>
  <c r="I89" i="46"/>
  <c r="J89" i="46" s="1"/>
  <c r="F88" i="49" l="1"/>
  <c r="G88" i="49"/>
  <c r="E88" i="49"/>
  <c r="D88" i="49"/>
  <c r="C89" i="49"/>
  <c r="K91" i="46"/>
  <c r="I90" i="46"/>
  <c r="J90" i="46" s="1"/>
  <c r="H96" i="46"/>
  <c r="G89" i="49" l="1"/>
  <c r="F89" i="49"/>
  <c r="E89" i="49"/>
  <c r="D89" i="49"/>
  <c r="C90" i="49"/>
  <c r="H97" i="46"/>
  <c r="K92" i="46"/>
  <c r="I91" i="46"/>
  <c r="J91" i="46" s="1"/>
  <c r="F90" i="49" l="1"/>
  <c r="G90" i="49"/>
  <c r="E90" i="49"/>
  <c r="D90" i="49"/>
  <c r="C91" i="49"/>
  <c r="K93" i="46"/>
  <c r="I92" i="46"/>
  <c r="J92" i="46" s="1"/>
  <c r="H98" i="46"/>
  <c r="G91" i="49" l="1"/>
  <c r="F91" i="49"/>
  <c r="D91" i="49"/>
  <c r="E91" i="49"/>
  <c r="C92" i="49"/>
  <c r="H99" i="46"/>
  <c r="K94" i="46"/>
  <c r="I93" i="46"/>
  <c r="J93" i="46" s="1"/>
  <c r="F92" i="49" l="1"/>
  <c r="G92" i="49"/>
  <c r="E92" i="49"/>
  <c r="D92" i="49"/>
  <c r="C93" i="49"/>
  <c r="K95" i="46"/>
  <c r="I94" i="46"/>
  <c r="J94" i="46" s="1"/>
  <c r="H100" i="46"/>
  <c r="G93" i="49" l="1"/>
  <c r="F93" i="49"/>
  <c r="E93" i="49"/>
  <c r="D93" i="49"/>
  <c r="C94" i="49"/>
  <c r="H101" i="46"/>
  <c r="K96" i="46"/>
  <c r="I95" i="46"/>
  <c r="J95" i="46" s="1"/>
  <c r="F94" i="49" l="1"/>
  <c r="G94" i="49"/>
  <c r="E94" i="49"/>
  <c r="D94" i="49"/>
  <c r="C95" i="49"/>
  <c r="K97" i="46"/>
  <c r="I96" i="46"/>
  <c r="J96" i="46" s="1"/>
  <c r="H102" i="46"/>
  <c r="G95" i="49" l="1"/>
  <c r="F95" i="49"/>
  <c r="D95" i="49"/>
  <c r="E95" i="49"/>
  <c r="C96" i="49"/>
  <c r="H103" i="46"/>
  <c r="K98" i="46"/>
  <c r="I97" i="46"/>
  <c r="J97" i="46" s="1"/>
  <c r="F96" i="49" l="1"/>
  <c r="G96" i="49"/>
  <c r="E96" i="49"/>
  <c r="D96" i="49"/>
  <c r="C97" i="49"/>
  <c r="K99" i="46"/>
  <c r="I98" i="46"/>
  <c r="J98" i="46" s="1"/>
  <c r="H104" i="46"/>
  <c r="G97" i="49" l="1"/>
  <c r="F97" i="49"/>
  <c r="E97" i="49"/>
  <c r="D97" i="49"/>
  <c r="C98" i="49"/>
  <c r="H105" i="46"/>
  <c r="K100" i="46"/>
  <c r="I99" i="46"/>
  <c r="J99" i="46" s="1"/>
  <c r="F98" i="49" l="1"/>
  <c r="G98" i="49"/>
  <c r="E98" i="49"/>
  <c r="D98" i="49"/>
  <c r="C99" i="49"/>
  <c r="K101" i="46"/>
  <c r="I100" i="46"/>
  <c r="J100" i="46" s="1"/>
  <c r="H106" i="46"/>
  <c r="G99" i="49" l="1"/>
  <c r="F99" i="49"/>
  <c r="D99" i="49"/>
  <c r="E99" i="49"/>
  <c r="C100" i="49"/>
  <c r="H107" i="46"/>
  <c r="K102" i="46"/>
  <c r="I101" i="46"/>
  <c r="J101" i="46" s="1"/>
  <c r="F100" i="49" l="1"/>
  <c r="G100" i="49"/>
  <c r="E100" i="49"/>
  <c r="D100" i="49"/>
  <c r="C101" i="49"/>
  <c r="K103" i="46"/>
  <c r="I102" i="46"/>
  <c r="J102" i="46" s="1"/>
  <c r="H108" i="46"/>
  <c r="G101" i="49" l="1"/>
  <c r="F101" i="49"/>
  <c r="E101" i="49"/>
  <c r="D101" i="49"/>
  <c r="C102" i="49"/>
  <c r="H109" i="46"/>
  <c r="K104" i="46"/>
  <c r="I103" i="46"/>
  <c r="J103" i="46" s="1"/>
  <c r="F102" i="49" l="1"/>
  <c r="G102" i="49"/>
  <c r="E102" i="49"/>
  <c r="D102" i="49"/>
  <c r="C103" i="49"/>
  <c r="K105" i="46"/>
  <c r="I104" i="46"/>
  <c r="J104" i="46" s="1"/>
  <c r="H110" i="46"/>
  <c r="G103" i="49" l="1"/>
  <c r="F103" i="49"/>
  <c r="D103" i="49"/>
  <c r="E103" i="49"/>
  <c r="C104" i="49"/>
  <c r="H111" i="46"/>
  <c r="K106" i="46"/>
  <c r="I105" i="46"/>
  <c r="J105" i="46" s="1"/>
  <c r="F104" i="49" l="1"/>
  <c r="G104" i="49"/>
  <c r="E104" i="49"/>
  <c r="D104" i="49"/>
  <c r="C105" i="49"/>
  <c r="K107" i="46"/>
  <c r="I106" i="46"/>
  <c r="J106" i="46" s="1"/>
  <c r="H112" i="46"/>
  <c r="G105" i="49" l="1"/>
  <c r="F105" i="49"/>
  <c r="E105" i="49"/>
  <c r="D105" i="49"/>
  <c r="C106" i="49"/>
  <c r="H113" i="46"/>
  <c r="K108" i="46"/>
  <c r="I107" i="46"/>
  <c r="J107" i="46" s="1"/>
  <c r="F106" i="49" l="1"/>
  <c r="G106" i="49"/>
  <c r="E106" i="49"/>
  <c r="D106" i="49"/>
  <c r="C107" i="49"/>
  <c r="H114" i="46"/>
  <c r="K109" i="46"/>
  <c r="I108" i="46"/>
  <c r="J108" i="46" s="1"/>
  <c r="G107" i="49" l="1"/>
  <c r="F107" i="49"/>
  <c r="D107" i="49"/>
  <c r="C108" i="49"/>
  <c r="E107" i="49"/>
  <c r="H115" i="46"/>
  <c r="K110" i="46"/>
  <c r="I109" i="46"/>
  <c r="J109" i="46" s="1"/>
  <c r="F108" i="49" l="1"/>
  <c r="G108" i="49"/>
  <c r="E108" i="49"/>
  <c r="C109" i="49"/>
  <c r="D108" i="49"/>
  <c r="K111" i="46"/>
  <c r="I110" i="46"/>
  <c r="J110" i="46" s="1"/>
  <c r="H116" i="46"/>
  <c r="G109" i="49" l="1"/>
  <c r="F109" i="49"/>
  <c r="E109" i="49"/>
  <c r="D109" i="49"/>
  <c r="C110" i="49"/>
  <c r="H117" i="46"/>
  <c r="K112" i="46"/>
  <c r="I111" i="46"/>
  <c r="J111" i="46" s="1"/>
  <c r="F110" i="49" l="1"/>
  <c r="G110" i="49"/>
  <c r="E110" i="49"/>
  <c r="C111" i="49"/>
  <c r="D110" i="49"/>
  <c r="K113" i="46"/>
  <c r="I112" i="46"/>
  <c r="J112" i="46" s="1"/>
  <c r="H118" i="46"/>
  <c r="G111" i="49" l="1"/>
  <c r="F111" i="49"/>
  <c r="D111" i="49"/>
  <c r="C112" i="49"/>
  <c r="E111" i="49"/>
  <c r="H119" i="46"/>
  <c r="K114" i="46"/>
  <c r="I113" i="46"/>
  <c r="J113" i="46" s="1"/>
  <c r="F112" i="49" l="1"/>
  <c r="G112" i="49"/>
  <c r="E112" i="49"/>
  <c r="C113" i="49"/>
  <c r="D112" i="49"/>
  <c r="K115" i="46"/>
  <c r="I114" i="46"/>
  <c r="J114" i="46" s="1"/>
  <c r="H120" i="46"/>
  <c r="G113" i="49" l="1"/>
  <c r="F113" i="49"/>
  <c r="E113" i="49"/>
  <c r="C114" i="49"/>
  <c r="D113" i="49"/>
  <c r="K116" i="46"/>
  <c r="I115" i="46"/>
  <c r="J115" i="46" s="1"/>
  <c r="H121" i="46"/>
  <c r="F114" i="49" l="1"/>
  <c r="G114" i="49"/>
  <c r="E114" i="49"/>
  <c r="D114" i="49"/>
  <c r="C115" i="49"/>
  <c r="H122" i="46"/>
  <c r="K117" i="46"/>
  <c r="I116" i="46"/>
  <c r="J116" i="46" s="1"/>
  <c r="G115" i="49" l="1"/>
  <c r="F115" i="49"/>
  <c r="D115" i="49"/>
  <c r="C116" i="49"/>
  <c r="E115" i="49"/>
  <c r="K118" i="46"/>
  <c r="I117" i="46"/>
  <c r="J117" i="46" s="1"/>
  <c r="H123" i="46"/>
  <c r="F116" i="49" l="1"/>
  <c r="G116" i="49"/>
  <c r="E116" i="49"/>
  <c r="C117" i="49"/>
  <c r="D116" i="49"/>
  <c r="K119" i="46"/>
  <c r="I118" i="46"/>
  <c r="J118" i="46" s="1"/>
  <c r="H124" i="46"/>
  <c r="G117" i="49" l="1"/>
  <c r="F117" i="49"/>
  <c r="E117" i="49"/>
  <c r="D117" i="49"/>
  <c r="C118" i="49"/>
  <c r="H125" i="46"/>
  <c r="K120" i="46"/>
  <c r="I119" i="46"/>
  <c r="J119" i="46" s="1"/>
  <c r="F118" i="49" l="1"/>
  <c r="G118" i="49"/>
  <c r="E118" i="49"/>
  <c r="D118" i="49"/>
  <c r="C119" i="49"/>
  <c r="K121" i="46"/>
  <c r="I120" i="46"/>
  <c r="J120" i="46" s="1"/>
  <c r="H126" i="46"/>
  <c r="G119" i="49" l="1"/>
  <c r="F119" i="49"/>
  <c r="D119" i="49"/>
  <c r="E119" i="49"/>
  <c r="C120" i="49"/>
  <c r="K122" i="46"/>
  <c r="I121" i="46"/>
  <c r="J121" i="46" s="1"/>
  <c r="H127" i="46"/>
  <c r="F120" i="49" l="1"/>
  <c r="G120" i="49"/>
  <c r="E120" i="49"/>
  <c r="C121" i="49"/>
  <c r="D120" i="49"/>
  <c r="H128" i="46"/>
  <c r="K123" i="46"/>
  <c r="I122" i="46"/>
  <c r="J122" i="46" s="1"/>
  <c r="F121" i="49" l="1"/>
  <c r="G121" i="49"/>
  <c r="E121" i="49"/>
  <c r="C122" i="49"/>
  <c r="D121" i="49"/>
  <c r="H129" i="46"/>
  <c r="K124" i="46"/>
  <c r="I123" i="46"/>
  <c r="J123" i="46" s="1"/>
  <c r="F122" i="49" l="1"/>
  <c r="G122" i="49"/>
  <c r="E122" i="49"/>
  <c r="D122" i="49"/>
  <c r="C123" i="49"/>
  <c r="K125" i="46"/>
  <c r="I124" i="46"/>
  <c r="J124" i="46" s="1"/>
  <c r="H130" i="46"/>
  <c r="G123" i="49" l="1"/>
  <c r="F123" i="49"/>
  <c r="D123" i="49"/>
  <c r="C124" i="49"/>
  <c r="E123" i="49"/>
  <c r="H131" i="46"/>
  <c r="K126" i="46"/>
  <c r="I125" i="46"/>
  <c r="J125" i="46" s="1"/>
  <c r="F124" i="49" l="1"/>
  <c r="G124" i="49"/>
  <c r="E124" i="49"/>
  <c r="D124" i="49"/>
  <c r="C125" i="49"/>
  <c r="K127" i="46"/>
  <c r="I126" i="46"/>
  <c r="J126" i="46" s="1"/>
  <c r="H132" i="46"/>
  <c r="F125" i="49" l="1"/>
  <c r="G125" i="49"/>
  <c r="E125" i="49"/>
  <c r="C126" i="49"/>
  <c r="D125" i="49"/>
  <c r="H133" i="46"/>
  <c r="K128" i="46"/>
  <c r="I127" i="46"/>
  <c r="J127" i="46" s="1"/>
  <c r="F126" i="49" l="1"/>
  <c r="G126" i="49"/>
  <c r="E126" i="49"/>
  <c r="C127" i="49"/>
  <c r="D126" i="49"/>
  <c r="K129" i="46"/>
  <c r="I128" i="46"/>
  <c r="J128" i="46" s="1"/>
  <c r="H134" i="46"/>
  <c r="G127" i="49" l="1"/>
  <c r="F127" i="49"/>
  <c r="D127" i="49"/>
  <c r="C128" i="49"/>
  <c r="E127" i="49"/>
  <c r="H135" i="46"/>
  <c r="K130" i="46"/>
  <c r="I129" i="46"/>
  <c r="J129" i="46" s="1"/>
  <c r="F128" i="49" l="1"/>
  <c r="G128" i="49"/>
  <c r="E128" i="49"/>
  <c r="D128" i="49"/>
  <c r="C129" i="49"/>
  <c r="K131" i="46"/>
  <c r="I130" i="46"/>
  <c r="J130" i="46" s="1"/>
  <c r="H136" i="46"/>
  <c r="F129" i="49" l="1"/>
  <c r="G129" i="49"/>
  <c r="E129" i="49"/>
  <c r="C130" i="49"/>
  <c r="D129" i="49"/>
  <c r="H137" i="46"/>
  <c r="K132" i="46"/>
  <c r="I131" i="46"/>
  <c r="J131" i="46" s="1"/>
  <c r="F130" i="49" l="1"/>
  <c r="G130" i="49"/>
  <c r="E130" i="49"/>
  <c r="D130" i="49"/>
  <c r="C131" i="49"/>
  <c r="K133" i="46"/>
  <c r="I132" i="46"/>
  <c r="J132" i="46" s="1"/>
  <c r="H138" i="46"/>
  <c r="G131" i="49" l="1"/>
  <c r="F131" i="49"/>
  <c r="D131" i="49"/>
  <c r="E131" i="49"/>
  <c r="C132" i="49"/>
  <c r="H139" i="46"/>
  <c r="K134" i="46"/>
  <c r="I133" i="46"/>
  <c r="J133" i="46" s="1"/>
  <c r="F132" i="49" l="1"/>
  <c r="G132" i="49"/>
  <c r="E132" i="49"/>
  <c r="D132" i="49"/>
  <c r="C133" i="49"/>
  <c r="K135" i="46"/>
  <c r="I134" i="46"/>
  <c r="J134" i="46" s="1"/>
  <c r="H140" i="46"/>
  <c r="F133" i="49" l="1"/>
  <c r="G133" i="49"/>
  <c r="E133" i="49"/>
  <c r="D133" i="49"/>
  <c r="C134" i="49"/>
  <c r="H141" i="46"/>
  <c r="K136" i="46"/>
  <c r="I135" i="46"/>
  <c r="J135" i="46" s="1"/>
  <c r="F134" i="49" l="1"/>
  <c r="G134" i="49"/>
  <c r="E134" i="49"/>
  <c r="D134" i="49"/>
  <c r="C135" i="49"/>
  <c r="K137" i="46"/>
  <c r="I136" i="46"/>
  <c r="J136" i="46" s="1"/>
  <c r="H142" i="46"/>
  <c r="G135" i="49" l="1"/>
  <c r="F135" i="49"/>
  <c r="D135" i="49"/>
  <c r="E135" i="49"/>
  <c r="C136" i="49"/>
  <c r="H143" i="46"/>
  <c r="K138" i="46"/>
  <c r="I137" i="46"/>
  <c r="J137" i="46" s="1"/>
  <c r="F136" i="49" l="1"/>
  <c r="G136" i="49"/>
  <c r="E136" i="49"/>
  <c r="D136" i="49"/>
  <c r="C137" i="49"/>
  <c r="K139" i="46"/>
  <c r="I138" i="46"/>
  <c r="J138" i="46" s="1"/>
  <c r="H144" i="46"/>
  <c r="F137" i="49" l="1"/>
  <c r="G137" i="49"/>
  <c r="E137" i="49"/>
  <c r="C138" i="49"/>
  <c r="D137" i="49"/>
  <c r="H145" i="46"/>
  <c r="K140" i="46"/>
  <c r="I139" i="46"/>
  <c r="J139" i="46" s="1"/>
  <c r="F138" i="49" l="1"/>
  <c r="G138" i="49"/>
  <c r="E138" i="49"/>
  <c r="D138" i="49"/>
  <c r="C139" i="49"/>
  <c r="K141" i="46"/>
  <c r="I140" i="46"/>
  <c r="J140" i="46" s="1"/>
  <c r="H146" i="46"/>
  <c r="G139" i="49" l="1"/>
  <c r="F139" i="49"/>
  <c r="D139" i="49"/>
  <c r="E139" i="49"/>
  <c r="C140" i="49"/>
  <c r="H147" i="46"/>
  <c r="K142" i="46"/>
  <c r="I141" i="46"/>
  <c r="J141" i="46" s="1"/>
  <c r="F140" i="49" l="1"/>
  <c r="G140" i="49"/>
  <c r="E140" i="49"/>
  <c r="D140" i="49"/>
  <c r="C141" i="49"/>
  <c r="K143" i="46"/>
  <c r="I142" i="46"/>
  <c r="J142" i="46" s="1"/>
  <c r="H148" i="46"/>
  <c r="F141" i="49" l="1"/>
  <c r="G141" i="49"/>
  <c r="E141" i="49"/>
  <c r="C142" i="49"/>
  <c r="D141" i="49"/>
  <c r="H149" i="46"/>
  <c r="K144" i="46"/>
  <c r="I143" i="46"/>
  <c r="J143" i="46" s="1"/>
  <c r="F142" i="49" l="1"/>
  <c r="G142" i="49"/>
  <c r="E142" i="49"/>
  <c r="D142" i="49"/>
  <c r="C143" i="49"/>
  <c r="K145" i="46"/>
  <c r="I144" i="46"/>
  <c r="J144" i="46" s="1"/>
  <c r="H150" i="46"/>
  <c r="G143" i="49" l="1"/>
  <c r="F143" i="49"/>
  <c r="D143" i="49"/>
  <c r="C144" i="49"/>
  <c r="E143" i="49"/>
  <c r="H151" i="46"/>
  <c r="K146" i="46"/>
  <c r="I145" i="46"/>
  <c r="J145" i="46" s="1"/>
  <c r="F144" i="49" l="1"/>
  <c r="G144" i="49"/>
  <c r="E144" i="49"/>
  <c r="D144" i="49"/>
  <c r="C145" i="49"/>
  <c r="K147" i="46"/>
  <c r="I146" i="46"/>
  <c r="J146" i="46" s="1"/>
  <c r="H152" i="46"/>
  <c r="F145" i="49" l="1"/>
  <c r="G145" i="49"/>
  <c r="E145" i="49"/>
  <c r="C146" i="49"/>
  <c r="D145" i="49"/>
  <c r="H153" i="46"/>
  <c r="K148" i="46"/>
  <c r="I147" i="46"/>
  <c r="J147" i="46" s="1"/>
  <c r="F146" i="49" l="1"/>
  <c r="G146" i="49"/>
  <c r="E146" i="49"/>
  <c r="C147" i="49"/>
  <c r="D146" i="49"/>
  <c r="K149" i="46"/>
  <c r="I148" i="46"/>
  <c r="J148" i="46" s="1"/>
  <c r="H154" i="46"/>
  <c r="G147" i="49" l="1"/>
  <c r="F147" i="49"/>
  <c r="D147" i="49"/>
  <c r="E147" i="49"/>
  <c r="C148" i="49"/>
  <c r="H155" i="46"/>
  <c r="K150" i="46"/>
  <c r="I149" i="46"/>
  <c r="J149" i="46" s="1"/>
  <c r="F148" i="49" l="1"/>
  <c r="G148" i="49"/>
  <c r="E148" i="49"/>
  <c r="D148" i="49"/>
  <c r="C149" i="49"/>
  <c r="K151" i="46"/>
  <c r="I150" i="46"/>
  <c r="J150" i="46" s="1"/>
  <c r="H156" i="46"/>
  <c r="F149" i="49" l="1"/>
  <c r="G149" i="49"/>
  <c r="E149" i="49"/>
  <c r="D149" i="49"/>
  <c r="C150" i="49"/>
  <c r="H157" i="46"/>
  <c r="K152" i="46"/>
  <c r="I151" i="46"/>
  <c r="J151" i="46" s="1"/>
  <c r="F150" i="49" l="1"/>
  <c r="G150" i="49"/>
  <c r="E150" i="49"/>
  <c r="D150" i="49"/>
  <c r="C151" i="49"/>
  <c r="K153" i="46"/>
  <c r="I152" i="46"/>
  <c r="J152" i="46" s="1"/>
  <c r="H158" i="46"/>
  <c r="G151" i="49" l="1"/>
  <c r="F151" i="49"/>
  <c r="D151" i="49"/>
  <c r="E151" i="49"/>
  <c r="C152" i="49"/>
  <c r="H159" i="46"/>
  <c r="K154" i="46"/>
  <c r="I153" i="46"/>
  <c r="J153" i="46" s="1"/>
  <c r="F152" i="49" l="1"/>
  <c r="G152" i="49"/>
  <c r="E152" i="49"/>
  <c r="D152" i="49"/>
  <c r="C153" i="49"/>
  <c r="K155" i="46"/>
  <c r="I154" i="46"/>
  <c r="J154" i="46" s="1"/>
  <c r="H160" i="46"/>
  <c r="F153" i="49" l="1"/>
  <c r="G153" i="49"/>
  <c r="E153" i="49"/>
  <c r="C154" i="49"/>
  <c r="D153" i="49"/>
  <c r="H161" i="46"/>
  <c r="K156" i="46"/>
  <c r="I155" i="46"/>
  <c r="J155" i="46" s="1"/>
  <c r="F154" i="49" l="1"/>
  <c r="G154" i="49"/>
  <c r="E154" i="49"/>
  <c r="D154" i="49"/>
  <c r="C155" i="49"/>
  <c r="K157" i="46"/>
  <c r="I156" i="46"/>
  <c r="J156" i="46" s="1"/>
  <c r="H162" i="46"/>
  <c r="G155" i="49" l="1"/>
  <c r="F155" i="49"/>
  <c r="D155" i="49"/>
  <c r="C156" i="49"/>
  <c r="E155" i="49"/>
  <c r="H163" i="46"/>
  <c r="K158" i="46"/>
  <c r="I157" i="46"/>
  <c r="J157" i="46" s="1"/>
  <c r="F156" i="49" l="1"/>
  <c r="G156" i="49"/>
  <c r="E156" i="49"/>
  <c r="D156" i="49"/>
  <c r="C157" i="49"/>
  <c r="K159" i="46"/>
  <c r="I158" i="46"/>
  <c r="J158" i="46" s="1"/>
  <c r="H164" i="46"/>
  <c r="F157" i="49" l="1"/>
  <c r="G157" i="49"/>
  <c r="E157" i="49"/>
  <c r="C158" i="49"/>
  <c r="D157" i="49"/>
  <c r="H165" i="46"/>
  <c r="K160" i="46"/>
  <c r="I159" i="46"/>
  <c r="J159" i="46" s="1"/>
  <c r="F158" i="49" l="1"/>
  <c r="G158" i="49"/>
  <c r="E158" i="49"/>
  <c r="D158" i="49"/>
  <c r="C159" i="49"/>
  <c r="K161" i="46"/>
  <c r="I160" i="46"/>
  <c r="J160" i="46" s="1"/>
  <c r="H166" i="46"/>
  <c r="G159" i="49" l="1"/>
  <c r="F159" i="49"/>
  <c r="D159" i="49"/>
  <c r="E159" i="49"/>
  <c r="C160" i="49"/>
  <c r="H167" i="46"/>
  <c r="K162" i="46"/>
  <c r="I161" i="46"/>
  <c r="J161" i="46" s="1"/>
  <c r="F160" i="49" l="1"/>
  <c r="G160" i="49"/>
  <c r="E160" i="49"/>
  <c r="D160" i="49"/>
  <c r="C161" i="49"/>
  <c r="K163" i="46"/>
  <c r="I162" i="46"/>
  <c r="J162" i="46" s="1"/>
  <c r="H168" i="46"/>
  <c r="F161" i="49" l="1"/>
  <c r="G161" i="49"/>
  <c r="E161" i="49"/>
  <c r="C162" i="49"/>
  <c r="D161" i="49"/>
  <c r="K164" i="46"/>
  <c r="I163" i="46"/>
  <c r="J163" i="46" s="1"/>
  <c r="H169" i="46"/>
  <c r="G162" i="49" l="1"/>
  <c r="F162" i="49"/>
  <c r="E162" i="49"/>
  <c r="C163" i="49"/>
  <c r="D162" i="49"/>
  <c r="H170" i="46"/>
  <c r="K165" i="46"/>
  <c r="I164" i="46"/>
  <c r="J164" i="46" s="1"/>
  <c r="G163" i="49" l="1"/>
  <c r="F163" i="49"/>
  <c r="D163" i="49"/>
  <c r="E163" i="49"/>
  <c r="C164" i="49"/>
  <c r="K166" i="46"/>
  <c r="I165" i="46"/>
  <c r="J165" i="46" s="1"/>
  <c r="H171" i="46"/>
  <c r="F164" i="49" l="1"/>
  <c r="G164" i="49"/>
  <c r="E164" i="49"/>
  <c r="D164" i="49"/>
  <c r="C165" i="49"/>
  <c r="K167" i="46"/>
  <c r="I166" i="46"/>
  <c r="J166" i="46" s="1"/>
  <c r="H172" i="46"/>
  <c r="F165" i="49" l="1"/>
  <c r="G165" i="49"/>
  <c r="E165" i="49"/>
  <c r="D165" i="49"/>
  <c r="C166" i="49"/>
  <c r="H173" i="46"/>
  <c r="K168" i="46"/>
  <c r="I167" i="46"/>
  <c r="J167" i="46" s="1"/>
  <c r="G166" i="49" l="1"/>
  <c r="F166" i="49"/>
  <c r="E166" i="49"/>
  <c r="D166" i="49"/>
  <c r="C167" i="49"/>
  <c r="K169" i="46"/>
  <c r="I168" i="46"/>
  <c r="J168" i="46" s="1"/>
  <c r="H174" i="46"/>
  <c r="F167" i="49" l="1"/>
  <c r="G167" i="49"/>
  <c r="D167" i="49"/>
  <c r="E167" i="49"/>
  <c r="C168" i="49"/>
  <c r="H175" i="46"/>
  <c r="K170" i="46"/>
  <c r="I169" i="46"/>
  <c r="J169" i="46" s="1"/>
  <c r="F168" i="49" l="1"/>
  <c r="G168" i="49"/>
  <c r="E168" i="49"/>
  <c r="D168" i="49"/>
  <c r="C169" i="49"/>
  <c r="K171" i="46"/>
  <c r="I170" i="46"/>
  <c r="J170" i="46" s="1"/>
  <c r="H176" i="46"/>
  <c r="F169" i="49" l="1"/>
  <c r="G169" i="49"/>
  <c r="E169" i="49"/>
  <c r="C170" i="49"/>
  <c r="D169" i="49"/>
  <c r="H177" i="46"/>
  <c r="K172" i="46"/>
  <c r="I171" i="46"/>
  <c r="J171" i="46" s="1"/>
  <c r="G170" i="49" l="1"/>
  <c r="F170" i="49"/>
  <c r="E170" i="49"/>
  <c r="D170" i="49"/>
  <c r="C171" i="49"/>
  <c r="K173" i="46"/>
  <c r="I172" i="46"/>
  <c r="J172" i="46" s="1"/>
  <c r="H178" i="46"/>
  <c r="G171" i="49" l="1"/>
  <c r="F171" i="49"/>
  <c r="D171" i="49"/>
  <c r="E171" i="49"/>
  <c r="C172" i="49"/>
  <c r="K174" i="46"/>
  <c r="I173" i="46"/>
  <c r="J173" i="46" s="1"/>
  <c r="H179" i="46"/>
  <c r="F172" i="49" l="1"/>
  <c r="G172" i="49"/>
  <c r="E172" i="49"/>
  <c r="D172" i="49"/>
  <c r="C173" i="49"/>
  <c r="H180" i="46"/>
  <c r="K175" i="46"/>
  <c r="I174" i="46"/>
  <c r="J174" i="46" s="1"/>
  <c r="F173" i="49" l="1"/>
  <c r="G173" i="49"/>
  <c r="E173" i="49"/>
  <c r="C174" i="49"/>
  <c r="D173" i="49"/>
  <c r="K176" i="46"/>
  <c r="I175" i="46"/>
  <c r="J175" i="46" s="1"/>
  <c r="H181" i="46"/>
  <c r="G174" i="49" l="1"/>
  <c r="F174" i="49"/>
  <c r="E174" i="49"/>
  <c r="D174" i="49"/>
  <c r="C175" i="49"/>
  <c r="H182" i="46"/>
  <c r="K177" i="46"/>
  <c r="I176" i="46"/>
  <c r="J176" i="46" s="1"/>
  <c r="F175" i="49" l="1"/>
  <c r="G175" i="49"/>
  <c r="D175" i="49"/>
  <c r="C176" i="49"/>
  <c r="E175" i="49"/>
  <c r="K178" i="46"/>
  <c r="I177" i="46"/>
  <c r="J177" i="46" s="1"/>
  <c r="H183" i="46"/>
  <c r="F176" i="49" l="1"/>
  <c r="G176" i="49"/>
  <c r="E176" i="49"/>
  <c r="D176" i="49"/>
  <c r="C177" i="49"/>
  <c r="H184" i="46"/>
  <c r="K179" i="46"/>
  <c r="I178" i="46"/>
  <c r="J178" i="46" s="1"/>
  <c r="F177" i="49" l="1"/>
  <c r="G177" i="49"/>
  <c r="E177" i="49"/>
  <c r="C178" i="49"/>
  <c r="D177" i="49"/>
  <c r="K180" i="46"/>
  <c r="I179" i="46"/>
  <c r="J179" i="46" s="1"/>
  <c r="H185" i="46"/>
  <c r="F178" i="49" l="1"/>
  <c r="G178" i="49"/>
  <c r="E178" i="49"/>
  <c r="D178" i="49"/>
  <c r="C179" i="49"/>
  <c r="H186" i="46"/>
  <c r="K181" i="46"/>
  <c r="I180" i="46"/>
  <c r="J180" i="46" s="1"/>
  <c r="F179" i="49" l="1"/>
  <c r="G179" i="49"/>
  <c r="D179" i="49"/>
  <c r="E179" i="49"/>
  <c r="C180" i="49"/>
  <c r="K182" i="46"/>
  <c r="I181" i="46"/>
  <c r="J181" i="46" s="1"/>
  <c r="H187" i="46"/>
  <c r="F180" i="49" l="1"/>
  <c r="G180" i="49"/>
  <c r="E180" i="49"/>
  <c r="D180" i="49"/>
  <c r="C181" i="49"/>
  <c r="H188" i="46"/>
  <c r="K183" i="46"/>
  <c r="I182" i="46"/>
  <c r="J182" i="46" s="1"/>
  <c r="G181" i="49" l="1"/>
  <c r="F181" i="49"/>
  <c r="E181" i="49"/>
  <c r="D181" i="49"/>
  <c r="C182" i="49"/>
  <c r="K184" i="46"/>
  <c r="I183" i="46"/>
  <c r="J183" i="46" s="1"/>
  <c r="H189" i="46"/>
  <c r="F182" i="49" l="1"/>
  <c r="G182" i="49"/>
  <c r="E182" i="49"/>
  <c r="D182" i="49"/>
  <c r="C183" i="49"/>
  <c r="H190" i="46"/>
  <c r="K185" i="46"/>
  <c r="I184" i="46"/>
  <c r="J184" i="46" s="1"/>
  <c r="F183" i="49" l="1"/>
  <c r="G183" i="49"/>
  <c r="D183" i="49"/>
  <c r="E183" i="49"/>
  <c r="C184" i="49"/>
  <c r="K186" i="46"/>
  <c r="I185" i="46"/>
  <c r="J185" i="46" s="1"/>
  <c r="H191" i="46"/>
  <c r="F184" i="49" l="1"/>
  <c r="G184" i="49"/>
  <c r="E184" i="49"/>
  <c r="D184" i="49"/>
  <c r="C185" i="49"/>
  <c r="H192" i="46"/>
  <c r="K187" i="46"/>
  <c r="I186" i="46"/>
  <c r="J186" i="46" s="1"/>
  <c r="G185" i="49" l="1"/>
  <c r="F185" i="49"/>
  <c r="E185" i="49"/>
  <c r="C186" i="49"/>
  <c r="D185" i="49"/>
  <c r="K188" i="46"/>
  <c r="I187" i="46"/>
  <c r="J187" i="46" s="1"/>
  <c r="H193" i="46"/>
  <c r="F186" i="49" l="1"/>
  <c r="G186" i="49"/>
  <c r="E186" i="49"/>
  <c r="D186" i="49"/>
  <c r="C187" i="49"/>
  <c r="H194" i="46"/>
  <c r="K189" i="46"/>
  <c r="I188" i="46"/>
  <c r="J188" i="46" s="1"/>
  <c r="F187" i="49" l="1"/>
  <c r="G187" i="49"/>
  <c r="D187" i="49"/>
  <c r="C188" i="49"/>
  <c r="E187" i="49"/>
  <c r="K190" i="46"/>
  <c r="I189" i="46"/>
  <c r="J189" i="46" s="1"/>
  <c r="H195" i="46"/>
  <c r="F188" i="49" l="1"/>
  <c r="G188" i="49"/>
  <c r="E188" i="49"/>
  <c r="D188" i="49"/>
  <c r="C189" i="49"/>
  <c r="H196" i="46"/>
  <c r="K191" i="46"/>
  <c r="I190" i="46"/>
  <c r="J190" i="46" s="1"/>
  <c r="G189" i="49" l="1"/>
  <c r="F189" i="49"/>
  <c r="E189" i="49"/>
  <c r="C190" i="49"/>
  <c r="D189" i="49"/>
  <c r="K192" i="46"/>
  <c r="I191" i="46"/>
  <c r="J191" i="46" s="1"/>
  <c r="H197" i="46"/>
  <c r="F190" i="49" l="1"/>
  <c r="G190" i="49"/>
  <c r="E190" i="49"/>
  <c r="C191" i="49"/>
  <c r="D190" i="49"/>
  <c r="H198" i="46"/>
  <c r="K193" i="46"/>
  <c r="I192" i="46"/>
  <c r="J192" i="46" s="1"/>
  <c r="F191" i="49" l="1"/>
  <c r="G191" i="49"/>
  <c r="D191" i="49"/>
  <c r="C192" i="49"/>
  <c r="E191" i="49"/>
  <c r="K194" i="46"/>
  <c r="I193" i="46"/>
  <c r="J193" i="46" s="1"/>
  <c r="H199" i="46"/>
  <c r="F192" i="49" l="1"/>
  <c r="G192" i="49"/>
  <c r="E192" i="49"/>
  <c r="D192" i="49"/>
  <c r="C193" i="49"/>
  <c r="H200" i="46"/>
  <c r="K195" i="46"/>
  <c r="I194" i="46"/>
  <c r="J194" i="46" s="1"/>
  <c r="G193" i="49" l="1"/>
  <c r="F193" i="49"/>
  <c r="E193" i="49"/>
  <c r="C194" i="49"/>
  <c r="D193" i="49"/>
  <c r="K196" i="46"/>
  <c r="I195" i="46"/>
  <c r="J195" i="46" s="1"/>
  <c r="H201" i="46"/>
  <c r="F194" i="49" l="1"/>
  <c r="G194" i="49"/>
  <c r="E194" i="49"/>
  <c r="D194" i="49"/>
  <c r="C195" i="49"/>
  <c r="H202" i="46"/>
  <c r="K197" i="46"/>
  <c r="I196" i="46"/>
  <c r="J196" i="46" s="1"/>
  <c r="F195" i="49" l="1"/>
  <c r="G195" i="49"/>
  <c r="D195" i="49"/>
  <c r="E195" i="49"/>
  <c r="C196" i="49"/>
  <c r="K198" i="46"/>
  <c r="I197" i="46"/>
  <c r="J197" i="46" s="1"/>
  <c r="H203" i="46"/>
  <c r="F196" i="49" l="1"/>
  <c r="G196" i="49"/>
  <c r="E196" i="49"/>
  <c r="C197" i="49"/>
  <c r="D196" i="49"/>
  <c r="H204" i="46"/>
  <c r="K199" i="46"/>
  <c r="I198" i="46"/>
  <c r="J198" i="46" s="1"/>
  <c r="G197" i="49" l="1"/>
  <c r="F197" i="49"/>
  <c r="E197" i="49"/>
  <c r="D197" i="49"/>
  <c r="C198" i="49"/>
  <c r="K200" i="46"/>
  <c r="I199" i="46"/>
  <c r="J199" i="46" s="1"/>
  <c r="H205" i="46"/>
  <c r="F198" i="49" l="1"/>
  <c r="G198" i="49"/>
  <c r="E198" i="49"/>
  <c r="D198" i="49"/>
  <c r="C199" i="49"/>
  <c r="H206" i="46"/>
  <c r="K201" i="46"/>
  <c r="I200" i="46"/>
  <c r="J200" i="46" s="1"/>
  <c r="F199" i="49" l="1"/>
  <c r="G199" i="49"/>
  <c r="D199" i="49"/>
  <c r="E199" i="49"/>
  <c r="C200" i="49"/>
  <c r="K202" i="46"/>
  <c r="I201" i="46"/>
  <c r="J201" i="46" s="1"/>
  <c r="H207" i="46"/>
  <c r="F200" i="49" l="1"/>
  <c r="G200" i="49"/>
  <c r="E200" i="49"/>
  <c r="D200" i="49"/>
  <c r="C201" i="49"/>
  <c r="H208" i="46"/>
  <c r="K203" i="46"/>
  <c r="I202" i="46"/>
  <c r="J202" i="46" s="1"/>
  <c r="G201" i="49" l="1"/>
  <c r="F201" i="49"/>
  <c r="E201" i="49"/>
  <c r="C202" i="49"/>
  <c r="D201" i="49"/>
  <c r="K204" i="46"/>
  <c r="I203" i="46"/>
  <c r="J203" i="46" s="1"/>
  <c r="H209" i="46"/>
  <c r="F202" i="49" l="1"/>
  <c r="G202" i="49"/>
  <c r="E202" i="49"/>
  <c r="D202" i="49"/>
  <c r="C203" i="49"/>
  <c r="H210" i="46"/>
  <c r="K205" i="46"/>
  <c r="I204" i="46"/>
  <c r="J204" i="46" s="1"/>
  <c r="F203" i="49" l="1"/>
  <c r="G203" i="49"/>
  <c r="D203" i="49"/>
  <c r="E203" i="49"/>
  <c r="C204" i="49"/>
  <c r="K206" i="46"/>
  <c r="I205" i="46"/>
  <c r="J205" i="46" s="1"/>
  <c r="H211" i="46"/>
  <c r="F204" i="49" l="1"/>
  <c r="G204" i="49"/>
  <c r="E204" i="49"/>
  <c r="D204" i="49"/>
  <c r="C205" i="49"/>
  <c r="H212" i="46"/>
  <c r="K207" i="46"/>
  <c r="I206" i="46"/>
  <c r="J206" i="46" s="1"/>
  <c r="G205" i="49" l="1"/>
  <c r="F205" i="49"/>
  <c r="C206" i="49"/>
  <c r="D205" i="49"/>
  <c r="E205" i="49"/>
  <c r="K208" i="46"/>
  <c r="I207" i="46"/>
  <c r="J207" i="46" s="1"/>
  <c r="H213" i="46"/>
  <c r="F206" i="49" l="1"/>
  <c r="G206" i="49"/>
  <c r="C207" i="49"/>
  <c r="E206" i="49"/>
  <c r="D206" i="49"/>
  <c r="H214" i="46"/>
  <c r="K209" i="46"/>
  <c r="I208" i="46"/>
  <c r="J208" i="46" s="1"/>
  <c r="F207" i="49" l="1"/>
  <c r="G207" i="49"/>
  <c r="G208" i="49" s="1"/>
  <c r="E207" i="49"/>
  <c r="E208" i="49" s="1"/>
  <c r="D207" i="49"/>
  <c r="D208" i="49" s="1"/>
  <c r="F208" i="49"/>
  <c r="K210" i="46"/>
  <c r="I209" i="46"/>
  <c r="J209" i="46" s="1"/>
  <c r="H215" i="46"/>
  <c r="H216" i="46" l="1"/>
  <c r="K211" i="46"/>
  <c r="I210" i="46"/>
  <c r="J210" i="46" s="1"/>
  <c r="K212" i="46" l="1"/>
  <c r="I211" i="46"/>
  <c r="J211" i="46" s="1"/>
  <c r="H217" i="46"/>
  <c r="H218" i="46" l="1"/>
  <c r="K213" i="46"/>
  <c r="I212" i="46"/>
  <c r="J212" i="46" s="1"/>
  <c r="K214" i="46" l="1"/>
  <c r="I213" i="46"/>
  <c r="J213" i="46" s="1"/>
  <c r="H219" i="46"/>
  <c r="H220" i="46" l="1"/>
  <c r="K215" i="46"/>
  <c r="I214" i="46"/>
  <c r="J214" i="46" s="1"/>
  <c r="K216" i="46" l="1"/>
  <c r="I215" i="46"/>
  <c r="J215" i="46" s="1"/>
  <c r="H221" i="46"/>
  <c r="H222" i="46" l="1"/>
  <c r="K217" i="46"/>
  <c r="I216" i="46"/>
  <c r="J216" i="46" s="1"/>
  <c r="K218" i="46" l="1"/>
  <c r="I217" i="46"/>
  <c r="J217" i="46" s="1"/>
  <c r="H223" i="46"/>
  <c r="H224" i="46" l="1"/>
  <c r="K219" i="46"/>
  <c r="I218" i="46"/>
  <c r="J218" i="46" s="1"/>
  <c r="K220" i="46" l="1"/>
  <c r="I219" i="46"/>
  <c r="J219" i="46" s="1"/>
  <c r="H225" i="46"/>
  <c r="H226" i="46" l="1"/>
  <c r="K221" i="46"/>
  <c r="I220" i="46"/>
  <c r="J220" i="46" s="1"/>
  <c r="K222" i="46" l="1"/>
  <c r="I221" i="46"/>
  <c r="J221" i="46" s="1"/>
  <c r="H227" i="46"/>
  <c r="H228" i="46" l="1"/>
  <c r="K223" i="46"/>
  <c r="I222" i="46"/>
  <c r="J222" i="46" s="1"/>
  <c r="K224" i="46" l="1"/>
  <c r="I223" i="46"/>
  <c r="J223" i="46" s="1"/>
  <c r="H229" i="46"/>
  <c r="H230" i="46" l="1"/>
  <c r="K225" i="46"/>
  <c r="I224" i="46"/>
  <c r="J224" i="46" s="1"/>
  <c r="K226" i="46" l="1"/>
  <c r="I225" i="46"/>
  <c r="J225" i="46" s="1"/>
  <c r="H231" i="46"/>
  <c r="H232" i="46" l="1"/>
  <c r="K227" i="46"/>
  <c r="I226" i="46"/>
  <c r="J226" i="46" s="1"/>
  <c r="K228" i="46" l="1"/>
  <c r="I227" i="46"/>
  <c r="J227" i="46" s="1"/>
  <c r="H233" i="46"/>
  <c r="H234" i="46" l="1"/>
  <c r="K229" i="46"/>
  <c r="I228" i="46"/>
  <c r="J228" i="46" s="1"/>
  <c r="K230" i="46" l="1"/>
  <c r="I229" i="46"/>
  <c r="J229" i="46" s="1"/>
  <c r="H235" i="46"/>
  <c r="H236" i="46" l="1"/>
  <c r="K231" i="46"/>
  <c r="I230" i="46"/>
  <c r="J230" i="46" s="1"/>
  <c r="K232" i="46" l="1"/>
  <c r="I231" i="46"/>
  <c r="J231" i="46" s="1"/>
  <c r="H237" i="46"/>
  <c r="H238" i="46" l="1"/>
  <c r="K233" i="46"/>
  <c r="I232" i="46"/>
  <c r="J232" i="46" s="1"/>
  <c r="K234" i="46" l="1"/>
  <c r="I233" i="46"/>
  <c r="J233" i="46" s="1"/>
  <c r="H239" i="46"/>
  <c r="H240" i="46" l="1"/>
  <c r="K235" i="46"/>
  <c r="I234" i="46"/>
  <c r="J234" i="46" s="1"/>
  <c r="K236" i="46" l="1"/>
  <c r="I235" i="46"/>
  <c r="J235" i="46" s="1"/>
  <c r="H241" i="46"/>
  <c r="H242" i="46" l="1"/>
  <c r="K237" i="46"/>
  <c r="I236" i="46"/>
  <c r="J236" i="46" s="1"/>
  <c r="K238" i="46" l="1"/>
  <c r="I237" i="46"/>
  <c r="J237" i="46" s="1"/>
  <c r="H243" i="46"/>
  <c r="H244" i="46" l="1"/>
  <c r="K239" i="46"/>
  <c r="I238" i="46"/>
  <c r="J238" i="46" s="1"/>
  <c r="K240" i="46" l="1"/>
  <c r="I239" i="46"/>
  <c r="J239" i="46" s="1"/>
  <c r="H245" i="46"/>
  <c r="H246" i="46" l="1"/>
  <c r="K241" i="46"/>
  <c r="I240" i="46"/>
  <c r="J240" i="46" s="1"/>
  <c r="K242" i="46" l="1"/>
  <c r="I241" i="46"/>
  <c r="J241" i="46" s="1"/>
  <c r="H247" i="46"/>
  <c r="H248" i="46" l="1"/>
  <c r="K243" i="46"/>
  <c r="I242" i="46"/>
  <c r="J242" i="46" s="1"/>
  <c r="K244" i="46" l="1"/>
  <c r="I243" i="46"/>
  <c r="J243" i="46" s="1"/>
  <c r="H249" i="46"/>
  <c r="H250" i="46" l="1"/>
  <c r="K245" i="46"/>
  <c r="I244" i="46"/>
  <c r="J244" i="46" s="1"/>
  <c r="K246" i="46" l="1"/>
  <c r="I245" i="46"/>
  <c r="J245" i="46" s="1"/>
  <c r="H251" i="46"/>
  <c r="H252" i="46" l="1"/>
  <c r="K247" i="46"/>
  <c r="I246" i="46"/>
  <c r="J246" i="46" s="1"/>
  <c r="K248" i="46" l="1"/>
  <c r="I247" i="46"/>
  <c r="J247" i="46" s="1"/>
  <c r="H253" i="46"/>
  <c r="H254" i="46" l="1"/>
  <c r="K249" i="46"/>
  <c r="I248" i="46"/>
  <c r="J248" i="46" s="1"/>
  <c r="K250" i="46" l="1"/>
  <c r="I249" i="46"/>
  <c r="J249" i="46" s="1"/>
  <c r="H255" i="46"/>
  <c r="H256" i="46" l="1"/>
  <c r="K251" i="46"/>
  <c r="I250" i="46"/>
  <c r="J250" i="46" s="1"/>
  <c r="K252" i="46" l="1"/>
  <c r="I251" i="46"/>
  <c r="J251" i="46" s="1"/>
  <c r="H257" i="46"/>
  <c r="H258" i="46" l="1"/>
  <c r="K253" i="46"/>
  <c r="I252" i="46"/>
  <c r="J252" i="46" s="1"/>
  <c r="K254" i="46" l="1"/>
  <c r="I253" i="46"/>
  <c r="J253" i="46" s="1"/>
  <c r="H259" i="46"/>
  <c r="H260" i="46" l="1"/>
  <c r="K255" i="46"/>
  <c r="I254" i="46"/>
  <c r="J254" i="46" s="1"/>
  <c r="K256" i="46" l="1"/>
  <c r="I255" i="46"/>
  <c r="J255" i="46" s="1"/>
  <c r="H261" i="46"/>
  <c r="H262" i="46" l="1"/>
  <c r="K257" i="46"/>
  <c r="I256" i="46"/>
  <c r="J256" i="46" s="1"/>
  <c r="K258" i="46" l="1"/>
  <c r="I257" i="46"/>
  <c r="J257" i="46" s="1"/>
  <c r="H263" i="46"/>
  <c r="H264" i="46" l="1"/>
  <c r="K259" i="46"/>
  <c r="I258" i="46"/>
  <c r="J258" i="46" s="1"/>
  <c r="K260" i="46" l="1"/>
  <c r="I259" i="46"/>
  <c r="J259" i="46" s="1"/>
  <c r="H265" i="46"/>
  <c r="H266" i="46" l="1"/>
  <c r="K261" i="46"/>
  <c r="I260" i="46"/>
  <c r="J260" i="46" s="1"/>
  <c r="K262" i="46" l="1"/>
  <c r="I261" i="46"/>
  <c r="J261" i="46" s="1"/>
  <c r="H267" i="46"/>
  <c r="H268" i="46" l="1"/>
  <c r="K263" i="46"/>
  <c r="I262" i="46"/>
  <c r="J262" i="46" s="1"/>
  <c r="K264" i="46" l="1"/>
  <c r="I263" i="46"/>
  <c r="J263" i="46" s="1"/>
  <c r="H269" i="46"/>
  <c r="H270" i="46" l="1"/>
  <c r="K265" i="46"/>
  <c r="I264" i="46"/>
  <c r="J264" i="46" s="1"/>
  <c r="K266" i="46" l="1"/>
  <c r="I265" i="46"/>
  <c r="J265" i="46" s="1"/>
  <c r="H271" i="46"/>
  <c r="H272" i="46" l="1"/>
  <c r="K267" i="46"/>
  <c r="I266" i="46"/>
  <c r="J266" i="46" s="1"/>
  <c r="K268" i="46" l="1"/>
  <c r="I267" i="46"/>
  <c r="J267" i="46" s="1"/>
  <c r="H273" i="46"/>
  <c r="H274" i="46" l="1"/>
  <c r="K269" i="46"/>
  <c r="I268" i="46"/>
  <c r="J268" i="46" s="1"/>
  <c r="K270" i="46" l="1"/>
  <c r="I269" i="46"/>
  <c r="J269" i="46" s="1"/>
  <c r="H275" i="46"/>
  <c r="H276" i="46" l="1"/>
  <c r="K271" i="46"/>
  <c r="I270" i="46"/>
  <c r="J270" i="46" s="1"/>
  <c r="K272" i="46" l="1"/>
  <c r="I271" i="46"/>
  <c r="J271" i="46" s="1"/>
  <c r="H277" i="46"/>
  <c r="H278" i="46" l="1"/>
  <c r="K273" i="46"/>
  <c r="I272" i="46"/>
  <c r="J272" i="46" s="1"/>
  <c r="K274" i="46" l="1"/>
  <c r="I273" i="46"/>
  <c r="J273" i="46" s="1"/>
  <c r="H279" i="46"/>
  <c r="H280" i="46" l="1"/>
  <c r="K275" i="46"/>
  <c r="I274" i="46"/>
  <c r="J274" i="46" s="1"/>
  <c r="K276" i="46" l="1"/>
  <c r="I275" i="46"/>
  <c r="J275" i="46" s="1"/>
  <c r="H281" i="46"/>
  <c r="H282" i="46" l="1"/>
  <c r="K277" i="46"/>
  <c r="I276" i="46"/>
  <c r="J276" i="46" s="1"/>
  <c r="K278" i="46" l="1"/>
  <c r="I277" i="46"/>
  <c r="J277" i="46" s="1"/>
  <c r="H283" i="46"/>
  <c r="H284" i="46" l="1"/>
  <c r="K279" i="46"/>
  <c r="I278" i="46"/>
  <c r="J278" i="46" s="1"/>
  <c r="K280" i="46" l="1"/>
  <c r="I279" i="46"/>
  <c r="J279" i="46" s="1"/>
  <c r="H285" i="46"/>
  <c r="H286" i="46" l="1"/>
  <c r="K281" i="46"/>
  <c r="I280" i="46"/>
  <c r="J280" i="46" s="1"/>
  <c r="K282" i="46" l="1"/>
  <c r="I281" i="46"/>
  <c r="J281" i="46" s="1"/>
  <c r="H287" i="46"/>
  <c r="H288" i="46" l="1"/>
  <c r="K283" i="46"/>
  <c r="I282" i="46"/>
  <c r="J282" i="46" s="1"/>
  <c r="K284" i="46" l="1"/>
  <c r="I283" i="46"/>
  <c r="J283" i="46" s="1"/>
  <c r="H289" i="46"/>
  <c r="H290" i="46" l="1"/>
  <c r="K285" i="46"/>
  <c r="I284" i="46"/>
  <c r="J284" i="46" s="1"/>
  <c r="K286" i="46" l="1"/>
  <c r="I285" i="46"/>
  <c r="J285" i="46" s="1"/>
  <c r="H291" i="46"/>
  <c r="H292" i="46" l="1"/>
  <c r="K287" i="46"/>
  <c r="I286" i="46"/>
  <c r="J286" i="46" s="1"/>
  <c r="K288" i="46" l="1"/>
  <c r="I287" i="46"/>
  <c r="J287" i="46" s="1"/>
  <c r="H293" i="46"/>
  <c r="H294" i="46" l="1"/>
  <c r="K289" i="46"/>
  <c r="I288" i="46"/>
  <c r="J288" i="46" s="1"/>
  <c r="K290" i="46" l="1"/>
  <c r="I289" i="46"/>
  <c r="J289" i="46" s="1"/>
  <c r="H295" i="46"/>
  <c r="H296" i="46" l="1"/>
  <c r="K291" i="46"/>
  <c r="I290" i="46"/>
  <c r="J290" i="46" s="1"/>
  <c r="K292" i="46" l="1"/>
  <c r="I291" i="46"/>
  <c r="J291" i="46" s="1"/>
  <c r="H297" i="46"/>
  <c r="H298" i="46" l="1"/>
  <c r="K293" i="46"/>
  <c r="I292" i="46"/>
  <c r="J292" i="46" s="1"/>
  <c r="K294" i="46" l="1"/>
  <c r="I293" i="46"/>
  <c r="J293" i="46" s="1"/>
  <c r="H299" i="46"/>
  <c r="H300" i="46" l="1"/>
  <c r="K295" i="46"/>
  <c r="I294" i="46"/>
  <c r="J294" i="46" s="1"/>
  <c r="K296" i="46" l="1"/>
  <c r="I295" i="46"/>
  <c r="J295" i="46" s="1"/>
  <c r="H301" i="46"/>
  <c r="H302" i="46" l="1"/>
  <c r="K297" i="46"/>
  <c r="I296" i="46"/>
  <c r="J296" i="46" s="1"/>
  <c r="K298" i="46" l="1"/>
  <c r="I297" i="46"/>
  <c r="J297" i="46" s="1"/>
  <c r="H303" i="46"/>
  <c r="H304" i="46" l="1"/>
  <c r="K299" i="46"/>
  <c r="I298" i="46"/>
  <c r="J298" i="46" s="1"/>
  <c r="K300" i="46" l="1"/>
  <c r="I299" i="46"/>
  <c r="J299" i="46" s="1"/>
  <c r="H305" i="46"/>
  <c r="H306" i="46" l="1"/>
  <c r="K301" i="46"/>
  <c r="I300" i="46"/>
  <c r="J300" i="46" s="1"/>
  <c r="K302" i="46" l="1"/>
  <c r="I301" i="46"/>
  <c r="J301" i="46" s="1"/>
  <c r="H307" i="46"/>
  <c r="H308" i="46" l="1"/>
  <c r="K303" i="46"/>
  <c r="I302" i="46"/>
  <c r="J302" i="46" s="1"/>
  <c r="K304" i="46" l="1"/>
  <c r="I303" i="46"/>
  <c r="J303" i="46" s="1"/>
  <c r="H309" i="46"/>
  <c r="H310" i="46" l="1"/>
  <c r="K305" i="46"/>
  <c r="I304" i="46"/>
  <c r="J304" i="46" s="1"/>
  <c r="K306" i="46" l="1"/>
  <c r="I305" i="46"/>
  <c r="J305" i="46" s="1"/>
  <c r="H311" i="46"/>
  <c r="H312" i="46" l="1"/>
  <c r="K307" i="46"/>
  <c r="I306" i="46"/>
  <c r="J306" i="46" s="1"/>
  <c r="K308" i="46" l="1"/>
  <c r="I307" i="46"/>
  <c r="J307" i="46" s="1"/>
  <c r="H313" i="46"/>
  <c r="H314" i="46" l="1"/>
  <c r="K309" i="46"/>
  <c r="I308" i="46"/>
  <c r="J308" i="46" s="1"/>
  <c r="K310" i="46" l="1"/>
  <c r="I309" i="46"/>
  <c r="J309" i="46" s="1"/>
  <c r="H315" i="46"/>
  <c r="H316" i="46" l="1"/>
  <c r="K311" i="46"/>
  <c r="I310" i="46"/>
  <c r="J310" i="46" s="1"/>
  <c r="K312" i="46" l="1"/>
  <c r="I311" i="46"/>
  <c r="J311" i="46" s="1"/>
  <c r="H317" i="46"/>
  <c r="H318" i="46" l="1"/>
  <c r="K313" i="46"/>
  <c r="I312" i="46"/>
  <c r="J312" i="46" s="1"/>
  <c r="K314" i="46" l="1"/>
  <c r="I313" i="46"/>
  <c r="J313" i="46" s="1"/>
  <c r="H319" i="46"/>
  <c r="H320" i="46" l="1"/>
  <c r="K315" i="46"/>
  <c r="I314" i="46"/>
  <c r="J314" i="46" s="1"/>
  <c r="K316" i="46" l="1"/>
  <c r="I315" i="46"/>
  <c r="J315" i="46" s="1"/>
  <c r="H321" i="46"/>
  <c r="H322" i="46" l="1"/>
  <c r="K317" i="46"/>
  <c r="I316" i="46"/>
  <c r="J316" i="46" s="1"/>
  <c r="K318" i="46" l="1"/>
  <c r="I317" i="46"/>
  <c r="J317" i="46" s="1"/>
  <c r="H323" i="46"/>
  <c r="H324" i="46" l="1"/>
  <c r="K319" i="46"/>
  <c r="I318" i="46"/>
  <c r="J318" i="46" s="1"/>
  <c r="K320" i="46" l="1"/>
  <c r="I319" i="46"/>
  <c r="J319" i="46" s="1"/>
  <c r="H325" i="46"/>
  <c r="H326" i="46" l="1"/>
  <c r="K321" i="46"/>
  <c r="I320" i="46"/>
  <c r="J320" i="46" s="1"/>
  <c r="K322" i="46" l="1"/>
  <c r="I321" i="46"/>
  <c r="J321" i="46" s="1"/>
  <c r="H327" i="46"/>
  <c r="H328" i="46" l="1"/>
  <c r="K323" i="46"/>
  <c r="I322" i="46"/>
  <c r="J322" i="46" s="1"/>
  <c r="K324" i="46" l="1"/>
  <c r="I323" i="46"/>
  <c r="J323" i="46" s="1"/>
  <c r="H329" i="46"/>
  <c r="H330" i="46" l="1"/>
  <c r="K325" i="46"/>
  <c r="I324" i="46"/>
  <c r="J324" i="46" s="1"/>
  <c r="K326" i="46" l="1"/>
  <c r="I325" i="46"/>
  <c r="J325" i="46" s="1"/>
  <c r="H331" i="46"/>
  <c r="H332" i="46" l="1"/>
  <c r="K327" i="46"/>
  <c r="I326" i="46"/>
  <c r="J326" i="46" s="1"/>
  <c r="K328" i="46" l="1"/>
  <c r="I327" i="46"/>
  <c r="J327" i="46" s="1"/>
  <c r="H333" i="46"/>
  <c r="H334" i="46" l="1"/>
  <c r="K329" i="46"/>
  <c r="I328" i="46"/>
  <c r="J328" i="46" s="1"/>
  <c r="K330" i="46" l="1"/>
  <c r="I329" i="46"/>
  <c r="J329" i="46" s="1"/>
  <c r="H335" i="46"/>
  <c r="H336" i="46" l="1"/>
  <c r="K331" i="46"/>
  <c r="I330" i="46"/>
  <c r="J330" i="46" s="1"/>
  <c r="K332" i="46" l="1"/>
  <c r="I331" i="46"/>
  <c r="J331" i="46" s="1"/>
  <c r="H337" i="46"/>
  <c r="H338" i="46" l="1"/>
  <c r="K333" i="46"/>
  <c r="I332" i="46"/>
  <c r="J332" i="46" s="1"/>
  <c r="K334" i="46" l="1"/>
  <c r="I333" i="46"/>
  <c r="J333" i="46" s="1"/>
  <c r="H339" i="46"/>
  <c r="H340" i="46" l="1"/>
  <c r="K335" i="46"/>
  <c r="I334" i="46"/>
  <c r="J334" i="46" s="1"/>
  <c r="K336" i="46" l="1"/>
  <c r="I335" i="46"/>
  <c r="J335" i="46" s="1"/>
  <c r="H341" i="46"/>
  <c r="H342" i="46" l="1"/>
  <c r="K337" i="46"/>
  <c r="I336" i="46"/>
  <c r="J336" i="46" s="1"/>
  <c r="K338" i="46" l="1"/>
  <c r="I337" i="46"/>
  <c r="J337" i="46" s="1"/>
  <c r="H343" i="46"/>
  <c r="H344" i="46" l="1"/>
  <c r="K339" i="46"/>
  <c r="I338" i="46"/>
  <c r="J338" i="46" s="1"/>
  <c r="K340" i="46" l="1"/>
  <c r="I339" i="46"/>
  <c r="J339" i="46" s="1"/>
  <c r="H345" i="46"/>
  <c r="H346" i="46" l="1"/>
  <c r="K341" i="46"/>
  <c r="I340" i="46"/>
  <c r="J340" i="46" s="1"/>
  <c r="K342" i="46" l="1"/>
  <c r="I341" i="46"/>
  <c r="J341" i="46" s="1"/>
  <c r="H347" i="46"/>
  <c r="H348" i="46" l="1"/>
  <c r="K343" i="46"/>
  <c r="I342" i="46"/>
  <c r="J342" i="46" s="1"/>
  <c r="K344" i="46" l="1"/>
  <c r="I343" i="46"/>
  <c r="J343" i="46" s="1"/>
  <c r="H349" i="46"/>
  <c r="H350" i="46" l="1"/>
  <c r="K345" i="46"/>
  <c r="I344" i="46"/>
  <c r="J344" i="46" s="1"/>
  <c r="K346" i="46" l="1"/>
  <c r="I345" i="46"/>
  <c r="J345" i="46" s="1"/>
  <c r="H351" i="46"/>
  <c r="H352" i="46" l="1"/>
  <c r="K347" i="46"/>
  <c r="I346" i="46"/>
  <c r="J346" i="46" s="1"/>
  <c r="K348" i="46" l="1"/>
  <c r="I347" i="46"/>
  <c r="J347" i="46" s="1"/>
  <c r="H353" i="46"/>
  <c r="H354" i="46" l="1"/>
  <c r="K349" i="46"/>
  <c r="I348" i="46"/>
  <c r="J348" i="46" s="1"/>
  <c r="K350" i="46" l="1"/>
  <c r="I349" i="46"/>
  <c r="J349" i="46" s="1"/>
  <c r="H355" i="46"/>
  <c r="H356" i="46" l="1"/>
  <c r="K351" i="46"/>
  <c r="I350" i="46"/>
  <c r="J350" i="46" s="1"/>
  <c r="K352" i="46" l="1"/>
  <c r="I351" i="46"/>
  <c r="J351" i="46" s="1"/>
  <c r="H357" i="46"/>
  <c r="H358" i="46" l="1"/>
  <c r="K353" i="46"/>
  <c r="I352" i="46"/>
  <c r="J352" i="46" s="1"/>
  <c r="K354" i="46" l="1"/>
  <c r="I353" i="46"/>
  <c r="J353" i="46" s="1"/>
  <c r="H359" i="46"/>
  <c r="H360" i="46" l="1"/>
  <c r="K355" i="46"/>
  <c r="I354" i="46"/>
  <c r="J354" i="46" s="1"/>
  <c r="K356" i="46" l="1"/>
  <c r="I355" i="46"/>
  <c r="J355" i="46" s="1"/>
  <c r="H361" i="46"/>
  <c r="H362" i="46" l="1"/>
  <c r="K357" i="46"/>
  <c r="I356" i="46"/>
  <c r="J356" i="46" s="1"/>
  <c r="K358" i="46" l="1"/>
  <c r="I357" i="46"/>
  <c r="J357" i="46" s="1"/>
  <c r="H363" i="46"/>
  <c r="H364" i="46" l="1"/>
  <c r="K359" i="46"/>
  <c r="I358" i="46"/>
  <c r="J358" i="46" s="1"/>
  <c r="K360" i="46" l="1"/>
  <c r="I359" i="46"/>
  <c r="J359" i="46" s="1"/>
  <c r="H365" i="46"/>
  <c r="H366" i="46" l="1"/>
  <c r="K361" i="46"/>
  <c r="I360" i="46"/>
  <c r="J360" i="46" s="1"/>
  <c r="K362" i="46" l="1"/>
  <c r="I361" i="46"/>
  <c r="J361" i="46" s="1"/>
  <c r="H367" i="46"/>
  <c r="H368" i="46" l="1"/>
  <c r="K363" i="46"/>
  <c r="I362" i="46"/>
  <c r="J362" i="46" s="1"/>
  <c r="K364" i="46" l="1"/>
  <c r="I363" i="46"/>
  <c r="J363" i="46" s="1"/>
  <c r="H369" i="46"/>
  <c r="H370" i="46" l="1"/>
  <c r="K365" i="46"/>
  <c r="I364" i="46"/>
  <c r="J364" i="46" s="1"/>
  <c r="K366" i="46" l="1"/>
  <c r="I365" i="46"/>
  <c r="J365" i="46" s="1"/>
  <c r="H371" i="46"/>
  <c r="H372" i="46" l="1"/>
  <c r="K367" i="46"/>
  <c r="I366" i="46"/>
  <c r="J366" i="46" s="1"/>
  <c r="K368" i="46" l="1"/>
  <c r="I367" i="46"/>
  <c r="J367" i="46" s="1"/>
  <c r="H373" i="46"/>
  <c r="H374" i="46" l="1"/>
  <c r="K369" i="46"/>
  <c r="I368" i="46"/>
  <c r="J368" i="46" s="1"/>
  <c r="K370" i="46" l="1"/>
  <c r="I369" i="46"/>
  <c r="J369" i="46" s="1"/>
  <c r="H375" i="46"/>
  <c r="H376" i="46" l="1"/>
  <c r="K371" i="46"/>
  <c r="I370" i="46"/>
  <c r="J370" i="46" s="1"/>
  <c r="K372" i="46" l="1"/>
  <c r="I371" i="46"/>
  <c r="J371" i="46" s="1"/>
  <c r="H377" i="46"/>
  <c r="H378" i="46" l="1"/>
  <c r="K373" i="46"/>
  <c r="I372" i="46"/>
  <c r="J372" i="46" s="1"/>
  <c r="K374" i="46" l="1"/>
  <c r="I373" i="46"/>
  <c r="J373" i="46" s="1"/>
  <c r="H379" i="46"/>
  <c r="H380" i="46" l="1"/>
  <c r="K375" i="46"/>
  <c r="I374" i="46"/>
  <c r="J374" i="46" s="1"/>
  <c r="K376" i="46" l="1"/>
  <c r="I375" i="46"/>
  <c r="J375" i="46" s="1"/>
  <c r="H381" i="46"/>
  <c r="H382" i="46" l="1"/>
  <c r="K377" i="46"/>
  <c r="I376" i="46"/>
  <c r="J376" i="46" s="1"/>
  <c r="K378" i="46" l="1"/>
  <c r="I377" i="46"/>
  <c r="J377" i="46" s="1"/>
  <c r="H383" i="46"/>
  <c r="H384" i="46" l="1"/>
  <c r="K379" i="46"/>
  <c r="I378" i="46"/>
  <c r="J378" i="46" s="1"/>
  <c r="K380" i="46" l="1"/>
  <c r="I379" i="46"/>
  <c r="J379" i="46" s="1"/>
  <c r="H385" i="46"/>
  <c r="H386" i="46" l="1"/>
  <c r="K381" i="46"/>
  <c r="I380" i="46"/>
  <c r="J380" i="46" s="1"/>
  <c r="K382" i="46" l="1"/>
  <c r="I381" i="46"/>
  <c r="J381" i="46" s="1"/>
  <c r="H387" i="46"/>
  <c r="H388" i="46" l="1"/>
  <c r="K383" i="46"/>
  <c r="I382" i="46"/>
  <c r="J382" i="46" s="1"/>
  <c r="K384" i="46" l="1"/>
  <c r="I383" i="46"/>
  <c r="J383" i="46" s="1"/>
  <c r="H389" i="46"/>
  <c r="H390" i="46" l="1"/>
  <c r="K385" i="46"/>
  <c r="I384" i="46"/>
  <c r="J384" i="46" s="1"/>
  <c r="K386" i="46" l="1"/>
  <c r="I385" i="46"/>
  <c r="J385" i="46" s="1"/>
  <c r="H391" i="46"/>
  <c r="H392" i="46" l="1"/>
  <c r="K387" i="46"/>
  <c r="I386" i="46"/>
  <c r="J386" i="46" s="1"/>
  <c r="K388" i="46" l="1"/>
  <c r="I387" i="46"/>
  <c r="J387" i="46" s="1"/>
  <c r="H393" i="46"/>
  <c r="H394" i="46" l="1"/>
  <c r="K389" i="46"/>
  <c r="I388" i="46"/>
  <c r="J388" i="46" s="1"/>
  <c r="K390" i="46" l="1"/>
  <c r="I389" i="46"/>
  <c r="J389" i="46" s="1"/>
  <c r="H395" i="46"/>
  <c r="H396" i="46" l="1"/>
  <c r="K391" i="46"/>
  <c r="I390" i="46"/>
  <c r="J390" i="46" s="1"/>
  <c r="K392" i="46" l="1"/>
  <c r="I391" i="46"/>
  <c r="J391" i="46" s="1"/>
  <c r="H397" i="46"/>
  <c r="H398" i="46" l="1"/>
  <c r="K393" i="46"/>
  <c r="I392" i="46"/>
  <c r="J392" i="46" s="1"/>
  <c r="K394" i="46" l="1"/>
  <c r="I393" i="46"/>
  <c r="J393" i="46" s="1"/>
  <c r="H399" i="46"/>
  <c r="H400" i="46" l="1"/>
  <c r="K395" i="46"/>
  <c r="I394" i="46"/>
  <c r="J394" i="46" s="1"/>
  <c r="K396" i="46" l="1"/>
  <c r="I395" i="46"/>
  <c r="J395" i="46" s="1"/>
  <c r="H401" i="46"/>
  <c r="H402" i="46" l="1"/>
  <c r="K397" i="46"/>
  <c r="I396" i="46"/>
  <c r="J396" i="46" s="1"/>
  <c r="K398" i="46" l="1"/>
  <c r="I397" i="46"/>
  <c r="J397" i="46" s="1"/>
  <c r="H403" i="46"/>
  <c r="H404" i="46" l="1"/>
  <c r="K399" i="46"/>
  <c r="I398" i="46"/>
  <c r="J398" i="46" s="1"/>
  <c r="K400" i="46" l="1"/>
  <c r="I399" i="46"/>
  <c r="J399" i="46" s="1"/>
  <c r="H405" i="46"/>
  <c r="H406" i="46" l="1"/>
  <c r="K401" i="46"/>
  <c r="I400" i="46"/>
  <c r="J400" i="46" s="1"/>
  <c r="K402" i="46" l="1"/>
  <c r="I401" i="46"/>
  <c r="J401" i="46" s="1"/>
  <c r="H407" i="46"/>
  <c r="H408" i="46" l="1"/>
  <c r="K403" i="46"/>
  <c r="I402" i="46"/>
  <c r="J402" i="46" s="1"/>
  <c r="K404" i="46" l="1"/>
  <c r="I403" i="46"/>
  <c r="J403" i="46" s="1"/>
  <c r="H409" i="46"/>
  <c r="H410" i="46" l="1"/>
  <c r="K405" i="46"/>
  <c r="I404" i="46"/>
  <c r="J404" i="46" s="1"/>
  <c r="K406" i="46" l="1"/>
  <c r="I405" i="46"/>
  <c r="J405" i="46" s="1"/>
  <c r="H411" i="46"/>
  <c r="H412" i="46" l="1"/>
  <c r="K407" i="46"/>
  <c r="I406" i="46"/>
  <c r="J406" i="46" s="1"/>
  <c r="K408" i="46" l="1"/>
  <c r="I407" i="46"/>
  <c r="J407" i="46" s="1"/>
  <c r="H413" i="46"/>
  <c r="H414" i="46" l="1"/>
  <c r="K409" i="46"/>
  <c r="I408" i="46"/>
  <c r="J408" i="46" s="1"/>
  <c r="K410" i="46" l="1"/>
  <c r="I409" i="46"/>
  <c r="J409" i="46" s="1"/>
  <c r="H415" i="46"/>
  <c r="H416" i="46" l="1"/>
  <c r="K411" i="46"/>
  <c r="I410" i="46"/>
  <c r="J410" i="46" s="1"/>
  <c r="K412" i="46" l="1"/>
  <c r="I411" i="46"/>
  <c r="J411" i="46" s="1"/>
  <c r="H417" i="46"/>
  <c r="H418" i="46" l="1"/>
  <c r="K413" i="46"/>
  <c r="I412" i="46"/>
  <c r="J412" i="46" s="1"/>
  <c r="K414" i="46" l="1"/>
  <c r="I413" i="46"/>
  <c r="J413" i="46" s="1"/>
  <c r="H419" i="46"/>
  <c r="H420" i="46" l="1"/>
  <c r="K415" i="46"/>
  <c r="I414" i="46"/>
  <c r="J414" i="46" s="1"/>
  <c r="K416" i="46" l="1"/>
  <c r="I415" i="46"/>
  <c r="J415" i="46" s="1"/>
  <c r="H421" i="46"/>
  <c r="H422" i="46" l="1"/>
  <c r="K417" i="46"/>
  <c r="I416" i="46"/>
  <c r="J416" i="46" s="1"/>
  <c r="K418" i="46" l="1"/>
  <c r="I417" i="46"/>
  <c r="J417" i="46" s="1"/>
  <c r="H423" i="46"/>
  <c r="H424" i="46" l="1"/>
  <c r="K419" i="46"/>
  <c r="I418" i="46"/>
  <c r="J418" i="46" s="1"/>
  <c r="K420" i="46" l="1"/>
  <c r="I419" i="46"/>
  <c r="J419" i="46" s="1"/>
  <c r="H425" i="46"/>
  <c r="H426" i="46" l="1"/>
  <c r="K421" i="46"/>
  <c r="I420" i="46"/>
  <c r="J420" i="46" s="1"/>
  <c r="K422" i="46" l="1"/>
  <c r="I421" i="46"/>
  <c r="J421" i="46" s="1"/>
  <c r="H427" i="46"/>
  <c r="H428" i="46" l="1"/>
  <c r="K423" i="46"/>
  <c r="I422" i="46"/>
  <c r="J422" i="46" s="1"/>
  <c r="K424" i="46" l="1"/>
  <c r="I423" i="46"/>
  <c r="J423" i="46" s="1"/>
  <c r="H429" i="46"/>
  <c r="H430" i="46" l="1"/>
  <c r="K425" i="46"/>
  <c r="I424" i="46"/>
  <c r="J424" i="46" s="1"/>
  <c r="K426" i="46" l="1"/>
  <c r="I425" i="46"/>
  <c r="J425" i="46" s="1"/>
  <c r="H431" i="46"/>
  <c r="H432" i="46" l="1"/>
  <c r="K427" i="46"/>
  <c r="I426" i="46"/>
  <c r="J426" i="46" s="1"/>
  <c r="K428" i="46" l="1"/>
  <c r="I427" i="46"/>
  <c r="J427" i="46" s="1"/>
  <c r="H433" i="46"/>
  <c r="H434" i="46" l="1"/>
  <c r="K429" i="46"/>
  <c r="I428" i="46"/>
  <c r="J428" i="46" s="1"/>
  <c r="K430" i="46" l="1"/>
  <c r="I429" i="46"/>
  <c r="J429" i="46" s="1"/>
  <c r="H435" i="46"/>
  <c r="H436" i="46" l="1"/>
  <c r="K431" i="46"/>
  <c r="I430" i="46"/>
  <c r="J430" i="46" s="1"/>
  <c r="K432" i="46" l="1"/>
  <c r="I431" i="46"/>
  <c r="J431" i="46" s="1"/>
  <c r="H437" i="46"/>
  <c r="H438" i="46" l="1"/>
  <c r="K433" i="46"/>
  <c r="I432" i="46"/>
  <c r="J432" i="46" s="1"/>
  <c r="K434" i="46" l="1"/>
  <c r="I433" i="46"/>
  <c r="J433" i="46" s="1"/>
  <c r="H439" i="46"/>
  <c r="H440" i="46" l="1"/>
  <c r="K435" i="46"/>
  <c r="I434" i="46"/>
  <c r="J434" i="46" s="1"/>
  <c r="K436" i="46" l="1"/>
  <c r="I435" i="46"/>
  <c r="J435" i="46" s="1"/>
  <c r="H441" i="46"/>
  <c r="H442" i="46" l="1"/>
  <c r="K437" i="46"/>
  <c r="I436" i="46"/>
  <c r="J436" i="46" s="1"/>
  <c r="K438" i="46" l="1"/>
  <c r="I437" i="46"/>
  <c r="J437" i="46" s="1"/>
  <c r="H443" i="46"/>
  <c r="H444" i="46" l="1"/>
  <c r="K439" i="46"/>
  <c r="I438" i="46"/>
  <c r="J438" i="46" s="1"/>
  <c r="K440" i="46" l="1"/>
  <c r="I439" i="46"/>
  <c r="J439" i="46" s="1"/>
  <c r="H445" i="46"/>
  <c r="H446" i="46" l="1"/>
  <c r="K441" i="46"/>
  <c r="I440" i="46"/>
  <c r="J440" i="46" s="1"/>
  <c r="K442" i="46" l="1"/>
  <c r="I441" i="46"/>
  <c r="J441" i="46" s="1"/>
  <c r="H447" i="46"/>
  <c r="H448" i="46" l="1"/>
  <c r="K443" i="46"/>
  <c r="I442" i="46"/>
  <c r="J442" i="46" s="1"/>
  <c r="K444" i="46" l="1"/>
  <c r="I443" i="46"/>
  <c r="J443" i="46" s="1"/>
  <c r="H449" i="46"/>
  <c r="H450" i="46" l="1"/>
  <c r="K445" i="46"/>
  <c r="I444" i="46"/>
  <c r="J444" i="46" s="1"/>
  <c r="K446" i="46" l="1"/>
  <c r="I445" i="46"/>
  <c r="J445" i="46" s="1"/>
  <c r="H451" i="46"/>
  <c r="H452" i="46" l="1"/>
  <c r="K447" i="46"/>
  <c r="I446" i="46"/>
  <c r="J446" i="46" s="1"/>
  <c r="K448" i="46" l="1"/>
  <c r="I447" i="46"/>
  <c r="J447" i="46" s="1"/>
  <c r="H453" i="46"/>
  <c r="H454" i="46" l="1"/>
  <c r="K449" i="46"/>
  <c r="I448" i="46"/>
  <c r="J448" i="46" s="1"/>
  <c r="K450" i="46" l="1"/>
  <c r="I449" i="46"/>
  <c r="J449" i="46" s="1"/>
  <c r="H455" i="46"/>
  <c r="H456" i="46" l="1"/>
  <c r="K451" i="46"/>
  <c r="I450" i="46"/>
  <c r="J450" i="46" s="1"/>
  <c r="K452" i="46" l="1"/>
  <c r="I451" i="46"/>
  <c r="J451" i="46" s="1"/>
  <c r="H457" i="46"/>
  <c r="H458" i="46" l="1"/>
  <c r="K453" i="46"/>
  <c r="I452" i="46"/>
  <c r="J452" i="46" s="1"/>
  <c r="K454" i="46" l="1"/>
  <c r="I453" i="46"/>
  <c r="J453" i="46" s="1"/>
  <c r="H459" i="46"/>
  <c r="H460" i="46" l="1"/>
  <c r="K455" i="46"/>
  <c r="I454" i="46"/>
  <c r="J454" i="46" s="1"/>
  <c r="K456" i="46" l="1"/>
  <c r="I455" i="46"/>
  <c r="J455" i="46" s="1"/>
  <c r="H461" i="46"/>
  <c r="H462" i="46" l="1"/>
  <c r="K457" i="46"/>
  <c r="I456" i="46"/>
  <c r="J456" i="46" s="1"/>
  <c r="K458" i="46" l="1"/>
  <c r="I457" i="46"/>
  <c r="J457" i="46" s="1"/>
  <c r="H463" i="46"/>
  <c r="H464" i="46" l="1"/>
  <c r="K459" i="46"/>
  <c r="I458" i="46"/>
  <c r="J458" i="46" s="1"/>
  <c r="K460" i="46" l="1"/>
  <c r="I459" i="46"/>
  <c r="J459" i="46" s="1"/>
  <c r="H465" i="46"/>
  <c r="H466" i="46" l="1"/>
  <c r="K461" i="46"/>
  <c r="I460" i="46"/>
  <c r="J460" i="46" s="1"/>
  <c r="K462" i="46" l="1"/>
  <c r="I461" i="46"/>
  <c r="J461" i="46" s="1"/>
  <c r="H467" i="46"/>
  <c r="H468" i="46" l="1"/>
  <c r="K463" i="46"/>
  <c r="I462" i="46"/>
  <c r="J462" i="46" s="1"/>
  <c r="K464" i="46" l="1"/>
  <c r="I463" i="46"/>
  <c r="J463" i="46" s="1"/>
  <c r="H469" i="46"/>
  <c r="H470" i="46" l="1"/>
  <c r="K465" i="46"/>
  <c r="I464" i="46"/>
  <c r="J464" i="46" s="1"/>
  <c r="K466" i="46" l="1"/>
  <c r="I465" i="46"/>
  <c r="J465" i="46" s="1"/>
  <c r="H471" i="46"/>
  <c r="H472" i="46" l="1"/>
  <c r="K467" i="46"/>
  <c r="I466" i="46"/>
  <c r="J466" i="46" s="1"/>
  <c r="K468" i="46" l="1"/>
  <c r="I467" i="46"/>
  <c r="J467" i="46" s="1"/>
  <c r="H473" i="46"/>
  <c r="H474" i="46" l="1"/>
  <c r="K469" i="46"/>
  <c r="I468" i="46"/>
  <c r="J468" i="46" s="1"/>
  <c r="K470" i="46" l="1"/>
  <c r="I469" i="46"/>
  <c r="J469" i="46" s="1"/>
  <c r="H475" i="46"/>
  <c r="H476" i="46" l="1"/>
  <c r="K471" i="46"/>
  <c r="I470" i="46"/>
  <c r="J470" i="46" s="1"/>
  <c r="K472" i="46" l="1"/>
  <c r="I471" i="46"/>
  <c r="J471" i="46" s="1"/>
  <c r="H477" i="46"/>
  <c r="H478" i="46" l="1"/>
  <c r="K473" i="46"/>
  <c r="I472" i="46"/>
  <c r="J472" i="46" s="1"/>
  <c r="K474" i="46" l="1"/>
  <c r="I473" i="46"/>
  <c r="J473" i="46" s="1"/>
  <c r="H479" i="46"/>
  <c r="H480" i="46" l="1"/>
  <c r="K475" i="46"/>
  <c r="I474" i="46"/>
  <c r="J474" i="46" s="1"/>
  <c r="K476" i="46" l="1"/>
  <c r="I475" i="46"/>
  <c r="J475" i="46" s="1"/>
  <c r="H481" i="46"/>
  <c r="H482" i="46" l="1"/>
  <c r="K477" i="46"/>
  <c r="I476" i="46"/>
  <c r="J476" i="46" s="1"/>
  <c r="K478" i="46" l="1"/>
  <c r="I477" i="46"/>
  <c r="J477" i="46" s="1"/>
  <c r="H483" i="46"/>
  <c r="H484" i="46" l="1"/>
  <c r="K479" i="46"/>
  <c r="I478" i="46"/>
  <c r="J478" i="46" s="1"/>
  <c r="K480" i="46" l="1"/>
  <c r="I479" i="46"/>
  <c r="J479" i="46" s="1"/>
  <c r="H485" i="46"/>
  <c r="H486" i="46" l="1"/>
  <c r="K481" i="46"/>
  <c r="I480" i="46"/>
  <c r="J480" i="46" s="1"/>
  <c r="K482" i="46" l="1"/>
  <c r="I481" i="46"/>
  <c r="J481" i="46" s="1"/>
  <c r="H487" i="46"/>
  <c r="H488" i="46" l="1"/>
  <c r="K483" i="46"/>
  <c r="I482" i="46"/>
  <c r="J482" i="46" s="1"/>
  <c r="K484" i="46" l="1"/>
  <c r="I483" i="46"/>
  <c r="J483" i="46" s="1"/>
  <c r="H489" i="46"/>
  <c r="H490" i="46" l="1"/>
  <c r="K485" i="46"/>
  <c r="I484" i="46"/>
  <c r="J484" i="46" s="1"/>
  <c r="K486" i="46" l="1"/>
  <c r="I485" i="46"/>
  <c r="J485" i="46" s="1"/>
  <c r="H491" i="46"/>
  <c r="H492" i="46" l="1"/>
  <c r="K487" i="46"/>
  <c r="I486" i="46"/>
  <c r="J486" i="46" s="1"/>
  <c r="K488" i="46" l="1"/>
  <c r="I487" i="46"/>
  <c r="J487" i="46" s="1"/>
  <c r="H493" i="46"/>
  <c r="H494" i="46" l="1"/>
  <c r="K489" i="46"/>
  <c r="I488" i="46"/>
  <c r="J488" i="46" s="1"/>
  <c r="K490" i="46" l="1"/>
  <c r="I489" i="46"/>
  <c r="J489" i="46" s="1"/>
  <c r="H495" i="46"/>
  <c r="H496" i="46" l="1"/>
  <c r="K491" i="46"/>
  <c r="I490" i="46"/>
  <c r="J490" i="46" s="1"/>
  <c r="K492" i="46" l="1"/>
  <c r="I491" i="46"/>
  <c r="J491" i="46" s="1"/>
  <c r="H497" i="46"/>
  <c r="H498" i="46" l="1"/>
  <c r="K493" i="46"/>
  <c r="I492" i="46"/>
  <c r="J492" i="46" s="1"/>
  <c r="K494" i="46" l="1"/>
  <c r="I493" i="46"/>
  <c r="J493" i="46" s="1"/>
  <c r="H499" i="46"/>
  <c r="H500" i="46" l="1"/>
  <c r="K495" i="46"/>
  <c r="I494" i="46"/>
  <c r="J494" i="46" s="1"/>
  <c r="K496" i="46" l="1"/>
  <c r="I495" i="46"/>
  <c r="J495" i="46" s="1"/>
  <c r="H501" i="46"/>
  <c r="H502" i="46" l="1"/>
  <c r="K497" i="46"/>
  <c r="I496" i="46"/>
  <c r="J496" i="46" s="1"/>
  <c r="K498" i="46" l="1"/>
  <c r="I497" i="46"/>
  <c r="J497" i="46" s="1"/>
  <c r="H503" i="46"/>
  <c r="H504" i="46" l="1"/>
  <c r="K499" i="46"/>
  <c r="I498" i="46"/>
  <c r="J498" i="46" s="1"/>
  <c r="K500" i="46" l="1"/>
  <c r="I499" i="46"/>
  <c r="J499" i="46" s="1"/>
  <c r="H505" i="46"/>
  <c r="H506" i="46" l="1"/>
  <c r="K501" i="46"/>
  <c r="I500" i="46"/>
  <c r="J500" i="46" s="1"/>
  <c r="K502" i="46" l="1"/>
  <c r="I501" i="46"/>
  <c r="J501" i="46" s="1"/>
  <c r="H507" i="46"/>
  <c r="H508" i="46" l="1"/>
  <c r="K503" i="46"/>
  <c r="I502" i="46"/>
  <c r="J502" i="46" s="1"/>
  <c r="K504" i="46" l="1"/>
  <c r="I503" i="46"/>
  <c r="J503" i="46" s="1"/>
  <c r="H509" i="46"/>
  <c r="H510" i="46" l="1"/>
  <c r="K505" i="46"/>
  <c r="I504" i="46"/>
  <c r="J504" i="46" s="1"/>
  <c r="K506" i="46" l="1"/>
  <c r="I505" i="46"/>
  <c r="J505" i="46" s="1"/>
  <c r="H511" i="46"/>
  <c r="H512" i="46" l="1"/>
  <c r="K507" i="46"/>
  <c r="I506" i="46"/>
  <c r="J506" i="46" s="1"/>
  <c r="K508" i="46" l="1"/>
  <c r="I507" i="46"/>
  <c r="J507" i="46" s="1"/>
  <c r="H513" i="46"/>
  <c r="H514" i="46" l="1"/>
  <c r="K509" i="46"/>
  <c r="I508" i="46"/>
  <c r="J508" i="46" s="1"/>
  <c r="K510" i="46" l="1"/>
  <c r="I509" i="46"/>
  <c r="J509" i="46" s="1"/>
  <c r="H515" i="46"/>
  <c r="H516" i="46" l="1"/>
  <c r="K511" i="46"/>
  <c r="I510" i="46"/>
  <c r="J510" i="46" s="1"/>
  <c r="K512" i="46" l="1"/>
  <c r="I511" i="46"/>
  <c r="J511" i="46" s="1"/>
  <c r="H517" i="46"/>
  <c r="H518" i="46" l="1"/>
  <c r="K513" i="46"/>
  <c r="I512" i="46"/>
  <c r="J512" i="46" s="1"/>
  <c r="K514" i="46" l="1"/>
  <c r="I513" i="46"/>
  <c r="J513" i="46" s="1"/>
  <c r="H519" i="46"/>
  <c r="H520" i="46" l="1"/>
  <c r="K515" i="46"/>
  <c r="I514" i="46"/>
  <c r="J514" i="46" s="1"/>
  <c r="K516" i="46" l="1"/>
  <c r="I515" i="46"/>
  <c r="J515" i="46" s="1"/>
  <c r="H521" i="46"/>
  <c r="H522" i="46" l="1"/>
  <c r="K517" i="46"/>
  <c r="I516" i="46"/>
  <c r="J516" i="46" s="1"/>
  <c r="K518" i="46" l="1"/>
  <c r="I517" i="46"/>
  <c r="J517" i="46" s="1"/>
  <c r="H523" i="46"/>
  <c r="H524" i="46" l="1"/>
  <c r="K519" i="46"/>
  <c r="I518" i="46"/>
  <c r="J518" i="46" s="1"/>
  <c r="K520" i="46" l="1"/>
  <c r="I519" i="46"/>
  <c r="J519" i="46" s="1"/>
  <c r="H525" i="46"/>
  <c r="H526" i="46" l="1"/>
  <c r="K521" i="46"/>
  <c r="I520" i="46"/>
  <c r="J520" i="46" s="1"/>
  <c r="K522" i="46" l="1"/>
  <c r="I521" i="46"/>
  <c r="J521" i="46" s="1"/>
  <c r="H527" i="46"/>
  <c r="H528" i="46" l="1"/>
  <c r="K523" i="46"/>
  <c r="I522" i="46"/>
  <c r="J522" i="46" s="1"/>
  <c r="K524" i="46" l="1"/>
  <c r="I523" i="46"/>
  <c r="J523" i="46" s="1"/>
  <c r="H529" i="46"/>
  <c r="H530" i="46" l="1"/>
  <c r="K525" i="46"/>
  <c r="I524" i="46"/>
  <c r="J524" i="46" s="1"/>
  <c r="K526" i="46" l="1"/>
  <c r="I525" i="46"/>
  <c r="J525" i="46" s="1"/>
  <c r="H531" i="46"/>
  <c r="H532" i="46" l="1"/>
  <c r="K527" i="46"/>
  <c r="I526" i="46"/>
  <c r="J526" i="46" s="1"/>
  <c r="K528" i="46" l="1"/>
  <c r="I527" i="46"/>
  <c r="J527" i="46" s="1"/>
  <c r="H533" i="46"/>
  <c r="H534" i="46" l="1"/>
  <c r="K529" i="46"/>
  <c r="I528" i="46"/>
  <c r="J528" i="46" s="1"/>
  <c r="K530" i="46" l="1"/>
  <c r="I529" i="46"/>
  <c r="J529" i="46" s="1"/>
  <c r="H535" i="46"/>
  <c r="H536" i="46" l="1"/>
  <c r="K531" i="46"/>
  <c r="I530" i="46"/>
  <c r="J530" i="46" s="1"/>
  <c r="K532" i="46" l="1"/>
  <c r="I531" i="46"/>
  <c r="J531" i="46" s="1"/>
  <c r="H537" i="46"/>
  <c r="H538" i="46" l="1"/>
  <c r="K533" i="46"/>
  <c r="I532" i="46"/>
  <c r="J532" i="46" s="1"/>
  <c r="K534" i="46" l="1"/>
  <c r="I533" i="46"/>
  <c r="J533" i="46" s="1"/>
  <c r="H539" i="46"/>
  <c r="H540" i="46" l="1"/>
  <c r="K535" i="46"/>
  <c r="I534" i="46"/>
  <c r="J534" i="46" s="1"/>
  <c r="K536" i="46" l="1"/>
  <c r="I535" i="46"/>
  <c r="J535" i="46" s="1"/>
  <c r="H541" i="46"/>
  <c r="H542" i="46" l="1"/>
  <c r="K537" i="46"/>
  <c r="I536" i="46"/>
  <c r="J536" i="46" s="1"/>
  <c r="K538" i="46" l="1"/>
  <c r="I537" i="46"/>
  <c r="J537" i="46" s="1"/>
  <c r="H543" i="46"/>
  <c r="H544" i="46" l="1"/>
  <c r="K539" i="46"/>
  <c r="I538" i="46"/>
  <c r="J538" i="46" s="1"/>
  <c r="K540" i="46" l="1"/>
  <c r="I539" i="46"/>
  <c r="J539" i="46" s="1"/>
  <c r="H545" i="46"/>
  <c r="H546" i="46" l="1"/>
  <c r="K541" i="46"/>
  <c r="I540" i="46"/>
  <c r="J540" i="46" s="1"/>
  <c r="K542" i="46" l="1"/>
  <c r="I541" i="46"/>
  <c r="J541" i="46" s="1"/>
  <c r="H547" i="46"/>
  <c r="H548" i="46" l="1"/>
  <c r="K543" i="46"/>
  <c r="I542" i="46"/>
  <c r="J542" i="46" s="1"/>
  <c r="K544" i="46" l="1"/>
  <c r="I543" i="46"/>
  <c r="J543" i="46" s="1"/>
  <c r="H549" i="46"/>
  <c r="H550" i="46" l="1"/>
  <c r="K545" i="46"/>
  <c r="I544" i="46"/>
  <c r="J544" i="46" s="1"/>
  <c r="K546" i="46" l="1"/>
  <c r="I545" i="46"/>
  <c r="J545" i="46" s="1"/>
  <c r="H551" i="46"/>
  <c r="H552" i="46" l="1"/>
  <c r="K547" i="46"/>
  <c r="I546" i="46"/>
  <c r="J546" i="46" s="1"/>
  <c r="K548" i="46" l="1"/>
  <c r="I547" i="46"/>
  <c r="J547" i="46" s="1"/>
  <c r="H553" i="46"/>
  <c r="H554" i="46" l="1"/>
  <c r="K549" i="46"/>
  <c r="I548" i="46"/>
  <c r="J548" i="46" s="1"/>
  <c r="K550" i="46" l="1"/>
  <c r="I549" i="46"/>
  <c r="J549" i="46" s="1"/>
  <c r="H555" i="46"/>
  <c r="H556" i="46" l="1"/>
  <c r="K551" i="46"/>
  <c r="I550" i="46"/>
  <c r="J550" i="46" s="1"/>
  <c r="K552" i="46" l="1"/>
  <c r="I551" i="46"/>
  <c r="J551" i="46" s="1"/>
  <c r="H557" i="46"/>
  <c r="H558" i="46" l="1"/>
  <c r="K553" i="46"/>
  <c r="I552" i="46"/>
  <c r="J552" i="46" s="1"/>
  <c r="K554" i="46" l="1"/>
  <c r="I553" i="46"/>
  <c r="J553" i="46" s="1"/>
  <c r="H559" i="46"/>
  <c r="H560" i="46" l="1"/>
  <c r="K555" i="46"/>
  <c r="I554" i="46"/>
  <c r="J554" i="46" s="1"/>
  <c r="K556" i="46" l="1"/>
  <c r="I555" i="46"/>
  <c r="J555" i="46" s="1"/>
  <c r="H561" i="46"/>
  <c r="H562" i="46" l="1"/>
  <c r="K557" i="46"/>
  <c r="I556" i="46"/>
  <c r="J556" i="46" s="1"/>
  <c r="K558" i="46" l="1"/>
  <c r="I557" i="46"/>
  <c r="J557" i="46" s="1"/>
  <c r="H563" i="46"/>
  <c r="H564" i="46" l="1"/>
  <c r="K559" i="46"/>
  <c r="I558" i="46"/>
  <c r="J558" i="46" s="1"/>
  <c r="K560" i="46" l="1"/>
  <c r="I559" i="46"/>
  <c r="J559" i="46" s="1"/>
  <c r="H565" i="46"/>
  <c r="H566" i="46" l="1"/>
  <c r="K561" i="46"/>
  <c r="I560" i="46"/>
  <c r="J560" i="46" s="1"/>
  <c r="K562" i="46" l="1"/>
  <c r="I561" i="46"/>
  <c r="J561" i="46" s="1"/>
  <c r="H567" i="46"/>
  <c r="H568" i="46" l="1"/>
  <c r="K563" i="46"/>
  <c r="I562" i="46"/>
  <c r="J562" i="46" s="1"/>
  <c r="K564" i="46" l="1"/>
  <c r="I563" i="46"/>
  <c r="J563" i="46" s="1"/>
  <c r="H569" i="46"/>
  <c r="H570" i="46" l="1"/>
  <c r="K565" i="46"/>
  <c r="I564" i="46"/>
  <c r="J564" i="46" s="1"/>
  <c r="K566" i="46" l="1"/>
  <c r="I565" i="46"/>
  <c r="J565" i="46" s="1"/>
  <c r="H571" i="46"/>
  <c r="H572" i="46" l="1"/>
  <c r="K567" i="46"/>
  <c r="I566" i="46"/>
  <c r="J566" i="46" s="1"/>
  <c r="K568" i="46" l="1"/>
  <c r="I567" i="46"/>
  <c r="J567" i="46" s="1"/>
  <c r="H573" i="46"/>
  <c r="H574" i="46" l="1"/>
  <c r="K569" i="46"/>
  <c r="I568" i="46"/>
  <c r="J568" i="46" s="1"/>
  <c r="K570" i="46" l="1"/>
  <c r="I569" i="46"/>
  <c r="J569" i="46" s="1"/>
  <c r="H575" i="46"/>
  <c r="H576" i="46" l="1"/>
  <c r="K571" i="46"/>
  <c r="I570" i="46"/>
  <c r="J570" i="46" s="1"/>
  <c r="K572" i="46" l="1"/>
  <c r="I571" i="46"/>
  <c r="J571" i="46" s="1"/>
  <c r="H577" i="46"/>
  <c r="H578" i="46" l="1"/>
  <c r="K573" i="46"/>
  <c r="I572" i="46"/>
  <c r="J572" i="46" s="1"/>
  <c r="K574" i="46" l="1"/>
  <c r="I573" i="46"/>
  <c r="J573" i="46" s="1"/>
  <c r="H579" i="46"/>
  <c r="H580" i="46" l="1"/>
  <c r="K575" i="46"/>
  <c r="I574" i="46"/>
  <c r="J574" i="46" s="1"/>
  <c r="K576" i="46" l="1"/>
  <c r="I575" i="46"/>
  <c r="J575" i="46" s="1"/>
  <c r="H581" i="46"/>
  <c r="H582" i="46" l="1"/>
  <c r="K577" i="46"/>
  <c r="I576" i="46"/>
  <c r="J576" i="46" s="1"/>
  <c r="K578" i="46" l="1"/>
  <c r="I577" i="46"/>
  <c r="J577" i="46" s="1"/>
  <c r="H583" i="46"/>
  <c r="H584" i="46" l="1"/>
  <c r="K579" i="46"/>
  <c r="I578" i="46"/>
  <c r="J578" i="46" s="1"/>
  <c r="K580" i="46" l="1"/>
  <c r="I579" i="46"/>
  <c r="J579" i="46" s="1"/>
  <c r="H585" i="46"/>
  <c r="H586" i="46" l="1"/>
  <c r="K581" i="46"/>
  <c r="I580" i="46"/>
  <c r="J580" i="46" s="1"/>
  <c r="K582" i="46" l="1"/>
  <c r="I581" i="46"/>
  <c r="J581" i="46" s="1"/>
  <c r="H587" i="46"/>
  <c r="H588" i="46" l="1"/>
  <c r="K583" i="46"/>
  <c r="I582" i="46"/>
  <c r="J582" i="46" s="1"/>
  <c r="K584" i="46" l="1"/>
  <c r="I583" i="46"/>
  <c r="J583" i="46" s="1"/>
  <c r="H589" i="46"/>
  <c r="H590" i="46" l="1"/>
  <c r="K585" i="46"/>
  <c r="I584" i="46"/>
  <c r="J584" i="46" s="1"/>
  <c r="K586" i="46" l="1"/>
  <c r="I585" i="46"/>
  <c r="J585" i="46" s="1"/>
  <c r="H591" i="46"/>
  <c r="H592" i="46" l="1"/>
  <c r="K587" i="46"/>
  <c r="I586" i="46"/>
  <c r="J586" i="46" s="1"/>
  <c r="K588" i="46" l="1"/>
  <c r="I587" i="46"/>
  <c r="J587" i="46" s="1"/>
  <c r="H593" i="46"/>
  <c r="H594" i="46" l="1"/>
  <c r="K589" i="46"/>
  <c r="I588" i="46"/>
  <c r="J588" i="46" s="1"/>
  <c r="K590" i="46" l="1"/>
  <c r="I589" i="46"/>
  <c r="J589" i="46" s="1"/>
  <c r="H595" i="46"/>
  <c r="H596" i="46" l="1"/>
  <c r="K591" i="46"/>
  <c r="I590" i="46"/>
  <c r="J590" i="46" s="1"/>
  <c r="K592" i="46" l="1"/>
  <c r="I591" i="46"/>
  <c r="J591" i="46" s="1"/>
  <c r="H597" i="46"/>
  <c r="H598" i="46" l="1"/>
  <c r="K593" i="46"/>
  <c r="I592" i="46"/>
  <c r="J592" i="46" s="1"/>
  <c r="K594" i="46" l="1"/>
  <c r="I593" i="46"/>
  <c r="J593" i="46" s="1"/>
  <c r="H599" i="46"/>
  <c r="H600" i="46" l="1"/>
  <c r="K595" i="46"/>
  <c r="I594" i="46"/>
  <c r="J594" i="46" s="1"/>
  <c r="K596" i="46" l="1"/>
  <c r="I595" i="46"/>
  <c r="J595" i="46" s="1"/>
  <c r="H601" i="46"/>
  <c r="H602" i="46" l="1"/>
  <c r="K597" i="46"/>
  <c r="I596" i="46"/>
  <c r="J596" i="46" s="1"/>
  <c r="K598" i="46" l="1"/>
  <c r="I597" i="46"/>
  <c r="J597" i="46" s="1"/>
  <c r="H603" i="46"/>
  <c r="H604" i="46" l="1"/>
  <c r="K599" i="46"/>
  <c r="I598" i="46"/>
  <c r="J598" i="46" s="1"/>
  <c r="K600" i="46" l="1"/>
  <c r="I599" i="46"/>
  <c r="J599" i="46" s="1"/>
  <c r="H605" i="46"/>
  <c r="H606" i="46" l="1"/>
  <c r="K601" i="46"/>
  <c r="I600" i="46"/>
  <c r="J600" i="46" s="1"/>
  <c r="K602" i="46" l="1"/>
  <c r="I601" i="46"/>
  <c r="J601" i="46" s="1"/>
  <c r="H607" i="46"/>
  <c r="H608" i="46" l="1"/>
  <c r="K603" i="46"/>
  <c r="I602" i="46"/>
  <c r="J602" i="46" s="1"/>
  <c r="K604" i="46" l="1"/>
  <c r="I603" i="46"/>
  <c r="J603" i="46" s="1"/>
  <c r="H609" i="46"/>
  <c r="H610" i="46" l="1"/>
  <c r="K605" i="46"/>
  <c r="I604" i="46"/>
  <c r="J604" i="46" s="1"/>
  <c r="K606" i="46" l="1"/>
  <c r="I605" i="46"/>
  <c r="J605" i="46" s="1"/>
  <c r="H611" i="46"/>
  <c r="H612" i="46" l="1"/>
  <c r="K607" i="46"/>
  <c r="I606" i="46"/>
  <c r="J606" i="46" s="1"/>
  <c r="K608" i="46" l="1"/>
  <c r="I607" i="46"/>
  <c r="J607" i="46" s="1"/>
  <c r="H613" i="46"/>
  <c r="H614" i="46" l="1"/>
  <c r="K609" i="46"/>
  <c r="I608" i="46"/>
  <c r="J608" i="46" s="1"/>
  <c r="K610" i="46" l="1"/>
  <c r="I609" i="46"/>
  <c r="J609" i="46" s="1"/>
  <c r="H615" i="46"/>
  <c r="H616" i="46" l="1"/>
  <c r="K611" i="46"/>
  <c r="I610" i="46"/>
  <c r="J610" i="46" s="1"/>
  <c r="K612" i="46" l="1"/>
  <c r="I611" i="46"/>
  <c r="J611" i="46" s="1"/>
  <c r="H617" i="46"/>
  <c r="H618" i="46" l="1"/>
  <c r="K613" i="46"/>
  <c r="I612" i="46"/>
  <c r="J612" i="46" s="1"/>
  <c r="K614" i="46" l="1"/>
  <c r="I613" i="46"/>
  <c r="J613" i="46" s="1"/>
  <c r="H619" i="46"/>
  <c r="H620" i="46" l="1"/>
  <c r="K615" i="46"/>
  <c r="I614" i="46"/>
  <c r="J614" i="46" s="1"/>
  <c r="K616" i="46" l="1"/>
  <c r="I615" i="46"/>
  <c r="J615" i="46" s="1"/>
  <c r="H621" i="46"/>
  <c r="H622" i="46" l="1"/>
  <c r="K617" i="46"/>
  <c r="I616" i="46"/>
  <c r="J616" i="46" s="1"/>
  <c r="K618" i="46" l="1"/>
  <c r="I617" i="46"/>
  <c r="J617" i="46" s="1"/>
  <c r="H623" i="46"/>
  <c r="H624" i="46" l="1"/>
  <c r="K619" i="46"/>
  <c r="I618" i="46"/>
  <c r="J618" i="46" s="1"/>
  <c r="K620" i="46" l="1"/>
  <c r="I619" i="46"/>
  <c r="J619" i="46" s="1"/>
  <c r="H625" i="46"/>
  <c r="H626" i="46" l="1"/>
  <c r="K621" i="46"/>
  <c r="I620" i="46"/>
  <c r="J620" i="46" s="1"/>
  <c r="K622" i="46" l="1"/>
  <c r="I621" i="46"/>
  <c r="J621" i="46" s="1"/>
  <c r="H627" i="46"/>
  <c r="H628" i="46" l="1"/>
  <c r="K623" i="46"/>
  <c r="I622" i="46"/>
  <c r="J622" i="46" s="1"/>
  <c r="K624" i="46" l="1"/>
  <c r="I623" i="46"/>
  <c r="J623" i="46" s="1"/>
  <c r="H629" i="46"/>
  <c r="H630" i="46" l="1"/>
  <c r="K625" i="46"/>
  <c r="I624" i="46"/>
  <c r="J624" i="46" s="1"/>
  <c r="K626" i="46" l="1"/>
  <c r="I625" i="46"/>
  <c r="J625" i="46" s="1"/>
  <c r="H631" i="46"/>
  <c r="H632" i="46" l="1"/>
  <c r="K627" i="46"/>
  <c r="I626" i="46"/>
  <c r="J626" i="46" s="1"/>
  <c r="K628" i="46" l="1"/>
  <c r="I627" i="46"/>
  <c r="J627" i="46" s="1"/>
  <c r="H633" i="46"/>
  <c r="H634" i="46" l="1"/>
  <c r="K629" i="46"/>
  <c r="I628" i="46"/>
  <c r="J628" i="46" s="1"/>
  <c r="K630" i="46" l="1"/>
  <c r="I629" i="46"/>
  <c r="J629" i="46" s="1"/>
  <c r="H635" i="46"/>
  <c r="H636" i="46" l="1"/>
  <c r="K631" i="46"/>
  <c r="I630" i="46"/>
  <c r="J630" i="46" s="1"/>
  <c r="K632" i="46" l="1"/>
  <c r="I631" i="46"/>
  <c r="J631" i="46" s="1"/>
  <c r="H637" i="46"/>
  <c r="H638" i="46" l="1"/>
  <c r="K633" i="46"/>
  <c r="I632" i="46"/>
  <c r="J632" i="46" s="1"/>
  <c r="K634" i="46" l="1"/>
  <c r="I633" i="46"/>
  <c r="J633" i="46" s="1"/>
  <c r="H639" i="46"/>
  <c r="H640" i="46" l="1"/>
  <c r="K635" i="46"/>
  <c r="I634" i="46"/>
  <c r="J634" i="46" s="1"/>
  <c r="K636" i="46" l="1"/>
  <c r="I635" i="46"/>
  <c r="J635" i="46" s="1"/>
  <c r="H641" i="46"/>
  <c r="H642" i="46" l="1"/>
  <c r="K637" i="46"/>
  <c r="I636" i="46"/>
  <c r="J636" i="46" s="1"/>
  <c r="K638" i="46" l="1"/>
  <c r="I637" i="46"/>
  <c r="J637" i="46" s="1"/>
  <c r="H643" i="46"/>
  <c r="H644" i="46" l="1"/>
  <c r="K639" i="46"/>
  <c r="I638" i="46"/>
  <c r="J638" i="46" s="1"/>
  <c r="K640" i="46" l="1"/>
  <c r="I639" i="46"/>
  <c r="J639" i="46" s="1"/>
  <c r="H645" i="46"/>
  <c r="H646" i="46" l="1"/>
  <c r="K641" i="46"/>
  <c r="I640" i="46"/>
  <c r="J640" i="46" s="1"/>
  <c r="K642" i="46" l="1"/>
  <c r="I641" i="46"/>
  <c r="J641" i="46" s="1"/>
  <c r="H647" i="46"/>
  <c r="H648" i="46" l="1"/>
  <c r="K643" i="46"/>
  <c r="I642" i="46"/>
  <c r="J642" i="46" s="1"/>
  <c r="K644" i="46" l="1"/>
  <c r="I643" i="46"/>
  <c r="J643" i="46" s="1"/>
  <c r="H649" i="46"/>
  <c r="H650" i="46" l="1"/>
  <c r="K645" i="46"/>
  <c r="I644" i="46"/>
  <c r="J644" i="46" s="1"/>
  <c r="K646" i="46" l="1"/>
  <c r="I645" i="46"/>
  <c r="J645" i="46" s="1"/>
  <c r="H651" i="46"/>
  <c r="H652" i="46" l="1"/>
  <c r="K647" i="46"/>
  <c r="I646" i="46"/>
  <c r="J646" i="46" s="1"/>
  <c r="K648" i="46" l="1"/>
  <c r="I647" i="46"/>
  <c r="J647" i="46" s="1"/>
  <c r="H653" i="46"/>
  <c r="H654" i="46" l="1"/>
  <c r="K649" i="46"/>
  <c r="I648" i="46"/>
  <c r="J648" i="46" s="1"/>
  <c r="K650" i="46" l="1"/>
  <c r="I649" i="46"/>
  <c r="J649" i="46" s="1"/>
  <c r="H655" i="46"/>
  <c r="H656" i="46" l="1"/>
  <c r="K651" i="46"/>
  <c r="I650" i="46"/>
  <c r="J650" i="46" s="1"/>
  <c r="K652" i="46" l="1"/>
  <c r="I651" i="46"/>
  <c r="J651" i="46" s="1"/>
  <c r="H657" i="46"/>
  <c r="H658" i="46" l="1"/>
  <c r="K653" i="46"/>
  <c r="I652" i="46"/>
  <c r="J652" i="46" s="1"/>
  <c r="K654" i="46" l="1"/>
  <c r="I653" i="46"/>
  <c r="J653" i="46" s="1"/>
  <c r="H659" i="46"/>
  <c r="H660" i="46" l="1"/>
  <c r="K655" i="46"/>
  <c r="I654" i="46"/>
  <c r="J654" i="46" s="1"/>
  <c r="K656" i="46" l="1"/>
  <c r="I655" i="46"/>
  <c r="J655" i="46" s="1"/>
  <c r="H661" i="46"/>
  <c r="H662" i="46" l="1"/>
  <c r="K657" i="46"/>
  <c r="I656" i="46"/>
  <c r="J656" i="46" s="1"/>
  <c r="K658" i="46" l="1"/>
  <c r="I657" i="46"/>
  <c r="J657" i="46" s="1"/>
  <c r="H663" i="46"/>
  <c r="H664" i="46" l="1"/>
  <c r="K659" i="46"/>
  <c r="I658" i="46"/>
  <c r="J658" i="46" s="1"/>
  <c r="K660" i="46" l="1"/>
  <c r="I659" i="46"/>
  <c r="J659" i="46" s="1"/>
  <c r="H665" i="46"/>
  <c r="H666" i="46" l="1"/>
  <c r="K661" i="46"/>
  <c r="I660" i="46"/>
  <c r="J660" i="46" s="1"/>
  <c r="K662" i="46" l="1"/>
  <c r="I661" i="46"/>
  <c r="J661" i="46" s="1"/>
  <c r="H667" i="46"/>
  <c r="H668" i="46" l="1"/>
  <c r="K663" i="46"/>
  <c r="I662" i="46"/>
  <c r="J662" i="46" s="1"/>
  <c r="K664" i="46" l="1"/>
  <c r="I663" i="46"/>
  <c r="J663" i="46" s="1"/>
  <c r="H669" i="46"/>
  <c r="H670" i="46" l="1"/>
  <c r="K665" i="46"/>
  <c r="I664" i="46"/>
  <c r="J664" i="46" s="1"/>
  <c r="K666" i="46" l="1"/>
  <c r="I665" i="46"/>
  <c r="J665" i="46" s="1"/>
  <c r="H671" i="46"/>
  <c r="H672" i="46" l="1"/>
  <c r="K667" i="46"/>
  <c r="I666" i="46"/>
  <c r="J666" i="46" s="1"/>
  <c r="K668" i="46" l="1"/>
  <c r="I667" i="46"/>
  <c r="J667" i="46" s="1"/>
  <c r="H673" i="46"/>
  <c r="H674" i="46" l="1"/>
  <c r="K669" i="46"/>
  <c r="I668" i="46"/>
  <c r="J668" i="46" s="1"/>
  <c r="K670" i="46" l="1"/>
  <c r="I669" i="46"/>
  <c r="J669" i="46" s="1"/>
  <c r="H675" i="46"/>
  <c r="H676" i="46" l="1"/>
  <c r="K671" i="46"/>
  <c r="I670" i="46"/>
  <c r="J670" i="46" s="1"/>
  <c r="K672" i="46" l="1"/>
  <c r="I671" i="46"/>
  <c r="J671" i="46" s="1"/>
  <c r="H677" i="46"/>
  <c r="H678" i="46" l="1"/>
  <c r="K673" i="46"/>
  <c r="I672" i="46"/>
  <c r="J672" i="46" s="1"/>
  <c r="K674" i="46" l="1"/>
  <c r="I673" i="46"/>
  <c r="J673" i="46" s="1"/>
  <c r="H679" i="46"/>
  <c r="H680" i="46" l="1"/>
  <c r="K675" i="46"/>
  <c r="I674" i="46"/>
  <c r="J674" i="46" s="1"/>
  <c r="K676" i="46" l="1"/>
  <c r="I675" i="46"/>
  <c r="J675" i="46" s="1"/>
  <c r="H681" i="46"/>
  <c r="H682" i="46" l="1"/>
  <c r="K677" i="46"/>
  <c r="I676" i="46"/>
  <c r="J676" i="46" s="1"/>
  <c r="K678" i="46" l="1"/>
  <c r="I677" i="46"/>
  <c r="J677" i="46" s="1"/>
  <c r="H683" i="46"/>
  <c r="H684" i="46" l="1"/>
  <c r="K679" i="46"/>
  <c r="I678" i="46"/>
  <c r="J678" i="46" s="1"/>
  <c r="K680" i="46" l="1"/>
  <c r="I679" i="46"/>
  <c r="J679" i="46" s="1"/>
  <c r="H685" i="46"/>
  <c r="H686" i="46" l="1"/>
  <c r="K681" i="46"/>
  <c r="I680" i="46"/>
  <c r="J680" i="46" s="1"/>
  <c r="K682" i="46" l="1"/>
  <c r="I681" i="46"/>
  <c r="J681" i="46" s="1"/>
  <c r="H687" i="46"/>
  <c r="H688" i="46" l="1"/>
  <c r="K683" i="46"/>
  <c r="I682" i="46"/>
  <c r="J682" i="46" s="1"/>
  <c r="K684" i="46" l="1"/>
  <c r="I683" i="46"/>
  <c r="J683" i="46" s="1"/>
  <c r="H689" i="46"/>
  <c r="H690" i="46" l="1"/>
  <c r="K685" i="46"/>
  <c r="I684" i="46"/>
  <c r="J684" i="46" s="1"/>
  <c r="K686" i="46" l="1"/>
  <c r="I685" i="46"/>
  <c r="J685" i="46" s="1"/>
  <c r="H691" i="46"/>
  <c r="H692" i="46" l="1"/>
  <c r="K687" i="46"/>
  <c r="I686" i="46"/>
  <c r="J686" i="46" s="1"/>
  <c r="K688" i="46" l="1"/>
  <c r="I687" i="46"/>
  <c r="J687" i="46" s="1"/>
  <c r="H693" i="46"/>
  <c r="H694" i="46" l="1"/>
  <c r="K689" i="46"/>
  <c r="I688" i="46"/>
  <c r="J688" i="46" s="1"/>
  <c r="K690" i="46" l="1"/>
  <c r="I689" i="46"/>
  <c r="J689" i="46" s="1"/>
  <c r="H695" i="46"/>
  <c r="H696" i="46" l="1"/>
  <c r="K691" i="46"/>
  <c r="I690" i="46"/>
  <c r="J690" i="46" s="1"/>
  <c r="K692" i="46" l="1"/>
  <c r="I691" i="46"/>
  <c r="J691" i="46" s="1"/>
  <c r="H697" i="46"/>
  <c r="H698" i="46" l="1"/>
  <c r="K693" i="46"/>
  <c r="I692" i="46"/>
  <c r="J692" i="46" s="1"/>
  <c r="K694" i="46" l="1"/>
  <c r="I693" i="46"/>
  <c r="J693" i="46" s="1"/>
  <c r="H699" i="46"/>
  <c r="H700" i="46" l="1"/>
  <c r="K695" i="46"/>
  <c r="I694" i="46"/>
  <c r="J694" i="46" s="1"/>
  <c r="K696" i="46" l="1"/>
  <c r="I695" i="46"/>
  <c r="J695" i="46" s="1"/>
  <c r="H701" i="46"/>
  <c r="H702" i="46" l="1"/>
  <c r="K697" i="46"/>
  <c r="I696" i="46"/>
  <c r="J696" i="46" s="1"/>
  <c r="K698" i="46" l="1"/>
  <c r="I697" i="46"/>
  <c r="J697" i="46" s="1"/>
  <c r="H703" i="46"/>
  <c r="H704" i="46" l="1"/>
  <c r="K699" i="46"/>
  <c r="I698" i="46"/>
  <c r="J698" i="46" s="1"/>
  <c r="K700" i="46" l="1"/>
  <c r="I699" i="46"/>
  <c r="J699" i="46" s="1"/>
  <c r="H705" i="46"/>
  <c r="H706" i="46" l="1"/>
  <c r="K701" i="46"/>
  <c r="I700" i="46"/>
  <c r="J700" i="46" s="1"/>
  <c r="K702" i="46" l="1"/>
  <c r="I701" i="46"/>
  <c r="J701" i="46" s="1"/>
  <c r="H707" i="46"/>
  <c r="H708" i="46" l="1"/>
  <c r="K703" i="46"/>
  <c r="I702" i="46"/>
  <c r="J702" i="46" s="1"/>
  <c r="K704" i="46" l="1"/>
  <c r="I703" i="46"/>
  <c r="J703" i="46" s="1"/>
  <c r="H709" i="46"/>
  <c r="H710" i="46" l="1"/>
  <c r="K705" i="46"/>
  <c r="I704" i="46"/>
  <c r="J704" i="46" s="1"/>
  <c r="K706" i="46" l="1"/>
  <c r="I705" i="46"/>
  <c r="J705" i="46" s="1"/>
  <c r="H711" i="46"/>
  <c r="H712" i="46" l="1"/>
  <c r="K707" i="46"/>
  <c r="I706" i="46"/>
  <c r="J706" i="46" s="1"/>
  <c r="K708" i="46" l="1"/>
  <c r="I707" i="46"/>
  <c r="J707" i="46" s="1"/>
  <c r="H713" i="46"/>
  <c r="H714" i="46" l="1"/>
  <c r="K709" i="46"/>
  <c r="I708" i="46"/>
  <c r="J708" i="46" s="1"/>
  <c r="K710" i="46" l="1"/>
  <c r="I709" i="46"/>
  <c r="J709" i="46" s="1"/>
  <c r="H715" i="46"/>
  <c r="H716" i="46" l="1"/>
  <c r="K711" i="46"/>
  <c r="I710" i="46"/>
  <c r="J710" i="46" s="1"/>
  <c r="K712" i="46" l="1"/>
  <c r="I711" i="46"/>
  <c r="J711" i="46" s="1"/>
  <c r="H717" i="46"/>
  <c r="H718" i="46" l="1"/>
  <c r="K713" i="46"/>
  <c r="I712" i="46"/>
  <c r="J712" i="46" s="1"/>
  <c r="K714" i="46" l="1"/>
  <c r="I713" i="46"/>
  <c r="J713" i="46" s="1"/>
  <c r="H719" i="46"/>
  <c r="H720" i="46" l="1"/>
  <c r="K715" i="46"/>
  <c r="I714" i="46"/>
  <c r="J714" i="46" s="1"/>
  <c r="K716" i="46" l="1"/>
  <c r="I715" i="46"/>
  <c r="J715" i="46" s="1"/>
  <c r="H721" i="46"/>
  <c r="H722" i="46" l="1"/>
  <c r="K717" i="46"/>
  <c r="I716" i="46"/>
  <c r="J716" i="46" s="1"/>
  <c r="K718" i="46" l="1"/>
  <c r="I717" i="46"/>
  <c r="J717" i="46" s="1"/>
  <c r="H723" i="46"/>
  <c r="H724" i="46" l="1"/>
  <c r="K719" i="46"/>
  <c r="I718" i="46"/>
  <c r="J718" i="46" s="1"/>
  <c r="K720" i="46" l="1"/>
  <c r="I719" i="46"/>
  <c r="J719" i="46" s="1"/>
  <c r="H725" i="46"/>
  <c r="H726" i="46" l="1"/>
  <c r="K721" i="46"/>
  <c r="I720" i="46"/>
  <c r="J720" i="46" s="1"/>
  <c r="K722" i="46" l="1"/>
  <c r="I721" i="46"/>
  <c r="J721" i="46" s="1"/>
  <c r="H727" i="46"/>
  <c r="H728" i="46" l="1"/>
  <c r="K723" i="46"/>
  <c r="I722" i="46"/>
  <c r="J722" i="46" s="1"/>
  <c r="K724" i="46" l="1"/>
  <c r="I723" i="46"/>
  <c r="J723" i="46" s="1"/>
  <c r="H729" i="46"/>
  <c r="H730" i="46" l="1"/>
  <c r="K725" i="46"/>
  <c r="I724" i="46"/>
  <c r="J724" i="46" s="1"/>
  <c r="K726" i="46" l="1"/>
  <c r="I725" i="46"/>
  <c r="J725" i="46" s="1"/>
  <c r="H731" i="46"/>
  <c r="H732" i="46" l="1"/>
  <c r="K727" i="46"/>
  <c r="I726" i="46"/>
  <c r="J726" i="46" s="1"/>
  <c r="K728" i="46" l="1"/>
  <c r="I727" i="46"/>
  <c r="J727" i="46" s="1"/>
  <c r="H733" i="46"/>
  <c r="H734" i="46" l="1"/>
  <c r="K729" i="46"/>
  <c r="I728" i="46"/>
  <c r="J728" i="46" s="1"/>
  <c r="K730" i="46" l="1"/>
  <c r="I729" i="46"/>
  <c r="J729" i="46" s="1"/>
  <c r="H735" i="46"/>
  <c r="H736" i="46" l="1"/>
  <c r="K731" i="46"/>
  <c r="I730" i="46"/>
  <c r="J730" i="46" s="1"/>
  <c r="K732" i="46" l="1"/>
  <c r="I731" i="46"/>
  <c r="J731" i="46" s="1"/>
  <c r="H737" i="46"/>
  <c r="H738" i="46" l="1"/>
  <c r="K733" i="46"/>
  <c r="I732" i="46"/>
  <c r="J732" i="46" s="1"/>
  <c r="K734" i="46" l="1"/>
  <c r="I733" i="46"/>
  <c r="J733" i="46" s="1"/>
  <c r="H739" i="46"/>
  <c r="H740" i="46" l="1"/>
  <c r="K735" i="46"/>
  <c r="I734" i="46"/>
  <c r="J734" i="46" s="1"/>
  <c r="K736" i="46" l="1"/>
  <c r="I735" i="46"/>
  <c r="J735" i="46" s="1"/>
  <c r="H741" i="46"/>
  <c r="H742" i="46" l="1"/>
  <c r="K737" i="46"/>
  <c r="I736" i="46"/>
  <c r="J736" i="46" s="1"/>
  <c r="K738" i="46" l="1"/>
  <c r="I737" i="46"/>
  <c r="J737" i="46" s="1"/>
  <c r="H743" i="46"/>
  <c r="H744" i="46" l="1"/>
  <c r="K739" i="46"/>
  <c r="I738" i="46"/>
  <c r="J738" i="46" s="1"/>
  <c r="K740" i="46" l="1"/>
  <c r="I739" i="46"/>
  <c r="J739" i="46" s="1"/>
  <c r="H745" i="46"/>
  <c r="H746" i="46" l="1"/>
  <c r="K741" i="46"/>
  <c r="I740" i="46"/>
  <c r="J740" i="46" s="1"/>
  <c r="K742" i="46" l="1"/>
  <c r="I741" i="46"/>
  <c r="J741" i="46" s="1"/>
  <c r="H747" i="46"/>
  <c r="H748" i="46" l="1"/>
  <c r="K743" i="46"/>
  <c r="I742" i="46"/>
  <c r="J742" i="46" s="1"/>
  <c r="K744" i="46" l="1"/>
  <c r="I743" i="46"/>
  <c r="J743" i="46" s="1"/>
  <c r="H749" i="46"/>
  <c r="H750" i="46" l="1"/>
  <c r="K745" i="46"/>
  <c r="I744" i="46"/>
  <c r="J744" i="46" s="1"/>
  <c r="K746" i="46" l="1"/>
  <c r="I745" i="46"/>
  <c r="J745" i="46" s="1"/>
  <c r="H751" i="46"/>
  <c r="H752" i="46" l="1"/>
  <c r="K747" i="46"/>
  <c r="I746" i="46"/>
  <c r="J746" i="46" s="1"/>
  <c r="K748" i="46" l="1"/>
  <c r="I747" i="46"/>
  <c r="J747" i="46" s="1"/>
  <c r="H753" i="46"/>
  <c r="H754" i="46" l="1"/>
  <c r="K749" i="46"/>
  <c r="I748" i="46"/>
  <c r="J748" i="46" s="1"/>
  <c r="K750" i="46" l="1"/>
  <c r="I749" i="46"/>
  <c r="J749" i="46" s="1"/>
  <c r="H755" i="46"/>
  <c r="H756" i="46" l="1"/>
  <c r="K751" i="46"/>
  <c r="I750" i="46"/>
  <c r="J750" i="46" s="1"/>
  <c r="K752" i="46" l="1"/>
  <c r="I751" i="46"/>
  <c r="J751" i="46" s="1"/>
  <c r="H757" i="46"/>
  <c r="H758" i="46" l="1"/>
  <c r="K753" i="46"/>
  <c r="I752" i="46"/>
  <c r="J752" i="46" s="1"/>
  <c r="K754" i="46" l="1"/>
  <c r="I753" i="46"/>
  <c r="J753" i="46" s="1"/>
  <c r="H759" i="46"/>
  <c r="H760" i="46" l="1"/>
  <c r="K755" i="46"/>
  <c r="I754" i="46"/>
  <c r="J754" i="46" s="1"/>
  <c r="K756" i="46" l="1"/>
  <c r="I755" i="46"/>
  <c r="J755" i="46" s="1"/>
  <c r="H761" i="46"/>
  <c r="H762" i="46" l="1"/>
  <c r="K757" i="46"/>
  <c r="I756" i="46"/>
  <c r="J756" i="46" s="1"/>
  <c r="K758" i="46" l="1"/>
  <c r="I757" i="46"/>
  <c r="J757" i="46" s="1"/>
  <c r="H763" i="46"/>
  <c r="H764" i="46" l="1"/>
  <c r="K759" i="46"/>
  <c r="I758" i="46"/>
  <c r="J758" i="46" s="1"/>
  <c r="K760" i="46" l="1"/>
  <c r="I759" i="46"/>
  <c r="J759" i="46" s="1"/>
  <c r="H765" i="46"/>
  <c r="H766" i="46" l="1"/>
  <c r="K761" i="46"/>
  <c r="I760" i="46"/>
  <c r="J760" i="46" s="1"/>
  <c r="K762" i="46" l="1"/>
  <c r="I761" i="46"/>
  <c r="J761" i="46" s="1"/>
  <c r="H767" i="46"/>
  <c r="H768" i="46" l="1"/>
  <c r="K763" i="46"/>
  <c r="I762" i="46"/>
  <c r="J762" i="46" s="1"/>
  <c r="K764" i="46" l="1"/>
  <c r="I763" i="46"/>
  <c r="J763" i="46" s="1"/>
  <c r="H769" i="46"/>
  <c r="H770" i="46" l="1"/>
  <c r="K765" i="46"/>
  <c r="I764" i="46"/>
  <c r="J764" i="46" s="1"/>
  <c r="K766" i="46" l="1"/>
  <c r="I765" i="46"/>
  <c r="J765" i="46" s="1"/>
  <c r="H771" i="46"/>
  <c r="H772" i="46" l="1"/>
  <c r="K767" i="46"/>
  <c r="I766" i="46"/>
  <c r="J766" i="46" s="1"/>
  <c r="K768" i="46" l="1"/>
  <c r="I767" i="46"/>
  <c r="J767" i="46" s="1"/>
  <c r="H773" i="46"/>
  <c r="H774" i="46" l="1"/>
  <c r="K769" i="46"/>
  <c r="I768" i="46"/>
  <c r="J768" i="46" s="1"/>
  <c r="K770" i="46" l="1"/>
  <c r="I769" i="46"/>
  <c r="J769" i="46" s="1"/>
  <c r="H775" i="46"/>
  <c r="H776" i="46" l="1"/>
  <c r="K771" i="46"/>
  <c r="I770" i="46"/>
  <c r="J770" i="46" s="1"/>
  <c r="K772" i="46" l="1"/>
  <c r="I771" i="46"/>
  <c r="J771" i="46" s="1"/>
  <c r="H777" i="46"/>
  <c r="H778" i="46" l="1"/>
  <c r="K773" i="46"/>
  <c r="I772" i="46"/>
  <c r="J772" i="46" s="1"/>
  <c r="K774" i="46" l="1"/>
  <c r="I773" i="46"/>
  <c r="J773" i="46" s="1"/>
  <c r="H779" i="46"/>
  <c r="H780" i="46" l="1"/>
  <c r="K775" i="46"/>
  <c r="I774" i="46"/>
  <c r="J774" i="46" s="1"/>
  <c r="K776" i="46" l="1"/>
  <c r="I775" i="46"/>
  <c r="J775" i="46" s="1"/>
  <c r="H781" i="46"/>
  <c r="H782" i="46" l="1"/>
  <c r="K777" i="46"/>
  <c r="I776" i="46"/>
  <c r="J776" i="46" s="1"/>
  <c r="K778" i="46" l="1"/>
  <c r="I777" i="46"/>
  <c r="J777" i="46" s="1"/>
  <c r="H783" i="46"/>
  <c r="H784" i="46" l="1"/>
  <c r="K779" i="46"/>
  <c r="I778" i="46"/>
  <c r="J778" i="46" s="1"/>
  <c r="K780" i="46" l="1"/>
  <c r="I779" i="46"/>
  <c r="J779" i="46" s="1"/>
  <c r="H785" i="46"/>
  <c r="H786" i="46" l="1"/>
  <c r="K781" i="46"/>
  <c r="I780" i="46"/>
  <c r="J780" i="46" s="1"/>
  <c r="K782" i="46" l="1"/>
  <c r="I781" i="46"/>
  <c r="J781" i="46" s="1"/>
  <c r="H787" i="46"/>
  <c r="H788" i="46" l="1"/>
  <c r="K783" i="46"/>
  <c r="I782" i="46"/>
  <c r="J782" i="46" s="1"/>
  <c r="K784" i="46" l="1"/>
  <c r="I783" i="46"/>
  <c r="J783" i="46" s="1"/>
  <c r="H789" i="46"/>
  <c r="H790" i="46" l="1"/>
  <c r="K785" i="46"/>
  <c r="I784" i="46"/>
  <c r="J784" i="46" s="1"/>
  <c r="K786" i="46" l="1"/>
  <c r="I785" i="46"/>
  <c r="J785" i="46" s="1"/>
  <c r="H791" i="46"/>
  <c r="H792" i="46" l="1"/>
  <c r="K787" i="46"/>
  <c r="I786" i="46"/>
  <c r="J786" i="46" s="1"/>
  <c r="K788" i="46" l="1"/>
  <c r="I787" i="46"/>
  <c r="J787" i="46" s="1"/>
  <c r="H793" i="46"/>
  <c r="H794" i="46" l="1"/>
  <c r="K789" i="46"/>
  <c r="I788" i="46"/>
  <c r="J788" i="46" s="1"/>
  <c r="K790" i="46" l="1"/>
  <c r="I789" i="46"/>
  <c r="J789" i="46" s="1"/>
  <c r="H795" i="46"/>
  <c r="H796" i="46" l="1"/>
  <c r="K791" i="46"/>
  <c r="I790" i="46"/>
  <c r="J790" i="46" s="1"/>
  <c r="K792" i="46" l="1"/>
  <c r="I791" i="46"/>
  <c r="J791" i="46" s="1"/>
  <c r="H797" i="46"/>
  <c r="H798" i="46" l="1"/>
  <c r="K793" i="46"/>
  <c r="I792" i="46"/>
  <c r="J792" i="46" s="1"/>
  <c r="K794" i="46" l="1"/>
  <c r="I793" i="46"/>
  <c r="J793" i="46" s="1"/>
  <c r="H799" i="46"/>
  <c r="H800" i="46" l="1"/>
  <c r="K795" i="46"/>
  <c r="I794" i="46"/>
  <c r="J794" i="46" s="1"/>
  <c r="K796" i="46" l="1"/>
  <c r="I795" i="46"/>
  <c r="J795" i="46" s="1"/>
  <c r="H801" i="46"/>
  <c r="H802" i="46" l="1"/>
  <c r="K797" i="46"/>
  <c r="I796" i="46"/>
  <c r="J796" i="46" s="1"/>
  <c r="K798" i="46" l="1"/>
  <c r="I797" i="46"/>
  <c r="J797" i="46" s="1"/>
  <c r="H803" i="46"/>
  <c r="H804" i="46" l="1"/>
  <c r="K799" i="46"/>
  <c r="I798" i="46"/>
  <c r="J798" i="46" s="1"/>
  <c r="K800" i="46" l="1"/>
  <c r="I799" i="46"/>
  <c r="J799" i="46" s="1"/>
  <c r="H805" i="46"/>
  <c r="H806" i="46" l="1"/>
  <c r="K801" i="46"/>
  <c r="I800" i="46"/>
  <c r="J800" i="46" s="1"/>
  <c r="K802" i="46" l="1"/>
  <c r="I801" i="46"/>
  <c r="J801" i="46" s="1"/>
  <c r="H807" i="46"/>
  <c r="H808" i="46" l="1"/>
  <c r="K803" i="46"/>
  <c r="I802" i="46"/>
  <c r="J802" i="46" s="1"/>
  <c r="K804" i="46" l="1"/>
  <c r="I803" i="46"/>
  <c r="J803" i="46" s="1"/>
  <c r="H809" i="46"/>
  <c r="H810" i="46" l="1"/>
  <c r="K805" i="46"/>
  <c r="I804" i="46"/>
  <c r="J804" i="46" s="1"/>
  <c r="K806" i="46" l="1"/>
  <c r="I805" i="46"/>
  <c r="J805" i="46" s="1"/>
  <c r="H811" i="46"/>
  <c r="H812" i="46" l="1"/>
  <c r="K807" i="46"/>
  <c r="I806" i="46"/>
  <c r="J806" i="46" s="1"/>
  <c r="K808" i="46" l="1"/>
  <c r="I807" i="46"/>
  <c r="J807" i="46" s="1"/>
  <c r="H813" i="46"/>
  <c r="H814" i="46" l="1"/>
  <c r="K809" i="46"/>
  <c r="I808" i="46"/>
  <c r="J808" i="46" s="1"/>
  <c r="K810" i="46" l="1"/>
  <c r="I809" i="46"/>
  <c r="J809" i="46" s="1"/>
  <c r="H815" i="46"/>
  <c r="H816" i="46" l="1"/>
  <c r="K811" i="46"/>
  <c r="I810" i="46"/>
  <c r="J810" i="46" s="1"/>
  <c r="K812" i="46" l="1"/>
  <c r="I811" i="46"/>
  <c r="J811" i="46" s="1"/>
  <c r="H817" i="46"/>
  <c r="H818" i="46" l="1"/>
  <c r="K813" i="46"/>
  <c r="I812" i="46"/>
  <c r="J812" i="46" s="1"/>
  <c r="K814" i="46" l="1"/>
  <c r="I813" i="46"/>
  <c r="J813" i="46" s="1"/>
  <c r="H819" i="46"/>
  <c r="H820" i="46" l="1"/>
  <c r="K815" i="46"/>
  <c r="I814" i="46"/>
  <c r="J814" i="46" s="1"/>
  <c r="K816" i="46" l="1"/>
  <c r="I815" i="46"/>
  <c r="J815" i="46" s="1"/>
  <c r="H821" i="46"/>
  <c r="H822" i="46" l="1"/>
  <c r="K817" i="46"/>
  <c r="I816" i="46"/>
  <c r="J816" i="46" s="1"/>
  <c r="K818" i="46" l="1"/>
  <c r="I817" i="46"/>
  <c r="J817" i="46" s="1"/>
  <c r="H823" i="46"/>
  <c r="H824" i="46" l="1"/>
  <c r="K819" i="46"/>
  <c r="I818" i="46"/>
  <c r="J818" i="46" s="1"/>
  <c r="K820" i="46" l="1"/>
  <c r="I819" i="46"/>
  <c r="J819" i="46" s="1"/>
  <c r="H825" i="46"/>
  <c r="H826" i="46" l="1"/>
  <c r="K821" i="46"/>
  <c r="I820" i="46"/>
  <c r="J820" i="46" s="1"/>
  <c r="K822" i="46" l="1"/>
  <c r="I821" i="46"/>
  <c r="J821" i="46" s="1"/>
  <c r="H827" i="46"/>
  <c r="H828" i="46" l="1"/>
  <c r="K823" i="46"/>
  <c r="I822" i="46"/>
  <c r="J822" i="46" s="1"/>
  <c r="K824" i="46" l="1"/>
  <c r="I823" i="46"/>
  <c r="J823" i="46" s="1"/>
  <c r="H829" i="46"/>
  <c r="H830" i="46" l="1"/>
  <c r="K825" i="46"/>
  <c r="I824" i="46"/>
  <c r="J824" i="46" s="1"/>
  <c r="K826" i="46" l="1"/>
  <c r="I825" i="46"/>
  <c r="J825" i="46" s="1"/>
  <c r="H831" i="46"/>
  <c r="H832" i="46" l="1"/>
  <c r="K827" i="46"/>
  <c r="I826" i="46"/>
  <c r="J826" i="46" s="1"/>
  <c r="K828" i="46" l="1"/>
  <c r="I827" i="46"/>
  <c r="J827" i="46" s="1"/>
  <c r="H833" i="46"/>
  <c r="H834" i="46" l="1"/>
  <c r="K829" i="46"/>
  <c r="I828" i="46"/>
  <c r="J828" i="46" s="1"/>
  <c r="K830" i="46" l="1"/>
  <c r="I829" i="46"/>
  <c r="J829" i="46" s="1"/>
  <c r="H835" i="46"/>
  <c r="H836" i="46" l="1"/>
  <c r="K831" i="46"/>
  <c r="I830" i="46"/>
  <c r="J830" i="46" s="1"/>
  <c r="K832" i="46" l="1"/>
  <c r="I831" i="46"/>
  <c r="J831" i="46" s="1"/>
  <c r="H837" i="46"/>
  <c r="H838" i="46" l="1"/>
  <c r="K833" i="46"/>
  <c r="I832" i="46"/>
  <c r="J832" i="46" s="1"/>
  <c r="K834" i="46" l="1"/>
  <c r="I833" i="46"/>
  <c r="J833" i="46" s="1"/>
  <c r="H839" i="46"/>
  <c r="H840" i="46" l="1"/>
  <c r="K835" i="46"/>
  <c r="I834" i="46"/>
  <c r="J834" i="46" s="1"/>
  <c r="K836" i="46" l="1"/>
  <c r="I835" i="46"/>
  <c r="J835" i="46" s="1"/>
  <c r="H841" i="46"/>
  <c r="H842" i="46" l="1"/>
  <c r="K837" i="46"/>
  <c r="I836" i="46"/>
  <c r="J836" i="46" s="1"/>
  <c r="K838" i="46" l="1"/>
  <c r="I837" i="46"/>
  <c r="J837" i="46" s="1"/>
  <c r="H843" i="46"/>
  <c r="H844" i="46" l="1"/>
  <c r="K839" i="46"/>
  <c r="I838" i="46"/>
  <c r="J838" i="46" s="1"/>
  <c r="K840" i="46" l="1"/>
  <c r="I839" i="46"/>
  <c r="J839" i="46" s="1"/>
  <c r="H845" i="46"/>
  <c r="H846" i="46" l="1"/>
  <c r="K841" i="46"/>
  <c r="I840" i="46"/>
  <c r="J840" i="46" s="1"/>
  <c r="K842" i="46" l="1"/>
  <c r="I841" i="46"/>
  <c r="J841" i="46" s="1"/>
  <c r="H847" i="46"/>
  <c r="H848" i="46" l="1"/>
  <c r="K843" i="46"/>
  <c r="I842" i="46"/>
  <c r="J842" i="46" s="1"/>
  <c r="K844" i="46" l="1"/>
  <c r="I843" i="46"/>
  <c r="J843" i="46" s="1"/>
  <c r="H849" i="46"/>
  <c r="H850" i="46" l="1"/>
  <c r="K845" i="46"/>
  <c r="I844" i="46"/>
  <c r="J844" i="46" s="1"/>
  <c r="K846" i="46" l="1"/>
  <c r="I845" i="46"/>
  <c r="J845" i="46" s="1"/>
  <c r="H851" i="46"/>
  <c r="H852" i="46" l="1"/>
  <c r="K847" i="46"/>
  <c r="I846" i="46"/>
  <c r="J846" i="46" s="1"/>
  <c r="K848" i="46" l="1"/>
  <c r="I847" i="46"/>
  <c r="J847" i="46" s="1"/>
  <c r="H853" i="46"/>
  <c r="H854" i="46" l="1"/>
  <c r="K849" i="46"/>
  <c r="I848" i="46"/>
  <c r="J848" i="46" s="1"/>
  <c r="K850" i="46" l="1"/>
  <c r="I849" i="46"/>
  <c r="J849" i="46" s="1"/>
  <c r="H855" i="46"/>
  <c r="H856" i="46" l="1"/>
  <c r="K851" i="46"/>
  <c r="I850" i="46"/>
  <c r="J850" i="46" s="1"/>
  <c r="K852" i="46" l="1"/>
  <c r="I851" i="46"/>
  <c r="J851" i="46" s="1"/>
  <c r="H857" i="46"/>
  <c r="H858" i="46" l="1"/>
  <c r="K853" i="46"/>
  <c r="I852" i="46"/>
  <c r="J852" i="46" s="1"/>
  <c r="K854" i="46" l="1"/>
  <c r="I853" i="46"/>
  <c r="J853" i="46" s="1"/>
  <c r="H859" i="46"/>
  <c r="H860" i="46" l="1"/>
  <c r="K855" i="46"/>
  <c r="I854" i="46"/>
  <c r="J854" i="46" s="1"/>
  <c r="K856" i="46" l="1"/>
  <c r="I855" i="46"/>
  <c r="J855" i="46" s="1"/>
  <c r="H861" i="46"/>
  <c r="H862" i="46" l="1"/>
  <c r="K857" i="46"/>
  <c r="I856" i="46"/>
  <c r="J856" i="46" s="1"/>
  <c r="K858" i="46" l="1"/>
  <c r="I857" i="46"/>
  <c r="J857" i="46" s="1"/>
  <c r="H863" i="46"/>
  <c r="H864" i="46" l="1"/>
  <c r="K859" i="46"/>
  <c r="I858" i="46"/>
  <c r="J858" i="46" s="1"/>
  <c r="K860" i="46" l="1"/>
  <c r="I859" i="46"/>
  <c r="J859" i="46" s="1"/>
  <c r="H865" i="46"/>
  <c r="H866" i="46" l="1"/>
  <c r="K861" i="46"/>
  <c r="I860" i="46"/>
  <c r="J860" i="46" s="1"/>
  <c r="K862" i="46" l="1"/>
  <c r="I861" i="46"/>
  <c r="J861" i="46" s="1"/>
  <c r="H867" i="46"/>
  <c r="H868" i="46" l="1"/>
  <c r="K863" i="46"/>
  <c r="I862" i="46"/>
  <c r="J862" i="46" s="1"/>
  <c r="K864" i="46" l="1"/>
  <c r="I863" i="46"/>
  <c r="J863" i="46" s="1"/>
  <c r="H869" i="46"/>
  <c r="H870" i="46" l="1"/>
  <c r="K865" i="46"/>
  <c r="I864" i="46"/>
  <c r="J864" i="46" s="1"/>
  <c r="K866" i="46" l="1"/>
  <c r="I865" i="46"/>
  <c r="J865" i="46" s="1"/>
  <c r="H871" i="46"/>
  <c r="H872" i="46" l="1"/>
  <c r="K867" i="46"/>
  <c r="I866" i="46"/>
  <c r="J866" i="46" s="1"/>
  <c r="K868" i="46" l="1"/>
  <c r="I867" i="46"/>
  <c r="J867" i="46" s="1"/>
  <c r="H873" i="46"/>
  <c r="H874" i="46" l="1"/>
  <c r="K869" i="46"/>
  <c r="I868" i="46"/>
  <c r="J868" i="46" s="1"/>
  <c r="K870" i="46" l="1"/>
  <c r="I869" i="46"/>
  <c r="J869" i="46" s="1"/>
  <c r="H875" i="46"/>
  <c r="H876" i="46" l="1"/>
  <c r="K871" i="46"/>
  <c r="I870" i="46"/>
  <c r="J870" i="46" s="1"/>
  <c r="K872" i="46" l="1"/>
  <c r="I871" i="46"/>
  <c r="J871" i="46" s="1"/>
  <c r="H877" i="46"/>
  <c r="H878" i="46" l="1"/>
  <c r="K873" i="46"/>
  <c r="I872" i="46"/>
  <c r="J872" i="46" s="1"/>
  <c r="K874" i="46" l="1"/>
  <c r="I873" i="46"/>
  <c r="J873" i="46" s="1"/>
  <c r="H879" i="46"/>
  <c r="H880" i="46" l="1"/>
  <c r="K875" i="46"/>
  <c r="I874" i="46"/>
  <c r="J874" i="46" s="1"/>
  <c r="K876" i="46" l="1"/>
  <c r="I875" i="46"/>
  <c r="J875" i="46" s="1"/>
  <c r="H881" i="46"/>
  <c r="H882" i="46" l="1"/>
  <c r="K877" i="46"/>
  <c r="I876" i="46"/>
  <c r="J876" i="46" s="1"/>
  <c r="K878" i="46" l="1"/>
  <c r="I877" i="46"/>
  <c r="J877" i="46" s="1"/>
  <c r="H883" i="46"/>
  <c r="H884" i="46" l="1"/>
  <c r="K879" i="46"/>
  <c r="I878" i="46"/>
  <c r="J878" i="46" s="1"/>
  <c r="K880" i="46" l="1"/>
  <c r="I879" i="46"/>
  <c r="J879" i="46" s="1"/>
  <c r="H885" i="46"/>
  <c r="H886" i="46" l="1"/>
  <c r="K881" i="46"/>
  <c r="I880" i="46"/>
  <c r="J880" i="46" s="1"/>
  <c r="K882" i="46" l="1"/>
  <c r="I881" i="46"/>
  <c r="J881" i="46" s="1"/>
  <c r="H887" i="46"/>
  <c r="H888" i="46" l="1"/>
  <c r="K883" i="46"/>
  <c r="I882" i="46"/>
  <c r="J882" i="46" s="1"/>
  <c r="K884" i="46" l="1"/>
  <c r="I883" i="46"/>
  <c r="J883" i="46" s="1"/>
  <c r="H889" i="46"/>
  <c r="H890" i="46" l="1"/>
  <c r="K885" i="46"/>
  <c r="I884" i="46"/>
  <c r="J884" i="46" s="1"/>
  <c r="K886" i="46" l="1"/>
  <c r="I885" i="46"/>
  <c r="J885" i="46" s="1"/>
  <c r="H891" i="46"/>
  <c r="H892" i="46" l="1"/>
  <c r="K887" i="46"/>
  <c r="I886" i="46"/>
  <c r="J886" i="46" s="1"/>
  <c r="K888" i="46" l="1"/>
  <c r="I887" i="46"/>
  <c r="J887" i="46" s="1"/>
  <c r="H893" i="46"/>
  <c r="H894" i="46" l="1"/>
  <c r="K889" i="46"/>
  <c r="I888" i="46"/>
  <c r="J888" i="46" s="1"/>
  <c r="K890" i="46" l="1"/>
  <c r="I889" i="46"/>
  <c r="J889" i="46" s="1"/>
  <c r="H895" i="46"/>
  <c r="H896" i="46" l="1"/>
  <c r="K891" i="46"/>
  <c r="I890" i="46"/>
  <c r="J890" i="46" s="1"/>
  <c r="K892" i="46" l="1"/>
  <c r="I891" i="46"/>
  <c r="J891" i="46" s="1"/>
  <c r="H897" i="46"/>
  <c r="H898" i="46" l="1"/>
  <c r="K893" i="46"/>
  <c r="I892" i="46"/>
  <c r="J892" i="46" s="1"/>
  <c r="K894" i="46" l="1"/>
  <c r="I893" i="46"/>
  <c r="J893" i="46" s="1"/>
  <c r="H899" i="46"/>
  <c r="H900" i="46" l="1"/>
  <c r="K895" i="46"/>
  <c r="I894" i="46"/>
  <c r="J894" i="46" s="1"/>
  <c r="K896" i="46" l="1"/>
  <c r="I895" i="46"/>
  <c r="J895" i="46" s="1"/>
  <c r="H901" i="46"/>
  <c r="H902" i="46" l="1"/>
  <c r="K897" i="46"/>
  <c r="I896" i="46"/>
  <c r="J896" i="46" s="1"/>
  <c r="K898" i="46" l="1"/>
  <c r="I897" i="46"/>
  <c r="J897" i="46" s="1"/>
  <c r="H903" i="46"/>
  <c r="H904" i="46" l="1"/>
  <c r="K899" i="46"/>
  <c r="I898" i="46"/>
  <c r="J898" i="46" s="1"/>
  <c r="K900" i="46" l="1"/>
  <c r="I899" i="46"/>
  <c r="J899" i="46" s="1"/>
  <c r="H905" i="46"/>
  <c r="H906" i="46" l="1"/>
  <c r="K901" i="46"/>
  <c r="I900" i="46"/>
  <c r="J900" i="46" s="1"/>
  <c r="K902" i="46" l="1"/>
  <c r="I901" i="46"/>
  <c r="J901" i="46" s="1"/>
  <c r="H907" i="46"/>
  <c r="H908" i="46" l="1"/>
  <c r="K903" i="46"/>
  <c r="I902" i="46"/>
  <c r="J902" i="46" s="1"/>
  <c r="K904" i="46" l="1"/>
  <c r="I903" i="46"/>
  <c r="J903" i="46" s="1"/>
  <c r="H909" i="46"/>
  <c r="H910" i="46" l="1"/>
  <c r="K905" i="46"/>
  <c r="I904" i="46"/>
  <c r="J904" i="46" s="1"/>
  <c r="K906" i="46" l="1"/>
  <c r="I905" i="46"/>
  <c r="J905" i="46" s="1"/>
  <c r="H911" i="46"/>
  <c r="H912" i="46" l="1"/>
  <c r="K907" i="46"/>
  <c r="I906" i="46"/>
  <c r="J906" i="46" s="1"/>
  <c r="K908" i="46" l="1"/>
  <c r="I907" i="46"/>
  <c r="J907" i="46" s="1"/>
  <c r="H913" i="46"/>
  <c r="H914" i="46" l="1"/>
  <c r="K909" i="46"/>
  <c r="I908" i="46"/>
  <c r="J908" i="46" s="1"/>
  <c r="K910" i="46" l="1"/>
  <c r="I909" i="46"/>
  <c r="J909" i="46" s="1"/>
  <c r="H915" i="46"/>
  <c r="H916" i="46" l="1"/>
  <c r="K911" i="46"/>
  <c r="I910" i="46"/>
  <c r="J910" i="46" s="1"/>
  <c r="K912" i="46" l="1"/>
  <c r="I911" i="46"/>
  <c r="J911" i="46" s="1"/>
  <c r="H917" i="46"/>
  <c r="H918" i="46" l="1"/>
  <c r="K913" i="46"/>
  <c r="I912" i="46"/>
  <c r="J912" i="46" s="1"/>
  <c r="K914" i="46" l="1"/>
  <c r="I913" i="46"/>
  <c r="J913" i="46" s="1"/>
  <c r="H919" i="46"/>
  <c r="H920" i="46" l="1"/>
  <c r="K915" i="46"/>
  <c r="I914" i="46"/>
  <c r="J914" i="46" s="1"/>
  <c r="K916" i="46" l="1"/>
  <c r="I915" i="46"/>
  <c r="J915" i="46" s="1"/>
  <c r="H921" i="46"/>
  <c r="H922" i="46" l="1"/>
  <c r="K917" i="46"/>
  <c r="I916" i="46"/>
  <c r="J916" i="46" s="1"/>
  <c r="K918" i="46" l="1"/>
  <c r="I917" i="46"/>
  <c r="J917" i="46" s="1"/>
  <c r="H923" i="46"/>
  <c r="H924" i="46" l="1"/>
  <c r="K919" i="46"/>
  <c r="I918" i="46"/>
  <c r="J918" i="46" s="1"/>
  <c r="K920" i="46" l="1"/>
  <c r="I919" i="46"/>
  <c r="J919" i="46" s="1"/>
  <c r="H925" i="46"/>
  <c r="H926" i="46" l="1"/>
  <c r="K921" i="46"/>
  <c r="I920" i="46"/>
  <c r="J920" i="46" s="1"/>
  <c r="K922" i="46" l="1"/>
  <c r="I921" i="46"/>
  <c r="J921" i="46" s="1"/>
  <c r="H927" i="46"/>
  <c r="H928" i="46" l="1"/>
  <c r="K923" i="46"/>
  <c r="I922" i="46"/>
  <c r="J922" i="46" s="1"/>
  <c r="K924" i="46" l="1"/>
  <c r="I923" i="46"/>
  <c r="J923" i="46" s="1"/>
  <c r="H929" i="46"/>
  <c r="H930" i="46" l="1"/>
  <c r="K925" i="46"/>
  <c r="I924" i="46"/>
  <c r="J924" i="46" s="1"/>
  <c r="K926" i="46" l="1"/>
  <c r="I925" i="46"/>
  <c r="J925" i="46" s="1"/>
  <c r="H931" i="46"/>
  <c r="H932" i="46" l="1"/>
  <c r="K927" i="46"/>
  <c r="I926" i="46"/>
  <c r="J926" i="46" s="1"/>
  <c r="K928" i="46" l="1"/>
  <c r="I927" i="46"/>
  <c r="J927" i="46" s="1"/>
  <c r="H933" i="46"/>
  <c r="H934" i="46" l="1"/>
  <c r="K929" i="46"/>
  <c r="I928" i="46"/>
  <c r="J928" i="46" s="1"/>
  <c r="K930" i="46" l="1"/>
  <c r="I929" i="46"/>
  <c r="J929" i="46" s="1"/>
  <c r="H935" i="46"/>
  <c r="H936" i="46" l="1"/>
  <c r="K931" i="46"/>
  <c r="I930" i="46"/>
  <c r="J930" i="46" s="1"/>
  <c r="K932" i="46" l="1"/>
  <c r="I931" i="46"/>
  <c r="J931" i="46" s="1"/>
  <c r="H937" i="46"/>
  <c r="H938" i="46" l="1"/>
  <c r="K933" i="46"/>
  <c r="I932" i="46"/>
  <c r="J932" i="46" s="1"/>
  <c r="K934" i="46" l="1"/>
  <c r="I933" i="46"/>
  <c r="J933" i="46" s="1"/>
  <c r="H939" i="46"/>
  <c r="H940" i="46" l="1"/>
  <c r="K935" i="46"/>
  <c r="I934" i="46"/>
  <c r="J934" i="46" s="1"/>
  <c r="K936" i="46" l="1"/>
  <c r="I935" i="46"/>
  <c r="J935" i="46" s="1"/>
  <c r="H941" i="46"/>
  <c r="H942" i="46" l="1"/>
  <c r="K937" i="46"/>
  <c r="I936" i="46"/>
  <c r="J936" i="46" s="1"/>
  <c r="K938" i="46" l="1"/>
  <c r="I937" i="46"/>
  <c r="J937" i="46" s="1"/>
  <c r="H943" i="46"/>
  <c r="H944" i="46" l="1"/>
  <c r="K939" i="46"/>
  <c r="I938" i="46"/>
  <c r="J938" i="46" s="1"/>
  <c r="K940" i="46" l="1"/>
  <c r="I939" i="46"/>
  <c r="J939" i="46" s="1"/>
  <c r="H945" i="46"/>
  <c r="H946" i="46" l="1"/>
  <c r="K941" i="46"/>
  <c r="I940" i="46"/>
  <c r="J940" i="46" s="1"/>
  <c r="K942" i="46" l="1"/>
  <c r="I941" i="46"/>
  <c r="J941" i="46" s="1"/>
  <c r="H947" i="46"/>
  <c r="H948" i="46" l="1"/>
  <c r="K943" i="46"/>
  <c r="I942" i="46"/>
  <c r="J942" i="46" s="1"/>
  <c r="K944" i="46" l="1"/>
  <c r="I943" i="46"/>
  <c r="J943" i="46" s="1"/>
  <c r="H949" i="46"/>
  <c r="H950" i="46" l="1"/>
  <c r="K945" i="46"/>
  <c r="I944" i="46"/>
  <c r="J944" i="46" s="1"/>
  <c r="K946" i="46" l="1"/>
  <c r="I945" i="46"/>
  <c r="J945" i="46" s="1"/>
  <c r="H951" i="46"/>
  <c r="H952" i="46" l="1"/>
  <c r="K947" i="46"/>
  <c r="I946" i="46"/>
  <c r="J946" i="46" s="1"/>
  <c r="H953" i="46" l="1"/>
  <c r="K948" i="46"/>
  <c r="I947" i="46"/>
  <c r="J947" i="46" s="1"/>
  <c r="K949" i="46" l="1"/>
  <c r="I948" i="46"/>
  <c r="J948" i="46" s="1"/>
  <c r="H954" i="46"/>
  <c r="H955" i="46" l="1"/>
  <c r="K950" i="46"/>
  <c r="I949" i="46"/>
  <c r="J949" i="46" s="1"/>
  <c r="K951" i="46" l="1"/>
  <c r="I950" i="46"/>
  <c r="J950" i="46" s="1"/>
  <c r="H956" i="46"/>
  <c r="H957" i="46" l="1"/>
  <c r="K952" i="46"/>
  <c r="I951" i="46"/>
  <c r="J951" i="46" s="1"/>
  <c r="K953" i="46" l="1"/>
  <c r="I952" i="46"/>
  <c r="J952" i="46" s="1"/>
  <c r="H958" i="46"/>
  <c r="H959" i="46" l="1"/>
  <c r="K954" i="46"/>
  <c r="I953" i="46"/>
  <c r="J953" i="46" s="1"/>
  <c r="K955" i="46" l="1"/>
  <c r="I954" i="46"/>
  <c r="J954" i="46" s="1"/>
  <c r="H960" i="46"/>
  <c r="H961" i="46" l="1"/>
  <c r="K956" i="46"/>
  <c r="I955" i="46"/>
  <c r="J955" i="46" s="1"/>
  <c r="K957" i="46" l="1"/>
  <c r="I956" i="46"/>
  <c r="J956" i="46" s="1"/>
  <c r="H962" i="46"/>
  <c r="H963" i="46" l="1"/>
  <c r="K958" i="46"/>
  <c r="I957" i="46"/>
  <c r="J957" i="46" s="1"/>
  <c r="K959" i="46" l="1"/>
  <c r="I958" i="46"/>
  <c r="J958" i="46" s="1"/>
  <c r="H964" i="46"/>
  <c r="H965" i="46" l="1"/>
  <c r="K960" i="46"/>
  <c r="I959" i="46"/>
  <c r="J959" i="46" s="1"/>
  <c r="K961" i="46" l="1"/>
  <c r="I960" i="46"/>
  <c r="J960" i="46" s="1"/>
  <c r="H966" i="46"/>
  <c r="H967" i="46" l="1"/>
  <c r="K962" i="46"/>
  <c r="I961" i="46"/>
  <c r="J961" i="46" s="1"/>
  <c r="K963" i="46" l="1"/>
  <c r="I962" i="46"/>
  <c r="J962" i="46" s="1"/>
  <c r="H968" i="46"/>
  <c r="H969" i="46" l="1"/>
  <c r="K964" i="46"/>
  <c r="I963" i="46"/>
  <c r="J963" i="46" s="1"/>
  <c r="K965" i="46" l="1"/>
  <c r="I964" i="46"/>
  <c r="J964" i="46" s="1"/>
  <c r="H970" i="46"/>
  <c r="H971" i="46" l="1"/>
  <c r="K966" i="46"/>
  <c r="I965" i="46"/>
  <c r="J965" i="46" s="1"/>
  <c r="K967" i="46" l="1"/>
  <c r="I966" i="46"/>
  <c r="J966" i="46" s="1"/>
  <c r="H972" i="46"/>
  <c r="H973" i="46" l="1"/>
  <c r="K968" i="46"/>
  <c r="I967" i="46"/>
  <c r="J967" i="46" s="1"/>
  <c r="K969" i="46" l="1"/>
  <c r="I968" i="46"/>
  <c r="J968" i="46" s="1"/>
  <c r="H974" i="46"/>
  <c r="H975" i="46" l="1"/>
  <c r="K970" i="46"/>
  <c r="I969" i="46"/>
  <c r="J969" i="46" s="1"/>
  <c r="K971" i="46" l="1"/>
  <c r="I970" i="46"/>
  <c r="J970" i="46" s="1"/>
  <c r="H976" i="46"/>
  <c r="H977" i="46" l="1"/>
  <c r="K972" i="46"/>
  <c r="I971" i="46"/>
  <c r="J971" i="46" s="1"/>
  <c r="K973" i="46" l="1"/>
  <c r="I972" i="46"/>
  <c r="J972" i="46" s="1"/>
  <c r="H978" i="46"/>
  <c r="H979" i="46" l="1"/>
  <c r="K974" i="46"/>
  <c r="I973" i="46"/>
  <c r="J973" i="46" s="1"/>
  <c r="K975" i="46" l="1"/>
  <c r="I974" i="46"/>
  <c r="J974" i="46" s="1"/>
  <c r="H980" i="46"/>
  <c r="H981" i="46" l="1"/>
  <c r="K976" i="46"/>
  <c r="I975" i="46"/>
  <c r="J975" i="46" s="1"/>
  <c r="K977" i="46" l="1"/>
  <c r="I976" i="46"/>
  <c r="J976" i="46" s="1"/>
  <c r="H982" i="46"/>
  <c r="H983" i="46" l="1"/>
  <c r="K978" i="46"/>
  <c r="I977" i="46"/>
  <c r="J977" i="46" s="1"/>
  <c r="K979" i="46" l="1"/>
  <c r="I978" i="46"/>
  <c r="J978" i="46" s="1"/>
  <c r="H984" i="46"/>
  <c r="H985" i="46" l="1"/>
  <c r="K980" i="46"/>
  <c r="I979" i="46"/>
  <c r="J979" i="46" s="1"/>
  <c r="K981" i="46" l="1"/>
  <c r="I980" i="46"/>
  <c r="J980" i="46" s="1"/>
  <c r="H986" i="46"/>
  <c r="H987" i="46" l="1"/>
  <c r="K982" i="46"/>
  <c r="I981" i="46"/>
  <c r="J981" i="46" s="1"/>
  <c r="K983" i="46" l="1"/>
  <c r="I982" i="46"/>
  <c r="J982" i="46" s="1"/>
  <c r="H988" i="46"/>
  <c r="H989" i="46" l="1"/>
  <c r="K984" i="46"/>
  <c r="I983" i="46"/>
  <c r="J983" i="46" s="1"/>
  <c r="K985" i="46" l="1"/>
  <c r="I984" i="46"/>
  <c r="J984" i="46" s="1"/>
  <c r="H990" i="46"/>
  <c r="H991" i="46" l="1"/>
  <c r="K986" i="46"/>
  <c r="I985" i="46"/>
  <c r="J985" i="46" s="1"/>
  <c r="K987" i="46" l="1"/>
  <c r="I986" i="46"/>
  <c r="J986" i="46" s="1"/>
  <c r="H992" i="46"/>
  <c r="H993" i="46" l="1"/>
  <c r="K988" i="46"/>
  <c r="I987" i="46"/>
  <c r="J987" i="46" s="1"/>
  <c r="K989" i="46" l="1"/>
  <c r="I988" i="46"/>
  <c r="J988" i="46" s="1"/>
  <c r="H994" i="46"/>
  <c r="H995" i="46" l="1"/>
  <c r="K990" i="46"/>
  <c r="I989" i="46"/>
  <c r="J989" i="46" s="1"/>
  <c r="K991" i="46" l="1"/>
  <c r="I990" i="46"/>
  <c r="J990" i="46" s="1"/>
  <c r="H996" i="46"/>
  <c r="H997" i="46" l="1"/>
  <c r="K992" i="46"/>
  <c r="I991" i="46"/>
  <c r="J991" i="46" s="1"/>
  <c r="K993" i="46" l="1"/>
  <c r="I992" i="46"/>
  <c r="J992" i="46" s="1"/>
  <c r="H998" i="46"/>
  <c r="H999" i="46" l="1"/>
  <c r="K994" i="46"/>
  <c r="I993" i="46"/>
  <c r="J993" i="46" s="1"/>
  <c r="K995" i="46" l="1"/>
  <c r="I994" i="46"/>
  <c r="J994" i="46" s="1"/>
  <c r="H1000" i="46"/>
  <c r="H1001" i="46" l="1"/>
  <c r="K996" i="46"/>
  <c r="I995" i="46"/>
  <c r="J995" i="46" s="1"/>
  <c r="K997" i="46" l="1"/>
  <c r="I996" i="46"/>
  <c r="J996" i="46" s="1"/>
  <c r="H1002" i="46"/>
  <c r="H1003" i="46" l="1"/>
  <c r="K998" i="46"/>
  <c r="I997" i="46"/>
  <c r="J997" i="46" s="1"/>
  <c r="K999" i="46" l="1"/>
  <c r="I998" i="46"/>
  <c r="J998" i="46" s="1"/>
  <c r="H1004" i="46"/>
  <c r="H1005" i="46" l="1"/>
  <c r="K1000" i="46"/>
  <c r="I999" i="46"/>
  <c r="J999" i="46" s="1"/>
  <c r="K1001" i="46" l="1"/>
  <c r="I1000" i="46"/>
  <c r="J1000" i="46" s="1"/>
  <c r="H1006" i="46"/>
  <c r="H1007" i="46" l="1"/>
  <c r="K1002" i="46"/>
  <c r="I1001" i="46"/>
  <c r="J1001" i="46" s="1"/>
  <c r="K1003" i="46" l="1"/>
  <c r="I1002" i="46"/>
  <c r="J1002" i="46" s="1"/>
  <c r="H1008" i="46"/>
  <c r="H1009" i="46" l="1"/>
  <c r="K1004" i="46"/>
  <c r="I1003" i="46"/>
  <c r="J1003" i="46" s="1"/>
  <c r="K1005" i="46" l="1"/>
  <c r="I1004" i="46"/>
  <c r="J1004" i="46" s="1"/>
  <c r="H1010" i="46"/>
  <c r="H1011" i="46" l="1"/>
  <c r="K1006" i="46"/>
  <c r="I1005" i="46"/>
  <c r="J1005" i="46" s="1"/>
  <c r="K1007" i="46" l="1"/>
  <c r="I1006" i="46"/>
  <c r="J1006" i="46" s="1"/>
  <c r="H1012" i="46"/>
  <c r="H1013" i="46" l="1"/>
  <c r="K1008" i="46"/>
  <c r="I1007" i="46"/>
  <c r="J1007" i="46" s="1"/>
  <c r="K1009" i="46" l="1"/>
  <c r="I1008" i="46"/>
  <c r="J1008" i="46" s="1"/>
  <c r="H1014" i="46"/>
  <c r="H1015" i="46" l="1"/>
  <c r="K1010" i="46"/>
  <c r="I1009" i="46"/>
  <c r="J1009" i="46" s="1"/>
  <c r="K1011" i="46" l="1"/>
  <c r="I1010" i="46"/>
  <c r="J1010" i="46" s="1"/>
  <c r="H1016" i="46"/>
  <c r="H1017" i="46" l="1"/>
  <c r="K1012" i="46"/>
  <c r="I1011" i="46"/>
  <c r="J1011" i="46" s="1"/>
  <c r="K1013" i="46" l="1"/>
  <c r="I1012" i="46"/>
  <c r="J1012" i="46" s="1"/>
  <c r="H1018" i="46"/>
  <c r="H1019" i="46" l="1"/>
  <c r="K1014" i="46"/>
  <c r="I1013" i="46"/>
  <c r="J1013" i="46" s="1"/>
  <c r="K1015" i="46" l="1"/>
  <c r="I1014" i="46"/>
  <c r="J1014" i="46" s="1"/>
  <c r="H1020" i="46"/>
  <c r="H1021" i="46" l="1"/>
  <c r="K1016" i="46"/>
  <c r="I1015" i="46"/>
  <c r="J1015" i="46" s="1"/>
  <c r="K1017" i="46" l="1"/>
  <c r="I1016" i="46"/>
  <c r="J1016" i="46" s="1"/>
  <c r="H1022" i="46"/>
  <c r="H1023" i="46" l="1"/>
  <c r="K1018" i="46"/>
  <c r="I1017" i="46"/>
  <c r="J1017" i="46" s="1"/>
  <c r="K1019" i="46" l="1"/>
  <c r="I1018" i="46"/>
  <c r="J1018" i="46" s="1"/>
  <c r="H1024" i="46"/>
  <c r="H1025" i="46" l="1"/>
  <c r="K1020" i="46"/>
  <c r="I1019" i="46"/>
  <c r="J1019" i="46" s="1"/>
  <c r="K1021" i="46" l="1"/>
  <c r="I1020" i="46"/>
  <c r="J1020" i="46" s="1"/>
  <c r="H1026" i="46"/>
  <c r="H1027" i="46" l="1"/>
  <c r="K1022" i="46"/>
  <c r="I1021" i="46"/>
  <c r="J1021" i="46" s="1"/>
  <c r="K1023" i="46" l="1"/>
  <c r="I1022" i="46"/>
  <c r="J1022" i="46" s="1"/>
  <c r="H1028" i="46"/>
  <c r="H1029" i="46" l="1"/>
  <c r="K1024" i="46"/>
  <c r="I1023" i="46"/>
  <c r="J1023" i="46" s="1"/>
  <c r="K1025" i="46" l="1"/>
  <c r="I1024" i="46"/>
  <c r="J1024" i="46" s="1"/>
  <c r="H1030" i="46"/>
  <c r="H1031" i="46" l="1"/>
  <c r="K1026" i="46"/>
  <c r="I1025" i="46"/>
  <c r="J1025" i="46" s="1"/>
  <c r="K1027" i="46" l="1"/>
  <c r="I1026" i="46"/>
  <c r="J1026" i="46" s="1"/>
  <c r="H1032" i="46"/>
  <c r="H1033" i="46" l="1"/>
  <c r="K1028" i="46"/>
  <c r="I1027" i="46"/>
  <c r="J1027" i="46" s="1"/>
  <c r="K1029" i="46" l="1"/>
  <c r="I1028" i="46"/>
  <c r="J1028" i="46" s="1"/>
  <c r="H1034" i="46"/>
  <c r="H1035" i="46" l="1"/>
  <c r="K1030" i="46"/>
  <c r="I1029" i="46"/>
  <c r="J1029" i="46" s="1"/>
  <c r="K1031" i="46" l="1"/>
  <c r="I1030" i="46"/>
  <c r="J1030" i="46" s="1"/>
  <c r="H1036" i="46"/>
  <c r="H1037" i="46" l="1"/>
  <c r="K1032" i="46"/>
  <c r="I1031" i="46"/>
  <c r="J1031" i="46" s="1"/>
  <c r="K1033" i="46" l="1"/>
  <c r="I1032" i="46"/>
  <c r="J1032" i="46" s="1"/>
  <c r="H1038" i="46"/>
  <c r="H1039" i="46" l="1"/>
  <c r="K1034" i="46"/>
  <c r="I1033" i="46"/>
  <c r="J1033" i="46" s="1"/>
  <c r="K1035" i="46" l="1"/>
  <c r="I1034" i="46"/>
  <c r="J1034" i="46" s="1"/>
  <c r="H1040" i="46"/>
  <c r="H1041" i="46" l="1"/>
  <c r="K1036" i="46"/>
  <c r="I1035" i="46"/>
  <c r="J1035" i="46" s="1"/>
  <c r="K1037" i="46" l="1"/>
  <c r="I1036" i="46"/>
  <c r="J1036" i="46" s="1"/>
  <c r="H1042" i="46"/>
  <c r="H1043" i="46" l="1"/>
  <c r="K1038" i="46"/>
  <c r="I1037" i="46"/>
  <c r="J1037" i="46" s="1"/>
  <c r="K1039" i="46" l="1"/>
  <c r="I1038" i="46"/>
  <c r="J1038" i="46" s="1"/>
  <c r="H1044" i="46"/>
  <c r="H1045" i="46" l="1"/>
  <c r="K1040" i="46"/>
  <c r="I1039" i="46"/>
  <c r="J1039" i="46" s="1"/>
  <c r="K1041" i="46" l="1"/>
  <c r="I1040" i="46"/>
  <c r="J1040" i="46" s="1"/>
  <c r="H1046" i="46"/>
  <c r="H1047" i="46" l="1"/>
  <c r="K1042" i="46"/>
  <c r="I1041" i="46"/>
  <c r="J1041" i="46" s="1"/>
  <c r="K1043" i="46" l="1"/>
  <c r="I1042" i="46"/>
  <c r="J1042" i="46" s="1"/>
  <c r="H1048" i="46"/>
  <c r="H1049" i="46" l="1"/>
  <c r="K1044" i="46"/>
  <c r="I1043" i="46"/>
  <c r="J1043" i="46" s="1"/>
  <c r="K1045" i="46" l="1"/>
  <c r="I1044" i="46"/>
  <c r="J1044" i="46" s="1"/>
  <c r="H1050" i="46"/>
  <c r="H1051" i="46" l="1"/>
  <c r="K1046" i="46"/>
  <c r="I1045" i="46"/>
  <c r="J1045" i="46" s="1"/>
  <c r="K1047" i="46" l="1"/>
  <c r="I1046" i="46"/>
  <c r="J1046" i="46" s="1"/>
  <c r="H1052" i="46"/>
  <c r="H1053" i="46" l="1"/>
  <c r="K1048" i="46"/>
  <c r="I1047" i="46"/>
  <c r="J1047" i="46" s="1"/>
  <c r="K1049" i="46" l="1"/>
  <c r="I1048" i="46"/>
  <c r="J1048" i="46" s="1"/>
  <c r="H1054" i="46"/>
  <c r="H1055" i="46" l="1"/>
  <c r="K1050" i="46"/>
  <c r="I1049" i="46"/>
  <c r="J1049" i="46" s="1"/>
  <c r="K1051" i="46" l="1"/>
  <c r="I1050" i="46"/>
  <c r="J1050" i="46" s="1"/>
  <c r="H1056" i="46"/>
  <c r="H1057" i="46" l="1"/>
  <c r="K1052" i="46"/>
  <c r="I1051" i="46"/>
  <c r="J1051" i="46" s="1"/>
  <c r="K1053" i="46" l="1"/>
  <c r="I1052" i="46"/>
  <c r="J1052" i="46" s="1"/>
  <c r="H1058" i="46"/>
  <c r="H1059" i="46" l="1"/>
  <c r="K1054" i="46"/>
  <c r="I1053" i="46"/>
  <c r="J1053" i="46" s="1"/>
  <c r="K1055" i="46" l="1"/>
  <c r="I1054" i="46"/>
  <c r="J1054" i="46" s="1"/>
  <c r="H1060" i="46"/>
  <c r="H1061" i="46" l="1"/>
  <c r="K1056" i="46"/>
  <c r="I1055" i="46"/>
  <c r="J1055" i="46" s="1"/>
  <c r="K1057" i="46" l="1"/>
  <c r="I1056" i="46"/>
  <c r="J1056" i="46" s="1"/>
  <c r="H1062" i="46"/>
  <c r="H1063" i="46" l="1"/>
  <c r="K1058" i="46"/>
  <c r="I1057" i="46"/>
  <c r="J1057" i="46" s="1"/>
  <c r="K1059" i="46" l="1"/>
  <c r="I1058" i="46"/>
  <c r="J1058" i="46" s="1"/>
  <c r="H1064" i="46"/>
  <c r="H1065" i="46" l="1"/>
  <c r="K1060" i="46"/>
  <c r="I1059" i="46"/>
  <c r="J1059" i="46" s="1"/>
  <c r="K1061" i="46" l="1"/>
  <c r="I1060" i="46"/>
  <c r="J1060" i="46" s="1"/>
  <c r="H1066" i="46"/>
  <c r="H1067" i="46" l="1"/>
  <c r="K1062" i="46"/>
  <c r="I1061" i="46"/>
  <c r="J1061" i="46" s="1"/>
  <c r="K1063" i="46" l="1"/>
  <c r="I1062" i="46"/>
  <c r="J1062" i="46" s="1"/>
  <c r="H1068" i="46"/>
  <c r="H1069" i="46" l="1"/>
  <c r="K1064" i="46"/>
  <c r="I1063" i="46"/>
  <c r="J1063" i="46" s="1"/>
  <c r="K1065" i="46" l="1"/>
  <c r="I1064" i="46"/>
  <c r="J1064" i="46" s="1"/>
  <c r="H1070" i="46"/>
  <c r="H1071" i="46" l="1"/>
  <c r="K1066" i="46"/>
  <c r="I1065" i="46"/>
  <c r="J1065" i="46" s="1"/>
  <c r="K1067" i="46" l="1"/>
  <c r="I1066" i="46"/>
  <c r="J1066" i="46" s="1"/>
  <c r="H1072" i="46"/>
  <c r="H1073" i="46" l="1"/>
  <c r="K1068" i="46"/>
  <c r="I1067" i="46"/>
  <c r="J1067" i="46" s="1"/>
  <c r="K1069" i="46" l="1"/>
  <c r="I1068" i="46"/>
  <c r="J1068" i="46" s="1"/>
  <c r="H1074" i="46"/>
  <c r="H1075" i="46" l="1"/>
  <c r="K1070" i="46"/>
  <c r="I1069" i="46"/>
  <c r="J1069" i="46" s="1"/>
  <c r="K1071" i="46" l="1"/>
  <c r="I1070" i="46"/>
  <c r="J1070" i="46" s="1"/>
  <c r="H1076" i="46"/>
  <c r="H1077" i="46" l="1"/>
  <c r="K1072" i="46"/>
  <c r="I1071" i="46"/>
  <c r="J1071" i="46" s="1"/>
  <c r="K1073" i="46" l="1"/>
  <c r="I1072" i="46"/>
  <c r="J1072" i="46" s="1"/>
  <c r="H1078" i="46"/>
  <c r="H1079" i="46" l="1"/>
  <c r="K1074" i="46"/>
  <c r="I1073" i="46"/>
  <c r="J1073" i="46" s="1"/>
  <c r="K1075" i="46" l="1"/>
  <c r="I1074" i="46"/>
  <c r="J1074" i="46" s="1"/>
  <c r="H1080" i="46"/>
  <c r="H1081" i="46" l="1"/>
  <c r="K1076" i="46"/>
  <c r="I1075" i="46"/>
  <c r="J1075" i="46" s="1"/>
  <c r="K1077" i="46" l="1"/>
  <c r="I1076" i="46"/>
  <c r="J1076" i="46" s="1"/>
  <c r="H1082" i="46"/>
  <c r="H1083" i="46" l="1"/>
  <c r="K1078" i="46"/>
  <c r="I1077" i="46"/>
  <c r="J1077" i="46" s="1"/>
  <c r="K1079" i="46" l="1"/>
  <c r="I1078" i="46"/>
  <c r="J1078" i="46" s="1"/>
  <c r="H1084" i="46"/>
  <c r="H1085" i="46" l="1"/>
  <c r="K1080" i="46"/>
  <c r="I1079" i="46"/>
  <c r="J1079" i="46" s="1"/>
  <c r="K1081" i="46" l="1"/>
  <c r="I1080" i="46"/>
  <c r="J1080" i="46" s="1"/>
  <c r="H1086" i="46"/>
  <c r="H1087" i="46" l="1"/>
  <c r="K1082" i="46"/>
  <c r="I1081" i="46"/>
  <c r="J1081" i="46" s="1"/>
  <c r="K1083" i="46" l="1"/>
  <c r="I1082" i="46"/>
  <c r="J1082" i="46" s="1"/>
  <c r="H1088" i="46"/>
  <c r="H1089" i="46" l="1"/>
  <c r="K1084" i="46"/>
  <c r="I1083" i="46"/>
  <c r="J1083" i="46" s="1"/>
  <c r="K1085" i="46" l="1"/>
  <c r="I1084" i="46"/>
  <c r="J1084" i="46" s="1"/>
  <c r="H1090" i="46"/>
  <c r="H1091" i="46" l="1"/>
  <c r="K1086" i="46"/>
  <c r="I1085" i="46"/>
  <c r="J1085" i="46" s="1"/>
  <c r="K1087" i="46" l="1"/>
  <c r="I1086" i="46"/>
  <c r="J1086" i="46" s="1"/>
  <c r="H1092" i="46"/>
  <c r="H1093" i="46" l="1"/>
  <c r="K1088" i="46"/>
  <c r="I1087" i="46"/>
  <c r="J1087" i="46" s="1"/>
  <c r="K1089" i="46" l="1"/>
  <c r="I1088" i="46"/>
  <c r="J1088" i="46" s="1"/>
  <c r="H1094" i="46"/>
  <c r="H1095" i="46" l="1"/>
  <c r="K1090" i="46"/>
  <c r="I1089" i="46"/>
  <c r="J1089" i="46" s="1"/>
  <c r="K1091" i="46" l="1"/>
  <c r="I1090" i="46"/>
  <c r="J1090" i="46" s="1"/>
  <c r="H1096" i="46"/>
  <c r="H1097" i="46" l="1"/>
  <c r="K1092" i="46"/>
  <c r="I1091" i="46"/>
  <c r="J1091" i="46" s="1"/>
  <c r="K1093" i="46" l="1"/>
  <c r="I1092" i="46"/>
  <c r="J1092" i="46" s="1"/>
  <c r="H1098" i="46"/>
  <c r="H1099" i="46" l="1"/>
  <c r="K1094" i="46"/>
  <c r="I1093" i="46"/>
  <c r="J1093" i="46" s="1"/>
  <c r="K1095" i="46" l="1"/>
  <c r="I1094" i="46"/>
  <c r="J1094" i="46" s="1"/>
  <c r="H1100" i="46"/>
  <c r="H1101" i="46" l="1"/>
  <c r="K1096" i="46"/>
  <c r="I1095" i="46"/>
  <c r="J1095" i="46" s="1"/>
  <c r="K1097" i="46" l="1"/>
  <c r="I1096" i="46"/>
  <c r="J1096" i="46" s="1"/>
  <c r="H1102" i="46"/>
  <c r="H1103" i="46" l="1"/>
  <c r="K1098" i="46"/>
  <c r="I1097" i="46"/>
  <c r="J1097" i="46" s="1"/>
  <c r="K1099" i="46" l="1"/>
  <c r="I1098" i="46"/>
  <c r="J1098" i="46" s="1"/>
  <c r="H1104" i="46"/>
  <c r="H1105" i="46" l="1"/>
  <c r="K1100" i="46"/>
  <c r="I1099" i="46"/>
  <c r="J1099" i="46" s="1"/>
  <c r="K1101" i="46" l="1"/>
  <c r="I1100" i="46"/>
  <c r="J1100" i="46" s="1"/>
  <c r="H1106" i="46"/>
  <c r="H1107" i="46" l="1"/>
  <c r="K1102" i="46"/>
  <c r="I1101" i="46"/>
  <c r="J1101" i="46" s="1"/>
  <c r="K1103" i="46" l="1"/>
  <c r="I1102" i="46"/>
  <c r="J1102" i="46" s="1"/>
  <c r="H1108" i="46"/>
  <c r="H1109" i="46" l="1"/>
  <c r="K1104" i="46"/>
  <c r="I1103" i="46"/>
  <c r="J1103" i="46" s="1"/>
  <c r="K1105" i="46" l="1"/>
  <c r="I1104" i="46"/>
  <c r="J1104" i="46" s="1"/>
  <c r="H1110" i="46"/>
  <c r="H1111" i="46" l="1"/>
  <c r="K1106" i="46"/>
  <c r="I1105" i="46"/>
  <c r="J1105" i="46" s="1"/>
  <c r="K1107" i="46" l="1"/>
  <c r="I1106" i="46"/>
  <c r="J1106" i="46" s="1"/>
  <c r="H1112" i="46"/>
  <c r="H1113" i="46" l="1"/>
  <c r="K1108" i="46"/>
  <c r="I1107" i="46"/>
  <c r="J1107" i="46" s="1"/>
  <c r="K1109" i="46" l="1"/>
  <c r="I1108" i="46"/>
  <c r="J1108" i="46" s="1"/>
  <c r="H1114" i="46"/>
  <c r="H1115" i="46" l="1"/>
  <c r="K1110" i="46"/>
  <c r="I1109" i="46"/>
  <c r="J1109" i="46" s="1"/>
  <c r="K1111" i="46" l="1"/>
  <c r="I1110" i="46"/>
  <c r="J1110" i="46" s="1"/>
  <c r="H1116" i="46"/>
  <c r="H1117" i="46" l="1"/>
  <c r="K1112" i="46"/>
  <c r="I1111" i="46"/>
  <c r="J1111" i="46" s="1"/>
  <c r="K1113" i="46" l="1"/>
  <c r="I1112" i="46"/>
  <c r="J1112" i="46" s="1"/>
  <c r="H1118" i="46"/>
  <c r="H1119" i="46" l="1"/>
  <c r="K1114" i="46"/>
  <c r="I1113" i="46"/>
  <c r="J1113" i="46" s="1"/>
  <c r="K1115" i="46" l="1"/>
  <c r="I1114" i="46"/>
  <c r="J1114" i="46" s="1"/>
  <c r="H1120" i="46"/>
  <c r="H1121" i="46" l="1"/>
  <c r="K1116" i="46"/>
  <c r="I1115" i="46"/>
  <c r="J1115" i="46" s="1"/>
  <c r="K1117" i="46" l="1"/>
  <c r="I1116" i="46"/>
  <c r="J1116" i="46" s="1"/>
  <c r="H1122" i="46"/>
  <c r="H1123" i="46" l="1"/>
  <c r="K1118" i="46"/>
  <c r="I1117" i="46"/>
  <c r="J1117" i="46" s="1"/>
  <c r="K1119" i="46" l="1"/>
  <c r="I1118" i="46"/>
  <c r="J1118" i="46" s="1"/>
  <c r="H1124" i="46"/>
  <c r="H1125" i="46" l="1"/>
  <c r="K1120" i="46"/>
  <c r="I1119" i="46"/>
  <c r="J1119" i="46" s="1"/>
  <c r="K1121" i="46" l="1"/>
  <c r="I1120" i="46"/>
  <c r="J1120" i="46" s="1"/>
  <c r="H1126" i="46"/>
  <c r="H1127" i="46" l="1"/>
  <c r="K1122" i="46"/>
  <c r="I1121" i="46"/>
  <c r="J1121" i="46" s="1"/>
  <c r="K1123" i="46" l="1"/>
  <c r="I1122" i="46"/>
  <c r="J1122" i="46" s="1"/>
  <c r="H1128" i="46"/>
  <c r="H1129" i="46" l="1"/>
  <c r="K1124" i="46"/>
  <c r="I1123" i="46"/>
  <c r="J1123" i="46" s="1"/>
  <c r="K1125" i="46" l="1"/>
  <c r="I1124" i="46"/>
  <c r="J1124" i="46" s="1"/>
  <c r="H1130" i="46"/>
  <c r="H1131" i="46" l="1"/>
  <c r="K1126" i="46"/>
  <c r="I1125" i="46"/>
  <c r="J1125" i="46" s="1"/>
  <c r="K1127" i="46" l="1"/>
  <c r="I1126" i="46"/>
  <c r="J1126" i="46" s="1"/>
  <c r="H1132" i="46"/>
  <c r="H1133" i="46" l="1"/>
  <c r="K1128" i="46"/>
  <c r="I1127" i="46"/>
  <c r="J1127" i="46" s="1"/>
  <c r="K1129" i="46" l="1"/>
  <c r="I1128" i="46"/>
  <c r="J1128" i="46" s="1"/>
  <c r="H1134" i="46"/>
  <c r="H1135" i="46" l="1"/>
  <c r="K1130" i="46"/>
  <c r="I1129" i="46"/>
  <c r="J1129" i="46" s="1"/>
  <c r="K1131" i="46" l="1"/>
  <c r="I1130" i="46"/>
  <c r="J1130" i="46" s="1"/>
  <c r="H1136" i="46"/>
  <c r="H1137" i="46" l="1"/>
  <c r="K1132" i="46"/>
  <c r="I1131" i="46"/>
  <c r="J1131" i="46" s="1"/>
  <c r="K1133" i="46" l="1"/>
  <c r="I1132" i="46"/>
  <c r="J1132" i="46" s="1"/>
  <c r="H1138" i="46"/>
  <c r="H1139" i="46" l="1"/>
  <c r="K1134" i="46"/>
  <c r="I1133" i="46"/>
  <c r="J1133" i="46" s="1"/>
  <c r="K1135" i="46" l="1"/>
  <c r="I1134" i="46"/>
  <c r="J1134" i="46" s="1"/>
  <c r="H1140" i="46"/>
  <c r="H1141" i="46" l="1"/>
  <c r="K1136" i="46"/>
  <c r="I1135" i="46"/>
  <c r="J1135" i="46" s="1"/>
  <c r="K1137" i="46" l="1"/>
  <c r="I1136" i="46"/>
  <c r="J1136" i="46" s="1"/>
  <c r="H1142" i="46"/>
  <c r="H1143" i="46" l="1"/>
  <c r="K1138" i="46"/>
  <c r="I1137" i="46"/>
  <c r="J1137" i="46" s="1"/>
  <c r="K1139" i="46" l="1"/>
  <c r="I1138" i="46"/>
  <c r="J1138" i="46" s="1"/>
  <c r="H1144" i="46"/>
  <c r="H1145" i="46" l="1"/>
  <c r="K1140" i="46"/>
  <c r="I1139" i="46"/>
  <c r="J1139" i="46" s="1"/>
  <c r="K1141" i="46" l="1"/>
  <c r="I1140" i="46"/>
  <c r="J1140" i="46" s="1"/>
  <c r="H1146" i="46"/>
  <c r="H1147" i="46" l="1"/>
  <c r="K1142" i="46"/>
  <c r="I1141" i="46"/>
  <c r="J1141" i="46" s="1"/>
  <c r="K1143" i="46" l="1"/>
  <c r="I1142" i="46"/>
  <c r="J1142" i="46" s="1"/>
  <c r="H1148" i="46"/>
  <c r="H1149" i="46" l="1"/>
  <c r="K1144" i="46"/>
  <c r="I1143" i="46"/>
  <c r="J1143" i="46" s="1"/>
  <c r="K1145" i="46" l="1"/>
  <c r="I1144" i="46"/>
  <c r="J1144" i="46" s="1"/>
  <c r="H1150" i="46"/>
  <c r="H1151" i="46" l="1"/>
  <c r="K1146" i="46"/>
  <c r="I1145" i="46"/>
  <c r="J1145" i="46" s="1"/>
  <c r="K1147" i="46" l="1"/>
  <c r="I1146" i="46"/>
  <c r="J1146" i="46" s="1"/>
  <c r="H1152" i="46"/>
  <c r="H1153" i="46" l="1"/>
  <c r="K1148" i="46"/>
  <c r="I1147" i="46"/>
  <c r="J1147" i="46" s="1"/>
  <c r="K1149" i="46" l="1"/>
  <c r="I1148" i="46"/>
  <c r="J1148" i="46" s="1"/>
  <c r="H1154" i="46"/>
  <c r="H1155" i="46" l="1"/>
  <c r="K1150" i="46"/>
  <c r="I1149" i="46"/>
  <c r="J1149" i="46" s="1"/>
  <c r="K1151" i="46" l="1"/>
  <c r="I1150" i="46"/>
  <c r="J1150" i="46" s="1"/>
  <c r="H1156" i="46"/>
  <c r="H1157" i="46" l="1"/>
  <c r="K1152" i="46"/>
  <c r="I1151" i="46"/>
  <c r="J1151" i="46" s="1"/>
  <c r="K1153" i="46" l="1"/>
  <c r="I1152" i="46"/>
  <c r="J1152" i="46" s="1"/>
  <c r="H1158" i="46"/>
  <c r="H1159" i="46" l="1"/>
  <c r="K1154" i="46"/>
  <c r="I1153" i="46"/>
  <c r="J1153" i="46" s="1"/>
  <c r="K1155" i="46" l="1"/>
  <c r="I1154" i="46"/>
  <c r="J1154" i="46" s="1"/>
  <c r="H1160" i="46"/>
  <c r="H1161" i="46" l="1"/>
  <c r="K1156" i="46"/>
  <c r="I1155" i="46"/>
  <c r="J1155" i="46" s="1"/>
  <c r="K1157" i="46" l="1"/>
  <c r="I1156" i="46"/>
  <c r="J1156" i="46" s="1"/>
  <c r="H1162" i="46"/>
  <c r="H1163" i="46" l="1"/>
  <c r="K1158" i="46"/>
  <c r="I1157" i="46"/>
  <c r="J1157" i="46" s="1"/>
  <c r="K1159" i="46" l="1"/>
  <c r="I1158" i="46"/>
  <c r="J1158" i="46" s="1"/>
  <c r="H1164" i="46"/>
  <c r="H1165" i="46" l="1"/>
  <c r="K1160" i="46"/>
  <c r="I1159" i="46"/>
  <c r="J1159" i="46" s="1"/>
  <c r="K1161" i="46" l="1"/>
  <c r="I1160" i="46"/>
  <c r="J1160" i="46" s="1"/>
  <c r="H1166" i="46"/>
  <c r="H1167" i="46" l="1"/>
  <c r="K1162" i="46"/>
  <c r="I1161" i="46"/>
  <c r="J1161" i="46" s="1"/>
  <c r="K1163" i="46" l="1"/>
  <c r="I1162" i="46"/>
  <c r="J1162" i="46" s="1"/>
  <c r="H1168" i="46"/>
  <c r="H1169" i="46" l="1"/>
  <c r="K1164" i="46"/>
  <c r="I1163" i="46"/>
  <c r="J1163" i="46" s="1"/>
  <c r="K1165" i="46" l="1"/>
  <c r="I1164" i="46"/>
  <c r="J1164" i="46" s="1"/>
  <c r="H1170" i="46"/>
  <c r="H1171" i="46" l="1"/>
  <c r="K1166" i="46"/>
  <c r="I1165" i="46"/>
  <c r="J1165" i="46" s="1"/>
  <c r="K1167" i="46" l="1"/>
  <c r="I1166" i="46"/>
  <c r="J1166" i="46" s="1"/>
  <c r="H1172" i="46"/>
  <c r="H1173" i="46" l="1"/>
  <c r="K1168" i="46"/>
  <c r="I1167" i="46"/>
  <c r="J1167" i="46" s="1"/>
  <c r="K1169" i="46" l="1"/>
  <c r="I1168" i="46"/>
  <c r="J1168" i="46" s="1"/>
  <c r="H1174" i="46"/>
  <c r="H1175" i="46" l="1"/>
  <c r="K1170" i="46"/>
  <c r="I1169" i="46"/>
  <c r="J1169" i="46" s="1"/>
  <c r="K1171" i="46" l="1"/>
  <c r="I1170" i="46"/>
  <c r="J1170" i="46" s="1"/>
  <c r="H1176" i="46"/>
  <c r="H1177" i="46" l="1"/>
  <c r="K1172" i="46"/>
  <c r="I1171" i="46"/>
  <c r="J1171" i="46" s="1"/>
  <c r="K1173" i="46" l="1"/>
  <c r="I1172" i="46"/>
  <c r="J1172" i="46" s="1"/>
  <c r="H1178" i="46"/>
  <c r="H1179" i="46" l="1"/>
  <c r="K1174" i="46"/>
  <c r="I1173" i="46"/>
  <c r="J1173" i="46" s="1"/>
  <c r="K1175" i="46" l="1"/>
  <c r="I1174" i="46"/>
  <c r="J1174" i="46" s="1"/>
  <c r="H1180" i="46"/>
  <c r="H1181" i="46" l="1"/>
  <c r="K1176" i="46"/>
  <c r="I1175" i="46"/>
  <c r="J1175" i="46" s="1"/>
  <c r="K1177" i="46" l="1"/>
  <c r="I1176" i="46"/>
  <c r="J1176" i="46" s="1"/>
  <c r="H1182" i="46"/>
  <c r="H1183" i="46" l="1"/>
  <c r="K1178" i="46"/>
  <c r="I1177" i="46"/>
  <c r="J1177" i="46" s="1"/>
  <c r="K1179" i="46" l="1"/>
  <c r="I1178" i="46"/>
  <c r="J1178" i="46" s="1"/>
  <c r="H1184" i="46"/>
  <c r="H1185" i="46" l="1"/>
  <c r="K1180" i="46"/>
  <c r="I1179" i="46"/>
  <c r="J1179" i="46" s="1"/>
  <c r="K1181" i="46" l="1"/>
  <c r="I1180" i="46"/>
  <c r="J1180" i="46" s="1"/>
  <c r="H1186" i="46"/>
  <c r="H1187" i="46" l="1"/>
  <c r="K1182" i="46"/>
  <c r="I1181" i="46"/>
  <c r="J1181" i="46" s="1"/>
  <c r="K1183" i="46" l="1"/>
  <c r="I1182" i="46"/>
  <c r="J1182" i="46" s="1"/>
  <c r="H1188" i="46"/>
  <c r="H1189" i="46" l="1"/>
  <c r="K1184" i="46"/>
  <c r="I1183" i="46"/>
  <c r="J1183" i="46" s="1"/>
  <c r="K1185" i="46" l="1"/>
  <c r="I1184" i="46"/>
  <c r="J1184" i="46" s="1"/>
  <c r="H1190" i="46"/>
  <c r="H1191" i="46" l="1"/>
  <c r="K1186" i="46"/>
  <c r="I1185" i="46"/>
  <c r="J1185" i="46" s="1"/>
  <c r="K1187" i="46" l="1"/>
  <c r="I1186" i="46"/>
  <c r="J1186" i="46" s="1"/>
  <c r="H1192" i="46"/>
  <c r="H1193" i="46" l="1"/>
  <c r="K1188" i="46"/>
  <c r="I1187" i="46"/>
  <c r="J1187" i="46" s="1"/>
  <c r="K1189" i="46" l="1"/>
  <c r="I1188" i="46"/>
  <c r="J1188" i="46" s="1"/>
  <c r="H1194" i="46"/>
  <c r="H1195" i="46" l="1"/>
  <c r="K1190" i="46"/>
  <c r="I1189" i="46"/>
  <c r="J1189" i="46" s="1"/>
  <c r="K1191" i="46" l="1"/>
  <c r="I1190" i="46"/>
  <c r="J1190" i="46" s="1"/>
  <c r="H1196" i="46"/>
  <c r="H1197" i="46" l="1"/>
  <c r="K1192" i="46"/>
  <c r="I1191" i="46"/>
  <c r="J1191" i="46" s="1"/>
  <c r="K1193" i="46" l="1"/>
  <c r="I1192" i="46"/>
  <c r="J1192" i="46" s="1"/>
  <c r="H1198" i="46"/>
  <c r="H1199" i="46" l="1"/>
  <c r="K1194" i="46"/>
  <c r="I1193" i="46"/>
  <c r="J1193" i="46" s="1"/>
  <c r="K1195" i="46" l="1"/>
  <c r="I1194" i="46"/>
  <c r="J1194" i="46" s="1"/>
  <c r="H1200" i="46"/>
  <c r="H1201" i="46" l="1"/>
  <c r="K1196" i="46"/>
  <c r="I1195" i="46"/>
  <c r="J1195" i="46" s="1"/>
  <c r="K1197" i="46" l="1"/>
  <c r="I1196" i="46"/>
  <c r="J1196" i="46" s="1"/>
  <c r="H1202" i="46"/>
  <c r="H1203" i="46" l="1"/>
  <c r="K1198" i="46"/>
  <c r="I1197" i="46"/>
  <c r="J1197" i="46" s="1"/>
  <c r="K1199" i="46" l="1"/>
  <c r="I1198" i="46"/>
  <c r="J1198" i="46" s="1"/>
  <c r="H1204" i="46"/>
  <c r="H1205" i="46" l="1"/>
  <c r="K1200" i="46"/>
  <c r="I1199" i="46"/>
  <c r="J1199" i="46" s="1"/>
  <c r="K1201" i="46" l="1"/>
  <c r="I1200" i="46"/>
  <c r="J1200" i="46" s="1"/>
  <c r="H1206" i="46"/>
  <c r="H1207" i="46" l="1"/>
  <c r="K1202" i="46"/>
  <c r="I1201" i="46"/>
  <c r="J1201" i="46" s="1"/>
  <c r="K1203" i="46" l="1"/>
  <c r="I1202" i="46"/>
  <c r="J1202" i="46" s="1"/>
  <c r="H1208" i="46"/>
  <c r="H1209" i="46" l="1"/>
  <c r="K1204" i="46"/>
  <c r="I1203" i="46"/>
  <c r="J1203" i="46" s="1"/>
  <c r="K1205" i="46" l="1"/>
  <c r="I1204" i="46"/>
  <c r="J1204" i="46" s="1"/>
  <c r="H1210" i="46"/>
  <c r="H1211" i="46" l="1"/>
  <c r="K1206" i="46"/>
  <c r="I1205" i="46"/>
  <c r="J1205" i="46" s="1"/>
  <c r="K1207" i="46" l="1"/>
  <c r="I1206" i="46"/>
  <c r="J1206" i="46" s="1"/>
  <c r="H1212" i="46"/>
  <c r="H1213" i="46" l="1"/>
  <c r="K1208" i="46"/>
  <c r="I1207" i="46"/>
  <c r="J1207" i="46" s="1"/>
  <c r="K1209" i="46" l="1"/>
  <c r="I1208" i="46"/>
  <c r="J1208" i="46" s="1"/>
  <c r="H1214" i="46"/>
  <c r="H1215" i="46" l="1"/>
  <c r="K1210" i="46"/>
  <c r="I1209" i="46"/>
  <c r="J1209" i="46" s="1"/>
  <c r="K1211" i="46" l="1"/>
  <c r="I1210" i="46"/>
  <c r="J1210" i="46" s="1"/>
  <c r="H1216" i="46"/>
  <c r="H1217" i="46" l="1"/>
  <c r="K1212" i="46"/>
  <c r="I1211" i="46"/>
  <c r="J1211" i="46" s="1"/>
  <c r="K1213" i="46" l="1"/>
  <c r="I1212" i="46"/>
  <c r="J1212" i="46" s="1"/>
  <c r="H1218" i="46"/>
  <c r="H1219" i="46" l="1"/>
  <c r="K1214" i="46"/>
  <c r="I1213" i="46"/>
  <c r="J1213" i="46" s="1"/>
  <c r="K1215" i="46" l="1"/>
  <c r="I1214" i="46"/>
  <c r="J1214" i="46" s="1"/>
  <c r="H1220" i="46"/>
  <c r="H1221" i="46" l="1"/>
  <c r="K1216" i="46"/>
  <c r="I1215" i="46"/>
  <c r="J1215" i="46" s="1"/>
  <c r="K1217" i="46" l="1"/>
  <c r="I1216" i="46"/>
  <c r="J1216" i="46" s="1"/>
  <c r="H1222" i="46"/>
  <c r="H1223" i="46" l="1"/>
  <c r="K1218" i="46"/>
  <c r="I1217" i="46"/>
  <c r="J1217" i="46" s="1"/>
  <c r="K1219" i="46" l="1"/>
  <c r="I1218" i="46"/>
  <c r="J1218" i="46" s="1"/>
  <c r="H1224" i="46"/>
  <c r="H1225" i="46" l="1"/>
  <c r="K1220" i="46"/>
  <c r="I1219" i="46"/>
  <c r="J1219" i="46" s="1"/>
  <c r="K1221" i="46" l="1"/>
  <c r="I1220" i="46"/>
  <c r="J1220" i="46" s="1"/>
  <c r="H1226" i="46"/>
  <c r="H1227" i="46" l="1"/>
  <c r="K1222" i="46"/>
  <c r="I1221" i="46"/>
  <c r="J1221" i="46" s="1"/>
  <c r="K1223" i="46" l="1"/>
  <c r="I1222" i="46"/>
  <c r="J1222" i="46" s="1"/>
  <c r="H1228" i="46"/>
  <c r="H1229" i="46" l="1"/>
  <c r="K1224" i="46"/>
  <c r="I1223" i="46"/>
  <c r="J1223" i="46" s="1"/>
  <c r="K1225" i="46" l="1"/>
  <c r="I1224" i="46"/>
  <c r="J1224" i="46" s="1"/>
  <c r="H1230" i="46"/>
  <c r="H1231" i="46" l="1"/>
  <c r="K1226" i="46"/>
  <c r="I1225" i="46"/>
  <c r="J1225" i="46" s="1"/>
  <c r="K1227" i="46" l="1"/>
  <c r="I1226" i="46"/>
  <c r="J1226" i="46" s="1"/>
  <c r="H1232" i="46"/>
  <c r="H1233" i="46" l="1"/>
  <c r="K1228" i="46"/>
  <c r="I1227" i="46"/>
  <c r="J1227" i="46" s="1"/>
  <c r="K1229" i="46" l="1"/>
  <c r="I1228" i="46"/>
  <c r="J1228" i="46" s="1"/>
  <c r="H1234" i="46"/>
  <c r="H1235" i="46" l="1"/>
  <c r="K1230" i="46"/>
  <c r="I1229" i="46"/>
  <c r="J1229" i="46" s="1"/>
  <c r="K1231" i="46" l="1"/>
  <c r="I1230" i="46"/>
  <c r="J1230" i="46" s="1"/>
  <c r="H1236" i="46"/>
  <c r="H1237" i="46" l="1"/>
  <c r="K1232" i="46"/>
  <c r="I1231" i="46"/>
  <c r="J1231" i="46" s="1"/>
  <c r="K1233" i="46" l="1"/>
  <c r="I1232" i="46"/>
  <c r="J1232" i="46" s="1"/>
  <c r="H1238" i="46"/>
  <c r="H1239" i="46" l="1"/>
  <c r="K1234" i="46"/>
  <c r="I1233" i="46"/>
  <c r="J1233" i="46" s="1"/>
  <c r="K1235" i="46" l="1"/>
  <c r="I1234" i="46"/>
  <c r="J1234" i="46" s="1"/>
  <c r="H1240" i="46"/>
  <c r="H1241" i="46" l="1"/>
  <c r="K1236" i="46"/>
  <c r="I1235" i="46"/>
  <c r="J1235" i="46" s="1"/>
  <c r="K1237" i="46" l="1"/>
  <c r="I1236" i="46"/>
  <c r="J1236" i="46" s="1"/>
  <c r="H1242" i="46"/>
  <c r="H1243" i="46" l="1"/>
  <c r="K1238" i="46"/>
  <c r="I1237" i="46"/>
  <c r="J1237" i="46" s="1"/>
  <c r="K1239" i="46" l="1"/>
  <c r="I1238" i="46"/>
  <c r="J1238" i="46" s="1"/>
  <c r="H1244" i="46"/>
  <c r="H1245" i="46" l="1"/>
  <c r="K1240" i="46"/>
  <c r="I1239" i="46"/>
  <c r="J1239" i="46" s="1"/>
  <c r="K1241" i="46" l="1"/>
  <c r="I1240" i="46"/>
  <c r="J1240" i="46" s="1"/>
  <c r="H1246" i="46"/>
  <c r="H1247" i="46" l="1"/>
  <c r="K1242" i="46"/>
  <c r="I1241" i="46"/>
  <c r="J1241" i="46" s="1"/>
  <c r="K1243" i="46" l="1"/>
  <c r="I1242" i="46"/>
  <c r="J1242" i="46" s="1"/>
  <c r="H1248" i="46"/>
  <c r="H1249" i="46" l="1"/>
  <c r="K1244" i="46"/>
  <c r="I1243" i="46"/>
  <c r="J1243" i="46" s="1"/>
  <c r="K1245" i="46" l="1"/>
  <c r="I1244" i="46"/>
  <c r="J1244" i="46" s="1"/>
  <c r="H1250" i="46"/>
  <c r="H1251" i="46" l="1"/>
  <c r="K1246" i="46"/>
  <c r="I1245" i="46"/>
  <c r="J1245" i="46" s="1"/>
  <c r="K1247" i="46" l="1"/>
  <c r="I1246" i="46"/>
  <c r="J1246" i="46" s="1"/>
  <c r="H1252" i="46"/>
  <c r="H1253" i="46" l="1"/>
  <c r="K1248" i="46"/>
  <c r="I1247" i="46"/>
  <c r="J1247" i="46" s="1"/>
  <c r="K1249" i="46" l="1"/>
  <c r="I1248" i="46"/>
  <c r="J1248" i="46" s="1"/>
  <c r="H1254" i="46"/>
  <c r="H1255" i="46" l="1"/>
  <c r="K1250" i="46"/>
  <c r="I1249" i="46"/>
  <c r="J1249" i="46" s="1"/>
  <c r="K1251" i="46" l="1"/>
  <c r="I1250" i="46"/>
  <c r="J1250" i="46" s="1"/>
  <c r="H1256" i="46"/>
  <c r="H1257" i="46" l="1"/>
  <c r="K1252" i="46"/>
  <c r="I1251" i="46"/>
  <c r="J1251" i="46" s="1"/>
  <c r="K1253" i="46" l="1"/>
  <c r="I1252" i="46"/>
  <c r="J1252" i="46" s="1"/>
  <c r="H1258" i="46"/>
  <c r="H1259" i="46" l="1"/>
  <c r="K1254" i="46"/>
  <c r="I1253" i="46"/>
  <c r="J1253" i="46" s="1"/>
  <c r="K1255" i="46" l="1"/>
  <c r="I1254" i="46"/>
  <c r="J1254" i="46" s="1"/>
  <c r="H1260" i="46"/>
  <c r="H1261" i="46" l="1"/>
  <c r="K1256" i="46"/>
  <c r="I1255" i="46"/>
  <c r="J1255" i="46" s="1"/>
  <c r="K1257" i="46" l="1"/>
  <c r="I1256" i="46"/>
  <c r="J1256" i="46" s="1"/>
  <c r="H1262" i="46"/>
  <c r="H1263" i="46" l="1"/>
  <c r="K1258" i="46"/>
  <c r="I1257" i="46"/>
  <c r="J1257" i="46" s="1"/>
  <c r="K1259" i="46" l="1"/>
  <c r="I1258" i="46"/>
  <c r="J1258" i="46" s="1"/>
  <c r="H1264" i="46"/>
  <c r="H1265" i="46" l="1"/>
  <c r="K1260" i="46"/>
  <c r="I1259" i="46"/>
  <c r="J1259" i="46" s="1"/>
  <c r="K1261" i="46" l="1"/>
  <c r="I1260" i="46"/>
  <c r="J1260" i="46" s="1"/>
  <c r="H1266" i="46"/>
  <c r="H1267" i="46" l="1"/>
  <c r="K1262" i="46"/>
  <c r="I1261" i="46"/>
  <c r="J1261" i="46" s="1"/>
  <c r="K1263" i="46" l="1"/>
  <c r="I1262" i="46"/>
  <c r="J1262" i="46" s="1"/>
  <c r="H1268" i="46"/>
  <c r="H1269" i="46" l="1"/>
  <c r="K1264" i="46"/>
  <c r="I1263" i="46"/>
  <c r="J1263" i="46" s="1"/>
  <c r="K1265" i="46" l="1"/>
  <c r="I1264" i="46"/>
  <c r="J1264" i="46" s="1"/>
  <c r="H1270" i="46"/>
  <c r="H1271" i="46" l="1"/>
  <c r="K1266" i="46"/>
  <c r="I1265" i="46"/>
  <c r="J1265" i="46" s="1"/>
  <c r="K1267" i="46" l="1"/>
  <c r="I1266" i="46"/>
  <c r="J1266" i="46" s="1"/>
  <c r="H1272" i="46"/>
  <c r="H1273" i="46" l="1"/>
  <c r="K1268" i="46"/>
  <c r="I1267" i="46"/>
  <c r="J1267" i="46" s="1"/>
  <c r="K1269" i="46" l="1"/>
  <c r="I1268" i="46"/>
  <c r="J1268" i="46" s="1"/>
  <c r="H1274" i="46"/>
  <c r="H1275" i="46" l="1"/>
  <c r="K1270" i="46"/>
  <c r="I1269" i="46"/>
  <c r="J1269" i="46" s="1"/>
  <c r="K1271" i="46" l="1"/>
  <c r="I1270" i="46"/>
  <c r="J1270" i="46" s="1"/>
  <c r="H1276" i="46"/>
  <c r="H1277" i="46" l="1"/>
  <c r="K1272" i="46"/>
  <c r="I1271" i="46"/>
  <c r="J1271" i="46" s="1"/>
  <c r="K1273" i="46" l="1"/>
  <c r="I1272" i="46"/>
  <c r="J1272" i="46" s="1"/>
  <c r="H1278" i="46"/>
  <c r="H1279" i="46" l="1"/>
  <c r="K1274" i="46"/>
  <c r="I1273" i="46"/>
  <c r="J1273" i="46" s="1"/>
  <c r="K1275" i="46" l="1"/>
  <c r="I1274" i="46"/>
  <c r="J1274" i="46" s="1"/>
  <c r="H1280" i="46"/>
  <c r="H1281" i="46" l="1"/>
  <c r="K1276" i="46"/>
  <c r="I1275" i="46"/>
  <c r="J1275" i="46" s="1"/>
  <c r="K1277" i="46" l="1"/>
  <c r="I1276" i="46"/>
  <c r="J1276" i="46" s="1"/>
  <c r="H1282" i="46"/>
  <c r="H1283" i="46" l="1"/>
  <c r="K1278" i="46"/>
  <c r="I1277" i="46"/>
  <c r="J1277" i="46" s="1"/>
  <c r="K1279" i="46" l="1"/>
  <c r="I1278" i="46"/>
  <c r="J1278" i="46" s="1"/>
  <c r="H1284" i="46"/>
  <c r="H1285" i="46" l="1"/>
  <c r="K1280" i="46"/>
  <c r="I1279" i="46"/>
  <c r="J1279" i="46" s="1"/>
  <c r="K1281" i="46" l="1"/>
  <c r="I1280" i="46"/>
  <c r="J1280" i="46" s="1"/>
  <c r="H1286" i="46"/>
  <c r="H1287" i="46" l="1"/>
  <c r="K1282" i="46"/>
  <c r="I1281" i="46"/>
  <c r="J1281" i="46" s="1"/>
  <c r="K1283" i="46" l="1"/>
  <c r="I1282" i="46"/>
  <c r="J1282" i="46" s="1"/>
  <c r="H1288" i="46"/>
  <c r="H1289" i="46" l="1"/>
  <c r="K1284" i="46"/>
  <c r="I1283" i="46"/>
  <c r="J1283" i="46" s="1"/>
  <c r="K1285" i="46" l="1"/>
  <c r="I1284" i="46"/>
  <c r="J1284" i="46" s="1"/>
  <c r="H1290" i="46"/>
  <c r="H1291" i="46" l="1"/>
  <c r="K1286" i="46"/>
  <c r="I1285" i="46"/>
  <c r="J1285" i="46" s="1"/>
  <c r="K1287" i="46" l="1"/>
  <c r="I1286" i="46"/>
  <c r="J1286" i="46" s="1"/>
  <c r="H1292" i="46"/>
  <c r="H1293" i="46" l="1"/>
  <c r="K1288" i="46"/>
  <c r="I1287" i="46"/>
  <c r="J1287" i="46" s="1"/>
  <c r="K1289" i="46" l="1"/>
  <c r="I1288" i="46"/>
  <c r="J1288" i="46" s="1"/>
  <c r="H1294" i="46"/>
  <c r="H1295" i="46" l="1"/>
  <c r="K1290" i="46"/>
  <c r="I1289" i="46"/>
  <c r="J1289" i="46" s="1"/>
  <c r="K1291" i="46" l="1"/>
  <c r="I1290" i="46"/>
  <c r="J1290" i="46" s="1"/>
  <c r="H1296" i="46"/>
  <c r="H1297" i="46" l="1"/>
  <c r="K1292" i="46"/>
  <c r="I1291" i="46"/>
  <c r="J1291" i="46" s="1"/>
  <c r="K1293" i="46" l="1"/>
  <c r="I1292" i="46"/>
  <c r="J1292" i="46" s="1"/>
  <c r="H1298" i="46"/>
  <c r="H1299" i="46" l="1"/>
  <c r="K1294" i="46"/>
  <c r="I1293" i="46"/>
  <c r="J1293" i="46" s="1"/>
  <c r="K1295" i="46" l="1"/>
  <c r="I1294" i="46"/>
  <c r="J1294" i="46" s="1"/>
  <c r="H1300" i="46"/>
  <c r="H1301" i="46" l="1"/>
  <c r="K1296" i="46"/>
  <c r="I1295" i="46"/>
  <c r="J1295" i="46" s="1"/>
  <c r="K1297" i="46" l="1"/>
  <c r="I1296" i="46"/>
  <c r="J1296" i="46" s="1"/>
  <c r="H1302" i="46"/>
  <c r="H1303" i="46" l="1"/>
  <c r="K1298" i="46"/>
  <c r="I1297" i="46"/>
  <c r="J1297" i="46" s="1"/>
  <c r="K1299" i="46" l="1"/>
  <c r="I1298" i="46"/>
  <c r="J1298" i="46" s="1"/>
  <c r="H1304" i="46"/>
  <c r="H1305" i="46" l="1"/>
  <c r="K1300" i="46"/>
  <c r="I1299" i="46"/>
  <c r="J1299" i="46" s="1"/>
  <c r="K1301" i="46" l="1"/>
  <c r="I1300" i="46"/>
  <c r="J1300" i="46" s="1"/>
  <c r="H1306" i="46"/>
  <c r="H1307" i="46" l="1"/>
  <c r="K1302" i="46"/>
  <c r="I1301" i="46"/>
  <c r="J1301" i="46" s="1"/>
  <c r="K1303" i="46" l="1"/>
  <c r="I1302" i="46"/>
  <c r="J1302" i="46" s="1"/>
  <c r="H1308" i="46"/>
  <c r="H1309" i="46" l="1"/>
  <c r="K1304" i="46"/>
  <c r="I1303" i="46"/>
  <c r="J1303" i="46" s="1"/>
  <c r="K1305" i="46" l="1"/>
  <c r="I1304" i="46"/>
  <c r="J1304" i="46" s="1"/>
  <c r="H1310" i="46"/>
  <c r="H1311" i="46" l="1"/>
  <c r="K1306" i="46"/>
  <c r="I1305" i="46"/>
  <c r="J1305" i="46" s="1"/>
  <c r="K1307" i="46" l="1"/>
  <c r="I1306" i="46"/>
  <c r="J1306" i="46" s="1"/>
  <c r="H1312" i="46"/>
  <c r="H1313" i="46" l="1"/>
  <c r="K1308" i="46"/>
  <c r="I1307" i="46"/>
  <c r="J1307" i="46" s="1"/>
  <c r="K1309" i="46" l="1"/>
  <c r="I1308" i="46"/>
  <c r="J1308" i="46" s="1"/>
  <c r="H1314" i="46"/>
  <c r="H1315" i="46" l="1"/>
  <c r="K1310" i="46"/>
  <c r="I1309" i="46"/>
  <c r="J1309" i="46" s="1"/>
  <c r="K1311" i="46" l="1"/>
  <c r="I1310" i="46"/>
  <c r="J1310" i="46" s="1"/>
  <c r="H1316" i="46"/>
  <c r="H1317" i="46" l="1"/>
  <c r="K1312" i="46"/>
  <c r="I1311" i="46"/>
  <c r="J1311" i="46" s="1"/>
  <c r="K1313" i="46" l="1"/>
  <c r="I1312" i="46"/>
  <c r="J1312" i="46" s="1"/>
  <c r="H1318" i="46"/>
  <c r="H1319" i="46" l="1"/>
  <c r="K1314" i="46"/>
  <c r="I1313" i="46"/>
  <c r="J1313" i="46" s="1"/>
  <c r="K1315" i="46" l="1"/>
  <c r="I1314" i="46"/>
  <c r="J1314" i="46" s="1"/>
  <c r="H1320" i="46"/>
  <c r="H1321" i="46" l="1"/>
  <c r="K1316" i="46"/>
  <c r="I1315" i="46"/>
  <c r="J1315" i="46" s="1"/>
  <c r="K1317" i="46" l="1"/>
  <c r="I1316" i="46"/>
  <c r="J1316" i="46" s="1"/>
  <c r="H1322" i="46"/>
  <c r="H1323" i="46" l="1"/>
  <c r="K1318" i="46"/>
  <c r="I1317" i="46"/>
  <c r="J1317" i="46" s="1"/>
  <c r="K1319" i="46" l="1"/>
  <c r="I1318" i="46"/>
  <c r="J1318" i="46" s="1"/>
  <c r="H1324" i="46"/>
  <c r="H1325" i="46" l="1"/>
  <c r="K1320" i="46"/>
  <c r="I1319" i="46"/>
  <c r="J1319" i="46" s="1"/>
  <c r="K1321" i="46" l="1"/>
  <c r="I1320" i="46"/>
  <c r="J1320" i="46" s="1"/>
  <c r="H1326" i="46"/>
  <c r="H1327" i="46" l="1"/>
  <c r="K1322" i="46"/>
  <c r="I1321" i="46"/>
  <c r="J1321" i="46" s="1"/>
  <c r="K1323" i="46" l="1"/>
  <c r="I1322" i="46"/>
  <c r="J1322" i="46" s="1"/>
  <c r="H1328" i="46"/>
  <c r="H1329" i="46" l="1"/>
  <c r="K1324" i="46"/>
  <c r="I1323" i="46"/>
  <c r="J1323" i="46" s="1"/>
  <c r="K1325" i="46" l="1"/>
  <c r="I1324" i="46"/>
  <c r="J1324" i="46" s="1"/>
  <c r="H1330" i="46"/>
  <c r="H1331" i="46" l="1"/>
  <c r="K1326" i="46"/>
  <c r="I1325" i="46"/>
  <c r="J1325" i="46" s="1"/>
  <c r="K1327" i="46" l="1"/>
  <c r="I1326" i="46"/>
  <c r="J1326" i="46" s="1"/>
  <c r="H1332" i="46"/>
  <c r="H1333" i="46" l="1"/>
  <c r="K1328" i="46"/>
  <c r="I1327" i="46"/>
  <c r="J1327" i="46" s="1"/>
  <c r="K1329" i="46" l="1"/>
  <c r="I1328" i="46"/>
  <c r="J1328" i="46" s="1"/>
  <c r="H1334" i="46"/>
  <c r="H1335" i="46" l="1"/>
  <c r="K1330" i="46"/>
  <c r="I1329" i="46"/>
  <c r="J1329" i="46" s="1"/>
  <c r="K1331" i="46" l="1"/>
  <c r="I1330" i="46"/>
  <c r="J1330" i="46" s="1"/>
  <c r="H1336" i="46"/>
  <c r="H1337" i="46" l="1"/>
  <c r="K1332" i="46"/>
  <c r="I1331" i="46"/>
  <c r="J1331" i="46" s="1"/>
  <c r="K1333" i="46" l="1"/>
  <c r="I1332" i="46"/>
  <c r="J1332" i="46" s="1"/>
  <c r="H1338" i="46"/>
  <c r="H1339" i="46" l="1"/>
  <c r="K1334" i="46"/>
  <c r="I1333" i="46"/>
  <c r="J1333" i="46" s="1"/>
  <c r="K1335" i="46" l="1"/>
  <c r="I1334" i="46"/>
  <c r="J1334" i="46" s="1"/>
  <c r="H1340" i="46"/>
  <c r="H1341" i="46" l="1"/>
  <c r="K1336" i="46"/>
  <c r="I1335" i="46"/>
  <c r="J1335" i="46" s="1"/>
  <c r="K1337" i="46" l="1"/>
  <c r="I1336" i="46"/>
  <c r="J1336" i="46" s="1"/>
  <c r="H1342" i="46"/>
  <c r="H1343" i="46" l="1"/>
  <c r="K1338" i="46"/>
  <c r="I1337" i="46"/>
  <c r="J1337" i="46" s="1"/>
  <c r="K1339" i="46" l="1"/>
  <c r="I1338" i="46"/>
  <c r="J1338" i="46" s="1"/>
  <c r="H1344" i="46"/>
  <c r="H1345" i="46" l="1"/>
  <c r="K1340" i="46"/>
  <c r="I1339" i="46"/>
  <c r="J1339" i="46" s="1"/>
  <c r="K1341" i="46" l="1"/>
  <c r="I1340" i="46"/>
  <c r="J1340" i="46" s="1"/>
  <c r="H1346" i="46"/>
  <c r="H1347" i="46" l="1"/>
  <c r="K1342" i="46"/>
  <c r="I1341" i="46"/>
  <c r="J1341" i="46" s="1"/>
  <c r="K1343" i="46" l="1"/>
  <c r="I1342" i="46"/>
  <c r="J1342" i="46" s="1"/>
  <c r="H1348" i="46"/>
  <c r="H1349" i="46" l="1"/>
  <c r="K1344" i="46"/>
  <c r="I1343" i="46"/>
  <c r="J1343" i="46" s="1"/>
  <c r="K1345" i="46" l="1"/>
  <c r="I1344" i="46"/>
  <c r="J1344" i="46" s="1"/>
  <c r="H1350" i="46"/>
  <c r="H1351" i="46" l="1"/>
  <c r="K1346" i="46"/>
  <c r="I1345" i="46"/>
  <c r="J1345" i="46" s="1"/>
  <c r="K1347" i="46" l="1"/>
  <c r="I1346" i="46"/>
  <c r="J1346" i="46" s="1"/>
  <c r="H1352" i="46"/>
  <c r="H1353" i="46" l="1"/>
  <c r="K1348" i="46"/>
  <c r="I1347" i="46"/>
  <c r="J1347" i="46" s="1"/>
  <c r="K1349" i="46" l="1"/>
  <c r="I1348" i="46"/>
  <c r="J1348" i="46" s="1"/>
  <c r="H1354" i="46"/>
  <c r="H1355" i="46" l="1"/>
  <c r="K1350" i="46"/>
  <c r="I1349" i="46"/>
  <c r="J1349" i="46" s="1"/>
  <c r="K1351" i="46" l="1"/>
  <c r="I1350" i="46"/>
  <c r="J1350" i="46" s="1"/>
  <c r="H1356" i="46"/>
  <c r="H1357" i="46" l="1"/>
  <c r="K1352" i="46"/>
  <c r="I1351" i="46"/>
  <c r="J1351" i="46" s="1"/>
  <c r="K1353" i="46" l="1"/>
  <c r="I1352" i="46"/>
  <c r="J1352" i="46" s="1"/>
  <c r="H1358" i="46"/>
  <c r="H1359" i="46" l="1"/>
  <c r="K1354" i="46"/>
  <c r="I1353" i="46"/>
  <c r="J1353" i="46" s="1"/>
  <c r="K1355" i="46" l="1"/>
  <c r="I1354" i="46"/>
  <c r="J1354" i="46" s="1"/>
  <c r="H1360" i="46"/>
  <c r="H1361" i="46" l="1"/>
  <c r="K1356" i="46"/>
  <c r="I1355" i="46"/>
  <c r="J1355" i="46" s="1"/>
  <c r="K1357" i="46" l="1"/>
  <c r="I1356" i="46"/>
  <c r="J1356" i="46" s="1"/>
  <c r="H1362" i="46"/>
  <c r="H1363" i="46" l="1"/>
  <c r="K1358" i="46"/>
  <c r="I1357" i="46"/>
  <c r="J1357" i="46" s="1"/>
  <c r="K1359" i="46" l="1"/>
  <c r="I1358" i="46"/>
  <c r="J1358" i="46" s="1"/>
  <c r="H1364" i="46"/>
  <c r="H1365" i="46" l="1"/>
  <c r="K1360" i="46"/>
  <c r="I1359" i="46"/>
  <c r="J1359" i="46" s="1"/>
  <c r="K1361" i="46" l="1"/>
  <c r="I1360" i="46"/>
  <c r="J1360" i="46" s="1"/>
  <c r="H1366" i="46"/>
  <c r="H1367" i="46" l="1"/>
  <c r="K1362" i="46"/>
  <c r="I1361" i="46"/>
  <c r="J1361" i="46" s="1"/>
  <c r="K1363" i="46" l="1"/>
  <c r="I1362" i="46"/>
  <c r="J1362" i="46" s="1"/>
  <c r="H1368" i="46"/>
  <c r="H1369" i="46" l="1"/>
  <c r="K1364" i="46"/>
  <c r="I1363" i="46"/>
  <c r="J1363" i="46" s="1"/>
  <c r="K1365" i="46" l="1"/>
  <c r="I1364" i="46"/>
  <c r="J1364" i="46" s="1"/>
  <c r="H1370" i="46"/>
  <c r="H1371" i="46" l="1"/>
  <c r="K1366" i="46"/>
  <c r="I1365" i="46"/>
  <c r="J1365" i="46" s="1"/>
  <c r="K1367" i="46" l="1"/>
  <c r="I1366" i="46"/>
  <c r="J1366" i="46" s="1"/>
  <c r="H1372" i="46"/>
  <c r="H1373" i="46" l="1"/>
  <c r="K1368" i="46"/>
  <c r="I1367" i="46"/>
  <c r="J1367" i="46" s="1"/>
  <c r="K1369" i="46" l="1"/>
  <c r="I1368" i="46"/>
  <c r="J1368" i="46" s="1"/>
  <c r="H1374" i="46"/>
  <c r="H1375" i="46" l="1"/>
  <c r="K1370" i="46"/>
  <c r="I1369" i="46"/>
  <c r="J1369" i="46" s="1"/>
  <c r="K1371" i="46" l="1"/>
  <c r="I1370" i="46"/>
  <c r="J1370" i="46" s="1"/>
  <c r="H1376" i="46"/>
  <c r="H1377" i="46" l="1"/>
  <c r="K1372" i="46"/>
  <c r="I1371" i="46"/>
  <c r="J1371" i="46" s="1"/>
  <c r="K1373" i="46" l="1"/>
  <c r="I1372" i="46"/>
  <c r="J1372" i="46" s="1"/>
  <c r="H1378" i="46"/>
  <c r="H1379" i="46" l="1"/>
  <c r="K1374" i="46"/>
  <c r="I1373" i="46"/>
  <c r="J1373" i="46" s="1"/>
  <c r="K1375" i="46" l="1"/>
  <c r="I1374" i="46"/>
  <c r="J1374" i="46" s="1"/>
  <c r="H1380" i="46"/>
  <c r="H1381" i="46" l="1"/>
  <c r="K1376" i="46"/>
  <c r="I1375" i="46"/>
  <c r="J1375" i="46" s="1"/>
  <c r="K1377" i="46" l="1"/>
  <c r="I1376" i="46"/>
  <c r="J1376" i="46" s="1"/>
  <c r="H1382" i="46"/>
  <c r="H1383" i="46" l="1"/>
  <c r="K1378" i="46"/>
  <c r="I1377" i="46"/>
  <c r="J1377" i="46" s="1"/>
  <c r="K1379" i="46" l="1"/>
  <c r="I1378" i="46"/>
  <c r="J1378" i="46" s="1"/>
  <c r="H1384" i="46"/>
  <c r="H1385" i="46" l="1"/>
  <c r="K1380" i="46"/>
  <c r="I1379" i="46"/>
  <c r="J1379" i="46" s="1"/>
  <c r="K1381" i="46" l="1"/>
  <c r="I1380" i="46"/>
  <c r="J1380" i="46" s="1"/>
  <c r="H1386" i="46"/>
  <c r="H1387" i="46" l="1"/>
  <c r="K1382" i="46"/>
  <c r="I1381" i="46"/>
  <c r="J1381" i="46" s="1"/>
  <c r="K1383" i="46" l="1"/>
  <c r="I1382" i="46"/>
  <c r="J1382" i="46" s="1"/>
  <c r="H1388" i="46"/>
  <c r="H1389" i="46" l="1"/>
  <c r="K1384" i="46"/>
  <c r="I1383" i="46"/>
  <c r="J1383" i="46" s="1"/>
  <c r="K1385" i="46" l="1"/>
  <c r="I1384" i="46"/>
  <c r="J1384" i="46" s="1"/>
  <c r="H1390" i="46"/>
  <c r="H1391" i="46" l="1"/>
  <c r="K1386" i="46"/>
  <c r="I1385" i="46"/>
  <c r="J1385" i="46" s="1"/>
  <c r="K1387" i="46" l="1"/>
  <c r="I1386" i="46"/>
  <c r="J1386" i="46" s="1"/>
  <c r="H1392" i="46"/>
  <c r="H1393" i="46" l="1"/>
  <c r="K1388" i="46"/>
  <c r="I1387" i="46"/>
  <c r="J1387" i="46" s="1"/>
  <c r="K1389" i="46" l="1"/>
  <c r="I1388" i="46"/>
  <c r="J1388" i="46" s="1"/>
  <c r="H1394" i="46"/>
  <c r="H1395" i="46" l="1"/>
  <c r="K1390" i="46"/>
  <c r="I1389" i="46"/>
  <c r="J1389" i="46" s="1"/>
  <c r="K1391" i="46" l="1"/>
  <c r="I1390" i="46"/>
  <c r="J1390" i="46" s="1"/>
  <c r="H1396" i="46"/>
  <c r="H1397" i="46" l="1"/>
  <c r="K1392" i="46"/>
  <c r="I1391" i="46"/>
  <c r="J1391" i="46" s="1"/>
  <c r="K1393" i="46" l="1"/>
  <c r="I1392" i="46"/>
  <c r="J1392" i="46" s="1"/>
  <c r="H1398" i="46"/>
  <c r="H1399" i="46" l="1"/>
  <c r="K1394" i="46"/>
  <c r="I1393" i="46"/>
  <c r="J1393" i="46" s="1"/>
  <c r="K1395" i="46" l="1"/>
  <c r="I1394" i="46"/>
  <c r="J1394" i="46" s="1"/>
  <c r="H1400" i="46"/>
  <c r="H1401" i="46" l="1"/>
  <c r="K1396" i="46"/>
  <c r="I1395" i="46"/>
  <c r="J1395" i="46" s="1"/>
  <c r="K1397" i="46" l="1"/>
  <c r="I1396" i="46"/>
  <c r="J1396" i="46" s="1"/>
  <c r="H1402" i="46"/>
  <c r="H1403" i="46" l="1"/>
  <c r="K1398" i="46"/>
  <c r="I1397" i="46"/>
  <c r="J1397" i="46" s="1"/>
  <c r="K1399" i="46" l="1"/>
  <c r="I1398" i="46"/>
  <c r="J1398" i="46" s="1"/>
  <c r="H1404" i="46"/>
  <c r="H1405" i="46" l="1"/>
  <c r="K1400" i="46"/>
  <c r="I1399" i="46"/>
  <c r="J1399" i="46" s="1"/>
  <c r="K1401" i="46" l="1"/>
  <c r="I1400" i="46"/>
  <c r="J1400" i="46" s="1"/>
  <c r="H1406" i="46"/>
  <c r="H1407" i="46" l="1"/>
  <c r="K1402" i="46"/>
  <c r="I1401" i="46"/>
  <c r="J1401" i="46" s="1"/>
  <c r="K1403" i="46" l="1"/>
  <c r="I1402" i="46"/>
  <c r="J1402" i="46" s="1"/>
  <c r="H1408" i="46"/>
  <c r="H1409" i="46" l="1"/>
  <c r="K1404" i="46"/>
  <c r="I1403" i="46"/>
  <c r="J1403" i="46" s="1"/>
  <c r="K1405" i="46" l="1"/>
  <c r="I1404" i="46"/>
  <c r="J1404" i="46" s="1"/>
  <c r="H1410" i="46"/>
  <c r="H1411" i="46" l="1"/>
  <c r="K1406" i="46"/>
  <c r="I1405" i="46"/>
  <c r="J1405" i="46" s="1"/>
  <c r="K1407" i="46" l="1"/>
  <c r="I1406" i="46"/>
  <c r="J1406" i="46" s="1"/>
  <c r="H1412" i="46"/>
  <c r="H1413" i="46" l="1"/>
  <c r="K1408" i="46"/>
  <c r="I1407" i="46"/>
  <c r="J1407" i="46" s="1"/>
  <c r="K1409" i="46" l="1"/>
  <c r="I1408" i="46"/>
  <c r="J1408" i="46" s="1"/>
  <c r="H1414" i="46"/>
  <c r="H1415" i="46" l="1"/>
  <c r="K1410" i="46"/>
  <c r="I1409" i="46"/>
  <c r="J1409" i="46" s="1"/>
  <c r="K1411" i="46" l="1"/>
  <c r="I1410" i="46"/>
  <c r="J1410" i="46" s="1"/>
  <c r="H1416" i="46"/>
  <c r="H1417" i="46" l="1"/>
  <c r="K1412" i="46"/>
  <c r="I1411" i="46"/>
  <c r="J1411" i="46" s="1"/>
  <c r="K1413" i="46" l="1"/>
  <c r="I1412" i="46"/>
  <c r="J1412" i="46" s="1"/>
  <c r="H1418" i="46"/>
  <c r="H1419" i="46" l="1"/>
  <c r="K1414" i="46"/>
  <c r="I1413" i="46"/>
  <c r="J1413" i="46" s="1"/>
  <c r="K1415" i="46" l="1"/>
  <c r="I1414" i="46"/>
  <c r="J1414" i="46" s="1"/>
  <c r="H1420" i="46"/>
  <c r="H1421" i="46" l="1"/>
  <c r="K1416" i="46"/>
  <c r="I1415" i="46"/>
  <c r="J1415" i="46" s="1"/>
  <c r="K1417" i="46" l="1"/>
  <c r="I1416" i="46"/>
  <c r="J1416" i="46" s="1"/>
  <c r="H1422" i="46"/>
  <c r="H1423" i="46" l="1"/>
  <c r="K1418" i="46"/>
  <c r="I1417" i="46"/>
  <c r="J1417" i="46" s="1"/>
  <c r="K1419" i="46" l="1"/>
  <c r="I1418" i="46"/>
  <c r="J1418" i="46" s="1"/>
  <c r="H1424" i="46"/>
  <c r="H1425" i="46" l="1"/>
  <c r="K1420" i="46"/>
  <c r="I1419" i="46"/>
  <c r="J1419" i="46" s="1"/>
  <c r="K1421" i="46" l="1"/>
  <c r="I1420" i="46"/>
  <c r="J1420" i="46" s="1"/>
  <c r="H1426" i="46"/>
  <c r="H1427" i="46" l="1"/>
  <c r="K1422" i="46"/>
  <c r="I1421" i="46"/>
  <c r="J1421" i="46" s="1"/>
  <c r="K1423" i="46" l="1"/>
  <c r="I1422" i="46"/>
  <c r="J1422" i="46" s="1"/>
  <c r="H1428" i="46"/>
  <c r="H1429" i="46" l="1"/>
  <c r="K1424" i="46"/>
  <c r="I1423" i="46"/>
  <c r="J1423" i="46" s="1"/>
  <c r="K1425" i="46" l="1"/>
  <c r="I1424" i="46"/>
  <c r="J1424" i="46" s="1"/>
  <c r="H1430" i="46"/>
  <c r="H1431" i="46" l="1"/>
  <c r="K1426" i="46"/>
  <c r="I1425" i="46"/>
  <c r="J1425" i="46" s="1"/>
  <c r="K1427" i="46" l="1"/>
  <c r="I1426" i="46"/>
  <c r="J1426" i="46" s="1"/>
  <c r="H1432" i="46"/>
  <c r="H1433" i="46" l="1"/>
  <c r="K1428" i="46"/>
  <c r="I1427" i="46"/>
  <c r="J1427" i="46" s="1"/>
  <c r="K1429" i="46" l="1"/>
  <c r="I1428" i="46"/>
  <c r="J1428" i="46" s="1"/>
  <c r="H1434" i="46"/>
  <c r="H1435" i="46" l="1"/>
  <c r="K1430" i="46"/>
  <c r="I1429" i="46"/>
  <c r="J1429" i="46" s="1"/>
  <c r="K1431" i="46" l="1"/>
  <c r="I1430" i="46"/>
  <c r="J1430" i="46" s="1"/>
  <c r="H1436" i="46"/>
  <c r="H1437" i="46" l="1"/>
  <c r="K1432" i="46"/>
  <c r="I1431" i="46"/>
  <c r="J1431" i="46" s="1"/>
  <c r="K1433" i="46" l="1"/>
  <c r="I1432" i="46"/>
  <c r="J1432" i="46" s="1"/>
  <c r="H1438" i="46"/>
  <c r="H1439" i="46" l="1"/>
  <c r="K1434" i="46"/>
  <c r="I1433" i="46"/>
  <c r="J1433" i="46" s="1"/>
  <c r="K1435" i="46" l="1"/>
  <c r="I1434" i="46"/>
  <c r="J1434" i="46" s="1"/>
  <c r="H1440" i="46"/>
  <c r="H1441" i="46" l="1"/>
  <c r="K1436" i="46"/>
  <c r="I1435" i="46"/>
  <c r="J1435" i="46" s="1"/>
  <c r="K1437" i="46" l="1"/>
  <c r="I1436" i="46"/>
  <c r="J1436" i="46" s="1"/>
  <c r="H1442" i="46"/>
  <c r="H1443" i="46" l="1"/>
  <c r="K1438" i="46"/>
  <c r="I1437" i="46"/>
  <c r="J1437" i="46" s="1"/>
  <c r="K1439" i="46" l="1"/>
  <c r="I1438" i="46"/>
  <c r="J1438" i="46" s="1"/>
  <c r="H1444" i="46"/>
  <c r="H1445" i="46" l="1"/>
  <c r="K1440" i="46"/>
  <c r="I1439" i="46"/>
  <c r="J1439" i="46" s="1"/>
  <c r="K1441" i="46" l="1"/>
  <c r="I1440" i="46"/>
  <c r="J1440" i="46" s="1"/>
  <c r="H1446" i="46"/>
  <c r="H1447" i="46" l="1"/>
  <c r="K1442" i="46"/>
  <c r="I1441" i="46"/>
  <c r="J1441" i="46" s="1"/>
  <c r="K1443" i="46" l="1"/>
  <c r="I1442" i="46"/>
  <c r="J1442" i="46" s="1"/>
  <c r="H1448" i="46"/>
  <c r="H1449" i="46" l="1"/>
  <c r="K1444" i="46"/>
  <c r="I1443" i="46"/>
  <c r="J1443" i="46" s="1"/>
  <c r="K1445" i="46" l="1"/>
  <c r="I1444" i="46"/>
  <c r="J1444" i="46" s="1"/>
  <c r="H1450" i="46"/>
  <c r="H1451" i="46" l="1"/>
  <c r="K1446" i="46"/>
  <c r="I1445" i="46"/>
  <c r="J1445" i="46" s="1"/>
  <c r="K1447" i="46" l="1"/>
  <c r="I1446" i="46"/>
  <c r="J1446" i="46" s="1"/>
  <c r="H1452" i="46"/>
  <c r="H1453" i="46" l="1"/>
  <c r="K1448" i="46"/>
  <c r="I1447" i="46"/>
  <c r="J1447" i="46" s="1"/>
  <c r="K1449" i="46" l="1"/>
  <c r="I1448" i="46"/>
  <c r="J1448" i="46" s="1"/>
  <c r="H1454" i="46"/>
  <c r="H1455" i="46" l="1"/>
  <c r="K1450" i="46"/>
  <c r="I1449" i="46"/>
  <c r="J1449" i="46" s="1"/>
  <c r="K1451" i="46" l="1"/>
  <c r="I1450" i="46"/>
  <c r="J1450" i="46" s="1"/>
  <c r="H1456" i="46"/>
  <c r="H1457" i="46" l="1"/>
  <c r="K1452" i="46"/>
  <c r="I1451" i="46"/>
  <c r="J1451" i="46" s="1"/>
  <c r="K1453" i="46" l="1"/>
  <c r="I1452" i="46"/>
  <c r="J1452" i="46" s="1"/>
  <c r="H1458" i="46"/>
  <c r="H1459" i="46" l="1"/>
  <c r="K1454" i="46"/>
  <c r="I1453" i="46"/>
  <c r="J1453" i="46" s="1"/>
  <c r="K1455" i="46" l="1"/>
  <c r="I1454" i="46"/>
  <c r="J1454" i="46" s="1"/>
  <c r="H1460" i="46"/>
  <c r="H1461" i="46" l="1"/>
  <c r="K1456" i="46"/>
  <c r="I1455" i="46"/>
  <c r="J1455" i="46" s="1"/>
  <c r="K1457" i="46" l="1"/>
  <c r="I1456" i="46"/>
  <c r="J1456" i="46" s="1"/>
  <c r="H1462" i="46"/>
  <c r="H1463" i="46" l="1"/>
  <c r="K1458" i="46"/>
  <c r="I1457" i="46"/>
  <c r="J1457" i="46" s="1"/>
  <c r="K1459" i="46" l="1"/>
  <c r="I1458" i="46"/>
  <c r="J1458" i="46" s="1"/>
  <c r="H1464" i="46"/>
  <c r="H1465" i="46" l="1"/>
  <c r="K1460" i="46"/>
  <c r="I1459" i="46"/>
  <c r="J1459" i="46" s="1"/>
  <c r="K1461" i="46" l="1"/>
  <c r="I1460" i="46"/>
  <c r="J1460" i="46" s="1"/>
  <c r="H1466" i="46"/>
  <c r="H1467" i="46" l="1"/>
  <c r="K1462" i="46"/>
  <c r="I1461" i="46"/>
  <c r="J1461" i="46" s="1"/>
  <c r="K1463" i="46" l="1"/>
  <c r="I1462" i="46"/>
  <c r="J1462" i="46" s="1"/>
  <c r="H1468" i="46"/>
  <c r="H1469" i="46" l="1"/>
  <c r="K1464" i="46"/>
  <c r="I1463" i="46"/>
  <c r="J1463" i="46" s="1"/>
  <c r="K1465" i="46" l="1"/>
  <c r="I1464" i="46"/>
  <c r="J1464" i="46" s="1"/>
  <c r="H1470" i="46"/>
  <c r="H1471" i="46" l="1"/>
  <c r="K1466" i="46"/>
  <c r="I1465" i="46"/>
  <c r="J1465" i="46" s="1"/>
  <c r="K1467" i="46" l="1"/>
  <c r="I1466" i="46"/>
  <c r="J1466" i="46" s="1"/>
  <c r="H1472" i="46"/>
  <c r="H1473" i="46" l="1"/>
  <c r="K1468" i="46"/>
  <c r="I1467" i="46"/>
  <c r="J1467" i="46" s="1"/>
  <c r="K1469" i="46" l="1"/>
  <c r="I1468" i="46"/>
  <c r="J1468" i="46" s="1"/>
  <c r="H1474" i="46"/>
  <c r="H1475" i="46" l="1"/>
  <c r="K1470" i="46"/>
  <c r="I1469" i="46"/>
  <c r="J1469" i="46" s="1"/>
  <c r="K1471" i="46" l="1"/>
  <c r="I1470" i="46"/>
  <c r="J1470" i="46" s="1"/>
  <c r="H1476" i="46"/>
  <c r="H1477" i="46" l="1"/>
  <c r="K1472" i="46"/>
  <c r="I1471" i="46"/>
  <c r="J1471" i="46" s="1"/>
  <c r="K1473" i="46" l="1"/>
  <c r="I1472" i="46"/>
  <c r="J1472" i="46" s="1"/>
  <c r="H1478" i="46"/>
  <c r="H1479" i="46" l="1"/>
  <c r="K1474" i="46"/>
  <c r="I1473" i="46"/>
  <c r="J1473" i="46" s="1"/>
  <c r="K1475" i="46" l="1"/>
  <c r="I1474" i="46"/>
  <c r="J1474" i="46" s="1"/>
  <c r="H1480" i="46"/>
  <c r="H1481" i="46" l="1"/>
  <c r="K1476" i="46"/>
  <c r="I1475" i="46"/>
  <c r="J1475" i="46" s="1"/>
  <c r="K1477" i="46" l="1"/>
  <c r="I1476" i="46"/>
  <c r="J1476" i="46" s="1"/>
  <c r="H1482" i="46"/>
  <c r="H1483" i="46" l="1"/>
  <c r="K1478" i="46"/>
  <c r="I1477" i="46"/>
  <c r="J1477" i="46" s="1"/>
  <c r="K1479" i="46" l="1"/>
  <c r="I1478" i="46"/>
  <c r="J1478" i="46" s="1"/>
  <c r="H1484" i="46"/>
  <c r="H1485" i="46" l="1"/>
  <c r="K1480" i="46"/>
  <c r="I1479" i="46"/>
  <c r="J1479" i="46" s="1"/>
  <c r="K1481" i="46" l="1"/>
  <c r="I1480" i="46"/>
  <c r="J1480" i="46" s="1"/>
  <c r="H1486" i="46"/>
  <c r="H1487" i="46" l="1"/>
  <c r="K1482" i="46"/>
  <c r="I1481" i="46"/>
  <c r="J1481" i="46" s="1"/>
  <c r="K1483" i="46" l="1"/>
  <c r="I1482" i="46"/>
  <c r="J1482" i="46" s="1"/>
  <c r="H1488" i="46"/>
  <c r="H1489" i="46" l="1"/>
  <c r="K1484" i="46"/>
  <c r="I1483" i="46"/>
  <c r="J1483" i="46" s="1"/>
  <c r="K1485" i="46" l="1"/>
  <c r="I1484" i="46"/>
  <c r="J1484" i="46" s="1"/>
  <c r="H1490" i="46"/>
  <c r="H1491" i="46" l="1"/>
  <c r="K1486" i="46"/>
  <c r="I1485" i="46"/>
  <c r="J1485" i="46" s="1"/>
  <c r="K1487" i="46" l="1"/>
  <c r="I1486" i="46"/>
  <c r="J1486" i="46" s="1"/>
  <c r="H1492" i="46"/>
  <c r="H1493" i="46" l="1"/>
  <c r="K1488" i="46"/>
  <c r="I1487" i="46"/>
  <c r="J1487" i="46" s="1"/>
  <c r="K1489" i="46" l="1"/>
  <c r="I1488" i="46"/>
  <c r="J1488" i="46" s="1"/>
  <c r="H1494" i="46"/>
  <c r="H1495" i="46" l="1"/>
  <c r="K1490" i="46"/>
  <c r="I1489" i="46"/>
  <c r="J1489" i="46" s="1"/>
  <c r="K1491" i="46" l="1"/>
  <c r="I1490" i="46"/>
  <c r="J1490" i="46" s="1"/>
  <c r="H1496" i="46"/>
  <c r="H1497" i="46" l="1"/>
  <c r="K1492" i="46"/>
  <c r="I1491" i="46"/>
  <c r="J1491" i="46" s="1"/>
  <c r="K1493" i="46" l="1"/>
  <c r="I1492" i="46"/>
  <c r="J1492" i="46" s="1"/>
  <c r="H1498" i="46"/>
  <c r="H1499" i="46" l="1"/>
  <c r="K1494" i="46"/>
  <c r="I1493" i="46"/>
  <c r="J1493" i="46" s="1"/>
  <c r="K1495" i="46" l="1"/>
  <c r="I1494" i="46"/>
  <c r="J1494" i="46" s="1"/>
  <c r="H1500" i="46"/>
  <c r="H1501" i="46" l="1"/>
  <c r="K1496" i="46"/>
  <c r="I1495" i="46"/>
  <c r="J1495" i="46" s="1"/>
  <c r="K1497" i="46" l="1"/>
  <c r="I1496" i="46"/>
  <c r="J1496" i="46" s="1"/>
  <c r="H1502" i="46"/>
  <c r="H1503" i="46" l="1"/>
  <c r="K1498" i="46"/>
  <c r="I1497" i="46"/>
  <c r="J1497" i="46" s="1"/>
  <c r="K1499" i="46" l="1"/>
  <c r="I1498" i="46"/>
  <c r="J1498" i="46" s="1"/>
  <c r="H1504" i="46"/>
  <c r="H1505" i="46" l="1"/>
  <c r="K1500" i="46"/>
  <c r="I1499" i="46"/>
  <c r="J1499" i="46" s="1"/>
  <c r="K1501" i="46" l="1"/>
  <c r="I1500" i="46"/>
  <c r="J1500" i="46" s="1"/>
  <c r="H1506" i="46"/>
  <c r="H1507" i="46" l="1"/>
  <c r="K1502" i="46"/>
  <c r="I1501" i="46"/>
  <c r="J1501" i="46" s="1"/>
  <c r="K1503" i="46" l="1"/>
  <c r="I1502" i="46"/>
  <c r="J1502" i="46" s="1"/>
  <c r="H1508" i="46"/>
  <c r="H1509" i="46" l="1"/>
  <c r="K1504" i="46"/>
  <c r="I1503" i="46"/>
  <c r="J1503" i="46" s="1"/>
  <c r="K1505" i="46" l="1"/>
  <c r="I1504" i="46"/>
  <c r="J1504" i="46" s="1"/>
  <c r="H1510" i="46"/>
  <c r="H1511" i="46" l="1"/>
  <c r="K1506" i="46"/>
  <c r="I1505" i="46"/>
  <c r="J1505" i="46" s="1"/>
  <c r="K1507" i="46" l="1"/>
  <c r="I1506" i="46"/>
  <c r="J1506" i="46" s="1"/>
  <c r="H1512" i="46"/>
  <c r="H1513" i="46" l="1"/>
  <c r="K1508" i="46"/>
  <c r="I1507" i="46"/>
  <c r="J1507" i="46" s="1"/>
  <c r="K1509" i="46" l="1"/>
  <c r="I1508" i="46"/>
  <c r="J1508" i="46" s="1"/>
  <c r="H1514" i="46"/>
  <c r="H1515" i="46" l="1"/>
  <c r="K1510" i="46"/>
  <c r="I1509" i="46"/>
  <c r="J1509" i="46" s="1"/>
  <c r="K1511" i="46" l="1"/>
  <c r="I1510" i="46"/>
  <c r="J1510" i="46" s="1"/>
  <c r="H1516" i="46"/>
  <c r="H1517" i="46" l="1"/>
  <c r="K1512" i="46"/>
  <c r="I1511" i="46"/>
  <c r="J1511" i="46" s="1"/>
  <c r="K1513" i="46" l="1"/>
  <c r="I1512" i="46"/>
  <c r="J1512" i="46" s="1"/>
  <c r="H1518" i="46"/>
  <c r="H1519" i="46" l="1"/>
  <c r="K1514" i="46"/>
  <c r="I1513" i="46"/>
  <c r="J1513" i="46" s="1"/>
  <c r="K1515" i="46" l="1"/>
  <c r="I1514" i="46"/>
  <c r="J1514" i="46" s="1"/>
  <c r="H1520" i="46"/>
  <c r="H1521" i="46" l="1"/>
  <c r="K1516" i="46"/>
  <c r="I1515" i="46"/>
  <c r="J1515" i="46" s="1"/>
  <c r="K1517" i="46" l="1"/>
  <c r="I1516" i="46"/>
  <c r="J1516" i="46" s="1"/>
  <c r="H1522" i="46"/>
  <c r="H1523" i="46" l="1"/>
  <c r="K1518" i="46"/>
  <c r="I1517" i="46"/>
  <c r="J1517" i="46" s="1"/>
  <c r="K1519" i="46" l="1"/>
  <c r="I1518" i="46"/>
  <c r="J1518" i="46" s="1"/>
  <c r="H1524" i="46"/>
  <c r="H1525" i="46" l="1"/>
  <c r="K1520" i="46"/>
  <c r="I1519" i="46"/>
  <c r="J1519" i="46" s="1"/>
  <c r="K1521" i="46" l="1"/>
  <c r="I1520" i="46"/>
  <c r="J1520" i="46" s="1"/>
  <c r="H1526" i="46"/>
  <c r="H1527" i="46" l="1"/>
  <c r="K1522" i="46"/>
  <c r="I1521" i="46"/>
  <c r="J1521" i="46" s="1"/>
  <c r="K1523" i="46" l="1"/>
  <c r="I1522" i="46"/>
  <c r="J1522" i="46" s="1"/>
  <c r="H1528" i="46"/>
  <c r="H1529" i="46" l="1"/>
  <c r="K1524" i="46"/>
  <c r="I1523" i="46"/>
  <c r="J1523" i="46" s="1"/>
  <c r="K1525" i="46" l="1"/>
  <c r="I1524" i="46"/>
  <c r="J1524" i="46" s="1"/>
  <c r="H1530" i="46"/>
  <c r="H1531" i="46" l="1"/>
  <c r="K1526" i="46"/>
  <c r="I1525" i="46"/>
  <c r="J1525" i="46" s="1"/>
  <c r="K1527" i="46" l="1"/>
  <c r="I1526" i="46"/>
  <c r="J1526" i="46" s="1"/>
  <c r="H1532" i="46"/>
  <c r="H1533" i="46" l="1"/>
  <c r="K1528" i="46"/>
  <c r="I1527" i="46"/>
  <c r="J1527" i="46" s="1"/>
  <c r="K1529" i="46" l="1"/>
  <c r="I1528" i="46"/>
  <c r="J1528" i="46" s="1"/>
  <c r="H1534" i="46"/>
  <c r="H1535" i="46" l="1"/>
  <c r="K1530" i="46"/>
  <c r="I1529" i="46"/>
  <c r="J1529" i="46" s="1"/>
  <c r="K1531" i="46" l="1"/>
  <c r="I1530" i="46"/>
  <c r="J1530" i="46" s="1"/>
  <c r="H1536" i="46"/>
  <c r="H1537" i="46" l="1"/>
  <c r="K1532" i="46"/>
  <c r="I1531" i="46"/>
  <c r="J1531" i="46" s="1"/>
  <c r="K1533" i="46" l="1"/>
  <c r="I1532" i="46"/>
  <c r="J1532" i="46" s="1"/>
  <c r="H1538" i="46"/>
  <c r="H1539" i="46" l="1"/>
  <c r="K1534" i="46"/>
  <c r="I1533" i="46"/>
  <c r="J1533" i="46" s="1"/>
  <c r="K1535" i="46" l="1"/>
  <c r="I1534" i="46"/>
  <c r="J1534" i="46" s="1"/>
  <c r="H1540" i="46"/>
  <c r="H1541" i="46" l="1"/>
  <c r="K1536" i="46"/>
  <c r="I1535" i="46"/>
  <c r="J1535" i="46" s="1"/>
  <c r="K1537" i="46" l="1"/>
  <c r="I1536" i="46"/>
  <c r="J1536" i="46" s="1"/>
  <c r="H1542" i="46"/>
  <c r="H1543" i="46" l="1"/>
  <c r="K1538" i="46"/>
  <c r="I1537" i="46"/>
  <c r="J1537" i="46" s="1"/>
  <c r="K1539" i="46" l="1"/>
  <c r="I1538" i="46"/>
  <c r="J1538" i="46" s="1"/>
  <c r="H1544" i="46"/>
  <c r="H1545" i="46" l="1"/>
  <c r="K1540" i="46"/>
  <c r="I1539" i="46"/>
  <c r="J1539" i="46" s="1"/>
  <c r="K1541" i="46" l="1"/>
  <c r="I1540" i="46"/>
  <c r="J1540" i="46" s="1"/>
  <c r="H1546" i="46"/>
  <c r="H1547" i="46" l="1"/>
  <c r="K1542" i="46"/>
  <c r="I1541" i="46"/>
  <c r="J1541" i="46" s="1"/>
  <c r="K1543" i="46" l="1"/>
  <c r="I1542" i="46"/>
  <c r="J1542" i="46" s="1"/>
  <c r="H1548" i="46"/>
  <c r="H1549" i="46" l="1"/>
  <c r="K1544" i="46"/>
  <c r="I1543" i="46"/>
  <c r="J1543" i="46" s="1"/>
  <c r="K1545" i="46" l="1"/>
  <c r="I1544" i="46"/>
  <c r="J1544" i="46" s="1"/>
  <c r="H1550" i="46"/>
  <c r="H1551" i="46" l="1"/>
  <c r="K1546" i="46"/>
  <c r="I1545" i="46"/>
  <c r="J1545" i="46" s="1"/>
  <c r="K1547" i="46" l="1"/>
  <c r="I1546" i="46"/>
  <c r="J1546" i="46" s="1"/>
  <c r="H1552" i="46"/>
  <c r="H1553" i="46" l="1"/>
  <c r="K1548" i="46"/>
  <c r="I1547" i="46"/>
  <c r="J1547" i="46" s="1"/>
  <c r="K1549" i="46" l="1"/>
  <c r="I1548" i="46"/>
  <c r="J1548" i="46" s="1"/>
  <c r="H1554" i="46"/>
  <c r="H1555" i="46" l="1"/>
  <c r="K1550" i="46"/>
  <c r="I1549" i="46"/>
  <c r="J1549" i="46" s="1"/>
  <c r="K1551" i="46" l="1"/>
  <c r="I1550" i="46"/>
  <c r="J1550" i="46" s="1"/>
  <c r="H1556" i="46"/>
  <c r="H1557" i="46" l="1"/>
  <c r="K1552" i="46"/>
  <c r="I1551" i="46"/>
  <c r="J1551" i="46" s="1"/>
  <c r="K1553" i="46" l="1"/>
  <c r="I1552" i="46"/>
  <c r="J1552" i="46" s="1"/>
  <c r="H1558" i="46"/>
  <c r="H1559" i="46" l="1"/>
  <c r="K1554" i="46"/>
  <c r="I1553" i="46"/>
  <c r="J1553" i="46" s="1"/>
  <c r="K1555" i="46" l="1"/>
  <c r="I1554" i="46"/>
  <c r="J1554" i="46" s="1"/>
  <c r="H1560" i="46"/>
  <c r="H1561" i="46" l="1"/>
  <c r="K1556" i="46"/>
  <c r="I1555" i="46"/>
  <c r="J1555" i="46" s="1"/>
  <c r="K1557" i="46" l="1"/>
  <c r="I1556" i="46"/>
  <c r="J1556" i="46" s="1"/>
  <c r="H1562" i="46"/>
  <c r="H1563" i="46" l="1"/>
  <c r="K1558" i="46"/>
  <c r="I1557" i="46"/>
  <c r="J1557" i="46" s="1"/>
  <c r="K1559" i="46" l="1"/>
  <c r="I1558" i="46"/>
  <c r="J1558" i="46" s="1"/>
  <c r="H1564" i="46"/>
  <c r="H1565" i="46" l="1"/>
  <c r="K1560" i="46"/>
  <c r="I1559" i="46"/>
  <c r="J1559" i="46" s="1"/>
  <c r="K1561" i="46" l="1"/>
  <c r="I1560" i="46"/>
  <c r="J1560" i="46" s="1"/>
  <c r="H1566" i="46"/>
  <c r="H1567" i="46" l="1"/>
  <c r="K1562" i="46"/>
  <c r="I1561" i="46"/>
  <c r="J1561" i="46" s="1"/>
  <c r="K1563" i="46" l="1"/>
  <c r="I1562" i="46"/>
  <c r="J1562" i="46" s="1"/>
  <c r="H1568" i="46"/>
  <c r="H1569" i="46" l="1"/>
  <c r="K1564" i="46"/>
  <c r="I1563" i="46"/>
  <c r="J1563" i="46" s="1"/>
  <c r="K1565" i="46" l="1"/>
  <c r="I1564" i="46"/>
  <c r="J1564" i="46" s="1"/>
  <c r="H1570" i="46"/>
  <c r="H1571" i="46" l="1"/>
  <c r="K1566" i="46"/>
  <c r="I1565" i="46"/>
  <c r="J1565" i="46" s="1"/>
  <c r="K1567" i="46" l="1"/>
  <c r="I1566" i="46"/>
  <c r="J1566" i="46" s="1"/>
  <c r="H1572" i="46"/>
  <c r="H1573" i="46" l="1"/>
  <c r="K1568" i="46"/>
  <c r="I1567" i="46"/>
  <c r="J1567" i="46" s="1"/>
  <c r="K1569" i="46" l="1"/>
  <c r="I1568" i="46"/>
  <c r="J1568" i="46" s="1"/>
  <c r="H1574" i="46"/>
  <c r="H1575" i="46" l="1"/>
  <c r="K1570" i="46"/>
  <c r="I1569" i="46"/>
  <c r="J1569" i="46" s="1"/>
  <c r="K1571" i="46" l="1"/>
  <c r="I1570" i="46"/>
  <c r="J1570" i="46" s="1"/>
  <c r="H1576" i="46"/>
  <c r="H1577" i="46" l="1"/>
  <c r="K1572" i="46"/>
  <c r="I1571" i="46"/>
  <c r="J1571" i="46" s="1"/>
  <c r="K1573" i="46" l="1"/>
  <c r="I1572" i="46"/>
  <c r="J1572" i="46" s="1"/>
  <c r="H1578" i="46"/>
  <c r="H1579" i="46" l="1"/>
  <c r="K1574" i="46"/>
  <c r="I1573" i="46"/>
  <c r="J1573" i="46" s="1"/>
  <c r="K1575" i="46" l="1"/>
  <c r="I1574" i="46"/>
  <c r="J1574" i="46" s="1"/>
  <c r="H1580" i="46"/>
  <c r="H1581" i="46" l="1"/>
  <c r="K1576" i="46"/>
  <c r="I1575" i="46"/>
  <c r="J1575" i="46" s="1"/>
  <c r="K1577" i="46" l="1"/>
  <c r="I1576" i="46"/>
  <c r="J1576" i="46" s="1"/>
  <c r="H1582" i="46"/>
  <c r="H1583" i="46" l="1"/>
  <c r="K1578" i="46"/>
  <c r="I1577" i="46"/>
  <c r="J1577" i="46" s="1"/>
  <c r="K1579" i="46" l="1"/>
  <c r="I1578" i="46"/>
  <c r="J1578" i="46" s="1"/>
  <c r="H1584" i="46"/>
  <c r="H1585" i="46" l="1"/>
  <c r="K1580" i="46"/>
  <c r="I1579" i="46"/>
  <c r="J1579" i="46" s="1"/>
  <c r="K1581" i="46" l="1"/>
  <c r="I1580" i="46"/>
  <c r="J1580" i="46" s="1"/>
  <c r="H1586" i="46"/>
  <c r="H1587" i="46" l="1"/>
  <c r="K1582" i="46"/>
  <c r="I1581" i="46"/>
  <c r="J1581" i="46" s="1"/>
  <c r="K1583" i="46" l="1"/>
  <c r="I1582" i="46"/>
  <c r="J1582" i="46" s="1"/>
  <c r="H1588" i="46"/>
  <c r="H1589" i="46" l="1"/>
  <c r="K1584" i="46"/>
  <c r="I1583" i="46"/>
  <c r="J1583" i="46" s="1"/>
  <c r="K1585" i="46" l="1"/>
  <c r="I1584" i="46"/>
  <c r="J1584" i="46" s="1"/>
  <c r="H1590" i="46"/>
  <c r="H1591" i="46" l="1"/>
  <c r="K1586" i="46"/>
  <c r="I1585" i="46"/>
  <c r="J1585" i="46" s="1"/>
  <c r="K1587" i="46" l="1"/>
  <c r="I1586" i="46"/>
  <c r="J1586" i="46" s="1"/>
  <c r="H1592" i="46"/>
  <c r="H1593" i="46" l="1"/>
  <c r="K1588" i="46"/>
  <c r="I1587" i="46"/>
  <c r="J1587" i="46" s="1"/>
  <c r="K1589" i="46" l="1"/>
  <c r="I1588" i="46"/>
  <c r="J1588" i="46" s="1"/>
  <c r="H1594" i="46"/>
  <c r="H1595" i="46" l="1"/>
  <c r="K1590" i="46"/>
  <c r="I1589" i="46"/>
  <c r="J1589" i="46" s="1"/>
  <c r="K1591" i="46" l="1"/>
  <c r="I1590" i="46"/>
  <c r="J1590" i="46" s="1"/>
  <c r="H1596" i="46"/>
  <c r="H1597" i="46" l="1"/>
  <c r="K1592" i="46"/>
  <c r="I1591" i="46"/>
  <c r="J1591" i="46" s="1"/>
  <c r="K1593" i="46" l="1"/>
  <c r="I1592" i="46"/>
  <c r="J1592" i="46" s="1"/>
  <c r="H1598" i="46"/>
  <c r="H1599" i="46" l="1"/>
  <c r="K1594" i="46"/>
  <c r="I1593" i="46"/>
  <c r="J1593" i="46" s="1"/>
  <c r="K1595" i="46" l="1"/>
  <c r="I1594" i="46"/>
  <c r="J1594" i="46" s="1"/>
  <c r="H1600" i="46"/>
  <c r="H1601" i="46" l="1"/>
  <c r="K1596" i="46"/>
  <c r="I1595" i="46"/>
  <c r="J1595" i="46" s="1"/>
  <c r="K1597" i="46" l="1"/>
  <c r="I1596" i="46"/>
  <c r="J1596" i="46" s="1"/>
  <c r="H1602" i="46"/>
  <c r="H1603" i="46" l="1"/>
  <c r="K1598" i="46"/>
  <c r="I1597" i="46"/>
  <c r="J1597" i="46" s="1"/>
  <c r="K1599" i="46" l="1"/>
  <c r="I1598" i="46"/>
  <c r="J1598" i="46" s="1"/>
  <c r="H1604" i="46"/>
  <c r="H1605" i="46" l="1"/>
  <c r="K1600" i="46"/>
  <c r="I1599" i="46"/>
  <c r="J1599" i="46" s="1"/>
  <c r="K1601" i="46" l="1"/>
  <c r="I1600" i="46"/>
  <c r="J1600" i="46" s="1"/>
  <c r="H1606" i="46"/>
  <c r="H1607" i="46" l="1"/>
  <c r="K1602" i="46"/>
  <c r="I1601" i="46"/>
  <c r="J1601" i="46" s="1"/>
  <c r="K1603" i="46" l="1"/>
  <c r="I1602" i="46"/>
  <c r="J1602" i="46" s="1"/>
  <c r="H1608" i="46"/>
  <c r="H1609" i="46" l="1"/>
  <c r="K1604" i="46"/>
  <c r="I1603" i="46"/>
  <c r="J1603" i="46" s="1"/>
  <c r="K1605" i="46" l="1"/>
  <c r="I1604" i="46"/>
  <c r="J1604" i="46" s="1"/>
  <c r="H1610" i="46"/>
  <c r="H1611" i="46" l="1"/>
  <c r="K1606" i="46"/>
  <c r="I1605" i="46"/>
  <c r="J1605" i="46" s="1"/>
  <c r="K1607" i="46" l="1"/>
  <c r="I1606" i="46"/>
  <c r="J1606" i="46" s="1"/>
  <c r="H1612" i="46"/>
  <c r="H1613" i="46" l="1"/>
  <c r="K1608" i="46"/>
  <c r="I1607" i="46"/>
  <c r="J1607" i="46" s="1"/>
  <c r="K1609" i="46" l="1"/>
  <c r="I1608" i="46"/>
  <c r="J1608" i="46" s="1"/>
  <c r="H1614" i="46"/>
  <c r="H1615" i="46" l="1"/>
  <c r="K1610" i="46"/>
  <c r="I1609" i="46"/>
  <c r="J1609" i="46" s="1"/>
  <c r="K1611" i="46" l="1"/>
  <c r="I1610" i="46"/>
  <c r="J1610" i="46" s="1"/>
  <c r="H1616" i="46"/>
  <c r="H1617" i="46" l="1"/>
  <c r="K1612" i="46"/>
  <c r="I1611" i="46"/>
  <c r="J1611" i="46" s="1"/>
  <c r="K1613" i="46" l="1"/>
  <c r="I1612" i="46"/>
  <c r="J1612" i="46" s="1"/>
  <c r="H1618" i="46"/>
  <c r="H1619" i="46" l="1"/>
  <c r="K1614" i="46"/>
  <c r="I1613" i="46"/>
  <c r="J1613" i="46" s="1"/>
  <c r="K1615" i="46" l="1"/>
  <c r="I1614" i="46"/>
  <c r="J1614" i="46" s="1"/>
  <c r="H1620" i="46"/>
  <c r="H1621" i="46" l="1"/>
  <c r="K1616" i="46"/>
  <c r="I1615" i="46"/>
  <c r="J1615" i="46" s="1"/>
  <c r="K1617" i="46" l="1"/>
  <c r="I1616" i="46"/>
  <c r="J1616" i="46" s="1"/>
  <c r="H1622" i="46"/>
  <c r="H1623" i="46" l="1"/>
  <c r="K1618" i="46"/>
  <c r="I1617" i="46"/>
  <c r="J1617" i="46" s="1"/>
  <c r="K1619" i="46" l="1"/>
  <c r="I1618" i="46"/>
  <c r="J1618" i="46" s="1"/>
  <c r="H1624" i="46"/>
  <c r="H1625" i="46" l="1"/>
  <c r="K1620" i="46"/>
  <c r="I1619" i="46"/>
  <c r="J1619" i="46" s="1"/>
  <c r="K1621" i="46" l="1"/>
  <c r="I1620" i="46"/>
  <c r="J1620" i="46" s="1"/>
  <c r="H1626" i="46"/>
  <c r="H1627" i="46" l="1"/>
  <c r="K1622" i="46"/>
  <c r="I1621" i="46"/>
  <c r="J1621" i="46" s="1"/>
  <c r="K1623" i="46" l="1"/>
  <c r="I1622" i="46"/>
  <c r="J1622" i="46" s="1"/>
  <c r="H1628" i="46"/>
  <c r="H1629" i="46" l="1"/>
  <c r="K1624" i="46"/>
  <c r="I1623" i="46"/>
  <c r="J1623" i="46" s="1"/>
  <c r="K1625" i="46" l="1"/>
  <c r="I1624" i="46"/>
  <c r="J1624" i="46" s="1"/>
  <c r="H1630" i="46"/>
  <c r="H1631" i="46" l="1"/>
  <c r="K1626" i="46"/>
  <c r="I1625" i="46"/>
  <c r="J1625" i="46" s="1"/>
  <c r="K1627" i="46" l="1"/>
  <c r="I1626" i="46"/>
  <c r="J1626" i="46" s="1"/>
  <c r="H1632" i="46"/>
  <c r="H1633" i="46" l="1"/>
  <c r="K1628" i="46"/>
  <c r="I1627" i="46"/>
  <c r="J1627" i="46" s="1"/>
  <c r="K1629" i="46" l="1"/>
  <c r="I1628" i="46"/>
  <c r="J1628" i="46" s="1"/>
  <c r="H1634" i="46"/>
  <c r="H1635" i="46" l="1"/>
  <c r="K1630" i="46"/>
  <c r="I1629" i="46"/>
  <c r="J1629" i="46" s="1"/>
  <c r="K1631" i="46" l="1"/>
  <c r="I1630" i="46"/>
  <c r="J1630" i="46" s="1"/>
  <c r="H1636" i="46"/>
  <c r="H1637" i="46" l="1"/>
  <c r="K1632" i="46"/>
  <c r="I1631" i="46"/>
  <c r="J1631" i="46" s="1"/>
  <c r="K1633" i="46" l="1"/>
  <c r="I1632" i="46"/>
  <c r="J1632" i="46" s="1"/>
  <c r="H1638" i="46"/>
  <c r="H1639" i="46" l="1"/>
  <c r="K1634" i="46"/>
  <c r="I1633" i="46"/>
  <c r="J1633" i="46" s="1"/>
  <c r="K1635" i="46" l="1"/>
  <c r="I1634" i="46"/>
  <c r="J1634" i="46" s="1"/>
  <c r="H1640" i="46"/>
  <c r="H1641" i="46" l="1"/>
  <c r="K1636" i="46"/>
  <c r="I1635" i="46"/>
  <c r="J1635" i="46" s="1"/>
  <c r="K1637" i="46" l="1"/>
  <c r="I1636" i="46"/>
  <c r="J1636" i="46" s="1"/>
  <c r="H1642" i="46"/>
  <c r="H1643" i="46" l="1"/>
  <c r="K1638" i="46"/>
  <c r="I1637" i="46"/>
  <c r="J1637" i="46" s="1"/>
  <c r="K1639" i="46" l="1"/>
  <c r="I1638" i="46"/>
  <c r="J1638" i="46" s="1"/>
  <c r="H1644" i="46"/>
  <c r="H1645" i="46" l="1"/>
  <c r="K1640" i="46"/>
  <c r="I1639" i="46"/>
  <c r="J1639" i="46" s="1"/>
  <c r="K1641" i="46" l="1"/>
  <c r="I1640" i="46"/>
  <c r="J1640" i="46" s="1"/>
  <c r="H1646" i="46"/>
  <c r="H1647" i="46" l="1"/>
  <c r="K1642" i="46"/>
  <c r="I1641" i="46"/>
  <c r="J1641" i="46" s="1"/>
  <c r="K1643" i="46" l="1"/>
  <c r="I1642" i="46"/>
  <c r="J1642" i="46" s="1"/>
  <c r="H1648" i="46"/>
  <c r="H1649" i="46" l="1"/>
  <c r="K1644" i="46"/>
  <c r="I1643" i="46"/>
  <c r="J1643" i="46" s="1"/>
  <c r="K1645" i="46" l="1"/>
  <c r="I1644" i="46"/>
  <c r="J1644" i="46" s="1"/>
  <c r="H1650" i="46"/>
  <c r="H1651" i="46" l="1"/>
  <c r="K1646" i="46"/>
  <c r="I1645" i="46"/>
  <c r="J1645" i="46" s="1"/>
  <c r="K1647" i="46" l="1"/>
  <c r="I1646" i="46"/>
  <c r="J1646" i="46" s="1"/>
  <c r="H1652" i="46"/>
  <c r="H1653" i="46" l="1"/>
  <c r="K1648" i="46"/>
  <c r="I1647" i="46"/>
  <c r="J1647" i="46" s="1"/>
  <c r="K1649" i="46" l="1"/>
  <c r="I1648" i="46"/>
  <c r="J1648" i="46" s="1"/>
  <c r="H1654" i="46"/>
  <c r="H1655" i="46" l="1"/>
  <c r="K1650" i="46"/>
  <c r="I1649" i="46"/>
  <c r="J1649" i="46" s="1"/>
  <c r="K1651" i="46" l="1"/>
  <c r="I1650" i="46"/>
  <c r="J1650" i="46" s="1"/>
  <c r="H1656" i="46"/>
  <c r="H1657" i="46" l="1"/>
  <c r="K1652" i="46"/>
  <c r="I1651" i="46"/>
  <c r="J1651" i="46" s="1"/>
  <c r="K1653" i="46" l="1"/>
  <c r="I1652" i="46"/>
  <c r="J1652" i="46" s="1"/>
  <c r="H1658" i="46"/>
  <c r="H1659" i="46" l="1"/>
  <c r="K1654" i="46"/>
  <c r="I1653" i="46"/>
  <c r="J1653" i="46" s="1"/>
  <c r="K1655" i="46" l="1"/>
  <c r="I1654" i="46"/>
  <c r="J1654" i="46" s="1"/>
  <c r="H1660" i="46"/>
  <c r="H1661" i="46" l="1"/>
  <c r="K1656" i="46"/>
  <c r="I1655" i="46"/>
  <c r="J1655" i="46" s="1"/>
  <c r="K1657" i="46" l="1"/>
  <c r="I1656" i="46"/>
  <c r="J1656" i="46" s="1"/>
  <c r="H1662" i="46"/>
  <c r="H1663" i="46" l="1"/>
  <c r="K1658" i="46"/>
  <c r="I1657" i="46"/>
  <c r="J1657" i="46" s="1"/>
  <c r="K1659" i="46" l="1"/>
  <c r="I1658" i="46"/>
  <c r="J1658" i="46" s="1"/>
  <c r="H1664" i="46"/>
  <c r="H1665" i="46" l="1"/>
  <c r="K1660" i="46"/>
  <c r="I1659" i="46"/>
  <c r="J1659" i="46" s="1"/>
  <c r="K1661" i="46" l="1"/>
  <c r="I1660" i="46"/>
  <c r="J1660" i="46" s="1"/>
  <c r="H1666" i="46"/>
  <c r="H1667" i="46" l="1"/>
  <c r="K1662" i="46"/>
  <c r="I1661" i="46"/>
  <c r="J1661" i="46" s="1"/>
  <c r="K1663" i="46" l="1"/>
  <c r="I1662" i="46"/>
  <c r="J1662" i="46" s="1"/>
  <c r="H1668" i="46"/>
  <c r="H1669" i="46" l="1"/>
  <c r="K1664" i="46"/>
  <c r="I1663" i="46"/>
  <c r="J1663" i="46" s="1"/>
  <c r="K1665" i="46" l="1"/>
  <c r="I1664" i="46"/>
  <c r="J1664" i="46" s="1"/>
  <c r="H1670" i="46"/>
  <c r="H1671" i="46" l="1"/>
  <c r="K1666" i="46"/>
  <c r="I1665" i="46"/>
  <c r="J1665" i="46" s="1"/>
  <c r="K1667" i="46" l="1"/>
  <c r="I1666" i="46"/>
  <c r="J1666" i="46" s="1"/>
  <c r="H1672" i="46"/>
  <c r="H1673" i="46" l="1"/>
  <c r="K1668" i="46"/>
  <c r="I1667" i="46"/>
  <c r="J1667" i="46" s="1"/>
  <c r="K1669" i="46" l="1"/>
  <c r="I1668" i="46"/>
  <c r="J1668" i="46" s="1"/>
  <c r="H1674" i="46"/>
  <c r="H1675" i="46" l="1"/>
  <c r="K1670" i="46"/>
  <c r="I1669" i="46"/>
  <c r="J1669" i="46" s="1"/>
  <c r="K1671" i="46" l="1"/>
  <c r="I1670" i="46"/>
  <c r="J1670" i="46" s="1"/>
  <c r="H1676" i="46"/>
  <c r="H1677" i="46" l="1"/>
  <c r="K1672" i="46"/>
  <c r="I1671" i="46"/>
  <c r="J1671" i="46" s="1"/>
  <c r="K1673" i="46" l="1"/>
  <c r="I1672" i="46"/>
  <c r="J1672" i="46" s="1"/>
  <c r="H1678" i="46"/>
  <c r="H1679" i="46" l="1"/>
  <c r="K1674" i="46"/>
  <c r="I1673" i="46"/>
  <c r="J1673" i="46" s="1"/>
  <c r="K1675" i="46" l="1"/>
  <c r="I1674" i="46"/>
  <c r="J1674" i="46" s="1"/>
  <c r="H1680" i="46"/>
  <c r="H1681" i="46" l="1"/>
  <c r="K1676" i="46"/>
  <c r="I1675" i="46"/>
  <c r="J1675" i="46" s="1"/>
  <c r="K1677" i="46" l="1"/>
  <c r="I1676" i="46"/>
  <c r="J1676" i="46" s="1"/>
  <c r="H1682" i="46"/>
  <c r="H1683" i="46" l="1"/>
  <c r="K1678" i="46"/>
  <c r="I1677" i="46"/>
  <c r="J1677" i="46" s="1"/>
  <c r="K1679" i="46" l="1"/>
  <c r="I1678" i="46"/>
  <c r="J1678" i="46" s="1"/>
  <c r="H1684" i="46"/>
  <c r="H1685" i="46" l="1"/>
  <c r="K1680" i="46"/>
  <c r="I1679" i="46"/>
  <c r="J1679" i="46" s="1"/>
  <c r="K1681" i="46" l="1"/>
  <c r="I1680" i="46"/>
  <c r="J1680" i="46" s="1"/>
  <c r="H1686" i="46"/>
  <c r="H1687" i="46" l="1"/>
  <c r="K1682" i="46"/>
  <c r="I1681" i="46"/>
  <c r="J1681" i="46" s="1"/>
  <c r="K1683" i="46" l="1"/>
  <c r="I1682" i="46"/>
  <c r="J1682" i="46" s="1"/>
  <c r="H1688" i="46"/>
  <c r="H1689" i="46" l="1"/>
  <c r="K1684" i="46"/>
  <c r="I1683" i="46"/>
  <c r="J1683" i="46" s="1"/>
  <c r="K1685" i="46" l="1"/>
  <c r="I1684" i="46"/>
  <c r="J1684" i="46" s="1"/>
  <c r="H1690" i="46"/>
  <c r="H1691" i="46" l="1"/>
  <c r="K1686" i="46"/>
  <c r="I1685" i="46"/>
  <c r="J1685" i="46" s="1"/>
  <c r="K1687" i="46" l="1"/>
  <c r="I1686" i="46"/>
  <c r="J1686" i="46" s="1"/>
  <c r="H1692" i="46"/>
  <c r="H1693" i="46" l="1"/>
  <c r="K1688" i="46"/>
  <c r="I1687" i="46"/>
  <c r="J1687" i="46" s="1"/>
  <c r="K1689" i="46" l="1"/>
  <c r="I1688" i="46"/>
  <c r="J1688" i="46" s="1"/>
  <c r="H1694" i="46"/>
  <c r="H1695" i="46" l="1"/>
  <c r="K1690" i="46"/>
  <c r="I1689" i="46"/>
  <c r="J1689" i="46" s="1"/>
  <c r="K1691" i="46" l="1"/>
  <c r="I1690" i="46"/>
  <c r="J1690" i="46" s="1"/>
  <c r="H1696" i="46"/>
  <c r="H1697" i="46" l="1"/>
  <c r="K1692" i="46"/>
  <c r="I1691" i="46"/>
  <c r="J1691" i="46" s="1"/>
  <c r="K1693" i="46" l="1"/>
  <c r="I1692" i="46"/>
  <c r="J1692" i="46" s="1"/>
  <c r="H1698" i="46"/>
  <c r="H1699" i="46" l="1"/>
  <c r="K1694" i="46"/>
  <c r="I1693" i="46"/>
  <c r="J1693" i="46" s="1"/>
  <c r="K1695" i="46" l="1"/>
  <c r="I1694" i="46"/>
  <c r="J1694" i="46" s="1"/>
  <c r="H1700" i="46"/>
  <c r="H1701" i="46" l="1"/>
  <c r="K1696" i="46"/>
  <c r="I1695" i="46"/>
  <c r="J1695" i="46" s="1"/>
  <c r="K1697" i="46" l="1"/>
  <c r="I1696" i="46"/>
  <c r="J1696" i="46" s="1"/>
  <c r="H1702" i="46"/>
  <c r="H1703" i="46" l="1"/>
  <c r="K1698" i="46"/>
  <c r="I1697" i="46"/>
  <c r="J1697" i="46" s="1"/>
  <c r="K1699" i="46" l="1"/>
  <c r="I1698" i="46"/>
  <c r="J1698" i="46" s="1"/>
  <c r="H1704" i="46"/>
  <c r="H1705" i="46" l="1"/>
  <c r="K1700" i="46"/>
  <c r="I1699" i="46"/>
  <c r="J1699" i="46" s="1"/>
  <c r="K1701" i="46" l="1"/>
  <c r="I1700" i="46"/>
  <c r="J1700" i="46" s="1"/>
  <c r="H1706" i="46"/>
  <c r="H1707" i="46" l="1"/>
  <c r="K1702" i="46"/>
  <c r="I1701" i="46"/>
  <c r="J1701" i="46" s="1"/>
  <c r="K1703" i="46" l="1"/>
  <c r="I1702" i="46"/>
  <c r="J1702" i="46" s="1"/>
  <c r="H1708" i="46"/>
  <c r="H1709" i="46" l="1"/>
  <c r="K1704" i="46"/>
  <c r="I1703" i="46"/>
  <c r="J1703" i="46" s="1"/>
  <c r="K1705" i="46" l="1"/>
  <c r="I1704" i="46"/>
  <c r="J1704" i="46" s="1"/>
  <c r="H1710" i="46"/>
  <c r="H1711" i="46" l="1"/>
  <c r="K1706" i="46"/>
  <c r="I1705" i="46"/>
  <c r="J1705" i="46" s="1"/>
  <c r="K1707" i="46" l="1"/>
  <c r="I1706" i="46"/>
  <c r="J1706" i="46" s="1"/>
  <c r="H1712" i="46"/>
  <c r="K1708" i="46" l="1"/>
  <c r="I1707" i="46"/>
  <c r="J1707" i="46" s="1"/>
  <c r="H1713" i="46"/>
  <c r="H1714" i="46" l="1"/>
  <c r="K1709" i="46"/>
  <c r="I1708" i="46"/>
  <c r="J1708" i="46" s="1"/>
  <c r="K1710" i="46" l="1"/>
  <c r="I1709" i="46"/>
  <c r="J1709" i="46" s="1"/>
  <c r="H1715" i="46"/>
  <c r="H1716" i="46" l="1"/>
  <c r="K1711" i="46"/>
  <c r="I1710" i="46"/>
  <c r="J1710" i="46" s="1"/>
  <c r="K1712" i="46" l="1"/>
  <c r="I1711" i="46"/>
  <c r="J1711" i="46" s="1"/>
  <c r="H1717" i="46"/>
  <c r="H1718" i="46" l="1"/>
  <c r="K1713" i="46"/>
  <c r="I1712" i="46"/>
  <c r="J1712" i="46" s="1"/>
  <c r="K1714" i="46" l="1"/>
  <c r="I1713" i="46"/>
  <c r="J1713" i="46" s="1"/>
  <c r="H1719" i="46"/>
  <c r="H1720" i="46" l="1"/>
  <c r="K1715" i="46"/>
  <c r="I1714" i="46"/>
  <c r="J1714" i="46" s="1"/>
  <c r="K1716" i="46" l="1"/>
  <c r="I1715" i="46"/>
  <c r="J1715" i="46" s="1"/>
  <c r="H1721" i="46"/>
  <c r="H1722" i="46" l="1"/>
  <c r="K1717" i="46"/>
  <c r="I1716" i="46"/>
  <c r="J1716" i="46" s="1"/>
  <c r="K1718" i="46" l="1"/>
  <c r="I1717" i="46"/>
  <c r="J1717" i="46" s="1"/>
  <c r="H1723" i="46"/>
  <c r="H1724" i="46" l="1"/>
  <c r="K1719" i="46"/>
  <c r="I1718" i="46"/>
  <c r="J1718" i="46" s="1"/>
  <c r="K1720" i="46" l="1"/>
  <c r="I1719" i="46"/>
  <c r="J1719" i="46" s="1"/>
  <c r="H1725" i="46"/>
  <c r="H1726" i="46" l="1"/>
  <c r="K1721" i="46"/>
  <c r="I1720" i="46"/>
  <c r="J1720" i="46" s="1"/>
  <c r="K1722" i="46" l="1"/>
  <c r="I1721" i="46"/>
  <c r="J1721" i="46" s="1"/>
  <c r="H1727" i="46"/>
  <c r="H1728" i="46" l="1"/>
  <c r="K1723" i="46"/>
  <c r="I1722" i="46"/>
  <c r="J1722" i="46" s="1"/>
  <c r="K1724" i="46" l="1"/>
  <c r="I1723" i="46"/>
  <c r="J1723" i="46" s="1"/>
  <c r="H1729" i="46"/>
  <c r="H1730" i="46" l="1"/>
  <c r="K1725" i="46"/>
  <c r="I1724" i="46"/>
  <c r="J1724" i="46" s="1"/>
  <c r="K1726" i="46" l="1"/>
  <c r="I1725" i="46"/>
  <c r="J1725" i="46" s="1"/>
  <c r="H1731" i="46"/>
  <c r="H1732" i="46" l="1"/>
  <c r="K1727" i="46"/>
  <c r="I1726" i="46"/>
  <c r="J1726" i="46" s="1"/>
  <c r="K1728" i="46" l="1"/>
  <c r="I1727" i="46"/>
  <c r="J1727" i="46" s="1"/>
  <c r="H1733" i="46"/>
  <c r="H1734" i="46" l="1"/>
  <c r="K1729" i="46"/>
  <c r="I1728" i="46"/>
  <c r="J1728" i="46" s="1"/>
  <c r="K1730" i="46" l="1"/>
  <c r="I1729" i="46"/>
  <c r="J1729" i="46" s="1"/>
  <c r="H1735" i="46"/>
  <c r="H1736" i="46" l="1"/>
  <c r="K1731" i="46"/>
  <c r="I1730" i="46"/>
  <c r="J1730" i="46" s="1"/>
  <c r="K1732" i="46" l="1"/>
  <c r="I1731" i="46"/>
  <c r="J1731" i="46" s="1"/>
  <c r="H1737" i="46"/>
  <c r="H1738" i="46" l="1"/>
  <c r="K1733" i="46"/>
  <c r="I1732" i="46"/>
  <c r="J1732" i="46" s="1"/>
  <c r="K1734" i="46" l="1"/>
  <c r="I1733" i="46"/>
  <c r="J1733" i="46" s="1"/>
  <c r="H1739" i="46"/>
  <c r="H1740" i="46" l="1"/>
  <c r="K1735" i="46"/>
  <c r="I1734" i="46"/>
  <c r="J1734" i="46" s="1"/>
  <c r="K1736" i="46" l="1"/>
  <c r="I1735" i="46"/>
  <c r="J1735" i="46" s="1"/>
  <c r="H1741" i="46"/>
  <c r="H1742" i="46" l="1"/>
  <c r="K1737" i="46"/>
  <c r="I1736" i="46"/>
  <c r="J1736" i="46" s="1"/>
  <c r="K1738" i="46" l="1"/>
  <c r="I1737" i="46"/>
  <c r="J1737" i="46" s="1"/>
  <c r="H1743" i="46"/>
  <c r="H1744" i="46" l="1"/>
  <c r="K1739" i="46"/>
  <c r="I1738" i="46"/>
  <c r="J1738" i="46" s="1"/>
  <c r="K1740" i="46" l="1"/>
  <c r="I1739" i="46"/>
  <c r="J1739" i="46" s="1"/>
  <c r="H1745" i="46"/>
  <c r="H1746" i="46" l="1"/>
  <c r="K1741" i="46"/>
  <c r="I1740" i="46"/>
  <c r="J1740" i="46" s="1"/>
  <c r="K1742" i="46" l="1"/>
  <c r="I1741" i="46"/>
  <c r="J1741" i="46" s="1"/>
  <c r="H1747" i="46"/>
  <c r="H1748" i="46" l="1"/>
  <c r="K1743" i="46"/>
  <c r="I1742" i="46"/>
  <c r="J1742" i="46" s="1"/>
  <c r="K1744" i="46" l="1"/>
  <c r="I1743" i="46"/>
  <c r="J1743" i="46" s="1"/>
  <c r="H1749" i="46"/>
  <c r="H1750" i="46" l="1"/>
  <c r="K1745" i="46"/>
  <c r="I1744" i="46"/>
  <c r="J1744" i="46" s="1"/>
  <c r="K1746" i="46" l="1"/>
  <c r="I1745" i="46"/>
  <c r="J1745" i="46" s="1"/>
  <c r="H1751" i="46"/>
  <c r="H1752" i="46" l="1"/>
  <c r="K1747" i="46"/>
  <c r="I1746" i="46"/>
  <c r="J1746" i="46" s="1"/>
  <c r="K1748" i="46" l="1"/>
  <c r="I1747" i="46"/>
  <c r="J1747" i="46" s="1"/>
  <c r="H1753" i="46"/>
  <c r="H1754" i="46" l="1"/>
  <c r="K1749" i="46"/>
  <c r="I1748" i="46"/>
  <c r="J1748" i="46" s="1"/>
  <c r="K1750" i="46" l="1"/>
  <c r="I1749" i="46"/>
  <c r="J1749" i="46" s="1"/>
  <c r="H1755" i="46"/>
  <c r="H1756" i="46" l="1"/>
  <c r="K1751" i="46"/>
  <c r="I1750" i="46"/>
  <c r="J1750" i="46" s="1"/>
  <c r="K1752" i="46" l="1"/>
  <c r="I1751" i="46"/>
  <c r="J1751" i="46" s="1"/>
  <c r="H1757" i="46"/>
  <c r="H1758" i="46" l="1"/>
  <c r="K1753" i="46"/>
  <c r="I1752" i="46"/>
  <c r="J1752" i="46" s="1"/>
  <c r="K1754" i="46" l="1"/>
  <c r="I1753" i="46"/>
  <c r="J1753" i="46" s="1"/>
  <c r="H1759" i="46"/>
  <c r="H1760" i="46" l="1"/>
  <c r="K1755" i="46"/>
  <c r="I1754" i="46"/>
  <c r="J1754" i="46" s="1"/>
  <c r="K1756" i="46" l="1"/>
  <c r="I1755" i="46"/>
  <c r="J1755" i="46" s="1"/>
  <c r="H1761" i="46"/>
  <c r="H1762" i="46" l="1"/>
  <c r="K1757" i="46"/>
  <c r="I1756" i="46"/>
  <c r="J1756" i="46" s="1"/>
  <c r="K1758" i="46" l="1"/>
  <c r="I1757" i="46"/>
  <c r="J1757" i="46" s="1"/>
  <c r="H1763" i="46"/>
  <c r="H1764" i="46" l="1"/>
  <c r="K1759" i="46"/>
  <c r="I1758" i="46"/>
  <c r="J1758" i="46" s="1"/>
  <c r="K1760" i="46" l="1"/>
  <c r="I1759" i="46"/>
  <c r="J1759" i="46" s="1"/>
  <c r="H1765" i="46"/>
  <c r="H1766" i="46" l="1"/>
  <c r="K1761" i="46"/>
  <c r="I1760" i="46"/>
  <c r="J1760" i="46" s="1"/>
  <c r="K1762" i="46" l="1"/>
  <c r="I1761" i="46"/>
  <c r="J1761" i="46" s="1"/>
  <c r="H1767" i="46"/>
  <c r="H1768" i="46" l="1"/>
  <c r="K1763" i="46"/>
  <c r="I1762" i="46"/>
  <c r="J1762" i="46" s="1"/>
  <c r="K1764" i="46" l="1"/>
  <c r="I1763" i="46"/>
  <c r="J1763" i="46" s="1"/>
  <c r="H1769" i="46"/>
  <c r="H1770" i="46" l="1"/>
  <c r="K1765" i="46"/>
  <c r="I1764" i="46"/>
  <c r="J1764" i="46" s="1"/>
  <c r="K1766" i="46" l="1"/>
  <c r="I1765" i="46"/>
  <c r="J1765" i="46" s="1"/>
  <c r="H1771" i="46"/>
  <c r="H1772" i="46" l="1"/>
  <c r="K1767" i="46"/>
  <c r="I1766" i="46"/>
  <c r="J1766" i="46" s="1"/>
  <c r="K1768" i="46" l="1"/>
  <c r="I1767" i="46"/>
  <c r="J1767" i="46" s="1"/>
  <c r="H1773" i="46"/>
  <c r="H1774" i="46" l="1"/>
  <c r="K1769" i="46"/>
  <c r="I1768" i="46"/>
  <c r="J1768" i="46" s="1"/>
  <c r="K1770" i="46" l="1"/>
  <c r="I1769" i="46"/>
  <c r="J1769" i="46" s="1"/>
  <c r="H1775" i="46"/>
  <c r="H1776" i="46" l="1"/>
  <c r="K1771" i="46"/>
  <c r="I1770" i="46"/>
  <c r="J1770" i="46" s="1"/>
  <c r="K1772" i="46" l="1"/>
  <c r="I1771" i="46"/>
  <c r="J1771" i="46" s="1"/>
  <c r="H1777" i="46"/>
  <c r="H1778" i="46" l="1"/>
  <c r="K1773" i="46"/>
  <c r="I1772" i="46"/>
  <c r="J1772" i="46" s="1"/>
  <c r="K1774" i="46" l="1"/>
  <c r="I1773" i="46"/>
  <c r="J1773" i="46" s="1"/>
  <c r="H1779" i="46"/>
  <c r="H1780" i="46" l="1"/>
  <c r="K1775" i="46"/>
  <c r="I1774" i="46"/>
  <c r="J1774" i="46" s="1"/>
  <c r="K1776" i="46" l="1"/>
  <c r="I1775" i="46"/>
  <c r="J1775" i="46" s="1"/>
  <c r="H1781" i="46"/>
  <c r="H1782" i="46" l="1"/>
  <c r="K1777" i="46"/>
  <c r="I1776" i="46"/>
  <c r="J1776" i="46" s="1"/>
  <c r="K1778" i="46" l="1"/>
  <c r="I1777" i="46"/>
  <c r="J1777" i="46" s="1"/>
  <c r="H1783" i="46"/>
  <c r="H1784" i="46" l="1"/>
  <c r="K1779" i="46"/>
  <c r="I1778" i="46"/>
  <c r="J1778" i="46" s="1"/>
  <c r="K1780" i="46" l="1"/>
  <c r="I1779" i="46"/>
  <c r="J1779" i="46" s="1"/>
  <c r="H1785" i="46"/>
  <c r="H1786" i="46" l="1"/>
  <c r="K1781" i="46"/>
  <c r="I1780" i="46"/>
  <c r="J1780" i="46" s="1"/>
  <c r="K1782" i="46" l="1"/>
  <c r="I1781" i="46"/>
  <c r="J1781" i="46" s="1"/>
  <c r="H1787" i="46"/>
  <c r="H1788" i="46" l="1"/>
  <c r="K1783" i="46"/>
  <c r="I1782" i="46"/>
  <c r="J1782" i="46" s="1"/>
  <c r="K1784" i="46" l="1"/>
  <c r="I1783" i="46"/>
  <c r="J1783" i="46" s="1"/>
  <c r="H1789" i="46"/>
  <c r="H1790" i="46" l="1"/>
  <c r="K1785" i="46"/>
  <c r="I1784" i="46"/>
  <c r="J1784" i="46" s="1"/>
  <c r="K1786" i="46" l="1"/>
  <c r="I1785" i="46"/>
  <c r="J1785" i="46" s="1"/>
  <c r="H1791" i="46"/>
  <c r="H1792" i="46" l="1"/>
  <c r="K1787" i="46"/>
  <c r="I1786" i="46"/>
  <c r="J1786" i="46" s="1"/>
  <c r="K1788" i="46" l="1"/>
  <c r="I1787" i="46"/>
  <c r="J1787" i="46" s="1"/>
  <c r="H1793" i="46"/>
  <c r="H1794" i="46" l="1"/>
  <c r="K1789" i="46"/>
  <c r="I1788" i="46"/>
  <c r="J1788" i="46" s="1"/>
  <c r="K1790" i="46" l="1"/>
  <c r="I1789" i="46"/>
  <c r="J1789" i="46" s="1"/>
  <c r="H1795" i="46"/>
  <c r="H1796" i="46" l="1"/>
  <c r="K1791" i="46"/>
  <c r="I1790" i="46"/>
  <c r="J1790" i="46" s="1"/>
  <c r="K1792" i="46" l="1"/>
  <c r="I1791" i="46"/>
  <c r="J1791" i="46" s="1"/>
  <c r="H1797" i="46"/>
  <c r="H1798" i="46" l="1"/>
  <c r="K1793" i="46"/>
  <c r="I1792" i="46"/>
  <c r="J1792" i="46" s="1"/>
  <c r="K1794" i="46" l="1"/>
  <c r="I1793" i="46"/>
  <c r="J1793" i="46" s="1"/>
  <c r="H1799" i="46"/>
  <c r="H1800" i="46" l="1"/>
  <c r="K1795" i="46"/>
  <c r="I1794" i="46"/>
  <c r="J1794" i="46" s="1"/>
  <c r="K1796" i="46" l="1"/>
  <c r="I1795" i="46"/>
  <c r="J1795" i="46" s="1"/>
  <c r="H1801" i="46"/>
  <c r="H1802" i="46" l="1"/>
  <c r="K1797" i="46"/>
  <c r="I1796" i="46"/>
  <c r="J1796" i="46" s="1"/>
  <c r="K1798" i="46" l="1"/>
  <c r="I1797" i="46"/>
  <c r="J1797" i="46" s="1"/>
  <c r="H1803" i="46"/>
  <c r="H1804" i="46" l="1"/>
  <c r="K1799" i="46"/>
  <c r="I1798" i="46"/>
  <c r="J1798" i="46" s="1"/>
  <c r="K1800" i="46" l="1"/>
  <c r="I1799" i="46"/>
  <c r="J1799" i="46" s="1"/>
  <c r="H1805" i="46"/>
  <c r="H1806" i="46" l="1"/>
  <c r="K1801" i="46"/>
  <c r="I1800" i="46"/>
  <c r="J1800" i="46" s="1"/>
  <c r="K1802" i="46" l="1"/>
  <c r="I1801" i="46"/>
  <c r="J1801" i="46" s="1"/>
  <c r="H1807" i="46"/>
  <c r="H1808" i="46" l="1"/>
  <c r="K1803" i="46"/>
  <c r="I1802" i="46"/>
  <c r="J1802" i="46" s="1"/>
  <c r="K1804" i="46" l="1"/>
  <c r="I1803" i="46"/>
  <c r="J1803" i="46" s="1"/>
  <c r="H1809" i="46"/>
  <c r="H1810" i="46" l="1"/>
  <c r="K1805" i="46"/>
  <c r="I1804" i="46"/>
  <c r="J1804" i="46" s="1"/>
  <c r="K1806" i="46" l="1"/>
  <c r="I1805" i="46"/>
  <c r="J1805" i="46" s="1"/>
  <c r="H1811" i="46"/>
  <c r="H1812" i="46" l="1"/>
  <c r="K1807" i="46"/>
  <c r="I1806" i="46"/>
  <c r="J1806" i="46" s="1"/>
  <c r="K1808" i="46" l="1"/>
  <c r="I1807" i="46"/>
  <c r="J1807" i="46" s="1"/>
  <c r="H1813" i="46"/>
  <c r="H1814" i="46" l="1"/>
  <c r="K1809" i="46"/>
  <c r="I1808" i="46"/>
  <c r="J1808" i="46" s="1"/>
  <c r="K1810" i="46" l="1"/>
  <c r="I1809" i="46"/>
  <c r="J1809" i="46" s="1"/>
  <c r="H1815" i="46"/>
  <c r="H1816" i="46" l="1"/>
  <c r="K1811" i="46"/>
  <c r="I1810" i="46"/>
  <c r="J1810" i="46" s="1"/>
  <c r="K1812" i="46" l="1"/>
  <c r="I1811" i="46"/>
  <c r="J1811" i="46" s="1"/>
  <c r="H1817" i="46"/>
  <c r="H1818" i="46" l="1"/>
  <c r="K1813" i="46"/>
  <c r="I1812" i="46"/>
  <c r="J1812" i="46" s="1"/>
  <c r="K1814" i="46" l="1"/>
  <c r="I1813" i="46"/>
  <c r="J1813" i="46" s="1"/>
  <c r="H1819" i="46"/>
  <c r="H1820" i="46" l="1"/>
  <c r="K1815" i="46"/>
  <c r="I1814" i="46"/>
  <c r="J1814" i="46" s="1"/>
  <c r="K1816" i="46" l="1"/>
  <c r="I1815" i="46"/>
  <c r="J1815" i="46" s="1"/>
  <c r="H1821" i="46"/>
  <c r="H1822" i="46" l="1"/>
  <c r="K1817" i="46"/>
  <c r="I1816" i="46"/>
  <c r="J1816" i="46" s="1"/>
  <c r="K1818" i="46" l="1"/>
  <c r="I1817" i="46"/>
  <c r="J1817" i="46" s="1"/>
  <c r="H1823" i="46"/>
  <c r="H1824" i="46" l="1"/>
  <c r="K1819" i="46"/>
  <c r="I1818" i="46"/>
  <c r="J1818" i="46" s="1"/>
  <c r="K1820" i="46" l="1"/>
  <c r="I1819" i="46"/>
  <c r="J1819" i="46" s="1"/>
  <c r="H1825" i="46"/>
  <c r="H1826" i="46" l="1"/>
  <c r="K1821" i="46"/>
  <c r="I1820" i="46"/>
  <c r="J1820" i="46" s="1"/>
  <c r="K1822" i="46" l="1"/>
  <c r="I1821" i="46"/>
  <c r="J1821" i="46" s="1"/>
  <c r="H1827" i="46"/>
  <c r="H1828" i="46" l="1"/>
  <c r="K1823" i="46"/>
  <c r="I1822" i="46"/>
  <c r="J1822" i="46" s="1"/>
  <c r="K1824" i="46" l="1"/>
  <c r="I1823" i="46"/>
  <c r="J1823" i="46" s="1"/>
  <c r="H1829" i="46"/>
  <c r="H1830" i="46" l="1"/>
  <c r="K1825" i="46"/>
  <c r="I1824" i="46"/>
  <c r="J1824" i="46" s="1"/>
  <c r="K1826" i="46" l="1"/>
  <c r="I1825" i="46"/>
  <c r="J1825" i="46" s="1"/>
  <c r="H1831" i="46"/>
  <c r="H1832" i="46" l="1"/>
  <c r="K1827" i="46"/>
  <c r="I1826" i="46"/>
  <c r="J1826" i="46" s="1"/>
  <c r="K1828" i="46" l="1"/>
  <c r="I1827" i="46"/>
  <c r="J1827" i="46" s="1"/>
  <c r="H1833" i="46"/>
  <c r="H1834" i="46" l="1"/>
  <c r="K1829" i="46"/>
  <c r="I1828" i="46"/>
  <c r="J1828" i="46" s="1"/>
  <c r="K1830" i="46" l="1"/>
  <c r="I1829" i="46"/>
  <c r="J1829" i="46" s="1"/>
  <c r="H1835" i="46"/>
  <c r="H1836" i="46" l="1"/>
  <c r="K1831" i="46"/>
  <c r="I1830" i="46"/>
  <c r="J1830" i="46" s="1"/>
  <c r="K1832" i="46" l="1"/>
  <c r="I1831" i="46"/>
  <c r="J1831" i="46" s="1"/>
  <c r="H1837" i="46"/>
  <c r="H1838" i="46" l="1"/>
  <c r="K1833" i="46"/>
  <c r="I1832" i="46"/>
  <c r="J1832" i="46" s="1"/>
  <c r="K1834" i="46" l="1"/>
  <c r="I1833" i="46"/>
  <c r="J1833" i="46" s="1"/>
  <c r="H1839" i="46"/>
  <c r="H1840" i="46" l="1"/>
  <c r="K1835" i="46"/>
  <c r="I1834" i="46"/>
  <c r="J1834" i="46" s="1"/>
  <c r="K1836" i="46" l="1"/>
  <c r="I1835" i="46"/>
  <c r="J1835" i="46" s="1"/>
  <c r="H1841" i="46"/>
  <c r="H1842" i="46" l="1"/>
  <c r="K1837" i="46"/>
  <c r="I1836" i="46"/>
  <c r="J1836" i="46" s="1"/>
  <c r="K1838" i="46" l="1"/>
  <c r="I1837" i="46"/>
  <c r="J1837" i="46" s="1"/>
  <c r="H1843" i="46"/>
  <c r="H1844" i="46" l="1"/>
  <c r="K1839" i="46"/>
  <c r="I1838" i="46"/>
  <c r="J1838" i="46" s="1"/>
  <c r="K1840" i="46" l="1"/>
  <c r="I1839" i="46"/>
  <c r="J1839" i="46" s="1"/>
  <c r="H1845" i="46"/>
  <c r="H1846" i="46" l="1"/>
  <c r="K1841" i="46"/>
  <c r="I1840" i="46"/>
  <c r="J1840" i="46" s="1"/>
  <c r="K1842" i="46" l="1"/>
  <c r="I1841" i="46"/>
  <c r="J1841" i="46" s="1"/>
  <c r="H1847" i="46"/>
  <c r="H1848" i="46" l="1"/>
  <c r="K1843" i="46"/>
  <c r="I1842" i="46"/>
  <c r="J1842" i="46" s="1"/>
  <c r="K1844" i="46" l="1"/>
  <c r="I1843" i="46"/>
  <c r="J1843" i="46" s="1"/>
  <c r="H1849" i="46"/>
  <c r="H1850" i="46" l="1"/>
  <c r="K1845" i="46"/>
  <c r="I1844" i="46"/>
  <c r="J1844" i="46" s="1"/>
  <c r="K1846" i="46" l="1"/>
  <c r="I1845" i="46"/>
  <c r="J1845" i="46" s="1"/>
  <c r="H1851" i="46"/>
  <c r="H1852" i="46" l="1"/>
  <c r="K1847" i="46"/>
  <c r="I1846" i="46"/>
  <c r="J1846" i="46" s="1"/>
  <c r="K1848" i="46" l="1"/>
  <c r="I1847" i="46"/>
  <c r="J1847" i="46" s="1"/>
  <c r="H1853" i="46"/>
  <c r="H1854" i="46" l="1"/>
  <c r="K1849" i="46"/>
  <c r="I1848" i="46"/>
  <c r="J1848" i="46" s="1"/>
  <c r="K1850" i="46" l="1"/>
  <c r="I1849" i="46"/>
  <c r="J1849" i="46" s="1"/>
  <c r="H1855" i="46"/>
  <c r="H1856" i="46" l="1"/>
  <c r="K1851" i="46"/>
  <c r="I1850" i="46"/>
  <c r="J1850" i="46" s="1"/>
  <c r="K1852" i="46" l="1"/>
  <c r="I1851" i="46"/>
  <c r="J1851" i="46" s="1"/>
  <c r="H1857" i="46"/>
  <c r="H1858" i="46" l="1"/>
  <c r="K1853" i="46"/>
  <c r="I1852" i="46"/>
  <c r="J1852" i="46" s="1"/>
  <c r="K1854" i="46" l="1"/>
  <c r="I1853" i="46"/>
  <c r="J1853" i="46" s="1"/>
  <c r="H1859" i="46"/>
  <c r="H1860" i="46" l="1"/>
  <c r="K1855" i="46"/>
  <c r="I1854" i="46"/>
  <c r="J1854" i="46" s="1"/>
  <c r="K1856" i="46" l="1"/>
  <c r="I1855" i="46"/>
  <c r="J1855" i="46" s="1"/>
  <c r="H1861" i="46"/>
  <c r="H1862" i="46" l="1"/>
  <c r="K1857" i="46"/>
  <c r="I1856" i="46"/>
  <c r="J1856" i="46" s="1"/>
  <c r="K1858" i="46" l="1"/>
  <c r="I1857" i="46"/>
  <c r="J1857" i="46" s="1"/>
  <c r="H1863" i="46"/>
  <c r="H1864" i="46" l="1"/>
  <c r="K1859" i="46"/>
  <c r="I1858" i="46"/>
  <c r="J1858" i="46" s="1"/>
  <c r="K1860" i="46" l="1"/>
  <c r="I1859" i="46"/>
  <c r="J1859" i="46" s="1"/>
  <c r="H1865" i="46"/>
  <c r="H1866" i="46" l="1"/>
  <c r="K1861" i="46"/>
  <c r="I1860" i="46"/>
  <c r="J1860" i="46" s="1"/>
  <c r="K1862" i="46" l="1"/>
  <c r="I1861" i="46"/>
  <c r="J1861" i="46" s="1"/>
  <c r="H1867" i="46"/>
  <c r="H1868" i="46" l="1"/>
  <c r="K1863" i="46"/>
  <c r="I1862" i="46"/>
  <c r="J1862" i="46" s="1"/>
  <c r="K1864" i="46" l="1"/>
  <c r="I1863" i="46"/>
  <c r="J1863" i="46" s="1"/>
  <c r="H1869" i="46"/>
  <c r="H1870" i="46" l="1"/>
  <c r="K1865" i="46"/>
  <c r="I1864" i="46"/>
  <c r="J1864" i="46" s="1"/>
  <c r="K1866" i="46" l="1"/>
  <c r="I1865" i="46"/>
  <c r="J1865" i="46" s="1"/>
  <c r="H1871" i="46"/>
  <c r="H1872" i="46" l="1"/>
  <c r="K1867" i="46"/>
  <c r="I1866" i="46"/>
  <c r="J1866" i="46" s="1"/>
  <c r="K1868" i="46" l="1"/>
  <c r="I1867" i="46"/>
  <c r="J1867" i="46" s="1"/>
  <c r="H1873" i="46"/>
  <c r="H1874" i="46" l="1"/>
  <c r="K1869" i="46"/>
  <c r="I1868" i="46"/>
  <c r="J1868" i="46" s="1"/>
  <c r="K1870" i="46" l="1"/>
  <c r="I1869" i="46"/>
  <c r="J1869" i="46" s="1"/>
  <c r="H1875" i="46"/>
  <c r="H1876" i="46" l="1"/>
  <c r="K1871" i="46"/>
  <c r="I1870" i="46"/>
  <c r="J1870" i="46" s="1"/>
  <c r="K1872" i="46" l="1"/>
  <c r="I1871" i="46"/>
  <c r="J1871" i="46" s="1"/>
  <c r="H1877" i="46"/>
  <c r="H1878" i="46" l="1"/>
  <c r="K1873" i="46"/>
  <c r="I1872" i="46"/>
  <c r="J1872" i="46" s="1"/>
  <c r="K1874" i="46" l="1"/>
  <c r="I1873" i="46"/>
  <c r="J1873" i="46" s="1"/>
  <c r="H1879" i="46"/>
  <c r="H1880" i="46" l="1"/>
  <c r="K1875" i="46"/>
  <c r="I1874" i="46"/>
  <c r="J1874" i="46" s="1"/>
  <c r="K1876" i="46" l="1"/>
  <c r="I1875" i="46"/>
  <c r="J1875" i="46" s="1"/>
  <c r="H1881" i="46"/>
  <c r="H1882" i="46" l="1"/>
  <c r="K1877" i="46"/>
  <c r="I1876" i="46"/>
  <c r="J1876" i="46" s="1"/>
  <c r="K1878" i="46" l="1"/>
  <c r="I1877" i="46"/>
  <c r="J1877" i="46" s="1"/>
  <c r="H1883" i="46"/>
  <c r="H1884" i="46" l="1"/>
  <c r="K1879" i="46"/>
  <c r="I1878" i="46"/>
  <c r="J1878" i="46" s="1"/>
  <c r="K1880" i="46" l="1"/>
  <c r="I1879" i="46"/>
  <c r="J1879" i="46" s="1"/>
  <c r="H1885" i="46"/>
  <c r="H1886" i="46" l="1"/>
  <c r="K1881" i="46"/>
  <c r="I1880" i="46"/>
  <c r="J1880" i="46" s="1"/>
  <c r="K1882" i="46" l="1"/>
  <c r="I1881" i="46"/>
  <c r="J1881" i="46" s="1"/>
  <c r="H1887" i="46"/>
  <c r="H1888" i="46" l="1"/>
  <c r="K1883" i="46"/>
  <c r="I1882" i="46"/>
  <c r="J1882" i="46" s="1"/>
  <c r="K1884" i="46" l="1"/>
  <c r="I1883" i="46"/>
  <c r="J1883" i="46" s="1"/>
  <c r="H1889" i="46"/>
  <c r="H1890" i="46" l="1"/>
  <c r="K1885" i="46"/>
  <c r="I1884" i="46"/>
  <c r="J1884" i="46" s="1"/>
  <c r="K1886" i="46" l="1"/>
  <c r="I1885" i="46"/>
  <c r="J1885" i="46" s="1"/>
  <c r="H1891" i="46"/>
  <c r="H1892" i="46" l="1"/>
  <c r="K1887" i="46"/>
  <c r="I1886" i="46"/>
  <c r="J1886" i="46" s="1"/>
  <c r="K1888" i="46" l="1"/>
  <c r="I1887" i="46"/>
  <c r="J1887" i="46" s="1"/>
  <c r="H1893" i="46"/>
  <c r="H1894" i="46" l="1"/>
  <c r="K1889" i="46"/>
  <c r="I1888" i="46"/>
  <c r="J1888" i="46" s="1"/>
  <c r="K1890" i="46" l="1"/>
  <c r="I1889" i="46"/>
  <c r="J1889" i="46" s="1"/>
  <c r="H1895" i="46"/>
  <c r="H1896" i="46" l="1"/>
  <c r="K1891" i="46"/>
  <c r="I1890" i="46"/>
  <c r="J1890" i="46" s="1"/>
  <c r="K1892" i="46" l="1"/>
  <c r="I1891" i="46"/>
  <c r="J1891" i="46" s="1"/>
  <c r="H1897" i="46"/>
  <c r="H1898" i="46" l="1"/>
  <c r="K1893" i="46"/>
  <c r="I1892" i="46"/>
  <c r="J1892" i="46" s="1"/>
  <c r="K1894" i="46" l="1"/>
  <c r="I1893" i="46"/>
  <c r="J1893" i="46" s="1"/>
  <c r="H1899" i="46"/>
  <c r="H1900" i="46" l="1"/>
  <c r="K1895" i="46"/>
  <c r="I1894" i="46"/>
  <c r="J1894" i="46" s="1"/>
  <c r="K1896" i="46" l="1"/>
  <c r="I1895" i="46"/>
  <c r="J1895" i="46" s="1"/>
  <c r="H1901" i="46"/>
  <c r="H1902" i="46" l="1"/>
  <c r="K1897" i="46"/>
  <c r="I1896" i="46"/>
  <c r="J1896" i="46" s="1"/>
  <c r="K1898" i="46" l="1"/>
  <c r="I1897" i="46"/>
  <c r="J1897" i="46" s="1"/>
  <c r="H1903" i="46"/>
  <c r="H1904" i="46" l="1"/>
  <c r="K1899" i="46"/>
  <c r="I1898" i="46"/>
  <c r="J1898" i="46" s="1"/>
  <c r="K1900" i="46" l="1"/>
  <c r="I1899" i="46"/>
  <c r="J1899" i="46" s="1"/>
  <c r="H1905" i="46"/>
  <c r="H1906" i="46" l="1"/>
  <c r="K1901" i="46"/>
  <c r="I1900" i="46"/>
  <c r="J1900" i="46" s="1"/>
  <c r="K1902" i="46" l="1"/>
  <c r="I1901" i="46"/>
  <c r="J1901" i="46" s="1"/>
  <c r="H1907" i="46"/>
  <c r="H1908" i="46" l="1"/>
  <c r="K1903" i="46"/>
  <c r="I1902" i="46"/>
  <c r="J1902" i="46" s="1"/>
  <c r="K1904" i="46" l="1"/>
  <c r="I1903" i="46"/>
  <c r="J1903" i="46" s="1"/>
  <c r="H1909" i="46"/>
  <c r="H1910" i="46" l="1"/>
  <c r="K1905" i="46"/>
  <c r="I1904" i="46"/>
  <c r="J1904" i="46" s="1"/>
  <c r="K1906" i="46" l="1"/>
  <c r="I1905" i="46"/>
  <c r="J1905" i="46" s="1"/>
  <c r="H1911" i="46"/>
  <c r="H1912" i="46" l="1"/>
  <c r="K1907" i="46"/>
  <c r="I1906" i="46"/>
  <c r="J1906" i="46" s="1"/>
  <c r="K1908" i="46" l="1"/>
  <c r="I1907" i="46"/>
  <c r="J1907" i="46" s="1"/>
  <c r="H1913" i="46"/>
  <c r="H1914" i="46" l="1"/>
  <c r="K1909" i="46"/>
  <c r="I1908" i="46"/>
  <c r="J1908" i="46" s="1"/>
  <c r="K1910" i="46" l="1"/>
  <c r="I1909" i="46"/>
  <c r="J1909" i="46" s="1"/>
  <c r="H1915" i="46"/>
  <c r="H1916" i="46" l="1"/>
  <c r="K1911" i="46"/>
  <c r="I1910" i="46"/>
  <c r="J1910" i="46" s="1"/>
  <c r="K1912" i="46" l="1"/>
  <c r="I1911" i="46"/>
  <c r="J1911" i="46" s="1"/>
  <c r="H1917" i="46"/>
  <c r="H1918" i="46" l="1"/>
  <c r="K1913" i="46"/>
  <c r="I1912" i="46"/>
  <c r="J1912" i="46" s="1"/>
  <c r="K1914" i="46" l="1"/>
  <c r="I1913" i="46"/>
  <c r="J1913" i="46" s="1"/>
  <c r="H1919" i="46"/>
  <c r="H1920" i="46" l="1"/>
  <c r="K1915" i="46"/>
  <c r="I1914" i="46"/>
  <c r="J1914" i="46" s="1"/>
  <c r="K1916" i="46" l="1"/>
  <c r="I1915" i="46"/>
  <c r="J1915" i="46" s="1"/>
  <c r="H1921" i="46"/>
  <c r="H1922" i="46" l="1"/>
  <c r="K1917" i="46"/>
  <c r="I1916" i="46"/>
  <c r="J1916" i="46" s="1"/>
  <c r="K1918" i="46" l="1"/>
  <c r="I1917" i="46"/>
  <c r="J1917" i="46" s="1"/>
  <c r="H1923" i="46"/>
  <c r="H1924" i="46" l="1"/>
  <c r="K1919" i="46"/>
  <c r="I1918" i="46"/>
  <c r="J1918" i="46" s="1"/>
  <c r="K1920" i="46" l="1"/>
  <c r="I1919" i="46"/>
  <c r="J1919" i="46" s="1"/>
  <c r="H1925" i="46"/>
  <c r="H1926" i="46" l="1"/>
  <c r="K1921" i="46"/>
  <c r="I1920" i="46"/>
  <c r="J1920" i="46" s="1"/>
  <c r="K1922" i="46" l="1"/>
  <c r="I1921" i="46"/>
  <c r="J1921" i="46" s="1"/>
  <c r="H1927" i="46"/>
  <c r="H1928" i="46" l="1"/>
  <c r="K1923" i="46"/>
  <c r="I1922" i="46"/>
  <c r="J1922" i="46" s="1"/>
  <c r="H1929" i="46" l="1"/>
  <c r="K1924" i="46"/>
  <c r="I1923" i="46"/>
  <c r="J1923" i="46" s="1"/>
  <c r="K1925" i="46" l="1"/>
  <c r="I1924" i="46"/>
  <c r="J1924" i="46" s="1"/>
  <c r="H1930" i="46"/>
  <c r="H1931" i="46" l="1"/>
  <c r="K1926" i="46"/>
  <c r="I1925" i="46"/>
  <c r="J1925" i="46" s="1"/>
  <c r="H1932" i="46" l="1"/>
  <c r="K1927" i="46"/>
  <c r="I1926" i="46"/>
  <c r="J1926" i="46" s="1"/>
  <c r="K1928" i="46" l="1"/>
  <c r="I1927" i="46"/>
  <c r="J1927" i="46" s="1"/>
  <c r="H1933" i="46"/>
  <c r="H1934" i="46" l="1"/>
  <c r="K1929" i="46"/>
  <c r="I1928" i="46"/>
  <c r="J1928" i="46" s="1"/>
  <c r="K1930" i="46" l="1"/>
  <c r="I1929" i="46"/>
  <c r="J1929" i="46" s="1"/>
  <c r="H1935" i="46"/>
  <c r="H1936" i="46" l="1"/>
  <c r="K1931" i="46"/>
  <c r="I1930" i="46"/>
  <c r="J1930" i="46" s="1"/>
  <c r="K1932" i="46" l="1"/>
  <c r="I1931" i="46"/>
  <c r="J1931" i="46" s="1"/>
  <c r="H1937" i="46"/>
  <c r="H1938" i="46" l="1"/>
  <c r="K1933" i="46"/>
  <c r="I1932" i="46"/>
  <c r="J1932" i="46" s="1"/>
  <c r="K1934" i="46" l="1"/>
  <c r="I1933" i="46"/>
  <c r="J1933" i="46" s="1"/>
  <c r="H1939" i="46"/>
  <c r="H1940" i="46" l="1"/>
  <c r="K1935" i="46"/>
  <c r="I1934" i="46"/>
  <c r="J1934" i="46" s="1"/>
  <c r="K1936" i="46" l="1"/>
  <c r="I1935" i="46"/>
  <c r="J1935" i="46" s="1"/>
  <c r="H1941" i="46"/>
  <c r="H1942" i="46" l="1"/>
  <c r="K1937" i="46"/>
  <c r="I1936" i="46"/>
  <c r="J1936" i="46" s="1"/>
  <c r="K1938" i="46" l="1"/>
  <c r="I1937" i="46"/>
  <c r="J1937" i="46" s="1"/>
  <c r="H1943" i="46"/>
  <c r="H1944" i="46" l="1"/>
  <c r="K1939" i="46"/>
  <c r="I1938" i="46"/>
  <c r="J1938" i="46" s="1"/>
  <c r="K1940" i="46" l="1"/>
  <c r="I1939" i="46"/>
  <c r="J1939" i="46" s="1"/>
  <c r="H1945" i="46"/>
  <c r="H1946" i="46" l="1"/>
  <c r="K1941" i="46"/>
  <c r="I1940" i="46"/>
  <c r="J1940" i="46" s="1"/>
  <c r="K1942" i="46" l="1"/>
  <c r="I1941" i="46"/>
  <c r="J1941" i="46" s="1"/>
  <c r="H1947" i="46"/>
  <c r="H1948" i="46" l="1"/>
  <c r="K1943" i="46"/>
  <c r="I1942" i="46"/>
  <c r="J1942" i="46" s="1"/>
  <c r="K1944" i="46" l="1"/>
  <c r="I1943" i="46"/>
  <c r="J1943" i="46" s="1"/>
  <c r="H1949" i="46"/>
  <c r="H1950" i="46" l="1"/>
  <c r="K1945" i="46"/>
  <c r="I1944" i="46"/>
  <c r="J1944" i="46" s="1"/>
  <c r="K1946" i="46" l="1"/>
  <c r="I1945" i="46"/>
  <c r="J1945" i="46" s="1"/>
  <c r="H1951" i="46"/>
  <c r="H1952" i="46" l="1"/>
  <c r="K1947" i="46"/>
  <c r="I1946" i="46"/>
  <c r="J1946" i="46" s="1"/>
  <c r="K1948" i="46" l="1"/>
  <c r="I1947" i="46"/>
  <c r="J1947" i="46" s="1"/>
  <c r="H1953" i="46"/>
  <c r="H1954" i="46" l="1"/>
  <c r="K1949" i="46"/>
  <c r="I1948" i="46"/>
  <c r="J1948" i="46" s="1"/>
  <c r="K1950" i="46" l="1"/>
  <c r="I1949" i="46"/>
  <c r="J1949" i="46" s="1"/>
  <c r="H1955" i="46"/>
  <c r="H1956" i="46" l="1"/>
  <c r="K1951" i="46"/>
  <c r="I1950" i="46"/>
  <c r="J1950" i="46" s="1"/>
  <c r="K1952" i="46" l="1"/>
  <c r="I1951" i="46"/>
  <c r="J1951" i="46" s="1"/>
  <c r="H1957" i="46"/>
  <c r="H1958" i="46" l="1"/>
  <c r="K1953" i="46"/>
  <c r="I1952" i="46"/>
  <c r="J1952" i="46" s="1"/>
  <c r="K1954" i="46" l="1"/>
  <c r="I1953" i="46"/>
  <c r="J1953" i="46" s="1"/>
  <c r="H1959" i="46"/>
  <c r="H1960" i="46" l="1"/>
  <c r="K1955" i="46"/>
  <c r="I1954" i="46"/>
  <c r="J1954" i="46" s="1"/>
  <c r="H1961" i="46" l="1"/>
  <c r="K1956" i="46"/>
  <c r="I1955" i="46"/>
  <c r="J1955" i="46" s="1"/>
  <c r="H1962" i="46" l="1"/>
  <c r="K1957" i="46"/>
  <c r="I1956" i="46"/>
  <c r="J1956" i="46" s="1"/>
  <c r="K1958" i="46" l="1"/>
  <c r="I1957" i="46"/>
  <c r="J1957" i="46" s="1"/>
  <c r="H1963" i="46"/>
  <c r="H1964" i="46" l="1"/>
  <c r="K1959" i="46"/>
  <c r="I1958" i="46"/>
  <c r="J1958" i="46" s="1"/>
  <c r="K1960" i="46" l="1"/>
  <c r="I1959" i="46"/>
  <c r="J1959" i="46" s="1"/>
  <c r="H1965" i="46"/>
  <c r="H1966" i="46" l="1"/>
  <c r="K1961" i="46"/>
  <c r="I1960" i="46"/>
  <c r="J1960" i="46" s="1"/>
  <c r="K1962" i="46" l="1"/>
  <c r="I1961" i="46"/>
  <c r="J1961" i="46" s="1"/>
  <c r="H1967" i="46"/>
  <c r="H1968" i="46" l="1"/>
  <c r="K1963" i="46"/>
  <c r="I1962" i="46"/>
  <c r="J1962" i="46" s="1"/>
  <c r="K1964" i="46" l="1"/>
  <c r="I1963" i="46"/>
  <c r="J1963" i="46" s="1"/>
  <c r="H1969" i="46"/>
  <c r="H1970" i="46" l="1"/>
  <c r="K1965" i="46"/>
  <c r="I1964" i="46"/>
  <c r="J1964" i="46" s="1"/>
  <c r="K1966" i="46" l="1"/>
  <c r="I1965" i="46"/>
  <c r="J1965" i="46" s="1"/>
  <c r="H1971" i="46"/>
  <c r="H1972" i="46" l="1"/>
  <c r="K1967" i="46"/>
  <c r="I1966" i="46"/>
  <c r="J1966" i="46" s="1"/>
  <c r="K1968" i="46" l="1"/>
  <c r="I1967" i="46"/>
  <c r="J1967" i="46" s="1"/>
  <c r="H1973" i="46"/>
  <c r="H1974" i="46" l="1"/>
  <c r="K1969" i="46"/>
  <c r="I1968" i="46"/>
  <c r="J1968" i="46" s="1"/>
  <c r="K1970" i="46" l="1"/>
  <c r="I1969" i="46"/>
  <c r="J1969" i="46" s="1"/>
  <c r="H1975" i="46"/>
  <c r="H1976" i="46" l="1"/>
  <c r="K1971" i="46"/>
  <c r="I1970" i="46"/>
  <c r="J1970" i="46" s="1"/>
  <c r="K1972" i="46" l="1"/>
  <c r="I1971" i="46"/>
  <c r="J1971" i="46" s="1"/>
  <c r="H1977" i="46"/>
  <c r="H1978" i="46" l="1"/>
  <c r="K1973" i="46"/>
  <c r="I1972" i="46"/>
  <c r="J1972" i="46" s="1"/>
  <c r="K1974" i="46" l="1"/>
  <c r="I1973" i="46"/>
  <c r="J1973" i="46" s="1"/>
  <c r="H1979" i="46"/>
  <c r="H1980" i="46" l="1"/>
  <c r="K1975" i="46"/>
  <c r="I1974" i="46"/>
  <c r="J1974" i="46" s="1"/>
  <c r="K1976" i="46" l="1"/>
  <c r="I1975" i="46"/>
  <c r="J1975" i="46" s="1"/>
  <c r="H1981" i="46"/>
  <c r="H1982" i="46" l="1"/>
  <c r="K1977" i="46"/>
  <c r="I1976" i="46"/>
  <c r="J1976" i="46" s="1"/>
  <c r="K1978" i="46" l="1"/>
  <c r="I1977" i="46"/>
  <c r="J1977" i="46" s="1"/>
  <c r="H1983" i="46"/>
  <c r="H1984" i="46" l="1"/>
  <c r="K1979" i="46"/>
  <c r="I1978" i="46"/>
  <c r="J1978" i="46" s="1"/>
  <c r="K1980" i="46" l="1"/>
  <c r="I1979" i="46"/>
  <c r="J1979" i="46" s="1"/>
  <c r="H1985" i="46"/>
  <c r="H1986" i="46" l="1"/>
  <c r="K1981" i="46"/>
  <c r="I1980" i="46"/>
  <c r="J1980" i="46" s="1"/>
  <c r="K1982" i="46" l="1"/>
  <c r="I1981" i="46"/>
  <c r="J1981" i="46" s="1"/>
  <c r="H1987" i="46"/>
  <c r="H1988" i="46" l="1"/>
  <c r="K1983" i="46"/>
  <c r="I1982" i="46"/>
  <c r="J1982" i="46" s="1"/>
  <c r="K1984" i="46" l="1"/>
  <c r="I1983" i="46"/>
  <c r="J1983" i="46" s="1"/>
  <c r="H1989" i="46"/>
  <c r="H1990" i="46" l="1"/>
  <c r="K1985" i="46"/>
  <c r="I1984" i="46"/>
  <c r="J1984" i="46" s="1"/>
  <c r="K1986" i="46" l="1"/>
  <c r="I1985" i="46"/>
  <c r="J1985" i="46" s="1"/>
  <c r="H1991" i="46"/>
  <c r="H1992" i="46" l="1"/>
  <c r="K1987" i="46"/>
  <c r="I1986" i="46"/>
  <c r="J1986" i="46" s="1"/>
  <c r="K1988" i="46" l="1"/>
  <c r="I1987" i="46"/>
  <c r="J1987" i="46" s="1"/>
  <c r="H1993" i="46"/>
  <c r="H1994" i="46" l="1"/>
  <c r="K1989" i="46"/>
  <c r="I1988" i="46"/>
  <c r="J1988" i="46" s="1"/>
  <c r="K1990" i="46" l="1"/>
  <c r="I1989" i="46"/>
  <c r="J1989" i="46" s="1"/>
  <c r="H1995" i="46"/>
  <c r="H1996" i="46" l="1"/>
  <c r="K1991" i="46"/>
  <c r="I1990" i="46"/>
  <c r="J1990" i="46" s="1"/>
  <c r="K1992" i="46" l="1"/>
  <c r="I1991" i="46"/>
  <c r="J1991" i="46" s="1"/>
  <c r="H1997" i="46"/>
  <c r="H1998" i="46" l="1"/>
  <c r="K1993" i="46"/>
  <c r="I1992" i="46"/>
  <c r="J1992" i="46" s="1"/>
  <c r="K1994" i="46" l="1"/>
  <c r="I1993" i="46"/>
  <c r="J1993" i="46" s="1"/>
  <c r="H1999" i="46"/>
  <c r="H2000" i="46" l="1"/>
  <c r="K1995" i="46"/>
  <c r="I1994" i="46"/>
  <c r="J1994" i="46" s="1"/>
  <c r="K1996" i="46" l="1"/>
  <c r="I1995" i="46"/>
  <c r="J1995" i="46" s="1"/>
  <c r="H2001" i="46"/>
  <c r="H2002" i="46" l="1"/>
  <c r="K1997" i="46"/>
  <c r="I1996" i="46"/>
  <c r="J1996" i="46" s="1"/>
  <c r="K1998" i="46" l="1"/>
  <c r="I1997" i="46"/>
  <c r="J1997" i="46" s="1"/>
  <c r="H2003" i="46"/>
  <c r="H2004" i="46" l="1"/>
  <c r="K1999" i="46"/>
  <c r="I1998" i="46"/>
  <c r="J1998" i="46" s="1"/>
  <c r="K2000" i="46" l="1"/>
  <c r="I1999" i="46"/>
  <c r="J1999" i="46" s="1"/>
  <c r="H2005" i="46"/>
  <c r="H2006" i="46" l="1"/>
  <c r="K2001" i="46"/>
  <c r="I2000" i="46"/>
  <c r="J2000" i="46" s="1"/>
  <c r="K2002" i="46" l="1"/>
  <c r="I2001" i="46"/>
  <c r="J2001" i="46" s="1"/>
  <c r="H2007" i="46"/>
  <c r="H2008" i="46" l="1"/>
  <c r="K2003" i="46"/>
  <c r="I2002" i="46"/>
  <c r="J2002" i="46" s="1"/>
  <c r="K2004" i="46" l="1"/>
  <c r="I2003" i="46"/>
  <c r="J2003" i="46" s="1"/>
  <c r="H2009" i="46"/>
  <c r="H2010" i="46" l="1"/>
  <c r="K2005" i="46"/>
  <c r="I2004" i="46"/>
  <c r="J2004" i="46" s="1"/>
  <c r="K2006" i="46" l="1"/>
  <c r="I2005" i="46"/>
  <c r="J2005" i="46" s="1"/>
  <c r="H2011" i="46"/>
  <c r="H2012" i="46" l="1"/>
  <c r="K2007" i="46"/>
  <c r="I2006" i="46"/>
  <c r="J2006" i="46" s="1"/>
  <c r="K2008" i="46" l="1"/>
  <c r="I2007" i="46"/>
  <c r="J2007" i="46" s="1"/>
  <c r="H2013" i="46"/>
  <c r="H2014" i="46" l="1"/>
  <c r="K2009" i="46"/>
  <c r="I2008" i="46"/>
  <c r="J2008" i="46" s="1"/>
  <c r="K2010" i="46" l="1"/>
  <c r="I2009" i="46"/>
  <c r="J2009" i="46" s="1"/>
  <c r="H2015" i="46"/>
  <c r="H2016" i="46" l="1"/>
  <c r="K2011" i="46"/>
  <c r="I2010" i="46"/>
  <c r="J2010" i="46" s="1"/>
  <c r="K2012" i="46" l="1"/>
  <c r="I2011" i="46"/>
  <c r="J2011" i="46" s="1"/>
  <c r="H2017" i="46"/>
  <c r="H2018" i="46" l="1"/>
  <c r="K2013" i="46"/>
  <c r="I2012" i="46"/>
  <c r="J2012" i="46" s="1"/>
  <c r="K2014" i="46" l="1"/>
  <c r="I2013" i="46"/>
  <c r="J2013" i="46" s="1"/>
  <c r="H2019" i="46"/>
  <c r="H2020" i="46" l="1"/>
  <c r="K2015" i="46"/>
  <c r="I2014" i="46"/>
  <c r="J2014" i="46" s="1"/>
  <c r="K2016" i="46" l="1"/>
  <c r="I2015" i="46"/>
  <c r="J2015" i="46" s="1"/>
  <c r="H2021" i="46"/>
  <c r="H2022" i="46" l="1"/>
  <c r="K2017" i="46"/>
  <c r="I2016" i="46"/>
  <c r="J2016" i="46" s="1"/>
  <c r="K2018" i="46" l="1"/>
  <c r="I2017" i="46"/>
  <c r="J2017" i="46" s="1"/>
  <c r="H2023" i="46"/>
  <c r="H2024" i="46" l="1"/>
  <c r="K2019" i="46"/>
  <c r="I2018" i="46"/>
  <c r="J2018" i="46" s="1"/>
  <c r="K2020" i="46" l="1"/>
  <c r="I2019" i="46"/>
  <c r="J2019" i="46" s="1"/>
  <c r="H2025" i="46"/>
  <c r="H2026" i="46" l="1"/>
  <c r="K2021" i="46"/>
  <c r="I2020" i="46"/>
  <c r="J2020" i="46" s="1"/>
  <c r="K2022" i="46" l="1"/>
  <c r="I2021" i="46"/>
  <c r="J2021" i="46" s="1"/>
  <c r="H2027" i="46"/>
  <c r="H2028" i="46" l="1"/>
  <c r="K2023" i="46"/>
  <c r="I2022" i="46"/>
  <c r="J2022" i="46" s="1"/>
  <c r="K2024" i="46" l="1"/>
  <c r="I2023" i="46"/>
  <c r="J2023" i="46" s="1"/>
  <c r="H2029" i="46"/>
  <c r="H2030" i="46" l="1"/>
  <c r="K2025" i="46"/>
  <c r="I2024" i="46"/>
  <c r="J2024" i="46" s="1"/>
  <c r="K2026" i="46" l="1"/>
  <c r="I2025" i="46"/>
  <c r="J2025" i="46" s="1"/>
  <c r="H2031" i="46"/>
  <c r="H2032" i="46" l="1"/>
  <c r="K2027" i="46"/>
  <c r="I2026" i="46"/>
  <c r="J2026" i="46" s="1"/>
  <c r="H2033" i="46" l="1"/>
  <c r="K2028" i="46"/>
  <c r="I2027" i="46"/>
  <c r="J2027" i="46" s="1"/>
  <c r="K2029" i="46" l="1"/>
  <c r="I2028" i="46"/>
  <c r="J2028" i="46" s="1"/>
  <c r="H2034" i="46"/>
  <c r="H2035" i="46" l="1"/>
  <c r="K2030" i="46"/>
  <c r="I2029" i="46"/>
  <c r="J2029" i="46" s="1"/>
  <c r="K2031" i="46" l="1"/>
  <c r="I2030" i="46"/>
  <c r="J2030" i="46" s="1"/>
  <c r="H2036" i="46"/>
  <c r="H2037" i="46" l="1"/>
  <c r="K2032" i="46"/>
  <c r="I2031" i="46"/>
  <c r="J2031" i="46" s="1"/>
  <c r="K2033" i="46" l="1"/>
  <c r="I2032" i="46"/>
  <c r="J2032" i="46" s="1"/>
  <c r="H2038" i="46"/>
  <c r="H2039" i="46" l="1"/>
  <c r="K2034" i="46"/>
  <c r="I2033" i="46"/>
  <c r="J2033" i="46" s="1"/>
  <c r="K2035" i="46" l="1"/>
  <c r="I2034" i="46"/>
  <c r="J2034" i="46" s="1"/>
  <c r="H2040" i="46"/>
  <c r="H2041" i="46" l="1"/>
  <c r="K2036" i="46"/>
  <c r="I2035" i="46"/>
  <c r="J2035" i="46" s="1"/>
  <c r="H2042" i="46" l="1"/>
  <c r="K2037" i="46"/>
  <c r="I2036" i="46"/>
  <c r="J2036" i="46" s="1"/>
  <c r="K2038" i="46" l="1"/>
  <c r="I2037" i="46"/>
  <c r="J2037" i="46" s="1"/>
  <c r="H2043" i="46"/>
  <c r="H2044" i="46" l="1"/>
  <c r="K2039" i="46"/>
  <c r="I2038" i="46"/>
  <c r="J2038" i="46" s="1"/>
  <c r="K2040" i="46" l="1"/>
  <c r="I2039" i="46"/>
  <c r="J2039" i="46" s="1"/>
  <c r="H2045" i="46"/>
  <c r="H2046" i="46" l="1"/>
  <c r="K2041" i="46"/>
  <c r="I2040" i="46"/>
  <c r="J2040" i="46" s="1"/>
  <c r="K2042" i="46" l="1"/>
  <c r="I2041" i="46"/>
  <c r="J2041" i="46" s="1"/>
  <c r="H2047" i="46"/>
  <c r="H2048" i="46" l="1"/>
  <c r="K2043" i="46"/>
  <c r="I2042" i="46"/>
  <c r="J2042" i="46" s="1"/>
  <c r="K2044" i="46" l="1"/>
  <c r="I2043" i="46"/>
  <c r="J2043" i="46" s="1"/>
  <c r="H2049" i="46"/>
  <c r="H2050" i="46" l="1"/>
  <c r="K2045" i="46"/>
  <c r="I2044" i="46"/>
  <c r="J2044" i="46" s="1"/>
  <c r="K2046" i="46" l="1"/>
  <c r="I2045" i="46"/>
  <c r="J2045" i="46" s="1"/>
  <c r="H2051" i="46"/>
  <c r="H2052" i="46" l="1"/>
  <c r="K2047" i="46"/>
  <c r="I2046" i="46"/>
  <c r="J2046" i="46" s="1"/>
  <c r="K2048" i="46" l="1"/>
  <c r="I2047" i="46"/>
  <c r="J2047" i="46" s="1"/>
  <c r="H2053" i="46"/>
  <c r="H2054" i="46" l="1"/>
  <c r="K2049" i="46"/>
  <c r="I2048" i="46"/>
  <c r="J2048" i="46" s="1"/>
  <c r="K2050" i="46" l="1"/>
  <c r="I2049" i="46"/>
  <c r="J2049" i="46" s="1"/>
  <c r="H2055" i="46"/>
  <c r="H2056" i="46" l="1"/>
  <c r="K2051" i="46"/>
  <c r="I2050" i="46"/>
  <c r="J2050" i="46" s="1"/>
  <c r="H2057" i="46" l="1"/>
  <c r="K2052" i="46"/>
  <c r="I2051" i="46"/>
  <c r="J2051" i="46" s="1"/>
  <c r="H2058" i="46" l="1"/>
  <c r="K2053" i="46"/>
  <c r="I2052" i="46"/>
  <c r="J2052" i="46" s="1"/>
  <c r="K2054" i="46" l="1"/>
  <c r="I2053" i="46"/>
  <c r="J2053" i="46" s="1"/>
  <c r="H2059" i="46"/>
  <c r="H2060" i="46" l="1"/>
  <c r="K2055" i="46"/>
  <c r="I2054" i="46"/>
  <c r="J2054" i="46" s="1"/>
  <c r="K2056" i="46" l="1"/>
  <c r="I2055" i="46"/>
  <c r="J2055" i="46" s="1"/>
  <c r="H2061" i="46"/>
  <c r="H2062" i="46" l="1"/>
  <c r="K2057" i="46"/>
  <c r="I2056" i="46"/>
  <c r="J2056" i="46" s="1"/>
  <c r="K2058" i="46" l="1"/>
  <c r="I2057" i="46"/>
  <c r="J2057" i="46" s="1"/>
  <c r="H2063" i="46"/>
  <c r="H2064" i="46" l="1"/>
  <c r="K2059" i="46"/>
  <c r="I2058" i="46"/>
  <c r="J2058" i="46" s="1"/>
  <c r="K2060" i="46" l="1"/>
  <c r="I2059" i="46"/>
  <c r="J2059" i="46" s="1"/>
  <c r="H2065" i="46"/>
  <c r="H2066" i="46" l="1"/>
  <c r="K2061" i="46"/>
  <c r="I2060" i="46"/>
  <c r="J2060" i="46" s="1"/>
  <c r="K2062" i="46" l="1"/>
  <c r="I2061" i="46"/>
  <c r="J2061" i="46" s="1"/>
  <c r="H2067" i="46"/>
  <c r="H2068" i="46" l="1"/>
  <c r="K2063" i="46"/>
  <c r="I2062" i="46"/>
  <c r="J2062" i="46" s="1"/>
  <c r="K2064" i="46" l="1"/>
  <c r="I2063" i="46"/>
  <c r="J2063" i="46" s="1"/>
  <c r="H2069" i="46"/>
  <c r="H2070" i="46" l="1"/>
  <c r="K2065" i="46"/>
  <c r="I2064" i="46"/>
  <c r="J2064" i="46" s="1"/>
  <c r="K2066" i="46" l="1"/>
  <c r="I2065" i="46"/>
  <c r="J2065" i="46" s="1"/>
  <c r="H2071" i="46"/>
  <c r="H2072" i="46" l="1"/>
  <c r="K2067" i="46"/>
  <c r="I2066" i="46"/>
  <c r="J2066" i="46" s="1"/>
  <c r="H2073" i="46" l="1"/>
  <c r="K2068" i="46"/>
  <c r="I2067" i="46"/>
  <c r="J2067" i="46" s="1"/>
  <c r="K2069" i="46" l="1"/>
  <c r="I2068" i="46"/>
  <c r="J2068" i="46" s="1"/>
  <c r="H2074" i="46"/>
  <c r="H2075" i="46" l="1"/>
  <c r="K2070" i="46"/>
  <c r="I2069" i="46"/>
  <c r="J2069" i="46" s="1"/>
  <c r="K2071" i="46" l="1"/>
  <c r="I2070" i="46"/>
  <c r="J2070" i="46" s="1"/>
  <c r="H2076" i="46"/>
  <c r="H2077" i="46" l="1"/>
  <c r="K2072" i="46"/>
  <c r="I2071" i="46"/>
  <c r="J2071" i="46" s="1"/>
  <c r="K2073" i="46" l="1"/>
  <c r="I2072" i="46"/>
  <c r="J2072" i="46" s="1"/>
  <c r="H2078" i="46"/>
  <c r="H2079" i="46" l="1"/>
  <c r="K2074" i="46"/>
  <c r="I2073" i="46"/>
  <c r="J2073" i="46" s="1"/>
  <c r="K2075" i="46" l="1"/>
  <c r="I2074" i="46"/>
  <c r="J2074" i="46" s="1"/>
  <c r="H2080" i="46"/>
  <c r="K2076" i="46" l="1"/>
  <c r="I2075" i="46"/>
  <c r="J2075" i="46" s="1"/>
  <c r="H2081" i="46"/>
  <c r="H2082" i="46" l="1"/>
  <c r="K2077" i="46"/>
  <c r="I2076" i="46"/>
  <c r="J2076" i="46" s="1"/>
  <c r="K2078" i="46" l="1"/>
  <c r="I2077" i="46"/>
  <c r="J2077" i="46" s="1"/>
  <c r="H2083" i="46"/>
  <c r="H2084" i="46" l="1"/>
  <c r="K2079" i="46"/>
  <c r="I2078" i="46"/>
  <c r="J2078" i="46" s="1"/>
  <c r="K2080" i="46" l="1"/>
  <c r="I2079" i="46"/>
  <c r="J2079" i="46" s="1"/>
  <c r="H2085" i="46"/>
  <c r="H2086" i="46" l="1"/>
  <c r="K2081" i="46"/>
  <c r="I2080" i="46"/>
  <c r="J2080" i="46" s="1"/>
  <c r="H2087" i="46" l="1"/>
  <c r="K2082" i="46"/>
  <c r="I2081" i="46"/>
  <c r="J2081" i="46" s="1"/>
  <c r="K2083" i="46" l="1"/>
  <c r="I2082" i="46"/>
  <c r="J2082" i="46" s="1"/>
  <c r="H2088" i="46"/>
  <c r="H2089" i="46" l="1"/>
  <c r="K2084" i="46"/>
  <c r="I2083" i="46"/>
  <c r="J2083" i="46" s="1"/>
  <c r="K2085" i="46" l="1"/>
  <c r="I2084" i="46"/>
  <c r="J2084" i="46" s="1"/>
  <c r="H2090" i="46"/>
  <c r="H2091" i="46" l="1"/>
  <c r="K2086" i="46"/>
  <c r="I2085" i="46"/>
  <c r="J2085" i="46" s="1"/>
  <c r="K2087" i="46" l="1"/>
  <c r="I2086" i="46"/>
  <c r="J2086" i="46" s="1"/>
  <c r="H2092" i="46"/>
  <c r="H2093" i="46" l="1"/>
  <c r="K2088" i="46"/>
  <c r="I2087" i="46"/>
  <c r="J2087" i="46" s="1"/>
  <c r="K2089" i="46" l="1"/>
  <c r="I2088" i="46"/>
  <c r="J2088" i="46" s="1"/>
  <c r="H2094" i="46"/>
  <c r="H2095" i="46" l="1"/>
  <c r="K2090" i="46"/>
  <c r="I2089" i="46"/>
  <c r="J2089" i="46" s="1"/>
  <c r="K2091" i="46" l="1"/>
  <c r="I2090" i="46"/>
  <c r="J2090" i="46" s="1"/>
  <c r="H2096" i="46"/>
  <c r="H2097" i="46" l="1"/>
  <c r="K2092" i="46"/>
  <c r="I2091" i="46"/>
  <c r="J2091" i="46" s="1"/>
  <c r="K2093" i="46" l="1"/>
  <c r="I2092" i="46"/>
  <c r="J2092" i="46" s="1"/>
  <c r="H2098" i="46"/>
  <c r="H2099" i="46" l="1"/>
  <c r="K2094" i="46"/>
  <c r="I2093" i="46"/>
  <c r="J2093" i="46" s="1"/>
  <c r="K2095" i="46" l="1"/>
  <c r="I2094" i="46"/>
  <c r="J2094" i="46" s="1"/>
  <c r="H2100" i="46"/>
  <c r="H2101" i="46" l="1"/>
  <c r="K2096" i="46"/>
  <c r="I2095" i="46"/>
  <c r="J2095" i="46" s="1"/>
  <c r="K2097" i="46" l="1"/>
  <c r="I2096" i="46"/>
  <c r="J2096" i="46" s="1"/>
  <c r="H2102" i="46"/>
  <c r="H2103" i="46" l="1"/>
  <c r="K2098" i="46"/>
  <c r="I2097" i="46"/>
  <c r="J2097" i="46" s="1"/>
  <c r="K2099" i="46" l="1"/>
  <c r="I2098" i="46"/>
  <c r="J2098" i="46" s="1"/>
  <c r="H2104" i="46"/>
  <c r="H2105" i="46" l="1"/>
  <c r="K2100" i="46"/>
  <c r="I2099" i="46"/>
  <c r="J2099" i="46" s="1"/>
  <c r="K2101" i="46" l="1"/>
  <c r="I2100" i="46"/>
  <c r="J2100" i="46" s="1"/>
  <c r="H2106" i="46"/>
  <c r="H2107" i="46" l="1"/>
  <c r="K2102" i="46"/>
  <c r="I2101" i="46"/>
  <c r="J2101" i="46" s="1"/>
  <c r="K2103" i="46" l="1"/>
  <c r="I2102" i="46"/>
  <c r="J2102" i="46" s="1"/>
  <c r="H2108" i="46"/>
  <c r="H2109" i="46" l="1"/>
  <c r="K2104" i="46"/>
  <c r="I2103" i="46"/>
  <c r="J2103" i="46" s="1"/>
  <c r="K2105" i="46" l="1"/>
  <c r="I2104" i="46"/>
  <c r="J2104" i="46" s="1"/>
  <c r="H2110" i="46"/>
  <c r="H2111" i="46" l="1"/>
  <c r="K2106" i="46"/>
  <c r="I2105" i="46"/>
  <c r="J2105" i="46" s="1"/>
  <c r="K2107" i="46" l="1"/>
  <c r="I2106" i="46"/>
  <c r="J2106" i="46" s="1"/>
  <c r="H2112" i="46"/>
  <c r="H2113" i="46" l="1"/>
  <c r="K2108" i="46"/>
  <c r="I2107" i="46"/>
  <c r="J2107" i="46" s="1"/>
  <c r="K2109" i="46" l="1"/>
  <c r="I2108" i="46"/>
  <c r="J2108" i="46" s="1"/>
  <c r="H2114" i="46"/>
  <c r="H2115" i="46" l="1"/>
  <c r="K2110" i="46"/>
  <c r="I2109" i="46"/>
  <c r="J2109" i="46" s="1"/>
  <c r="K2111" i="46" l="1"/>
  <c r="I2110" i="46"/>
  <c r="J2110" i="46" s="1"/>
  <c r="H2116" i="46"/>
  <c r="H2117" i="46" l="1"/>
  <c r="K2112" i="46"/>
  <c r="I2111" i="46"/>
  <c r="J2111" i="46" s="1"/>
  <c r="H2118" i="46" l="1"/>
  <c r="K2113" i="46"/>
  <c r="I2112" i="46"/>
  <c r="J2112" i="46" s="1"/>
  <c r="K2114" i="46" l="1"/>
  <c r="I2113" i="46"/>
  <c r="J2113" i="46" s="1"/>
  <c r="H2119" i="46"/>
  <c r="H2120" i="46" l="1"/>
  <c r="K2115" i="46"/>
  <c r="I2114" i="46"/>
  <c r="J2114" i="46" s="1"/>
  <c r="K2116" i="46" l="1"/>
  <c r="I2115" i="46"/>
  <c r="J2115" i="46" s="1"/>
  <c r="H2121" i="46"/>
  <c r="H2122" i="46" l="1"/>
  <c r="K2117" i="46"/>
  <c r="I2116" i="46"/>
  <c r="J2116" i="46" s="1"/>
  <c r="H2123" i="46" l="1"/>
  <c r="K2118" i="46"/>
  <c r="I2117" i="46"/>
  <c r="J2117" i="46" s="1"/>
  <c r="K2119" i="46" l="1"/>
  <c r="I2118" i="46"/>
  <c r="J2118" i="46" s="1"/>
  <c r="H2124" i="46"/>
  <c r="H2125" i="46" l="1"/>
  <c r="K2120" i="46"/>
  <c r="I2119" i="46"/>
  <c r="J2119" i="46" s="1"/>
  <c r="K2121" i="46" l="1"/>
  <c r="I2120" i="46"/>
  <c r="J2120" i="46" s="1"/>
  <c r="H2126" i="46"/>
  <c r="H2127" i="46" l="1"/>
  <c r="K2122" i="46"/>
  <c r="I2121" i="46"/>
  <c r="J2121" i="46" s="1"/>
  <c r="H2128" i="46" l="1"/>
  <c r="K2123" i="46"/>
  <c r="I2122" i="46"/>
  <c r="J2122" i="46" s="1"/>
  <c r="K2124" i="46" l="1"/>
  <c r="I2123" i="46"/>
  <c r="J2123" i="46" s="1"/>
  <c r="H2129" i="46"/>
  <c r="H2130" i="46" l="1"/>
  <c r="K2125" i="46"/>
  <c r="I2124" i="46"/>
  <c r="J2124" i="46" s="1"/>
  <c r="H2131" i="46" l="1"/>
  <c r="K2126" i="46"/>
  <c r="I2125" i="46"/>
  <c r="J2125" i="46" s="1"/>
  <c r="K2127" i="46" l="1"/>
  <c r="I2126" i="46"/>
  <c r="J2126" i="46" s="1"/>
  <c r="H2132" i="46"/>
  <c r="H2133" i="46" l="1"/>
  <c r="K2128" i="46"/>
  <c r="I2127" i="46"/>
  <c r="J2127" i="46" s="1"/>
  <c r="K2129" i="46" l="1"/>
  <c r="I2128" i="46"/>
  <c r="J2128" i="46" s="1"/>
  <c r="H2134" i="46"/>
  <c r="H2135" i="46" l="1"/>
  <c r="K2130" i="46"/>
  <c r="I2129" i="46"/>
  <c r="J2129" i="46" s="1"/>
  <c r="H2136" i="46" l="1"/>
  <c r="K2131" i="46"/>
  <c r="I2130" i="46"/>
  <c r="J2130" i="46" s="1"/>
  <c r="K2132" i="46" l="1"/>
  <c r="I2131" i="46"/>
  <c r="J2131" i="46" s="1"/>
  <c r="H2137" i="46"/>
  <c r="H2138" i="46" l="1"/>
  <c r="K2133" i="46"/>
  <c r="I2132" i="46"/>
  <c r="J2132" i="46" s="1"/>
  <c r="K2134" i="46" l="1"/>
  <c r="I2133" i="46"/>
  <c r="J2133" i="46" s="1"/>
  <c r="H2139" i="46"/>
  <c r="H2140" i="46" l="1"/>
  <c r="K2135" i="46"/>
  <c r="I2134" i="46"/>
  <c r="J2134" i="46" s="1"/>
  <c r="K2136" i="46" l="1"/>
  <c r="I2135" i="46"/>
  <c r="J2135" i="46" s="1"/>
  <c r="H2141" i="46"/>
  <c r="H2142" i="46" l="1"/>
  <c r="K2137" i="46"/>
  <c r="I2136" i="46"/>
  <c r="J2136" i="46" s="1"/>
  <c r="K2138" i="46" l="1"/>
  <c r="I2137" i="46"/>
  <c r="J2137" i="46" s="1"/>
  <c r="H2143" i="46"/>
  <c r="H2144" i="46" l="1"/>
  <c r="K2139" i="46"/>
  <c r="I2138" i="46"/>
  <c r="J2138" i="46" s="1"/>
  <c r="K2140" i="46" l="1"/>
  <c r="I2139" i="46"/>
  <c r="J2139" i="46" s="1"/>
  <c r="H2145" i="46"/>
  <c r="H2146" i="46" l="1"/>
  <c r="K2141" i="46"/>
  <c r="I2140" i="46"/>
  <c r="J2140" i="46" s="1"/>
  <c r="K2142" i="46" l="1"/>
  <c r="I2141" i="46"/>
  <c r="J2141" i="46" s="1"/>
  <c r="H2147" i="46"/>
  <c r="H2148" i="46" l="1"/>
  <c r="K2143" i="46"/>
  <c r="I2142" i="46"/>
  <c r="J2142" i="46" s="1"/>
  <c r="K2144" i="46" l="1"/>
  <c r="I2143" i="46"/>
  <c r="J2143" i="46" s="1"/>
  <c r="H2149" i="46"/>
  <c r="H2150" i="46" l="1"/>
  <c r="K2145" i="46"/>
  <c r="I2144" i="46"/>
  <c r="J2144" i="46" s="1"/>
  <c r="K2146" i="46" l="1"/>
  <c r="I2145" i="46"/>
  <c r="J2145" i="46" s="1"/>
  <c r="H2151" i="46"/>
  <c r="H2152" i="46" l="1"/>
  <c r="K2147" i="46"/>
  <c r="I2146" i="46"/>
  <c r="J2146" i="46" s="1"/>
  <c r="K2148" i="46" l="1"/>
  <c r="I2147" i="46"/>
  <c r="J2147" i="46" s="1"/>
  <c r="H2153" i="46"/>
  <c r="H2154" i="46" l="1"/>
  <c r="K2149" i="46"/>
  <c r="I2148" i="46"/>
  <c r="J2148" i="46" s="1"/>
  <c r="K2150" i="46" l="1"/>
  <c r="I2149" i="46"/>
  <c r="J2149" i="46" s="1"/>
  <c r="H2155" i="46"/>
  <c r="H2156" i="46" l="1"/>
  <c r="K2151" i="46"/>
  <c r="I2150" i="46"/>
  <c r="J2150" i="46" s="1"/>
  <c r="K2152" i="46" l="1"/>
  <c r="I2151" i="46"/>
  <c r="J2151" i="46" s="1"/>
  <c r="H2157" i="46"/>
  <c r="H2158" i="46" l="1"/>
  <c r="K2153" i="46"/>
  <c r="I2152" i="46"/>
  <c r="J2152" i="46" s="1"/>
  <c r="K2154" i="46" l="1"/>
  <c r="I2153" i="46"/>
  <c r="J2153" i="46" s="1"/>
  <c r="H2159" i="46"/>
  <c r="H2160" i="46" l="1"/>
  <c r="K2155" i="46"/>
  <c r="I2154" i="46"/>
  <c r="J2154" i="46" s="1"/>
  <c r="K2156" i="46" l="1"/>
  <c r="I2155" i="46"/>
  <c r="J2155" i="46" s="1"/>
  <c r="H2161" i="46"/>
  <c r="H2162" i="46" l="1"/>
  <c r="K2157" i="46"/>
  <c r="I2156" i="46"/>
  <c r="J2156" i="46" s="1"/>
  <c r="K2158" i="46" l="1"/>
  <c r="I2157" i="46"/>
  <c r="J2157" i="46" s="1"/>
  <c r="H2163" i="46"/>
  <c r="H2164" i="46" l="1"/>
  <c r="K2159" i="46"/>
  <c r="I2158" i="46"/>
  <c r="J2158" i="46" s="1"/>
  <c r="K2160" i="46" l="1"/>
  <c r="I2159" i="46"/>
  <c r="J2159" i="46" s="1"/>
  <c r="H2165" i="46"/>
  <c r="H2166" i="46" l="1"/>
  <c r="K2161" i="46"/>
  <c r="I2160" i="46"/>
  <c r="J2160" i="46" s="1"/>
  <c r="K2162" i="46" l="1"/>
  <c r="I2161" i="46"/>
  <c r="J2161" i="46" s="1"/>
  <c r="H2167" i="46"/>
  <c r="H2168" i="46" l="1"/>
  <c r="K2163" i="46"/>
  <c r="I2162" i="46"/>
  <c r="J2162" i="46" s="1"/>
  <c r="K2164" i="46" l="1"/>
  <c r="I2163" i="46"/>
  <c r="J2163" i="46" s="1"/>
  <c r="H2169" i="46"/>
  <c r="H2170" i="46" l="1"/>
  <c r="K2165" i="46"/>
  <c r="I2164" i="46"/>
  <c r="J2164" i="46" s="1"/>
  <c r="K2166" i="46" l="1"/>
  <c r="I2165" i="46"/>
  <c r="J2165" i="46" s="1"/>
  <c r="H2171" i="46"/>
  <c r="H2172" i="46" l="1"/>
  <c r="K2167" i="46"/>
  <c r="I2166" i="46"/>
  <c r="J2166" i="46" s="1"/>
  <c r="K2168" i="46" l="1"/>
  <c r="I2167" i="46"/>
  <c r="J2167" i="46" s="1"/>
  <c r="H2173" i="46"/>
  <c r="H2174" i="46" l="1"/>
  <c r="K2169" i="46"/>
  <c r="I2168" i="46"/>
  <c r="J2168" i="46" s="1"/>
  <c r="K2170" i="46" l="1"/>
  <c r="I2169" i="46"/>
  <c r="J2169" i="46" s="1"/>
  <c r="H2175" i="46"/>
  <c r="H2176" i="46" l="1"/>
  <c r="K2171" i="46"/>
  <c r="I2170" i="46"/>
  <c r="J2170" i="46" s="1"/>
  <c r="K2172" i="46" l="1"/>
  <c r="I2171" i="46"/>
  <c r="J2171" i="46" s="1"/>
  <c r="H2177" i="46"/>
  <c r="H2178" i="46" l="1"/>
  <c r="K2173" i="46"/>
  <c r="I2172" i="46"/>
  <c r="J2172" i="46" s="1"/>
  <c r="K2174" i="46" l="1"/>
  <c r="I2173" i="46"/>
  <c r="J2173" i="46" s="1"/>
  <c r="H2179" i="46"/>
  <c r="H2180" i="46" l="1"/>
  <c r="K2175" i="46"/>
  <c r="I2174" i="46"/>
  <c r="J2174" i="46" s="1"/>
  <c r="K2176" i="46" l="1"/>
  <c r="I2175" i="46"/>
  <c r="J2175" i="46" s="1"/>
  <c r="H2181" i="46"/>
  <c r="H2182" i="46" l="1"/>
  <c r="K2177" i="46"/>
  <c r="I2176" i="46"/>
  <c r="J2176" i="46" s="1"/>
  <c r="K2178" i="46" l="1"/>
  <c r="I2177" i="46"/>
  <c r="J2177" i="46" s="1"/>
  <c r="H2183" i="46"/>
  <c r="H2184" i="46" l="1"/>
  <c r="K2179" i="46"/>
  <c r="I2178" i="46"/>
  <c r="J2178" i="46" s="1"/>
  <c r="K2180" i="46" l="1"/>
  <c r="I2179" i="46"/>
  <c r="J2179" i="46" s="1"/>
  <c r="H2185" i="46"/>
  <c r="H2186" i="46" l="1"/>
  <c r="K2181" i="46"/>
  <c r="I2180" i="46"/>
  <c r="J2180" i="46" s="1"/>
  <c r="K2182" i="46" l="1"/>
  <c r="I2181" i="46"/>
  <c r="J2181" i="46" s="1"/>
  <c r="H2187" i="46"/>
  <c r="H2188" i="46" l="1"/>
  <c r="K2183" i="46"/>
  <c r="I2182" i="46"/>
  <c r="J2182" i="46" s="1"/>
  <c r="H2189" i="46" l="1"/>
  <c r="K2184" i="46"/>
  <c r="I2183" i="46"/>
  <c r="J2183" i="46" s="1"/>
  <c r="K2185" i="46" l="1"/>
  <c r="I2184" i="46"/>
  <c r="J2184" i="46" s="1"/>
  <c r="H2190" i="46"/>
  <c r="H2191" i="46" l="1"/>
  <c r="K2186" i="46"/>
  <c r="I2185" i="46"/>
  <c r="J2185" i="46" s="1"/>
  <c r="K2187" i="46" l="1"/>
  <c r="I2186" i="46"/>
  <c r="J2186" i="46" s="1"/>
  <c r="H2192" i="46"/>
  <c r="H2193" i="46" l="1"/>
  <c r="K2188" i="46"/>
  <c r="I2187" i="46"/>
  <c r="J2187" i="46" s="1"/>
  <c r="K2189" i="46" l="1"/>
  <c r="I2188" i="46"/>
  <c r="J2188" i="46" s="1"/>
  <c r="H2194" i="46"/>
  <c r="H2195" i="46" l="1"/>
  <c r="K2190" i="46"/>
  <c r="I2189" i="46"/>
  <c r="J2189" i="46" s="1"/>
  <c r="K2191" i="46" l="1"/>
  <c r="I2190" i="46"/>
  <c r="J2190" i="46" s="1"/>
  <c r="H2196" i="46"/>
  <c r="H2197" i="46" l="1"/>
  <c r="K2192" i="46"/>
  <c r="I2191" i="46"/>
  <c r="J2191" i="46" s="1"/>
  <c r="H2198" i="46" l="1"/>
  <c r="K2193" i="46"/>
  <c r="I2192" i="46"/>
  <c r="J2192" i="46" s="1"/>
  <c r="K2194" i="46" l="1"/>
  <c r="I2193" i="46"/>
  <c r="J2193" i="46" s="1"/>
  <c r="H2199" i="46"/>
  <c r="H2200" i="46" l="1"/>
  <c r="K2195" i="46"/>
  <c r="I2194" i="46"/>
  <c r="J2194" i="46" s="1"/>
  <c r="K2196" i="46" l="1"/>
  <c r="I2195" i="46"/>
  <c r="J2195" i="46" s="1"/>
  <c r="H2201" i="46"/>
  <c r="H2202" i="46" l="1"/>
  <c r="K2197" i="46"/>
  <c r="I2196" i="46"/>
  <c r="J2196" i="46" s="1"/>
  <c r="K2198" i="46" l="1"/>
  <c r="I2197" i="46"/>
  <c r="J2197" i="46" s="1"/>
  <c r="H2203" i="46"/>
  <c r="H2204" i="46" l="1"/>
  <c r="K2199" i="46"/>
  <c r="I2198" i="46"/>
  <c r="J2198" i="46" s="1"/>
  <c r="H2205" i="46" l="1"/>
  <c r="K2200" i="46"/>
  <c r="I2199" i="46"/>
  <c r="J2199" i="46" s="1"/>
  <c r="K2201" i="46" l="1"/>
  <c r="I2200" i="46"/>
  <c r="J2200" i="46" s="1"/>
  <c r="H2206" i="46"/>
  <c r="H2207" i="46" l="1"/>
  <c r="K2202" i="46"/>
  <c r="I2201" i="46"/>
  <c r="J2201" i="46" s="1"/>
  <c r="K2203" i="46" l="1"/>
  <c r="I2202" i="46"/>
  <c r="J2202" i="46" s="1"/>
  <c r="H2208" i="46"/>
  <c r="H2209" i="46" l="1"/>
  <c r="K2204" i="46"/>
  <c r="I2203" i="46"/>
  <c r="J2203" i="46" s="1"/>
  <c r="K2205" i="46" l="1"/>
  <c r="I2204" i="46"/>
  <c r="J2204" i="46" s="1"/>
  <c r="H2210" i="46"/>
  <c r="H2211" i="46" l="1"/>
  <c r="K2206" i="46"/>
  <c r="I2205" i="46"/>
  <c r="J2205" i="46" s="1"/>
  <c r="K2207" i="46" l="1"/>
  <c r="I2206" i="46"/>
  <c r="J2206" i="46" s="1"/>
  <c r="H2212" i="46"/>
  <c r="H2213" i="46" l="1"/>
  <c r="K2208" i="46"/>
  <c r="I2207" i="46"/>
  <c r="J2207" i="46" s="1"/>
  <c r="K2209" i="46" l="1"/>
  <c r="I2208" i="46"/>
  <c r="J2208" i="46" s="1"/>
  <c r="H2214" i="46"/>
  <c r="H2215" i="46" l="1"/>
  <c r="K2210" i="46"/>
  <c r="I2209" i="46"/>
  <c r="J2209" i="46" s="1"/>
  <c r="K2211" i="46" l="1"/>
  <c r="I2210" i="46"/>
  <c r="J2210" i="46" s="1"/>
  <c r="H2216" i="46"/>
  <c r="H2217" i="46" l="1"/>
  <c r="K2212" i="46"/>
  <c r="I2211" i="46"/>
  <c r="J2211" i="46" s="1"/>
  <c r="H2218" i="46" l="1"/>
  <c r="K2213" i="46"/>
  <c r="I2212" i="46"/>
  <c r="J2212" i="46" s="1"/>
  <c r="K2214" i="46" l="1"/>
  <c r="I2213" i="46"/>
  <c r="J2213" i="46" s="1"/>
  <c r="H2219" i="46"/>
  <c r="H2220" i="46" l="1"/>
  <c r="K2215" i="46"/>
  <c r="I2214" i="46"/>
  <c r="J2214" i="46" s="1"/>
  <c r="K2216" i="46" l="1"/>
  <c r="I2215" i="46"/>
  <c r="J2215" i="46" s="1"/>
  <c r="H2221" i="46"/>
  <c r="H2222" i="46" l="1"/>
  <c r="K2217" i="46"/>
  <c r="I2216" i="46"/>
  <c r="J2216" i="46" s="1"/>
  <c r="K2218" i="46" l="1"/>
  <c r="I2217" i="46"/>
  <c r="J2217" i="46" s="1"/>
  <c r="H2223" i="46"/>
  <c r="H2224" i="46" l="1"/>
  <c r="K2219" i="46"/>
  <c r="I2218" i="46"/>
  <c r="J2218" i="46" s="1"/>
  <c r="K2220" i="46" l="1"/>
  <c r="I2219" i="46"/>
  <c r="J2219" i="46" s="1"/>
  <c r="H2225" i="46"/>
  <c r="H2226" i="46" l="1"/>
  <c r="K2221" i="46"/>
  <c r="I2220" i="46"/>
  <c r="J2220" i="46" s="1"/>
  <c r="K2222" i="46" l="1"/>
  <c r="I2221" i="46"/>
  <c r="J2221" i="46" s="1"/>
  <c r="H2227" i="46"/>
  <c r="H2228" i="46" l="1"/>
  <c r="K2223" i="46"/>
  <c r="I2222" i="46"/>
  <c r="J2222" i="46" s="1"/>
  <c r="K2224" i="46" l="1"/>
  <c r="I2223" i="46"/>
  <c r="J2223" i="46" s="1"/>
  <c r="H2229" i="46"/>
  <c r="H2230" i="46" l="1"/>
  <c r="K2225" i="46"/>
  <c r="I2224" i="46"/>
  <c r="J2224" i="46" s="1"/>
  <c r="K2226" i="46" l="1"/>
  <c r="I2225" i="46"/>
  <c r="J2225" i="46" s="1"/>
  <c r="H2231" i="46"/>
  <c r="H2232" i="46" l="1"/>
  <c r="K2227" i="46"/>
  <c r="I2226" i="46"/>
  <c r="J2226" i="46" s="1"/>
  <c r="K2228" i="46" l="1"/>
  <c r="I2227" i="46"/>
  <c r="J2227" i="46" s="1"/>
  <c r="H2233" i="46"/>
  <c r="H2234" i="46" l="1"/>
  <c r="K2229" i="46"/>
  <c r="I2228" i="46"/>
  <c r="J2228" i="46" s="1"/>
  <c r="K2230" i="46" l="1"/>
  <c r="I2229" i="46"/>
  <c r="J2229" i="46" s="1"/>
  <c r="H2235" i="46"/>
  <c r="H2236" i="46" l="1"/>
  <c r="K2231" i="46"/>
  <c r="I2230" i="46"/>
  <c r="J2230" i="46" s="1"/>
  <c r="K2232" i="46" l="1"/>
  <c r="I2231" i="46"/>
  <c r="J2231" i="46" s="1"/>
  <c r="H2237" i="46"/>
  <c r="H2238" i="46" l="1"/>
  <c r="K2233" i="46"/>
  <c r="I2232" i="46"/>
  <c r="J2232" i="46" s="1"/>
  <c r="K2234" i="46" l="1"/>
  <c r="I2233" i="46"/>
  <c r="J2233" i="46" s="1"/>
  <c r="H2239" i="46"/>
  <c r="H2240" i="46" l="1"/>
  <c r="K2235" i="46"/>
  <c r="I2234" i="46"/>
  <c r="J2234" i="46" s="1"/>
  <c r="H2241" i="46" l="1"/>
  <c r="K2236" i="46"/>
  <c r="I2235" i="46"/>
  <c r="J2235" i="46" s="1"/>
  <c r="K2237" i="46" l="1"/>
  <c r="I2236" i="46"/>
  <c r="J2236" i="46" s="1"/>
  <c r="H2242" i="46"/>
  <c r="H2243" i="46" l="1"/>
  <c r="K2238" i="46"/>
  <c r="I2237" i="46"/>
  <c r="J2237" i="46" s="1"/>
  <c r="K2239" i="46" l="1"/>
  <c r="I2238" i="46"/>
  <c r="J2238" i="46" s="1"/>
  <c r="H2244" i="46"/>
  <c r="H2245" i="46" l="1"/>
  <c r="K2240" i="46"/>
  <c r="I2239" i="46"/>
  <c r="J2239" i="46" s="1"/>
  <c r="K2241" i="46" l="1"/>
  <c r="I2240" i="46"/>
  <c r="J2240" i="46" s="1"/>
  <c r="H2246" i="46"/>
  <c r="H2247" i="46" l="1"/>
  <c r="K2242" i="46"/>
  <c r="I2241" i="46"/>
  <c r="J2241" i="46" s="1"/>
  <c r="K2243" i="46" l="1"/>
  <c r="I2242" i="46"/>
  <c r="J2242" i="46" s="1"/>
  <c r="H2248" i="46"/>
  <c r="H2249" i="46" l="1"/>
  <c r="K2244" i="46"/>
  <c r="I2243" i="46"/>
  <c r="J2243" i="46" s="1"/>
  <c r="K2245" i="46" l="1"/>
  <c r="I2244" i="46"/>
  <c r="J2244" i="46" s="1"/>
  <c r="H2250" i="46"/>
  <c r="H2251" i="46" l="1"/>
  <c r="K2246" i="46"/>
  <c r="I2245" i="46"/>
  <c r="J2245" i="46" s="1"/>
  <c r="K2247" i="46" l="1"/>
  <c r="I2246" i="46"/>
  <c r="J2246" i="46" s="1"/>
  <c r="H2252" i="46"/>
  <c r="H2253" i="46" l="1"/>
  <c r="K2248" i="46"/>
  <c r="I2247" i="46"/>
  <c r="J2247" i="46" s="1"/>
  <c r="K2249" i="46" l="1"/>
  <c r="I2248" i="46"/>
  <c r="J2248" i="46" s="1"/>
  <c r="H2254" i="46"/>
  <c r="H2255" i="46" l="1"/>
  <c r="K2250" i="46"/>
  <c r="I2249" i="46"/>
  <c r="J2249" i="46" s="1"/>
  <c r="K2251" i="46" l="1"/>
  <c r="I2250" i="46"/>
  <c r="J2250" i="46" s="1"/>
  <c r="H2256" i="46"/>
  <c r="H2257" i="46" l="1"/>
  <c r="K2252" i="46"/>
  <c r="I2251" i="46"/>
  <c r="J2251" i="46" s="1"/>
  <c r="K2253" i="46" l="1"/>
  <c r="I2252" i="46"/>
  <c r="J2252" i="46" s="1"/>
  <c r="H2258" i="46"/>
  <c r="H2259" i="46" l="1"/>
  <c r="K2254" i="46"/>
  <c r="I2253" i="46"/>
  <c r="J2253" i="46" s="1"/>
  <c r="K2255" i="46" l="1"/>
  <c r="I2254" i="46"/>
  <c r="J2254" i="46" s="1"/>
  <c r="H2260" i="46"/>
  <c r="H2261" i="46" l="1"/>
  <c r="K2256" i="46"/>
  <c r="I2255" i="46"/>
  <c r="J2255" i="46" s="1"/>
  <c r="K2257" i="46" l="1"/>
  <c r="I2256" i="46"/>
  <c r="J2256" i="46" s="1"/>
  <c r="H2262" i="46"/>
  <c r="H2263" i="46" l="1"/>
  <c r="K2258" i="46"/>
  <c r="I2257" i="46"/>
  <c r="J2257" i="46" s="1"/>
  <c r="K2259" i="46" l="1"/>
  <c r="I2258" i="46"/>
  <c r="J2258" i="46" s="1"/>
  <c r="H2264" i="46"/>
  <c r="K2260" i="46" l="1"/>
  <c r="I2259" i="46"/>
  <c r="J2259" i="46" s="1"/>
  <c r="H2265" i="46"/>
  <c r="H2266" i="46" l="1"/>
  <c r="K2261" i="46"/>
  <c r="I2260" i="46"/>
  <c r="J2260" i="46" s="1"/>
  <c r="H2267" i="46" l="1"/>
  <c r="K2262" i="46"/>
  <c r="I2261" i="46"/>
  <c r="J2261" i="46" s="1"/>
  <c r="K2263" i="46" l="1"/>
  <c r="I2262" i="46"/>
  <c r="J2262" i="46" s="1"/>
  <c r="H2268" i="46"/>
  <c r="H2269" i="46" l="1"/>
  <c r="K2264" i="46"/>
  <c r="I2263" i="46"/>
  <c r="J2263" i="46" s="1"/>
  <c r="H2270" i="46" l="1"/>
  <c r="K2265" i="46"/>
  <c r="I2264" i="46"/>
  <c r="J2264" i="46" s="1"/>
  <c r="H2271" i="46" l="1"/>
  <c r="K2266" i="46"/>
  <c r="I2265" i="46"/>
  <c r="J2265" i="46" s="1"/>
  <c r="K2267" i="46" l="1"/>
  <c r="I2266" i="46"/>
  <c r="J2266" i="46" s="1"/>
  <c r="H2272" i="46"/>
  <c r="H2273" i="46" l="1"/>
  <c r="K2268" i="46"/>
  <c r="I2267" i="46"/>
  <c r="J2267" i="46" s="1"/>
  <c r="H2274" i="46" l="1"/>
  <c r="K2269" i="46"/>
  <c r="I2268" i="46"/>
  <c r="J2268" i="46" s="1"/>
  <c r="K2270" i="46" l="1"/>
  <c r="I2269" i="46"/>
  <c r="J2269" i="46" s="1"/>
  <c r="H2275" i="46"/>
  <c r="H2276" i="46" l="1"/>
  <c r="K2271" i="46"/>
  <c r="I2270" i="46"/>
  <c r="J2270" i="46" s="1"/>
  <c r="H2277" i="46" l="1"/>
  <c r="K2272" i="46"/>
  <c r="I2271" i="46"/>
  <c r="J2271" i="46" s="1"/>
  <c r="K2273" i="46" l="1"/>
  <c r="I2272" i="46"/>
  <c r="J2272" i="46" s="1"/>
  <c r="H2278" i="46"/>
  <c r="H2279" i="46" l="1"/>
  <c r="K2274" i="46"/>
  <c r="I2273" i="46"/>
  <c r="J2273" i="46" s="1"/>
  <c r="K2275" i="46" l="1"/>
  <c r="I2274" i="46"/>
  <c r="J2274" i="46" s="1"/>
  <c r="H2280" i="46"/>
  <c r="H2281" i="46" l="1"/>
  <c r="K2276" i="46"/>
  <c r="I2275" i="46"/>
  <c r="J2275" i="46" s="1"/>
  <c r="K2277" i="46" l="1"/>
  <c r="I2276" i="46"/>
  <c r="J2276" i="46" s="1"/>
  <c r="H2282" i="46"/>
  <c r="H2283" i="46" l="1"/>
  <c r="K2278" i="46"/>
  <c r="I2277" i="46"/>
  <c r="J2277" i="46" s="1"/>
  <c r="K2279" i="46" l="1"/>
  <c r="I2278" i="46"/>
  <c r="J2278" i="46" s="1"/>
  <c r="H2284" i="46"/>
  <c r="H2285" i="46" l="1"/>
  <c r="K2280" i="46"/>
  <c r="I2279" i="46"/>
  <c r="J2279" i="46" s="1"/>
  <c r="K2281" i="46" l="1"/>
  <c r="I2280" i="46"/>
  <c r="J2280" i="46" s="1"/>
  <c r="H2286" i="46"/>
  <c r="H2287" i="46" l="1"/>
  <c r="K2282" i="46"/>
  <c r="I2281" i="46"/>
  <c r="J2281" i="46" s="1"/>
  <c r="K2283" i="46" l="1"/>
  <c r="I2282" i="46"/>
  <c r="J2282" i="46" s="1"/>
  <c r="H2288" i="46"/>
  <c r="H2289" i="46" l="1"/>
  <c r="K2284" i="46"/>
  <c r="I2283" i="46"/>
  <c r="J2283" i="46" s="1"/>
  <c r="H2290" i="46" l="1"/>
  <c r="K2285" i="46"/>
  <c r="I2284" i="46"/>
  <c r="J2284" i="46" s="1"/>
  <c r="K2286" i="46" l="1"/>
  <c r="I2285" i="46"/>
  <c r="J2285" i="46" s="1"/>
  <c r="H2291" i="46"/>
  <c r="H2292" i="46" l="1"/>
  <c r="K2287" i="46"/>
  <c r="I2286" i="46"/>
  <c r="J2286" i="46" s="1"/>
  <c r="K2288" i="46" l="1"/>
  <c r="I2287" i="46"/>
  <c r="J2287" i="46" s="1"/>
  <c r="H2293" i="46"/>
  <c r="H2294" i="46" l="1"/>
  <c r="K2289" i="46"/>
  <c r="I2288" i="46"/>
  <c r="J2288" i="46" s="1"/>
  <c r="K2290" i="46" l="1"/>
  <c r="I2289" i="46"/>
  <c r="J2289" i="46" s="1"/>
  <c r="H2295" i="46"/>
  <c r="H2296" i="46" l="1"/>
  <c r="K2291" i="46"/>
  <c r="I2290" i="46"/>
  <c r="J2290" i="46" s="1"/>
  <c r="K2292" i="46" l="1"/>
  <c r="I2291" i="46"/>
  <c r="J2291" i="46" s="1"/>
  <c r="H2297" i="46"/>
  <c r="H2298" i="46" l="1"/>
  <c r="K2293" i="46"/>
  <c r="I2292" i="46"/>
  <c r="J2292" i="46" s="1"/>
  <c r="K2294" i="46" l="1"/>
  <c r="I2293" i="46"/>
  <c r="J2293" i="46" s="1"/>
  <c r="H2299" i="46"/>
  <c r="H2300" i="46" l="1"/>
  <c r="K2295" i="46"/>
  <c r="I2294" i="46"/>
  <c r="J2294" i="46" s="1"/>
  <c r="K2296" i="46" l="1"/>
  <c r="I2295" i="46"/>
  <c r="J2295" i="46" s="1"/>
  <c r="H2301" i="46"/>
  <c r="H2302" i="46" l="1"/>
  <c r="K2297" i="46"/>
  <c r="I2296" i="46"/>
  <c r="J2296" i="46" s="1"/>
  <c r="K2298" i="46" l="1"/>
  <c r="I2297" i="46"/>
  <c r="J2297" i="46" s="1"/>
  <c r="H2303" i="46"/>
  <c r="H2304" i="46" l="1"/>
  <c r="K2299" i="46"/>
  <c r="I2298" i="46"/>
  <c r="J2298" i="46" s="1"/>
  <c r="K2300" i="46" l="1"/>
  <c r="I2299" i="46"/>
  <c r="J2299" i="46" s="1"/>
  <c r="H2305" i="46"/>
  <c r="H2306" i="46" l="1"/>
  <c r="K2301" i="46"/>
  <c r="I2300" i="46"/>
  <c r="J2300" i="46" s="1"/>
  <c r="K2302" i="46" l="1"/>
  <c r="I2301" i="46"/>
  <c r="J2301" i="46" s="1"/>
  <c r="H2307" i="46"/>
  <c r="H2308" i="46" l="1"/>
  <c r="K2303" i="46"/>
  <c r="I2302" i="46"/>
  <c r="J2302" i="46" s="1"/>
  <c r="H2309" i="46" l="1"/>
  <c r="K2304" i="46"/>
  <c r="I2303" i="46"/>
  <c r="J2303" i="46" s="1"/>
  <c r="K2305" i="46" l="1"/>
  <c r="I2304" i="46"/>
  <c r="J2304" i="46" s="1"/>
  <c r="H2310" i="46"/>
  <c r="H2311" i="46" l="1"/>
  <c r="K2306" i="46"/>
  <c r="I2305" i="46"/>
  <c r="J2305" i="46" s="1"/>
  <c r="K2307" i="46" l="1"/>
  <c r="I2306" i="46"/>
  <c r="J2306" i="46" s="1"/>
  <c r="H2312" i="46"/>
  <c r="H2313" i="46" l="1"/>
  <c r="K2308" i="46"/>
  <c r="I2307" i="46"/>
  <c r="J2307" i="46" s="1"/>
  <c r="K2309" i="46" l="1"/>
  <c r="I2308" i="46"/>
  <c r="J2308" i="46" s="1"/>
  <c r="H2314" i="46"/>
  <c r="H2315" i="46" l="1"/>
  <c r="K2310" i="46"/>
  <c r="I2309" i="46"/>
  <c r="J2309" i="46" s="1"/>
  <c r="K2311" i="46" l="1"/>
  <c r="I2310" i="46"/>
  <c r="J2310" i="46" s="1"/>
  <c r="H2316" i="46"/>
  <c r="H2317" i="46" l="1"/>
  <c r="K2312" i="46"/>
  <c r="I2311" i="46"/>
  <c r="J2311" i="46" s="1"/>
  <c r="H2318" i="46" l="1"/>
  <c r="K2313" i="46"/>
  <c r="I2312" i="46"/>
  <c r="J2312" i="46" s="1"/>
  <c r="K2314" i="46" l="1"/>
  <c r="I2313" i="46"/>
  <c r="J2313" i="46" s="1"/>
  <c r="H2319" i="46"/>
  <c r="H2320" i="46" l="1"/>
  <c r="K2315" i="46"/>
  <c r="I2314" i="46"/>
  <c r="J2314" i="46" s="1"/>
  <c r="K2316" i="46" l="1"/>
  <c r="I2315" i="46"/>
  <c r="J2315" i="46" s="1"/>
  <c r="H2321" i="46"/>
  <c r="H2322" i="46" l="1"/>
  <c r="K2317" i="46"/>
  <c r="I2316" i="46"/>
  <c r="J2316" i="46" s="1"/>
  <c r="K2318" i="46" l="1"/>
  <c r="I2317" i="46"/>
  <c r="J2317" i="46" s="1"/>
  <c r="H2323" i="46"/>
  <c r="H2324" i="46" l="1"/>
  <c r="K2319" i="46"/>
  <c r="I2318" i="46"/>
  <c r="J2318" i="46" s="1"/>
  <c r="K2320" i="46" l="1"/>
  <c r="I2319" i="46"/>
  <c r="J2319" i="46" s="1"/>
  <c r="H2325" i="46"/>
  <c r="H2326" i="46" l="1"/>
  <c r="K2321" i="46"/>
  <c r="I2320" i="46"/>
  <c r="J2320" i="46" s="1"/>
  <c r="K2322" i="46" l="1"/>
  <c r="I2321" i="46"/>
  <c r="J2321" i="46" s="1"/>
  <c r="H2327" i="46"/>
  <c r="H2328" i="46" l="1"/>
  <c r="K2323" i="46"/>
  <c r="I2322" i="46"/>
  <c r="J2322" i="46" s="1"/>
  <c r="K2324" i="46" l="1"/>
  <c r="I2323" i="46"/>
  <c r="J2323" i="46" s="1"/>
  <c r="H2329" i="46"/>
  <c r="H2330" i="46" l="1"/>
  <c r="K2325" i="46"/>
  <c r="I2324" i="46"/>
  <c r="J2324" i="46" s="1"/>
  <c r="H2331" i="46" l="1"/>
  <c r="K2326" i="46"/>
  <c r="I2325" i="46"/>
  <c r="J2325" i="46" s="1"/>
  <c r="K2327" i="46" l="1"/>
  <c r="I2326" i="46"/>
  <c r="J2326" i="46" s="1"/>
  <c r="H2332" i="46"/>
  <c r="H2333" i="46" l="1"/>
  <c r="K2328" i="46"/>
  <c r="I2327" i="46"/>
  <c r="J2327" i="46" s="1"/>
  <c r="K2329" i="46" l="1"/>
  <c r="I2328" i="46"/>
  <c r="J2328" i="46" s="1"/>
  <c r="H2334" i="46"/>
  <c r="H2335" i="46" l="1"/>
  <c r="K2330" i="46"/>
  <c r="I2329" i="46"/>
  <c r="J2329" i="46" s="1"/>
  <c r="H2336" i="46" l="1"/>
  <c r="K2331" i="46"/>
  <c r="I2330" i="46"/>
  <c r="J2330" i="46" s="1"/>
  <c r="H2337" i="46" l="1"/>
  <c r="K2332" i="46"/>
  <c r="I2331" i="46"/>
  <c r="J2331" i="46" s="1"/>
  <c r="H2338" i="46" l="1"/>
  <c r="K2333" i="46"/>
  <c r="I2332" i="46"/>
  <c r="J2332" i="46" s="1"/>
  <c r="K2334" i="46" l="1"/>
  <c r="I2333" i="46"/>
  <c r="J2333" i="46" s="1"/>
  <c r="H2339" i="46"/>
  <c r="H2340" i="46" l="1"/>
  <c r="K2335" i="46"/>
  <c r="I2334" i="46"/>
  <c r="J2334" i="46" s="1"/>
  <c r="K2336" i="46" l="1"/>
  <c r="I2335" i="46"/>
  <c r="J2335" i="46" s="1"/>
  <c r="H2341" i="46"/>
  <c r="H2342" i="46" l="1"/>
  <c r="K2337" i="46"/>
  <c r="I2336" i="46"/>
  <c r="J2336" i="46" s="1"/>
  <c r="K2338" i="46" l="1"/>
  <c r="I2337" i="46"/>
  <c r="J2337" i="46" s="1"/>
  <c r="H2343" i="46"/>
  <c r="H2344" i="46" l="1"/>
  <c r="K2339" i="46"/>
  <c r="I2338" i="46"/>
  <c r="J2338" i="46" s="1"/>
  <c r="K2340" i="46" l="1"/>
  <c r="I2339" i="46"/>
  <c r="J2339" i="46" s="1"/>
  <c r="H2345" i="46"/>
  <c r="H2346" i="46" l="1"/>
  <c r="K2341" i="46"/>
  <c r="I2340" i="46"/>
  <c r="J2340" i="46" s="1"/>
  <c r="K2342" i="46" l="1"/>
  <c r="I2341" i="46"/>
  <c r="J2341" i="46" s="1"/>
  <c r="H2347" i="46"/>
  <c r="H2348" i="46" l="1"/>
  <c r="K2343" i="46"/>
  <c r="I2342" i="46"/>
  <c r="J2342" i="46" s="1"/>
  <c r="K2344" i="46" l="1"/>
  <c r="I2343" i="46"/>
  <c r="J2343" i="46" s="1"/>
  <c r="H2349" i="46"/>
  <c r="H2350" i="46" l="1"/>
  <c r="K2345" i="46"/>
  <c r="I2344" i="46"/>
  <c r="J2344" i="46" s="1"/>
  <c r="K2346" i="46" l="1"/>
  <c r="I2345" i="46"/>
  <c r="J2345" i="46" s="1"/>
  <c r="H2351" i="46"/>
  <c r="H2352" i="46" l="1"/>
  <c r="K2347" i="46"/>
  <c r="I2346" i="46"/>
  <c r="J2346" i="46" s="1"/>
  <c r="K2348" i="46" l="1"/>
  <c r="I2347" i="46"/>
  <c r="J2347" i="46" s="1"/>
  <c r="H2353" i="46"/>
  <c r="H2354" i="46" l="1"/>
  <c r="K2349" i="46"/>
  <c r="I2348" i="46"/>
  <c r="J2348" i="46" s="1"/>
  <c r="K2350" i="46" l="1"/>
  <c r="I2349" i="46"/>
  <c r="J2349" i="46" s="1"/>
  <c r="H2355" i="46"/>
  <c r="H2356" i="46" l="1"/>
  <c r="K2351" i="46"/>
  <c r="I2350" i="46"/>
  <c r="J2350" i="46" s="1"/>
  <c r="K2352" i="46" l="1"/>
  <c r="I2351" i="46"/>
  <c r="J2351" i="46" s="1"/>
  <c r="H2357" i="46"/>
  <c r="H2358" i="46" l="1"/>
  <c r="K2353" i="46"/>
  <c r="I2352" i="46"/>
  <c r="J2352" i="46" s="1"/>
  <c r="K2354" i="46" l="1"/>
  <c r="I2353" i="46"/>
  <c r="J2353" i="46" s="1"/>
  <c r="H2359" i="46"/>
  <c r="H2360" i="46" l="1"/>
  <c r="K2355" i="46"/>
  <c r="I2354" i="46"/>
  <c r="J2354" i="46" s="1"/>
  <c r="H2361" i="46" l="1"/>
  <c r="K2356" i="46"/>
  <c r="I2355" i="46"/>
  <c r="J2355" i="46" s="1"/>
  <c r="K2357" i="46" l="1"/>
  <c r="I2356" i="46"/>
  <c r="J2356" i="46" s="1"/>
  <c r="H2362" i="46"/>
  <c r="H2363" i="46" l="1"/>
  <c r="K2358" i="46"/>
  <c r="I2357" i="46"/>
  <c r="J2357" i="46" s="1"/>
  <c r="K2359" i="46" l="1"/>
  <c r="I2358" i="46"/>
  <c r="J2358" i="46" s="1"/>
  <c r="H2364" i="46"/>
  <c r="H2365" i="46" l="1"/>
  <c r="K2360" i="46"/>
  <c r="I2359" i="46"/>
  <c r="J2359" i="46" s="1"/>
  <c r="K2361" i="46" l="1"/>
  <c r="I2360" i="46"/>
  <c r="J2360" i="46" s="1"/>
  <c r="H2366" i="46"/>
  <c r="H2367" i="46" l="1"/>
  <c r="K2362" i="46"/>
  <c r="I2361" i="46"/>
  <c r="J2361" i="46" s="1"/>
  <c r="H2368" i="46" l="1"/>
  <c r="K2363" i="46"/>
  <c r="I2362" i="46"/>
  <c r="J2362" i="46" s="1"/>
  <c r="K2364" i="46" l="1"/>
  <c r="I2363" i="46"/>
  <c r="J2363" i="46" s="1"/>
  <c r="H2369" i="46"/>
  <c r="H2370" i="46" l="1"/>
  <c r="K2365" i="46"/>
  <c r="I2364" i="46"/>
  <c r="J2364" i="46" s="1"/>
  <c r="K2366" i="46" l="1"/>
  <c r="I2365" i="46"/>
  <c r="J2365" i="46" s="1"/>
  <c r="H2371" i="46"/>
  <c r="H2372" i="46" l="1"/>
  <c r="K2367" i="46"/>
  <c r="I2366" i="46"/>
  <c r="J2366" i="46" s="1"/>
  <c r="K2368" i="46" l="1"/>
  <c r="I2367" i="46"/>
  <c r="J2367" i="46" s="1"/>
  <c r="H2373" i="46"/>
  <c r="H2374" i="46" l="1"/>
  <c r="K2369" i="46"/>
  <c r="I2368" i="46"/>
  <c r="J2368" i="46" s="1"/>
  <c r="K2370" i="46" l="1"/>
  <c r="I2369" i="46"/>
  <c r="J2369" i="46" s="1"/>
  <c r="H2375" i="46"/>
  <c r="H2376" i="46" l="1"/>
  <c r="K2371" i="46"/>
  <c r="I2370" i="46"/>
  <c r="J2370" i="46" s="1"/>
  <c r="K2372" i="46" l="1"/>
  <c r="I2371" i="46"/>
  <c r="J2371" i="46" s="1"/>
  <c r="H2377" i="46"/>
  <c r="H2378" i="46" l="1"/>
  <c r="K2373" i="46"/>
  <c r="I2372" i="46"/>
  <c r="J2372" i="46" s="1"/>
  <c r="K2374" i="46" l="1"/>
  <c r="I2373" i="46"/>
  <c r="J2373" i="46" s="1"/>
  <c r="H2379" i="46"/>
  <c r="H2380" i="46" l="1"/>
  <c r="K2375" i="46"/>
  <c r="I2374" i="46"/>
  <c r="J2374" i="46" s="1"/>
  <c r="K2376" i="46" l="1"/>
  <c r="I2375" i="46"/>
  <c r="J2375" i="46" s="1"/>
  <c r="H2381" i="46"/>
  <c r="H2382" i="46" l="1"/>
  <c r="K2377" i="46"/>
  <c r="I2376" i="46"/>
  <c r="J2376" i="46" s="1"/>
  <c r="K2378" i="46" l="1"/>
  <c r="I2377" i="46"/>
  <c r="J2377" i="46" s="1"/>
  <c r="H2383" i="46"/>
  <c r="H2384" i="46" l="1"/>
  <c r="K2379" i="46"/>
  <c r="I2378" i="46"/>
  <c r="J2378" i="46" s="1"/>
  <c r="K2380" i="46" l="1"/>
  <c r="I2379" i="46"/>
  <c r="J2379" i="46" s="1"/>
  <c r="H2385" i="46"/>
  <c r="H2386" i="46" l="1"/>
  <c r="K2381" i="46"/>
  <c r="I2380" i="46"/>
  <c r="J2380" i="46" s="1"/>
  <c r="K2382" i="46" l="1"/>
  <c r="I2381" i="46"/>
  <c r="J2381" i="46" s="1"/>
  <c r="H2387" i="46"/>
  <c r="H2388" i="46" l="1"/>
  <c r="K2383" i="46"/>
  <c r="I2382" i="46"/>
  <c r="J2382" i="46" s="1"/>
  <c r="H2389" i="46" l="1"/>
  <c r="K2384" i="46"/>
  <c r="I2383" i="46"/>
  <c r="J2383" i="46" s="1"/>
  <c r="K2385" i="46" l="1"/>
  <c r="I2384" i="46"/>
  <c r="J2384" i="46" s="1"/>
  <c r="H2390" i="46"/>
  <c r="H2391" i="46" l="1"/>
  <c r="K2386" i="46"/>
  <c r="I2385" i="46"/>
  <c r="J2385" i="46" s="1"/>
  <c r="K2387" i="46" l="1"/>
  <c r="I2386" i="46"/>
  <c r="J2386" i="46" s="1"/>
  <c r="H2392" i="46"/>
  <c r="H2393" i="46" l="1"/>
  <c r="K2388" i="46"/>
  <c r="I2387" i="46"/>
  <c r="J2387" i="46" s="1"/>
  <c r="H2394" i="46" l="1"/>
  <c r="K2389" i="46"/>
  <c r="I2388" i="46"/>
  <c r="J2388" i="46" s="1"/>
  <c r="K2390" i="46" l="1"/>
  <c r="I2389" i="46"/>
  <c r="J2389" i="46" s="1"/>
  <c r="H2395" i="46"/>
  <c r="H2396" i="46" l="1"/>
  <c r="K2391" i="46"/>
  <c r="I2390" i="46"/>
  <c r="J2390" i="46" s="1"/>
  <c r="K2392" i="46" l="1"/>
  <c r="I2391" i="46"/>
  <c r="J2391" i="46" s="1"/>
  <c r="H2397" i="46"/>
  <c r="H2398" i="46" l="1"/>
  <c r="K2393" i="46"/>
  <c r="I2392" i="46"/>
  <c r="J2392" i="46" s="1"/>
  <c r="K2394" i="46" l="1"/>
  <c r="I2393" i="46"/>
  <c r="J2393" i="46" s="1"/>
  <c r="H2399" i="46"/>
  <c r="H2400" i="46" l="1"/>
  <c r="K2395" i="46"/>
  <c r="I2394" i="46"/>
  <c r="J2394" i="46" s="1"/>
  <c r="K2396" i="46" l="1"/>
  <c r="I2395" i="46"/>
  <c r="J2395" i="46" s="1"/>
  <c r="H2401" i="46"/>
  <c r="H2402" i="46" l="1"/>
  <c r="K2397" i="46"/>
  <c r="I2396" i="46"/>
  <c r="J2396" i="46" s="1"/>
  <c r="K2398" i="46" l="1"/>
  <c r="I2397" i="46"/>
  <c r="J2397" i="46" s="1"/>
  <c r="H2403" i="46"/>
  <c r="H2404" i="46" l="1"/>
  <c r="K2399" i="46"/>
  <c r="I2398" i="46"/>
  <c r="J2398" i="46" s="1"/>
  <c r="K2400" i="46" l="1"/>
  <c r="I2399" i="46"/>
  <c r="J2399" i="46" s="1"/>
  <c r="H2405" i="46"/>
  <c r="H2406" i="46" l="1"/>
  <c r="K2401" i="46"/>
  <c r="I2400" i="46"/>
  <c r="J2400" i="46" s="1"/>
  <c r="H2407" i="46" l="1"/>
  <c r="K2402" i="46"/>
  <c r="I2401" i="46"/>
  <c r="J2401" i="46" s="1"/>
  <c r="K2403" i="46" l="1"/>
  <c r="I2402" i="46"/>
  <c r="J2402" i="46" s="1"/>
  <c r="H2408" i="46"/>
  <c r="H2409" i="46" l="1"/>
  <c r="K2404" i="46"/>
  <c r="I2403" i="46"/>
  <c r="J2403" i="46" s="1"/>
  <c r="H2410" i="46" l="1"/>
  <c r="K2405" i="46"/>
  <c r="I2404" i="46"/>
  <c r="J2404" i="46" s="1"/>
  <c r="H2411" i="46" l="1"/>
  <c r="K2406" i="46"/>
  <c r="I2405" i="46"/>
  <c r="J2405" i="46" s="1"/>
  <c r="K2407" i="46" l="1"/>
  <c r="I2406" i="46"/>
  <c r="J2406" i="46" s="1"/>
  <c r="H2412" i="46"/>
  <c r="H2413" i="46" l="1"/>
  <c r="K2408" i="46"/>
  <c r="I2407" i="46"/>
  <c r="J2407" i="46" s="1"/>
  <c r="K2409" i="46" l="1"/>
  <c r="I2408" i="46"/>
  <c r="J2408" i="46" s="1"/>
  <c r="H2414" i="46"/>
  <c r="H2415" i="46" l="1"/>
  <c r="K2410" i="46"/>
  <c r="I2409" i="46"/>
  <c r="J2409" i="46" s="1"/>
  <c r="K2411" i="46" l="1"/>
  <c r="I2410" i="46"/>
  <c r="J2410" i="46" s="1"/>
  <c r="H2416" i="46"/>
  <c r="H2417" i="46" l="1"/>
  <c r="K2412" i="46"/>
  <c r="I2411" i="46"/>
  <c r="J2411" i="46" s="1"/>
  <c r="H2418" i="46" l="1"/>
  <c r="K2413" i="46"/>
  <c r="I2412" i="46"/>
  <c r="J2412" i="46" s="1"/>
  <c r="K2414" i="46" l="1"/>
  <c r="I2413" i="46"/>
  <c r="J2413" i="46" s="1"/>
  <c r="H2419" i="46"/>
  <c r="H2420" i="46" l="1"/>
  <c r="K2415" i="46"/>
  <c r="I2414" i="46"/>
  <c r="J2414" i="46" s="1"/>
  <c r="K2416" i="46" l="1"/>
  <c r="I2415" i="46"/>
  <c r="J2415" i="46" s="1"/>
  <c r="H2421" i="46"/>
  <c r="H2422" i="46" l="1"/>
  <c r="K2417" i="46"/>
  <c r="I2416" i="46"/>
  <c r="J2416" i="46" s="1"/>
  <c r="K2418" i="46" l="1"/>
  <c r="I2417" i="46"/>
  <c r="J2417" i="46" s="1"/>
  <c r="H2423" i="46"/>
  <c r="H2424" i="46" l="1"/>
  <c r="K2419" i="46"/>
  <c r="I2418" i="46"/>
  <c r="J2418" i="46" s="1"/>
  <c r="K2420" i="46" l="1"/>
  <c r="I2419" i="46"/>
  <c r="J2419" i="46" s="1"/>
  <c r="H2425" i="46"/>
  <c r="H2426" i="46" l="1"/>
  <c r="K2421" i="46"/>
  <c r="I2420" i="46"/>
  <c r="J2420" i="46" s="1"/>
  <c r="K2422" i="46" l="1"/>
  <c r="I2421" i="46"/>
  <c r="J2421" i="46" s="1"/>
  <c r="H2427" i="46"/>
  <c r="H2428" i="46" l="1"/>
  <c r="K2423" i="46"/>
  <c r="I2422" i="46"/>
  <c r="J2422" i="46" s="1"/>
  <c r="K2424" i="46" l="1"/>
  <c r="I2423" i="46"/>
  <c r="J2423" i="46" s="1"/>
  <c r="H2429" i="46"/>
  <c r="H2430" i="46" l="1"/>
  <c r="K2425" i="46"/>
  <c r="I2424" i="46"/>
  <c r="J2424" i="46" s="1"/>
  <c r="K2426" i="46" l="1"/>
  <c r="I2425" i="46"/>
  <c r="J2425" i="46" s="1"/>
  <c r="H2431" i="46"/>
  <c r="H2432" i="46" l="1"/>
  <c r="K2427" i="46"/>
  <c r="I2426" i="46"/>
  <c r="J2426" i="46" s="1"/>
  <c r="K2428" i="46" l="1"/>
  <c r="I2427" i="46"/>
  <c r="J2427" i="46" s="1"/>
  <c r="H2433" i="46"/>
  <c r="H2434" i="46" l="1"/>
  <c r="K2429" i="46"/>
  <c r="I2428" i="46"/>
  <c r="J2428" i="46" s="1"/>
  <c r="K2430" i="46" l="1"/>
  <c r="I2429" i="46"/>
  <c r="J2429" i="46" s="1"/>
  <c r="H2435" i="46"/>
  <c r="H2436" i="46" l="1"/>
  <c r="K2431" i="46"/>
  <c r="I2430" i="46"/>
  <c r="J2430" i="46" s="1"/>
  <c r="K2432" i="46" l="1"/>
  <c r="I2431" i="46"/>
  <c r="J2431" i="46" s="1"/>
  <c r="H2437" i="46"/>
  <c r="H2438" i="46" l="1"/>
  <c r="K2433" i="46"/>
  <c r="I2432" i="46"/>
  <c r="J2432" i="46" s="1"/>
  <c r="K2434" i="46" l="1"/>
  <c r="I2433" i="46"/>
  <c r="J2433" i="46" s="1"/>
  <c r="H2439" i="46"/>
  <c r="H2440" i="46" l="1"/>
  <c r="K2435" i="46"/>
  <c r="I2434" i="46"/>
  <c r="J2434" i="46" s="1"/>
  <c r="K2436" i="46" l="1"/>
  <c r="I2435" i="46"/>
  <c r="J2435" i="46" s="1"/>
  <c r="H2441" i="46"/>
  <c r="H2442" i="46" l="1"/>
  <c r="K2437" i="46"/>
  <c r="I2436" i="46"/>
  <c r="J2436" i="46" s="1"/>
  <c r="K2438" i="46" l="1"/>
  <c r="I2437" i="46"/>
  <c r="J2437" i="46" s="1"/>
  <c r="H2443" i="46"/>
  <c r="H2444" i="46" l="1"/>
  <c r="K2439" i="46"/>
  <c r="I2438" i="46"/>
  <c r="J2438" i="46" s="1"/>
  <c r="K2440" i="46" l="1"/>
  <c r="I2439" i="46"/>
  <c r="J2439" i="46" s="1"/>
  <c r="H2445" i="46"/>
  <c r="H2446" i="46" l="1"/>
  <c r="K2441" i="46"/>
  <c r="I2440" i="46"/>
  <c r="J2440" i="46" s="1"/>
  <c r="K2442" i="46" l="1"/>
  <c r="I2441" i="46"/>
  <c r="J2441" i="46" s="1"/>
  <c r="H2447" i="46"/>
  <c r="H2448" i="46" l="1"/>
  <c r="K2443" i="46"/>
  <c r="I2442" i="46"/>
  <c r="J2442" i="46" s="1"/>
  <c r="K2444" i="46" l="1"/>
  <c r="I2443" i="46"/>
  <c r="J2443" i="46" s="1"/>
  <c r="H2449" i="46"/>
  <c r="H2450" i="46" l="1"/>
  <c r="K2445" i="46"/>
  <c r="I2444" i="46"/>
  <c r="J2444" i="46" s="1"/>
  <c r="K2446" i="46" l="1"/>
  <c r="I2445" i="46"/>
  <c r="J2445" i="46" s="1"/>
  <c r="H2451" i="46"/>
  <c r="H2452" i="46" l="1"/>
  <c r="K2447" i="46"/>
  <c r="I2446" i="46"/>
  <c r="J2446" i="46" s="1"/>
  <c r="H2453" i="46" l="1"/>
  <c r="K2448" i="46"/>
  <c r="I2447" i="46"/>
  <c r="J2447" i="46" s="1"/>
  <c r="H2454" i="46" l="1"/>
  <c r="K2449" i="46"/>
  <c r="I2448" i="46"/>
  <c r="J2448" i="46" s="1"/>
  <c r="H2455" i="46" l="1"/>
  <c r="K2450" i="46"/>
  <c r="I2449" i="46"/>
  <c r="J2449" i="46" s="1"/>
  <c r="K2451" i="46" l="1"/>
  <c r="I2450" i="46"/>
  <c r="J2450" i="46" s="1"/>
  <c r="H2456" i="46"/>
  <c r="H2457" i="46" l="1"/>
  <c r="K2452" i="46"/>
  <c r="I2451" i="46"/>
  <c r="J2451" i="46" s="1"/>
  <c r="K2453" i="46" l="1"/>
  <c r="I2452" i="46"/>
  <c r="J2452" i="46" s="1"/>
  <c r="H2458" i="46"/>
  <c r="H2459" i="46" l="1"/>
  <c r="K2454" i="46"/>
  <c r="I2453" i="46"/>
  <c r="J2453" i="46" s="1"/>
  <c r="K2455" i="46" l="1"/>
  <c r="I2454" i="46"/>
  <c r="J2454" i="46" s="1"/>
  <c r="H2460" i="46"/>
  <c r="H2461" i="46" l="1"/>
  <c r="K2456" i="46"/>
  <c r="I2455" i="46"/>
  <c r="J2455" i="46" s="1"/>
  <c r="K2457" i="46" l="1"/>
  <c r="I2456" i="46"/>
  <c r="J2456" i="46" s="1"/>
  <c r="H2462" i="46"/>
  <c r="H2463" i="46" l="1"/>
  <c r="K2458" i="46"/>
  <c r="I2457" i="46"/>
  <c r="J2457" i="46" s="1"/>
  <c r="K2459" i="46" l="1"/>
  <c r="I2458" i="46"/>
  <c r="J2458" i="46" s="1"/>
  <c r="H2464" i="46"/>
  <c r="H2465" i="46" l="1"/>
  <c r="K2460" i="46"/>
  <c r="I2459" i="46"/>
  <c r="J2459" i="46" s="1"/>
  <c r="K2461" i="46" l="1"/>
  <c r="I2460" i="46"/>
  <c r="J2460" i="46" s="1"/>
  <c r="H2466" i="46"/>
  <c r="H2467" i="46" l="1"/>
  <c r="K2462" i="46"/>
  <c r="I2461" i="46"/>
  <c r="J2461" i="46" s="1"/>
  <c r="K2463" i="46" l="1"/>
  <c r="I2462" i="46"/>
  <c r="J2462" i="46" s="1"/>
  <c r="H2468" i="46"/>
  <c r="H2469" i="46" l="1"/>
  <c r="K2464" i="46"/>
  <c r="I2463" i="46"/>
  <c r="J2463" i="46" s="1"/>
  <c r="H2470" i="46" l="1"/>
  <c r="K2465" i="46"/>
  <c r="I2464" i="46"/>
  <c r="J2464" i="46" s="1"/>
  <c r="H2471" i="46" l="1"/>
  <c r="K2466" i="46"/>
  <c r="I2465" i="46"/>
  <c r="J2465" i="46" s="1"/>
  <c r="K2467" i="46" l="1"/>
  <c r="I2466" i="46"/>
  <c r="J2466" i="46" s="1"/>
  <c r="H2472" i="46"/>
  <c r="H2473" i="46" l="1"/>
  <c r="K2468" i="46"/>
  <c r="I2467" i="46"/>
  <c r="J2467" i="46" s="1"/>
  <c r="K2469" i="46" l="1"/>
  <c r="I2468" i="46"/>
  <c r="J2468" i="46" s="1"/>
  <c r="H2474" i="46"/>
  <c r="H2475" i="46" l="1"/>
  <c r="K2470" i="46"/>
  <c r="I2469" i="46"/>
  <c r="J2469" i="46" s="1"/>
  <c r="K2471" i="46" l="1"/>
  <c r="I2470" i="46"/>
  <c r="J2470" i="46" s="1"/>
  <c r="H2476" i="46"/>
  <c r="H2477" i="46" l="1"/>
  <c r="K2472" i="46"/>
  <c r="I2471" i="46"/>
  <c r="J2471" i="46" s="1"/>
  <c r="K2473" i="46" l="1"/>
  <c r="I2472" i="46"/>
  <c r="J2472" i="46" s="1"/>
  <c r="H2478" i="46"/>
  <c r="H2479" i="46" l="1"/>
  <c r="K2474" i="46"/>
  <c r="I2473" i="46"/>
  <c r="J2473" i="46" s="1"/>
  <c r="K2475" i="46" l="1"/>
  <c r="I2474" i="46"/>
  <c r="J2474" i="46" s="1"/>
  <c r="H2480" i="46"/>
  <c r="H2481" i="46" l="1"/>
  <c r="K2476" i="46"/>
  <c r="I2475" i="46"/>
  <c r="J2475" i="46" s="1"/>
  <c r="K2477" i="46" l="1"/>
  <c r="I2476" i="46"/>
  <c r="J2476" i="46" s="1"/>
  <c r="H2482" i="46"/>
  <c r="H2483" i="46" l="1"/>
  <c r="K2478" i="46"/>
  <c r="I2477" i="46"/>
  <c r="J2477" i="46" s="1"/>
  <c r="H2484" i="46" l="1"/>
  <c r="K2479" i="46"/>
  <c r="I2478" i="46"/>
  <c r="J2478" i="46" s="1"/>
  <c r="K2480" i="46" l="1"/>
  <c r="I2479" i="46"/>
  <c r="J2479" i="46" s="1"/>
  <c r="H2485" i="46"/>
  <c r="H2486" i="46" l="1"/>
  <c r="K2481" i="46"/>
  <c r="I2480" i="46"/>
  <c r="J2480" i="46" s="1"/>
  <c r="K2482" i="46" l="1"/>
  <c r="I2481" i="46"/>
  <c r="J2481" i="46" s="1"/>
  <c r="H2487" i="46"/>
  <c r="H2488" i="46" l="1"/>
  <c r="K2483" i="46"/>
  <c r="I2482" i="46"/>
  <c r="J2482" i="46" s="1"/>
  <c r="K2484" i="46" l="1"/>
  <c r="I2483" i="46"/>
  <c r="J2483" i="46" s="1"/>
  <c r="H2489" i="46"/>
  <c r="H2490" i="46" l="1"/>
  <c r="K2485" i="46"/>
  <c r="I2484" i="46"/>
  <c r="J2484" i="46" s="1"/>
  <c r="K2486" i="46" l="1"/>
  <c r="I2485" i="46"/>
  <c r="J2485" i="46" s="1"/>
  <c r="H2491" i="46"/>
  <c r="H2492" i="46" l="1"/>
  <c r="K2487" i="46"/>
  <c r="I2486" i="46"/>
  <c r="J2486" i="46" s="1"/>
  <c r="K2488" i="46" l="1"/>
  <c r="I2487" i="46"/>
  <c r="J2487" i="46" s="1"/>
  <c r="H2493" i="46"/>
  <c r="H2494" i="46" l="1"/>
  <c r="K2489" i="46"/>
  <c r="I2488" i="46"/>
  <c r="J2488" i="46" s="1"/>
  <c r="K2490" i="46" l="1"/>
  <c r="I2489" i="46"/>
  <c r="J2489" i="46" s="1"/>
  <c r="H2495" i="46"/>
  <c r="H2496" i="46" l="1"/>
  <c r="K2491" i="46"/>
  <c r="I2490" i="46"/>
  <c r="J2490" i="46" s="1"/>
  <c r="K2492" i="46" l="1"/>
  <c r="I2491" i="46"/>
  <c r="J2491" i="46" s="1"/>
  <c r="H2497" i="46"/>
  <c r="H2498" i="46" l="1"/>
  <c r="K2493" i="46"/>
  <c r="I2492" i="46"/>
  <c r="J2492" i="46" s="1"/>
  <c r="K2494" i="46" l="1"/>
  <c r="I2493" i="46"/>
  <c r="J2493" i="46" s="1"/>
  <c r="H2499" i="46"/>
  <c r="H2500" i="46" l="1"/>
  <c r="K2495" i="46"/>
  <c r="I2494" i="46"/>
  <c r="J2494" i="46" s="1"/>
  <c r="K2496" i="46" l="1"/>
  <c r="I2495" i="46"/>
  <c r="J2495" i="46" s="1"/>
  <c r="H2501" i="46"/>
  <c r="H2502" i="46" l="1"/>
  <c r="K2497" i="46"/>
  <c r="I2496" i="46"/>
  <c r="J2496" i="46" s="1"/>
  <c r="K2498" i="46" l="1"/>
  <c r="I2497" i="46"/>
  <c r="J2497" i="46" s="1"/>
  <c r="H2503" i="46"/>
  <c r="H2504" i="46" l="1"/>
  <c r="K2499" i="46"/>
  <c r="I2498" i="46"/>
  <c r="J2498" i="46" s="1"/>
  <c r="K2500" i="46" l="1"/>
  <c r="I2499" i="46"/>
  <c r="J2499" i="46" s="1"/>
  <c r="H2505" i="46"/>
  <c r="H2506" i="46" l="1"/>
  <c r="K2501" i="46"/>
  <c r="I2500" i="46"/>
  <c r="J2500" i="46" s="1"/>
  <c r="K2502" i="46" l="1"/>
  <c r="I2501" i="46"/>
  <c r="J2501" i="46" s="1"/>
  <c r="H2507" i="46"/>
  <c r="H2508" i="46" l="1"/>
  <c r="K2503" i="46"/>
  <c r="I2502" i="46"/>
  <c r="J2502" i="46" s="1"/>
  <c r="H2509" i="46" l="1"/>
  <c r="K2504" i="46"/>
  <c r="I2503" i="46"/>
  <c r="J2503" i="46" s="1"/>
  <c r="K2505" i="46" l="1"/>
  <c r="I2504" i="46"/>
  <c r="J2504" i="46" s="1"/>
  <c r="H2510" i="46"/>
  <c r="H2511" i="46" l="1"/>
  <c r="K2506" i="46"/>
  <c r="I2505" i="46"/>
  <c r="J2505" i="46" s="1"/>
  <c r="K2507" i="46" l="1"/>
  <c r="I2506" i="46"/>
  <c r="J2506" i="46" s="1"/>
  <c r="H2512" i="46"/>
  <c r="H2513" i="46" l="1"/>
  <c r="K2508" i="46"/>
  <c r="I2507" i="46"/>
  <c r="J2507" i="46" s="1"/>
  <c r="K2509" i="46" l="1"/>
  <c r="I2508" i="46"/>
  <c r="J2508" i="46" s="1"/>
  <c r="H2514" i="46"/>
  <c r="H2515" i="46" l="1"/>
  <c r="K2510" i="46"/>
  <c r="I2509" i="46"/>
  <c r="J2509" i="46" s="1"/>
  <c r="K2511" i="46" l="1"/>
  <c r="I2510" i="46"/>
  <c r="J2510" i="46" s="1"/>
  <c r="H2516" i="46"/>
  <c r="H2517" i="46" l="1"/>
  <c r="K2512" i="46"/>
  <c r="I2511" i="46"/>
  <c r="J2511" i="46" s="1"/>
  <c r="K2513" i="46" l="1"/>
  <c r="I2512" i="46"/>
  <c r="J2512" i="46" s="1"/>
  <c r="H2518" i="46"/>
  <c r="H2519" i="46" l="1"/>
  <c r="K2514" i="46"/>
  <c r="I2513" i="46"/>
  <c r="J2513" i="46" s="1"/>
  <c r="K2515" i="46" l="1"/>
  <c r="I2514" i="46"/>
  <c r="J2514" i="46" s="1"/>
  <c r="H2520" i="46"/>
  <c r="H2521" i="46" l="1"/>
  <c r="K2516" i="46"/>
  <c r="I2515" i="46"/>
  <c r="J2515" i="46" s="1"/>
  <c r="K2517" i="46" l="1"/>
  <c r="I2516" i="46"/>
  <c r="J2516" i="46" s="1"/>
  <c r="H2522" i="46"/>
  <c r="H2523" i="46" l="1"/>
  <c r="K2518" i="46"/>
  <c r="I2517" i="46"/>
  <c r="J2517" i="46" s="1"/>
  <c r="K2519" i="46" l="1"/>
  <c r="I2518" i="46"/>
  <c r="J2518" i="46" s="1"/>
  <c r="H2524" i="46"/>
  <c r="H2525" i="46" l="1"/>
  <c r="K2520" i="46"/>
  <c r="I2519" i="46"/>
  <c r="J2519" i="46" s="1"/>
  <c r="K2521" i="46" l="1"/>
  <c r="I2520" i="46"/>
  <c r="J2520" i="46" s="1"/>
  <c r="H2526" i="46"/>
  <c r="H2527" i="46" l="1"/>
  <c r="K2522" i="46"/>
  <c r="I2521" i="46"/>
  <c r="J2521" i="46" s="1"/>
  <c r="K2523" i="46" l="1"/>
  <c r="I2522" i="46"/>
  <c r="J2522" i="46" s="1"/>
  <c r="H2528" i="46"/>
  <c r="H2529" i="46" l="1"/>
  <c r="K2524" i="46"/>
  <c r="I2523" i="46"/>
  <c r="J2523" i="46" s="1"/>
  <c r="K2525" i="46" l="1"/>
  <c r="I2524" i="46"/>
  <c r="J2524" i="46" s="1"/>
  <c r="H2530" i="46"/>
  <c r="H2531" i="46" l="1"/>
  <c r="K2526" i="46"/>
  <c r="I2525" i="46"/>
  <c r="J2525" i="46" s="1"/>
  <c r="K2527" i="46" l="1"/>
  <c r="I2526" i="46"/>
  <c r="J2526" i="46" s="1"/>
  <c r="H2532" i="46"/>
  <c r="H2533" i="46" l="1"/>
  <c r="K2528" i="46"/>
  <c r="I2527" i="46"/>
  <c r="J2527" i="46" s="1"/>
  <c r="H2534" i="46" l="1"/>
  <c r="K2529" i="46"/>
  <c r="I2528" i="46"/>
  <c r="J2528" i="46" s="1"/>
  <c r="K2530" i="46" l="1"/>
  <c r="I2529" i="46"/>
  <c r="J2529" i="46" s="1"/>
  <c r="H2535" i="46"/>
  <c r="H2536" i="46" l="1"/>
  <c r="K2531" i="46"/>
  <c r="I2530" i="46"/>
  <c r="J2530" i="46" s="1"/>
  <c r="H2537" i="46" l="1"/>
  <c r="K2532" i="46"/>
  <c r="I2531" i="46"/>
  <c r="J2531" i="46" s="1"/>
  <c r="K2533" i="46" l="1"/>
  <c r="I2532" i="46"/>
  <c r="J2532" i="46" s="1"/>
  <c r="H2538" i="46"/>
  <c r="H2539" i="46" l="1"/>
  <c r="K2534" i="46"/>
  <c r="I2533" i="46"/>
  <c r="J2533" i="46" s="1"/>
  <c r="K2535" i="46" l="1"/>
  <c r="I2534" i="46"/>
  <c r="J2534" i="46" s="1"/>
  <c r="H2540" i="46"/>
  <c r="H2541" i="46" l="1"/>
  <c r="K2536" i="46"/>
  <c r="I2535" i="46"/>
  <c r="J2535" i="46" s="1"/>
  <c r="K2537" i="46" l="1"/>
  <c r="I2536" i="46"/>
  <c r="J2536" i="46" s="1"/>
  <c r="H2542" i="46"/>
  <c r="H2543" i="46" l="1"/>
  <c r="K2538" i="46"/>
  <c r="I2537" i="46"/>
  <c r="J2537" i="46" s="1"/>
  <c r="K2539" i="46" l="1"/>
  <c r="I2538" i="46"/>
  <c r="J2538" i="46" s="1"/>
  <c r="H2544" i="46"/>
  <c r="H2545" i="46" l="1"/>
  <c r="K2540" i="46"/>
  <c r="I2539" i="46"/>
  <c r="J2539" i="46" s="1"/>
  <c r="K2541" i="46" l="1"/>
  <c r="I2540" i="46"/>
  <c r="J2540" i="46" s="1"/>
  <c r="H2546" i="46"/>
  <c r="H2547" i="46" l="1"/>
  <c r="K2542" i="46"/>
  <c r="I2541" i="46"/>
  <c r="J2541" i="46" s="1"/>
  <c r="K2543" i="46" l="1"/>
  <c r="I2542" i="46"/>
  <c r="J2542" i="46" s="1"/>
  <c r="H2548" i="46"/>
  <c r="H2549" i="46" l="1"/>
  <c r="K2544" i="46"/>
  <c r="I2543" i="46"/>
  <c r="J2543" i="46" s="1"/>
  <c r="K2545" i="46" l="1"/>
  <c r="I2544" i="46"/>
  <c r="J2544" i="46" s="1"/>
  <c r="H2550" i="46"/>
  <c r="H2551" i="46" l="1"/>
  <c r="K2546" i="46"/>
  <c r="I2545" i="46"/>
  <c r="J2545" i="46" s="1"/>
  <c r="K2547" i="46" l="1"/>
  <c r="I2546" i="46"/>
  <c r="J2546" i="46" s="1"/>
  <c r="H2552" i="46"/>
  <c r="H2553" i="46" l="1"/>
  <c r="K2548" i="46"/>
  <c r="I2547" i="46"/>
  <c r="J2547" i="46" s="1"/>
  <c r="K2549" i="46" l="1"/>
  <c r="I2548" i="46"/>
  <c r="J2548" i="46" s="1"/>
  <c r="H2554" i="46"/>
  <c r="H2555" i="46" l="1"/>
  <c r="K2550" i="46"/>
  <c r="I2549" i="46"/>
  <c r="J2549" i="46" s="1"/>
  <c r="K2551" i="46" l="1"/>
  <c r="I2550" i="46"/>
  <c r="J2550" i="46" s="1"/>
  <c r="H2556" i="46"/>
  <c r="H2557" i="46" l="1"/>
  <c r="K2552" i="46"/>
  <c r="I2551" i="46"/>
  <c r="J2551" i="46" s="1"/>
  <c r="K2553" i="46" l="1"/>
  <c r="I2552" i="46"/>
  <c r="J2552" i="46" s="1"/>
  <c r="H2558" i="46"/>
  <c r="H2559" i="46" l="1"/>
  <c r="K2554" i="46"/>
  <c r="I2553" i="46"/>
  <c r="J2553" i="46" s="1"/>
  <c r="K2555" i="46" l="1"/>
  <c r="I2554" i="46"/>
  <c r="J2554" i="46" s="1"/>
  <c r="H2560" i="46"/>
  <c r="H2561" i="46" l="1"/>
  <c r="K2556" i="46"/>
  <c r="I2555" i="46"/>
  <c r="J2555" i="46" s="1"/>
  <c r="K2557" i="46" l="1"/>
  <c r="I2556" i="46"/>
  <c r="J2556" i="46" s="1"/>
  <c r="H2562" i="46"/>
  <c r="H2563" i="46" l="1"/>
  <c r="K2558" i="46"/>
  <c r="I2557" i="46"/>
  <c r="J2557" i="46" s="1"/>
  <c r="K2559" i="46" l="1"/>
  <c r="I2558" i="46"/>
  <c r="J2558" i="46" s="1"/>
  <c r="H2564" i="46"/>
  <c r="H2565" i="46" l="1"/>
  <c r="K2560" i="46"/>
  <c r="I2559" i="46"/>
  <c r="J2559" i="46" s="1"/>
  <c r="K2561" i="46" l="1"/>
  <c r="I2560" i="46"/>
  <c r="J2560" i="46" s="1"/>
  <c r="H2566" i="46"/>
  <c r="H2567" i="46" l="1"/>
  <c r="K2562" i="46"/>
  <c r="I2561" i="46"/>
  <c r="J2561" i="46" s="1"/>
  <c r="K2563" i="46" l="1"/>
  <c r="I2562" i="46"/>
  <c r="J2562" i="46" s="1"/>
  <c r="H2568" i="46"/>
  <c r="H2569" i="46" l="1"/>
  <c r="K2564" i="46"/>
  <c r="I2563" i="46"/>
  <c r="J2563" i="46" s="1"/>
  <c r="K2565" i="46" l="1"/>
  <c r="I2564" i="46"/>
  <c r="J2564" i="46" s="1"/>
  <c r="H2570" i="46"/>
  <c r="H2571" i="46" l="1"/>
  <c r="K2566" i="46"/>
  <c r="I2565" i="46"/>
  <c r="J2565" i="46" s="1"/>
  <c r="K2567" i="46" l="1"/>
  <c r="I2566" i="46"/>
  <c r="J2566" i="46" s="1"/>
  <c r="H2572" i="46"/>
  <c r="H2573" i="46" l="1"/>
  <c r="K2568" i="46"/>
  <c r="I2567" i="46"/>
  <c r="J2567" i="46" s="1"/>
  <c r="K2569" i="46" l="1"/>
  <c r="I2568" i="46"/>
  <c r="J2568" i="46" s="1"/>
  <c r="H2574" i="46"/>
  <c r="H2575" i="46" l="1"/>
  <c r="K2570" i="46"/>
  <c r="I2569" i="46"/>
  <c r="J2569" i="46" s="1"/>
  <c r="K2571" i="46" l="1"/>
  <c r="I2570" i="46"/>
  <c r="J2570" i="46" s="1"/>
  <c r="H2576" i="46"/>
  <c r="H2577" i="46" l="1"/>
  <c r="K2572" i="46"/>
  <c r="I2571" i="46"/>
  <c r="J2571" i="46" s="1"/>
  <c r="K2573" i="46" l="1"/>
  <c r="I2572" i="46"/>
  <c r="J2572" i="46" s="1"/>
  <c r="H2578" i="46"/>
  <c r="H2579" i="46" l="1"/>
  <c r="K2574" i="46"/>
  <c r="I2573" i="46"/>
  <c r="J2573" i="46" s="1"/>
  <c r="K2575" i="46" l="1"/>
  <c r="I2574" i="46"/>
  <c r="J2574" i="46" s="1"/>
  <c r="H2580" i="46"/>
  <c r="H2581" i="46" l="1"/>
  <c r="K2576" i="46"/>
  <c r="I2575" i="46"/>
  <c r="J2575" i="46" s="1"/>
  <c r="K2577" i="46" l="1"/>
  <c r="I2576" i="46"/>
  <c r="J2576" i="46" s="1"/>
  <c r="H2582" i="46"/>
  <c r="H2583" i="46" l="1"/>
  <c r="K2578" i="46"/>
  <c r="I2577" i="46"/>
  <c r="J2577" i="46" s="1"/>
  <c r="K2579" i="46" l="1"/>
  <c r="I2578" i="46"/>
  <c r="J2578" i="46" s="1"/>
  <c r="H2584" i="46"/>
  <c r="H2585" i="46" l="1"/>
  <c r="K2580" i="46"/>
  <c r="I2579" i="46"/>
  <c r="J2579" i="46" s="1"/>
  <c r="K2581" i="46" l="1"/>
  <c r="I2580" i="46"/>
  <c r="J2580" i="46" s="1"/>
  <c r="H2586" i="46"/>
  <c r="H2587" i="46" l="1"/>
  <c r="K2582" i="46"/>
  <c r="I2581" i="46"/>
  <c r="J2581" i="46" s="1"/>
  <c r="K2583" i="46" l="1"/>
  <c r="I2582" i="46"/>
  <c r="J2582" i="46" s="1"/>
  <c r="H2588" i="46"/>
  <c r="H2589" i="46" l="1"/>
  <c r="K2584" i="46"/>
  <c r="I2583" i="46"/>
  <c r="J2583" i="46" s="1"/>
  <c r="K2585" i="46" l="1"/>
  <c r="I2584" i="46"/>
  <c r="J2584" i="46" s="1"/>
  <c r="H2590" i="46"/>
  <c r="H2591" i="46" l="1"/>
  <c r="K2586" i="46"/>
  <c r="I2585" i="46"/>
  <c r="J2585" i="46" s="1"/>
  <c r="K2587" i="46" l="1"/>
  <c r="I2586" i="46"/>
  <c r="J2586" i="46" s="1"/>
  <c r="H2592" i="46"/>
  <c r="H2593" i="46" l="1"/>
  <c r="K2588" i="46"/>
  <c r="I2587" i="46"/>
  <c r="J2587" i="46" s="1"/>
  <c r="K2589" i="46" l="1"/>
  <c r="I2588" i="46"/>
  <c r="J2588" i="46" s="1"/>
  <c r="H2594" i="46"/>
  <c r="H2595" i="46" l="1"/>
  <c r="K2590" i="46"/>
  <c r="I2589" i="46"/>
  <c r="J2589" i="46" s="1"/>
  <c r="K2591" i="46" l="1"/>
  <c r="I2590" i="46"/>
  <c r="J2590" i="46" s="1"/>
  <c r="H2596" i="46"/>
  <c r="H2597" i="46" l="1"/>
  <c r="K2592" i="46"/>
  <c r="I2591" i="46"/>
  <c r="J2591" i="46" s="1"/>
  <c r="K2593" i="46" l="1"/>
  <c r="I2592" i="46"/>
  <c r="J2592" i="46" s="1"/>
  <c r="H2598" i="46"/>
  <c r="H2599" i="46" l="1"/>
  <c r="K2594" i="46"/>
  <c r="I2593" i="46"/>
  <c r="J2593" i="46" s="1"/>
  <c r="K2595" i="46" l="1"/>
  <c r="I2594" i="46"/>
  <c r="J2594" i="46" s="1"/>
  <c r="H2600" i="46"/>
  <c r="H2601" i="46" l="1"/>
  <c r="K2596" i="46"/>
  <c r="I2595" i="46"/>
  <c r="J2595" i="46" s="1"/>
  <c r="K2597" i="46" l="1"/>
  <c r="I2596" i="46"/>
  <c r="J2596" i="46" s="1"/>
  <c r="H2602" i="46"/>
  <c r="H2603" i="46" l="1"/>
  <c r="K2598" i="46"/>
  <c r="I2597" i="46"/>
  <c r="J2597" i="46" s="1"/>
  <c r="H2604" i="46" l="1"/>
  <c r="K2599" i="46"/>
  <c r="I2598" i="46"/>
  <c r="J2598" i="46" s="1"/>
  <c r="H2605" i="46" l="1"/>
  <c r="K2600" i="46"/>
  <c r="I2599" i="46"/>
  <c r="J2599" i="46" s="1"/>
  <c r="K2601" i="46" l="1"/>
  <c r="I2600" i="46"/>
  <c r="J2600" i="46" s="1"/>
  <c r="H2606" i="46"/>
  <c r="H2607" i="46" l="1"/>
  <c r="K2602" i="46"/>
  <c r="I2601" i="46"/>
  <c r="J2601" i="46" s="1"/>
  <c r="K2603" i="46" l="1"/>
  <c r="I2602" i="46"/>
  <c r="J2602" i="46" s="1"/>
  <c r="H2608" i="46"/>
  <c r="H2609" i="46" l="1"/>
  <c r="K2604" i="46"/>
  <c r="I2603" i="46"/>
  <c r="J2603" i="46" s="1"/>
  <c r="K2605" i="46" l="1"/>
  <c r="I2604" i="46"/>
  <c r="J2604" i="46" s="1"/>
  <c r="H2610" i="46"/>
  <c r="H2611" i="46" l="1"/>
  <c r="K2606" i="46"/>
  <c r="I2605" i="46"/>
  <c r="J2605" i="46" s="1"/>
  <c r="K2607" i="46" l="1"/>
  <c r="I2606" i="46"/>
  <c r="J2606" i="46" s="1"/>
  <c r="H2612" i="46"/>
  <c r="H2613" i="46" l="1"/>
  <c r="K2608" i="46"/>
  <c r="I2607" i="46"/>
  <c r="J2607" i="46" s="1"/>
  <c r="K2609" i="46" l="1"/>
  <c r="I2608" i="46"/>
  <c r="J2608" i="46" s="1"/>
  <c r="H2614" i="46"/>
  <c r="H2615" i="46" s="1"/>
  <c r="H2616" i="46" s="1"/>
  <c r="H2617" i="46" s="1"/>
  <c r="H2618" i="46" s="1"/>
  <c r="H2619" i="46" s="1"/>
  <c r="H2620" i="46" s="1"/>
  <c r="H2621" i="46" s="1"/>
  <c r="H2622" i="46" s="1"/>
  <c r="H2623" i="46" s="1"/>
  <c r="H2624" i="46" s="1"/>
  <c r="H2625" i="46" s="1"/>
  <c r="H2626" i="46" s="1"/>
  <c r="K2610" i="46" l="1"/>
  <c r="I2609" i="46"/>
  <c r="J2609" i="46" s="1"/>
  <c r="K2611" i="46" l="1"/>
  <c r="I2610" i="46"/>
  <c r="J2610" i="46" s="1"/>
  <c r="K2612" i="46" l="1"/>
  <c r="I2611" i="46"/>
  <c r="J2611" i="46" s="1"/>
  <c r="K2613" i="46" l="1"/>
  <c r="I2612" i="46"/>
  <c r="J2612" i="46" s="1"/>
  <c r="K2614" i="46" l="1"/>
  <c r="K2615" i="46" s="1"/>
  <c r="I2613" i="46"/>
  <c r="J2613" i="46" s="1"/>
  <c r="K2616" i="46" l="1"/>
  <c r="I2615" i="46"/>
  <c r="I2614" i="46"/>
  <c r="J2614" i="46" s="1"/>
  <c r="J2615" i="46" l="1"/>
  <c r="K2617" i="46"/>
  <c r="I2616" i="46"/>
  <c r="J2616" i="46" s="1"/>
  <c r="K2618" i="46" l="1"/>
  <c r="I2617" i="46"/>
  <c r="J2617" i="46" s="1"/>
  <c r="K2619" i="46" l="1"/>
  <c r="I2618" i="46"/>
  <c r="J2618" i="46" s="1"/>
  <c r="K2620" i="46" l="1"/>
  <c r="I2619" i="46"/>
  <c r="J2619" i="46" s="1"/>
  <c r="K2621" i="46" l="1"/>
  <c r="I2620" i="46"/>
  <c r="J2620" i="46" s="1"/>
  <c r="K2622" i="46" l="1"/>
  <c r="I2621" i="46"/>
  <c r="J2621" i="46" s="1"/>
  <c r="K2623" i="46" l="1"/>
  <c r="I2622" i="46"/>
  <c r="J2622" i="46" s="1"/>
  <c r="K2624" i="46" l="1"/>
  <c r="I2623" i="46"/>
  <c r="J2623" i="46" s="1"/>
  <c r="K2625" i="46" l="1"/>
  <c r="I2624" i="46"/>
  <c r="J2624" i="46" s="1"/>
  <c r="K2626" i="46" l="1"/>
  <c r="I2626" i="46" s="1"/>
  <c r="I2625" i="46"/>
  <c r="J2625" i="46" s="1"/>
  <c r="J2626" i="4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skimu</author>
  </authors>
  <commentList>
    <comment ref="B2566" authorId="0" shapeId="0" xr:uid="{E5AFE73F-34F0-4C78-9A16-7CCF5F453023}">
      <text>
        <r>
          <rPr>
            <b/>
            <sz val="9"/>
            <color indexed="81"/>
            <rFont val="MS P ゴシック"/>
            <family val="3"/>
            <charset val="128"/>
          </rPr>
          <t>skimu:</t>
        </r>
        <r>
          <rPr>
            <sz val="9"/>
            <color indexed="81"/>
            <rFont val="MS P ゴシック"/>
            <family val="3"/>
            <charset val="128"/>
          </rPr>
          <t xml:space="preserve">
東証のシステム障害で取引停止</t>
        </r>
      </text>
    </comment>
  </commentList>
</comments>
</file>

<file path=xl/sharedStrings.xml><?xml version="1.0" encoding="utf-8"?>
<sst xmlns="http://schemas.openxmlformats.org/spreadsheetml/2006/main" count="2753" uniqueCount="92">
  <si>
    <r>
      <t>x</t>
    </r>
    <r>
      <rPr>
        <vertAlign val="subscript"/>
        <sz val="10"/>
        <color indexed="8"/>
        <rFont val="Arial"/>
        <family val="2"/>
      </rPr>
      <t>0</t>
    </r>
    <phoneticPr fontId="14"/>
  </si>
  <si>
    <t>NORMINV</t>
    <phoneticPr fontId="14"/>
  </si>
  <si>
    <r>
      <t>r-v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/2</t>
    </r>
    <phoneticPr fontId="19"/>
  </si>
  <si>
    <t>解析解の終値</t>
    <rPh sb="0" eb="2">
      <t>カイセキ</t>
    </rPh>
    <rPh sb="2" eb="3">
      <t>カイ</t>
    </rPh>
    <rPh sb="4" eb="6">
      <t>オワリネ</t>
    </rPh>
    <phoneticPr fontId="19"/>
  </si>
  <si>
    <t>μ</t>
    <phoneticPr fontId="19"/>
  </si>
  <si>
    <t>σ</t>
    <phoneticPr fontId="19"/>
  </si>
  <si>
    <t>t</t>
    <phoneticPr fontId="19"/>
  </si>
  <si>
    <t xml:space="preserve">μ </t>
    <phoneticPr fontId="19"/>
  </si>
  <si>
    <t xml:space="preserve"> </t>
    <phoneticPr fontId="9"/>
  </si>
  <si>
    <t>変化率</t>
    <rPh sb="0" eb="2">
      <t>ヘンカ</t>
    </rPh>
    <rPh sb="2" eb="3">
      <t>リツ</t>
    </rPh>
    <phoneticPr fontId="9"/>
  </si>
  <si>
    <t>r</t>
    <phoneticPr fontId="20"/>
  </si>
  <si>
    <t>v</t>
    <phoneticPr fontId="20"/>
  </si>
  <si>
    <r>
      <rPr>
        <sz val="10"/>
        <color indexed="8"/>
        <rFont val="ＭＳ Ｐゴシック"/>
        <family val="3"/>
        <charset val="128"/>
      </rPr>
      <t>⊿</t>
    </r>
    <r>
      <rPr>
        <sz val="10"/>
        <color indexed="8"/>
        <rFont val="Arial"/>
        <family val="2"/>
      </rPr>
      <t>t</t>
    </r>
    <phoneticPr fontId="20"/>
  </si>
  <si>
    <t>S&amp;P500</t>
    <phoneticPr fontId="20"/>
  </si>
  <si>
    <t>t</t>
    <phoneticPr fontId="20"/>
  </si>
  <si>
    <r>
      <rPr>
        <sz val="10"/>
        <color indexed="8"/>
        <rFont val="ＭＳ Ｐゴシック"/>
        <family val="3"/>
        <charset val="128"/>
      </rPr>
      <t>変化率</t>
    </r>
    <rPh sb="0" eb="2">
      <t>ヘンカ</t>
    </rPh>
    <rPh sb="2" eb="3">
      <t>リツ</t>
    </rPh>
    <phoneticPr fontId="20"/>
  </si>
  <si>
    <t>B(t)</t>
    <phoneticPr fontId="20"/>
  </si>
  <si>
    <t>dB(t)/dt</t>
    <phoneticPr fontId="20"/>
  </si>
  <si>
    <t>MAX</t>
    <phoneticPr fontId="9"/>
  </si>
  <si>
    <t>MIN</t>
    <phoneticPr fontId="9"/>
  </si>
  <si>
    <r>
      <rPr>
        <sz val="10"/>
        <rFont val="ＭＳ Ｐゴシック"/>
        <family val="3"/>
        <charset val="128"/>
      </rPr>
      <t>　　</t>
    </r>
    <phoneticPr fontId="19"/>
  </si>
  <si>
    <r>
      <rPr>
        <sz val="10"/>
        <color theme="1"/>
        <rFont val="ＭＳ Ｐゴシック"/>
        <family val="3"/>
        <charset val="128"/>
      </rPr>
      <t>　　</t>
    </r>
    <phoneticPr fontId="19"/>
  </si>
  <si>
    <t>+σ</t>
    <phoneticPr fontId="19"/>
  </si>
  <si>
    <t>-σ</t>
    <phoneticPr fontId="19"/>
  </si>
  <si>
    <t>+2σ</t>
    <phoneticPr fontId="19"/>
  </si>
  <si>
    <t>-2σ</t>
    <phoneticPr fontId="19"/>
  </si>
  <si>
    <t>実績の終値</t>
    <rPh sb="0" eb="2">
      <t>ジッセキ</t>
    </rPh>
    <rPh sb="3" eb="5">
      <t>オワリネ</t>
    </rPh>
    <phoneticPr fontId="19"/>
  </si>
  <si>
    <t>日経平均</t>
    <rPh sb="0" eb="2">
      <t>ニッケイ</t>
    </rPh>
    <rPh sb="2" eb="4">
      <t>ヘイキン</t>
    </rPh>
    <phoneticPr fontId="20"/>
  </si>
  <si>
    <t>エクセル関数で作り出した株価</t>
    <rPh sb="4" eb="6">
      <t>カンスウ</t>
    </rPh>
    <rPh sb="7" eb="8">
      <t>ツク</t>
    </rPh>
    <rPh sb="9" eb="10">
      <t>ダ</t>
    </rPh>
    <rPh sb="12" eb="14">
      <t>カブカ</t>
    </rPh>
    <phoneticPr fontId="20"/>
  </si>
  <si>
    <t>年</t>
  </si>
  <si>
    <t>始値</t>
  </si>
  <si>
    <t>高値</t>
  </si>
  <si>
    <t>安値</t>
  </si>
  <si>
    <t>終値</t>
  </si>
  <si>
    <t>ヒストリカルデータ － 日経平均プロフィル (nikkei.co.jp)</t>
  </si>
  <si>
    <t>r</t>
    <phoneticPr fontId="9"/>
  </si>
  <si>
    <t>v</t>
    <phoneticPr fontId="9"/>
  </si>
  <si>
    <t>B(t)</t>
    <phoneticPr fontId="9"/>
  </si>
  <si>
    <t>dB(t)/dt</t>
    <phoneticPr fontId="9"/>
  </si>
  <si>
    <t>⊿t</t>
    <phoneticPr fontId="9"/>
  </si>
  <si>
    <t>◎</t>
    <phoneticPr fontId="9"/>
  </si>
  <si>
    <r>
      <t>x</t>
    </r>
    <r>
      <rPr>
        <vertAlign val="subscript"/>
        <sz val="11"/>
        <rFont val="Arial"/>
        <family val="2"/>
      </rPr>
      <t>t</t>
    </r>
    <phoneticPr fontId="9"/>
  </si>
  <si>
    <r>
      <t>r-v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/2</t>
    </r>
    <phoneticPr fontId="9"/>
  </si>
  <si>
    <t>標準偏差</t>
    <rPh sb="0" eb="2">
      <t>ヒョウジュン</t>
    </rPh>
    <rPh sb="2" eb="4">
      <t>ヘンサ</t>
    </rPh>
    <phoneticPr fontId="9"/>
  </si>
  <si>
    <t>日経平均株価を「偶然」の寄せ集めで再現できるか？</t>
  </si>
  <si>
    <t>© 2020 株式会社エス・キムラ</t>
    <rPh sb="7" eb="11">
      <t>カブシキガイシャ</t>
    </rPh>
    <phoneticPr fontId="9"/>
  </si>
  <si>
    <t>γ</t>
    <phoneticPr fontId="9"/>
  </si>
  <si>
    <r>
      <rPr>
        <sz val="10"/>
        <rFont val="ＭＳ Ｐゴシック"/>
        <family val="3"/>
        <charset val="128"/>
      </rPr>
      <t>⊿</t>
    </r>
    <r>
      <rPr>
        <sz val="10"/>
        <rFont val="Arial"/>
        <family val="2"/>
      </rPr>
      <t>t</t>
    </r>
    <phoneticPr fontId="9"/>
  </si>
  <si>
    <r>
      <t>x</t>
    </r>
    <r>
      <rPr>
        <vertAlign val="subscript"/>
        <sz val="10"/>
        <rFont val="Arial"/>
        <family val="2"/>
      </rPr>
      <t>t</t>
    </r>
    <phoneticPr fontId="9"/>
  </si>
  <si>
    <r>
      <rPr>
        <sz val="10"/>
        <rFont val="ＭＳ Ｐゴシック"/>
        <family val="3"/>
        <charset val="128"/>
      </rPr>
      <t>コーシー分布</t>
    </r>
    <r>
      <rPr>
        <sz val="10"/>
        <rFont val="Arial"/>
        <family val="2"/>
      </rPr>
      <t xml:space="preserve"> γ=1.0</t>
    </r>
    <rPh sb="4" eb="6">
      <t>ブンプ</t>
    </rPh>
    <phoneticPr fontId="9"/>
  </si>
  <si>
    <r>
      <rPr>
        <sz val="10"/>
        <rFont val="ＭＳ Ｐゴシック"/>
        <family val="3"/>
        <charset val="128"/>
      </rPr>
      <t>コーシー分布</t>
    </r>
    <r>
      <rPr>
        <sz val="10"/>
        <rFont val="Arial"/>
        <family val="2"/>
      </rPr>
      <t xml:space="preserve"> γ=0.5</t>
    </r>
    <rPh sb="4" eb="6">
      <t>ブンプ</t>
    </rPh>
    <phoneticPr fontId="9"/>
  </si>
  <si>
    <t>   </t>
  </si>
  <si>
    <t>自由度1のT分布は、標準コーシー分布と一致する。</t>
  </si>
  <si>
    <t>平均</t>
    <rPh sb="0" eb="2">
      <t>ヘイキン</t>
    </rPh>
    <phoneticPr fontId="9"/>
  </si>
  <si>
    <t>=NTRAND(100)</t>
    <phoneticPr fontId="9"/>
  </si>
  <si>
    <t>=RAND()</t>
    <phoneticPr fontId="9"/>
  </si>
  <si>
    <t>正規分布 標準偏差1</t>
    <rPh sb="0" eb="4">
      <t>セイキブンプ</t>
    </rPh>
    <rPh sb="5" eb="9">
      <t>ヒョウジュンヘンサ</t>
    </rPh>
    <phoneticPr fontId="9"/>
  </si>
  <si>
    <t>正規分布 標準偏差0.6</t>
    <rPh sb="0" eb="4">
      <t>セイキブンプ</t>
    </rPh>
    <rPh sb="5" eb="9">
      <t>ヒョウジュンヘンサ</t>
    </rPh>
    <phoneticPr fontId="9"/>
  </si>
  <si>
    <r>
      <rPr>
        <sz val="10"/>
        <rFont val="ＭＳ Ｐゴシック"/>
        <family val="3"/>
        <charset val="128"/>
      </rPr>
      <t>標準偏差</t>
    </r>
    <rPh sb="0" eb="2">
      <t>ヒョウジュン</t>
    </rPh>
    <rPh sb="2" eb="4">
      <t>ヘンサ</t>
    </rPh>
    <phoneticPr fontId="9"/>
  </si>
  <si>
    <r>
      <rPr>
        <sz val="10"/>
        <rFont val="ＭＳ Ｐゴシック"/>
        <family val="3"/>
        <charset val="128"/>
      </rPr>
      <t>変化率</t>
    </r>
    <rPh sb="0" eb="2">
      <t>ヘンカ</t>
    </rPh>
    <rPh sb="2" eb="3">
      <t>リツ</t>
    </rPh>
    <phoneticPr fontId="9"/>
  </si>
  <si>
    <t>株価（σ=1.0)</t>
    <rPh sb="0" eb="2">
      <t>カブカ</t>
    </rPh>
    <phoneticPr fontId="9"/>
  </si>
  <si>
    <t>株価（σ=0.6)</t>
    <rPh sb="0" eb="2">
      <t>カブカ</t>
    </rPh>
    <phoneticPr fontId="9"/>
  </si>
  <si>
    <t>AVG.</t>
    <phoneticPr fontId="9"/>
  </si>
  <si>
    <t>STDEV</t>
    <phoneticPr fontId="9"/>
  </si>
  <si>
    <t>以下が出たら</t>
    <rPh sb="0" eb="2">
      <t>イカ</t>
    </rPh>
    <rPh sb="3" eb="4">
      <t>デ</t>
    </rPh>
    <phoneticPr fontId="9"/>
  </si>
  <si>
    <t>を与える</t>
    <rPh sb="1" eb="2">
      <t>アタ</t>
    </rPh>
    <phoneticPr fontId="9"/>
  </si>
  <si>
    <r>
      <t>x(t) = 2713.74e</t>
    </r>
    <r>
      <rPr>
        <vertAlign val="superscript"/>
        <sz val="11"/>
        <rFont val="Arial"/>
        <family val="2"/>
      </rPr>
      <t>0.28t+0.2B(t)</t>
    </r>
    <phoneticPr fontId="9"/>
  </si>
  <si>
    <t>dB(t)/dt=NORMINV(RAND(),0,$L$8)</t>
    <phoneticPr fontId="9"/>
  </si>
  <si>
    <r>
      <t>r-v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/2</t>
    </r>
    <phoneticPr fontId="9"/>
  </si>
  <si>
    <t>コーシー分布</t>
    <rPh sb="4" eb="6">
      <t>ブンプ</t>
    </rPh>
    <phoneticPr fontId="9"/>
  </si>
  <si>
    <t>µ</t>
    <phoneticPr fontId="9"/>
  </si>
  <si>
    <t>正規分布</t>
    <rPh sb="0" eb="4">
      <t>セイキブンプ</t>
    </rPh>
    <phoneticPr fontId="9"/>
  </si>
  <si>
    <t>回</t>
    <rPh sb="0" eb="1">
      <t>カイ</t>
    </rPh>
    <phoneticPr fontId="9"/>
  </si>
  <si>
    <t>-</t>
    <phoneticPr fontId="9"/>
  </si>
  <si>
    <t>+</t>
    <phoneticPr fontId="9"/>
  </si>
  <si>
    <t>変化率</t>
    <rPh sb="0" eb="3">
      <t>ヘンカリツ</t>
    </rPh>
    <phoneticPr fontId="9"/>
  </si>
  <si>
    <t>出現回数</t>
    <rPh sb="0" eb="2">
      <t>シュツゲン</t>
    </rPh>
    <rPh sb="2" eb="4">
      <t>カイスウ</t>
    </rPh>
    <phoneticPr fontId="9"/>
  </si>
  <si>
    <t>合計</t>
    <rPh sb="0" eb="2">
      <t>ゴウケイ</t>
    </rPh>
    <phoneticPr fontId="9"/>
  </si>
  <si>
    <t>増加</t>
    <rPh sb="0" eb="2">
      <t>ゾウカ</t>
    </rPh>
    <phoneticPr fontId="9"/>
  </si>
  <si>
    <t>減少</t>
    <rPh sb="0" eb="2">
      <t>ゲンショウ</t>
    </rPh>
    <phoneticPr fontId="9"/>
  </si>
  <si>
    <t>平均</t>
    <rPh sb="0" eb="2">
      <t>ヘイキン</t>
    </rPh>
    <phoneticPr fontId="9"/>
  </si>
  <si>
    <t>標準偏差</t>
    <rPh sb="0" eb="4">
      <t>ヒョウジュンヘンサ</t>
    </rPh>
    <phoneticPr fontId="9"/>
  </si>
  <si>
    <t>最大</t>
    <rPh sb="0" eb="2">
      <t>サイダイ</t>
    </rPh>
    <phoneticPr fontId="9"/>
  </si>
  <si>
    <t>最小</t>
    <rPh sb="0" eb="2">
      <t>サイショウ</t>
    </rPh>
    <phoneticPr fontId="9"/>
  </si>
  <si>
    <t>出現確率</t>
    <rPh sb="0" eb="2">
      <t>シュツゲン</t>
    </rPh>
    <rPh sb="2" eb="4">
      <t>カクリツ</t>
    </rPh>
    <phoneticPr fontId="9"/>
  </si>
  <si>
    <t>累積</t>
    <rPh sb="0" eb="2">
      <t>ルイセキ</t>
    </rPh>
    <phoneticPr fontId="9"/>
  </si>
  <si>
    <t>バブル無し</t>
    <rPh sb="3" eb="4">
      <t>ナ</t>
    </rPh>
    <phoneticPr fontId="9"/>
  </si>
  <si>
    <t>逆リーマン</t>
    <rPh sb="0" eb="1">
      <t>ギャク</t>
    </rPh>
    <phoneticPr fontId="9"/>
  </si>
  <si>
    <t>遅いバブル</t>
    <rPh sb="0" eb="1">
      <t>オソ</t>
    </rPh>
    <phoneticPr fontId="9"/>
  </si>
  <si>
    <t>低迷型</t>
    <rPh sb="0" eb="2">
      <t>テイメイ</t>
    </rPh>
    <rPh sb="2" eb="3">
      <t>ガタ</t>
    </rPh>
    <phoneticPr fontId="9"/>
  </si>
  <si>
    <t>エクセル関数でつくり出した日経平均株価</t>
    <rPh sb="4" eb="6">
      <t>カンスウ</t>
    </rPh>
    <rPh sb="10" eb="11">
      <t>ダ</t>
    </rPh>
    <phoneticPr fontId="9"/>
  </si>
  <si>
    <t>順当</t>
    <rPh sb="0" eb="2">
      <t>ジュントウ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</si>
</sst>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0.000_ "/>
    <numFmt numFmtId="177" formatCode="0.00_ "/>
    <numFmt numFmtId="178" formatCode="0.000%"/>
    <numFmt numFmtId="179" formatCode="0.0_ "/>
    <numFmt numFmtId="180" formatCode="0.000000"/>
    <numFmt numFmtId="181" formatCode="0.00000"/>
    <numFmt numFmtId="182" formatCode="0.000"/>
    <numFmt numFmtId="183" formatCode="#,##0.000;[Red]\-#,##0.000"/>
    <numFmt numFmtId="184" formatCode="0.000000_ "/>
    <numFmt numFmtId="185" formatCode="0.0"/>
    <numFmt numFmtId="186" formatCode="0.0%"/>
    <numFmt numFmtId="187" formatCode="#,##0.0;[Red]\-#,##0.0"/>
    <numFmt numFmtId="188" formatCode="#,##0.0000000;[Red]\-#,##0.0000000"/>
    <numFmt numFmtId="189" formatCode="#,##0.0"/>
    <numFmt numFmtId="190" formatCode="0.00000_ "/>
  </numFmts>
  <fonts count="5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vertAlign val="subscript"/>
      <sz val="10"/>
      <color indexed="8"/>
      <name val="Arial"/>
      <family val="2"/>
    </font>
    <font>
      <sz val="12"/>
      <name val="ＭＳ Ｐゴシック"/>
      <family val="3"/>
      <charset val="128"/>
    </font>
    <font>
      <sz val="10.5"/>
      <name val="Century"/>
      <family val="1"/>
    </font>
    <font>
      <vertAlign val="superscript"/>
      <sz val="10"/>
      <color indexed="8"/>
      <name val="Arial"/>
      <family val="2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Arial"/>
      <family val="2"/>
    </font>
    <font>
      <sz val="9"/>
      <color theme="1"/>
      <name val="ＭＳ Ｐゴシック"/>
      <family val="3"/>
      <charset val="128"/>
    </font>
    <font>
      <sz val="9"/>
      <color theme="1"/>
      <name val="Arial"/>
      <family val="2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Arial"/>
      <family val="2"/>
    </font>
    <font>
      <vertAlign val="subscript"/>
      <sz val="11"/>
      <name val="Arial"/>
      <family val="2"/>
    </font>
    <font>
      <vertAlign val="superscript"/>
      <sz val="10"/>
      <name val="Arial"/>
      <family val="2"/>
    </font>
    <font>
      <sz val="14"/>
      <name val="ＭＳ Ｐゴシック"/>
      <family val="3"/>
      <charset val="128"/>
    </font>
    <font>
      <vertAlign val="subscript"/>
      <sz val="10"/>
      <name val="Arial"/>
      <family val="2"/>
    </font>
    <font>
      <sz val="10"/>
      <color rgb="FF6F5E4E"/>
      <name val="Arial"/>
      <family val="2"/>
    </font>
    <font>
      <vertAlign val="superscript"/>
      <sz val="11"/>
      <name val="Arial"/>
      <family val="2"/>
    </font>
    <font>
      <sz val="10"/>
      <name val="Arial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2">
    <xf numFmtId="0" fontId="0" fillId="0" borderId="0">
      <alignment vertical="center"/>
    </xf>
    <xf numFmtId="9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0" fontId="11" fillId="0" borderId="0"/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3" fillId="5" borderId="9" applyNumberFormat="0" applyAlignment="0" applyProtection="0">
      <alignment vertical="center"/>
    </xf>
    <xf numFmtId="0" fontId="34" fillId="6" borderId="10" applyNumberFormat="0" applyAlignment="0" applyProtection="0">
      <alignment vertical="center"/>
    </xf>
    <xf numFmtId="0" fontId="35" fillId="6" borderId="9" applyNumberFormat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7" fillId="7" borderId="12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13" applyNumberFormat="0" applyFont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" fillId="0" borderId="0">
      <alignment vertical="center"/>
    </xf>
  </cellStyleXfs>
  <cellXfs count="163">
    <xf numFmtId="0" fontId="0" fillId="0" borderId="0" xfId="0">
      <alignment vertical="center"/>
    </xf>
    <xf numFmtId="0" fontId="8" fillId="0" borderId="0" xfId="0" applyFont="1">
      <alignment vertical="center"/>
    </xf>
    <xf numFmtId="0" fontId="11" fillId="0" borderId="0" xfId="0" applyFont="1">
      <alignment vertical="center"/>
    </xf>
    <xf numFmtId="0" fontId="21" fillId="0" borderId="1" xfId="0" applyFont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179" fontId="21" fillId="0" borderId="1" xfId="0" applyNumberFormat="1" applyFont="1" applyBorder="1" applyAlignment="1">
      <alignment horizontal="center" vertical="center"/>
    </xf>
    <xf numFmtId="40" fontId="21" fillId="0" borderId="1" xfId="2" applyNumberFormat="1" applyFont="1" applyBorder="1" applyAlignment="1">
      <alignment horizontal="center" vertical="center"/>
    </xf>
    <xf numFmtId="0" fontId="17" fillId="0" borderId="0" xfId="0" applyFont="1" applyAlignment="1">
      <alignment horizontal="justify" vertical="center"/>
    </xf>
    <xf numFmtId="180" fontId="21" fillId="0" borderId="1" xfId="0" applyNumberFormat="1" applyFont="1" applyBorder="1" applyAlignment="1">
      <alignment horizontal="center" vertical="center"/>
    </xf>
    <xf numFmtId="181" fontId="21" fillId="0" borderId="0" xfId="0" applyNumberFormat="1" applyFont="1" applyAlignment="1">
      <alignment horizontal="center" vertical="center"/>
    </xf>
    <xf numFmtId="0" fontId="24" fillId="0" borderId="0" xfId="0" applyFont="1">
      <alignment vertical="center"/>
    </xf>
    <xf numFmtId="182" fontId="21" fillId="0" borderId="0" xfId="0" applyNumberFormat="1" applyFont="1">
      <alignment vertical="center"/>
    </xf>
    <xf numFmtId="2" fontId="21" fillId="0" borderId="0" xfId="0" applyNumberFormat="1" applyFont="1">
      <alignment vertical="center"/>
    </xf>
    <xf numFmtId="10" fontId="21" fillId="0" borderId="0" xfId="1" applyNumberFormat="1" applyFont="1">
      <alignment vertical="center"/>
    </xf>
    <xf numFmtId="177" fontId="21" fillId="0" borderId="0" xfId="0" applyNumberFormat="1" applyFont="1">
      <alignment vertical="center"/>
    </xf>
    <xf numFmtId="0" fontId="11" fillId="0" borderId="0" xfId="3"/>
    <xf numFmtId="0" fontId="25" fillId="0" borderId="0" xfId="0" applyFont="1">
      <alignment vertical="center"/>
    </xf>
    <xf numFmtId="0" fontId="21" fillId="0" borderId="0" xfId="0" applyFont="1" applyAlignment="1">
      <alignment horizontal="center" vertical="center" wrapText="1"/>
    </xf>
    <xf numFmtId="1" fontId="21" fillId="0" borderId="0" xfId="0" applyNumberFormat="1" applyFont="1" applyAlignment="1">
      <alignment horizontal="right" vertical="center"/>
    </xf>
    <xf numFmtId="40" fontId="25" fillId="0" borderId="0" xfId="2" applyNumberFormat="1" applyFont="1">
      <alignment vertical="center"/>
    </xf>
    <xf numFmtId="40" fontId="0" fillId="0" borderId="0" xfId="2" applyNumberFormat="1" applyFont="1">
      <alignment vertical="center"/>
    </xf>
    <xf numFmtId="40" fontId="11" fillId="0" borderId="0" xfId="2" applyNumberFormat="1" applyFont="1" applyAlignment="1"/>
    <xf numFmtId="40" fontId="21" fillId="0" borderId="0" xfId="2" applyNumberFormat="1" applyFont="1">
      <alignment vertical="center"/>
    </xf>
    <xf numFmtId="40" fontId="22" fillId="0" borderId="1" xfId="2" applyNumberFormat="1" applyFont="1" applyBorder="1" applyAlignment="1">
      <alignment horizontal="center" vertical="center" wrapText="1"/>
    </xf>
    <xf numFmtId="184" fontId="21" fillId="0" borderId="1" xfId="0" applyNumberFormat="1" applyFont="1" applyBorder="1" applyAlignment="1">
      <alignment horizontal="center" vertical="center"/>
    </xf>
    <xf numFmtId="0" fontId="11" fillId="0" borderId="0" xfId="0" applyFont="1" applyAlignment="1">
      <alignment horizontal="justify" vertical="center"/>
    </xf>
    <xf numFmtId="0" fontId="21" fillId="0" borderId="2" xfId="0" applyFont="1" applyBorder="1" applyAlignment="1">
      <alignment horizontal="center" vertical="center"/>
    </xf>
    <xf numFmtId="0" fontId="0" fillId="0" borderId="0" xfId="0">
      <alignment vertical="center"/>
    </xf>
    <xf numFmtId="176" fontId="11" fillId="0" borderId="4" xfId="0" applyNumberFormat="1" applyFont="1" applyBorder="1">
      <alignment vertical="center"/>
    </xf>
    <xf numFmtId="0" fontId="23" fillId="0" borderId="1" xfId="0" applyFont="1" applyBorder="1" applyAlignment="1">
      <alignment horizontal="center" vertical="center"/>
    </xf>
    <xf numFmtId="185" fontId="21" fillId="0" borderId="1" xfId="0" applyNumberFormat="1" applyFont="1" applyBorder="1" applyAlignment="1">
      <alignment horizontal="center" vertical="center"/>
    </xf>
    <xf numFmtId="40" fontId="21" fillId="0" borderId="15" xfId="2" applyNumberFormat="1" applyFont="1" applyBorder="1" applyAlignment="1">
      <alignment horizontal="right" vertical="center"/>
    </xf>
    <xf numFmtId="40" fontId="0" fillId="0" borderId="1" xfId="0" applyNumberFormat="1" applyBorder="1" applyAlignment="1">
      <alignment horizontal="center" vertical="center"/>
    </xf>
    <xf numFmtId="40" fontId="11" fillId="0" borderId="1" xfId="2" applyNumberFormat="1" applyFont="1" applyBorder="1" applyAlignment="1">
      <alignment horizontal="center"/>
    </xf>
    <xf numFmtId="0" fontId="21" fillId="0" borderId="16" xfId="0" quotePrefix="1" applyFont="1" applyBorder="1" applyAlignment="1">
      <alignment horizontal="center" vertical="center"/>
    </xf>
    <xf numFmtId="0" fontId="21" fillId="0" borderId="2" xfId="0" quotePrefix="1" applyFont="1" applyBorder="1" applyAlignment="1">
      <alignment horizontal="center" vertical="center"/>
    </xf>
    <xf numFmtId="0" fontId="21" fillId="0" borderId="17" xfId="0" quotePrefix="1" applyFont="1" applyBorder="1" applyAlignment="1">
      <alignment horizontal="center" vertical="center"/>
    </xf>
    <xf numFmtId="40" fontId="23" fillId="0" borderId="1" xfId="2" applyNumberFormat="1" applyFont="1" applyBorder="1" applyAlignment="1">
      <alignment horizontal="right" vertical="center"/>
    </xf>
    <xf numFmtId="178" fontId="23" fillId="0" borderId="1" xfId="1" applyNumberFormat="1" applyFont="1" applyBorder="1" applyAlignment="1">
      <alignment horizontal="right" vertical="center"/>
    </xf>
    <xf numFmtId="0" fontId="0" fillId="0" borderId="0" xfId="0" applyAlignment="1">
      <alignment vertical="center" wrapText="1"/>
    </xf>
    <xf numFmtId="0" fontId="11" fillId="0" borderId="0" xfId="3" applyAlignment="1">
      <alignment wrapText="1"/>
    </xf>
    <xf numFmtId="40" fontId="11" fillId="0" borderId="1" xfId="2" applyNumberFormat="1" applyFont="1" applyBorder="1" applyAlignment="1">
      <alignment horizontal="right" vertical="center" wrapText="1"/>
    </xf>
    <xf numFmtId="10" fontId="21" fillId="0" borderId="1" xfId="1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6" fillId="0" borderId="1" xfId="0" applyFont="1" applyBorder="1" applyAlignment="1">
      <alignment horizontal="justify" vertical="center" wrapText="1"/>
    </xf>
    <xf numFmtId="14" fontId="11" fillId="0" borderId="1" xfId="3" applyNumberFormat="1" applyFill="1" applyBorder="1" applyAlignment="1">
      <alignment vertical="center"/>
    </xf>
    <xf numFmtId="40" fontId="11" fillId="0" borderId="1" xfId="12" applyNumberFormat="1" applyFont="1" applyFill="1" applyBorder="1">
      <alignment vertical="center"/>
    </xf>
    <xf numFmtId="40" fontId="11" fillId="0" borderId="1" xfId="12" applyNumberFormat="1" applyFont="1" applyFill="1" applyBorder="1" applyAlignment="1"/>
    <xf numFmtId="0" fontId="0" fillId="0" borderId="0" xfId="0" applyFill="1">
      <alignment vertical="center"/>
    </xf>
    <xf numFmtId="40" fontId="11" fillId="0" borderId="5" xfId="12" applyNumberFormat="1" applyFont="1" applyFill="1" applyBorder="1" applyAlignment="1"/>
    <xf numFmtId="14" fontId="0" fillId="0" borderId="0" xfId="0" applyNumberFormat="1" applyFill="1">
      <alignment vertical="center"/>
    </xf>
    <xf numFmtId="0" fontId="11" fillId="0" borderId="1" xfId="0" applyFont="1" applyFill="1" applyBorder="1">
      <alignment vertical="center"/>
    </xf>
    <xf numFmtId="40" fontId="11" fillId="0" borderId="4" xfId="12" applyNumberFormat="1" applyFont="1" applyFill="1" applyBorder="1" applyAlignment="1"/>
    <xf numFmtId="40" fontId="21" fillId="0" borderId="1" xfId="12" applyNumberFormat="1" applyFont="1" applyFill="1" applyBorder="1" applyAlignment="1">
      <alignment horizontal="right" vertical="center"/>
    </xf>
    <xf numFmtId="40" fontId="21" fillId="0" borderId="5" xfId="12" applyNumberFormat="1" applyFont="1" applyFill="1" applyBorder="1" applyAlignment="1">
      <alignment horizontal="right" vertical="center"/>
    </xf>
    <xf numFmtId="40" fontId="11" fillId="0" borderId="1" xfId="12" applyNumberFormat="1" applyFont="1" applyFill="1" applyBorder="1" applyAlignment="1">
      <alignment horizontal="right" vertical="center" wrapText="1"/>
    </xf>
    <xf numFmtId="40" fontId="11" fillId="0" borderId="5" xfId="12" applyNumberFormat="1" applyFont="1" applyFill="1" applyBorder="1" applyAlignment="1">
      <alignment horizontal="right" vertical="center" wrapText="1"/>
    </xf>
    <xf numFmtId="14" fontId="23" fillId="0" borderId="1" xfId="0" applyNumberFormat="1" applyFont="1" applyFill="1" applyBorder="1">
      <alignment vertical="center"/>
    </xf>
    <xf numFmtId="40" fontId="23" fillId="0" borderId="1" xfId="12" applyNumberFormat="1" applyFont="1" applyFill="1" applyBorder="1">
      <alignment vertical="center"/>
    </xf>
    <xf numFmtId="40" fontId="21" fillId="0" borderId="5" xfId="12" applyNumberFormat="1" applyFont="1" applyFill="1" applyBorder="1" applyAlignment="1"/>
    <xf numFmtId="14" fontId="11" fillId="0" borderId="1" xfId="0" applyNumberFormat="1" applyFont="1" applyFill="1" applyBorder="1">
      <alignment vertical="center"/>
    </xf>
    <xf numFmtId="40" fontId="11" fillId="0" borderId="1" xfId="12" applyNumberFormat="1" applyFont="1" applyFill="1" applyBorder="1" applyAlignment="1">
      <alignment horizontal="right" vertical="center"/>
    </xf>
    <xf numFmtId="4" fontId="11" fillId="0" borderId="1" xfId="0" applyNumberFormat="1" applyFont="1" applyFill="1" applyBorder="1" applyAlignment="1">
      <alignment horizontal="right" vertical="center"/>
    </xf>
    <xf numFmtId="40" fontId="11" fillId="0" borderId="3" xfId="12" applyNumberFormat="1" applyFont="1" applyFill="1" applyBorder="1" applyAlignment="1">
      <alignment horizontal="right" vertical="center"/>
    </xf>
    <xf numFmtId="4" fontId="21" fillId="0" borderId="1" xfId="58" applyNumberFormat="1" applyFont="1" applyFill="1" applyBorder="1" applyAlignment="1">
      <alignment horizontal="right" vertical="center"/>
    </xf>
    <xf numFmtId="4" fontId="11" fillId="0" borderId="0" xfId="0" applyNumberFormat="1" applyFont="1" applyFill="1">
      <alignment vertical="center"/>
    </xf>
    <xf numFmtId="10" fontId="13" fillId="0" borderId="1" xfId="1" applyNumberFormat="1" applyFont="1" applyBorder="1" applyAlignment="1">
      <alignment horizontal="center" vertical="center" wrapText="1"/>
    </xf>
    <xf numFmtId="40" fontId="10" fillId="0" borderId="0" xfId="2" applyNumberFormat="1" applyFont="1">
      <alignment vertical="center"/>
    </xf>
    <xf numFmtId="40" fontId="10" fillId="0" borderId="0" xfId="2" applyNumberFormat="1" applyFont="1" applyFill="1">
      <alignment vertical="center"/>
    </xf>
    <xf numFmtId="0" fontId="21" fillId="0" borderId="0" xfId="0" quotePrefix="1" applyFont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183" fontId="0" fillId="0" borderId="0" xfId="2" applyNumberFormat="1" applyFont="1">
      <alignment vertical="center"/>
    </xf>
    <xf numFmtId="0" fontId="10" fillId="0" borderId="0" xfId="0" applyFont="1">
      <alignment vertical="center"/>
    </xf>
    <xf numFmtId="40" fontId="10" fillId="0" borderId="0" xfId="2" applyNumberFormat="1" applyFont="1" applyAlignment="1">
      <alignment vertical="center" wrapText="1"/>
    </xf>
    <xf numFmtId="0" fontId="44" fillId="0" borderId="0" xfId="60">
      <alignment vertical="center"/>
    </xf>
    <xf numFmtId="186" fontId="0" fillId="0" borderId="0" xfId="1" applyNumberFormat="1" applyFont="1">
      <alignment vertical="center"/>
    </xf>
    <xf numFmtId="183" fontId="0" fillId="0" borderId="0" xfId="2" applyNumberFormat="1" applyFont="1" applyAlignment="1">
      <alignment horizontal="right" vertical="center"/>
    </xf>
    <xf numFmtId="40" fontId="10" fillId="0" borderId="0" xfId="2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4" fontId="10" fillId="0" borderId="0" xfId="0" applyNumberFormat="1" applyFont="1">
      <alignment vertical="center"/>
    </xf>
    <xf numFmtId="0" fontId="48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88" fontId="11" fillId="0" borderId="0" xfId="2" applyNumberFormat="1" applyFont="1">
      <alignment vertical="center"/>
    </xf>
    <xf numFmtId="0" fontId="11" fillId="0" borderId="1" xfId="0" applyFont="1" applyBorder="1" applyAlignment="1">
      <alignment horizontal="right" vertical="center"/>
    </xf>
    <xf numFmtId="0" fontId="11" fillId="0" borderId="1" xfId="0" applyFont="1" applyBorder="1">
      <alignment vertical="center"/>
    </xf>
    <xf numFmtId="187" fontId="11" fillId="0" borderId="0" xfId="2" applyNumberFormat="1" applyFont="1">
      <alignment vertical="center"/>
    </xf>
    <xf numFmtId="187" fontId="11" fillId="0" borderId="1" xfId="2" applyNumberFormat="1" applyFont="1" applyBorder="1">
      <alignment vertical="center"/>
    </xf>
    <xf numFmtId="187" fontId="11" fillId="0" borderId="0" xfId="2" applyNumberFormat="1" applyFont="1" applyAlignment="1">
      <alignment horizontal="right" vertical="center"/>
    </xf>
    <xf numFmtId="189" fontId="11" fillId="0" borderId="0" xfId="2" applyNumberFormat="1" applyFont="1">
      <alignment vertical="center"/>
    </xf>
    <xf numFmtId="0" fontId="50" fillId="33" borderId="0" xfId="0" applyFont="1" applyFill="1" applyAlignment="1">
      <alignment vertical="center" wrapText="1"/>
    </xf>
    <xf numFmtId="185" fontId="11" fillId="0" borderId="0" xfId="0" applyNumberFormat="1" applyFont="1">
      <alignment vertical="center"/>
    </xf>
    <xf numFmtId="0" fontId="10" fillId="0" borderId="1" xfId="0" applyFont="1" applyBorder="1" applyAlignment="1">
      <alignment horizontal="center" vertical="center"/>
    </xf>
    <xf numFmtId="185" fontId="11" fillId="0" borderId="1" xfId="0" applyNumberFormat="1" applyFont="1" applyBorder="1" applyAlignment="1">
      <alignment horizontal="center" vertical="center"/>
    </xf>
    <xf numFmtId="190" fontId="21" fillId="0" borderId="1" xfId="0" applyNumberFormat="1" applyFont="1" applyBorder="1" applyAlignment="1">
      <alignment horizontal="center" vertical="center"/>
    </xf>
    <xf numFmtId="0" fontId="11" fillId="0" borderId="0" xfId="0" quotePrefix="1" applyFont="1">
      <alignment vertical="center"/>
    </xf>
    <xf numFmtId="178" fontId="11" fillId="0" borderId="0" xfId="1" applyNumberFormat="1" applyFont="1">
      <alignment vertical="center"/>
    </xf>
    <xf numFmtId="183" fontId="11" fillId="0" borderId="0" xfId="2" applyNumberFormat="1" applyFont="1">
      <alignment vertical="center"/>
    </xf>
    <xf numFmtId="183" fontId="11" fillId="0" borderId="0" xfId="2" applyNumberFormat="1" applyFont="1" applyAlignment="1">
      <alignment horizontal="right" vertical="center"/>
    </xf>
    <xf numFmtId="1" fontId="11" fillId="0" borderId="0" xfId="0" applyNumberFormat="1" applyFont="1">
      <alignment vertical="center"/>
    </xf>
    <xf numFmtId="4" fontId="11" fillId="0" borderId="0" xfId="0" applyNumberFormat="1" applyFont="1">
      <alignment vertical="center"/>
    </xf>
    <xf numFmtId="40" fontId="11" fillId="0" borderId="0" xfId="2" applyNumberFormat="1" applyFont="1">
      <alignment vertical="center"/>
    </xf>
    <xf numFmtId="10" fontId="11" fillId="0" borderId="0" xfId="1" applyNumberFormat="1" applyFont="1">
      <alignment vertical="center"/>
    </xf>
    <xf numFmtId="40" fontId="11" fillId="0" borderId="1" xfId="2" applyNumberFormat="1" applyFont="1" applyBorder="1">
      <alignment vertical="center"/>
    </xf>
    <xf numFmtId="178" fontId="11" fillId="0" borderId="1" xfId="1" applyNumberFormat="1" applyFont="1" applyBorder="1">
      <alignment vertical="center"/>
    </xf>
    <xf numFmtId="183" fontId="11" fillId="0" borderId="1" xfId="2" applyNumberFormat="1" applyFont="1" applyBorder="1">
      <alignment vertical="center"/>
    </xf>
    <xf numFmtId="183" fontId="0" fillId="0" borderId="0" xfId="0" applyNumberFormat="1">
      <alignment vertical="center"/>
    </xf>
    <xf numFmtId="183" fontId="45" fillId="0" borderId="0" xfId="2" applyNumberFormat="1" applyFont="1">
      <alignment vertical="center"/>
    </xf>
    <xf numFmtId="183" fontId="0" fillId="0" borderId="0" xfId="2" quotePrefix="1" applyNumberFormat="1" applyFont="1">
      <alignment vertical="center"/>
    </xf>
    <xf numFmtId="0" fontId="0" fillId="0" borderId="0" xfId="0" applyFont="1">
      <alignment vertical="center"/>
    </xf>
    <xf numFmtId="0" fontId="45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85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4" fontId="0" fillId="0" borderId="0" xfId="0" applyNumberFormat="1" applyFont="1">
      <alignment vertical="center"/>
    </xf>
    <xf numFmtId="185" fontId="0" fillId="0" borderId="0" xfId="0" applyNumberFormat="1" applyFont="1">
      <alignment vertical="center"/>
    </xf>
    <xf numFmtId="40" fontId="11" fillId="0" borderId="16" xfId="12" applyNumberFormat="1" applyFont="1" applyFill="1" applyBorder="1" applyAlignment="1">
      <alignment horizontal="right" vertical="center"/>
    </xf>
    <xf numFmtId="178" fontId="0" fillId="0" borderId="0" xfId="1" applyNumberFormat="1" applyFont="1">
      <alignment vertical="center"/>
    </xf>
    <xf numFmtId="10" fontId="11" fillId="0" borderId="1" xfId="15" applyNumberFormat="1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178" fontId="11" fillId="0" borderId="0" xfId="15" applyNumberFormat="1" applyFont="1" applyBorder="1">
      <alignment vertical="center"/>
    </xf>
    <xf numFmtId="0" fontId="0" fillId="0" borderId="1" xfId="0" applyBorder="1">
      <alignment vertical="center"/>
    </xf>
    <xf numFmtId="14" fontId="11" fillId="0" borderId="0" xfId="0" applyNumberFormat="1" applyFont="1" applyFill="1" applyBorder="1">
      <alignment vertical="center"/>
    </xf>
    <xf numFmtId="40" fontId="11" fillId="0" borderId="0" xfId="12" applyNumberFormat="1" applyFont="1" applyFill="1" applyBorder="1" applyAlignment="1">
      <alignment horizontal="right" vertical="center"/>
    </xf>
    <xf numFmtId="176" fontId="11" fillId="0" borderId="0" xfId="0" applyNumberFormat="1" applyFont="1" applyBorder="1">
      <alignment vertical="center"/>
    </xf>
    <xf numFmtId="10" fontId="13" fillId="0" borderId="1" xfId="1" quotePrefix="1" applyNumberFormat="1" applyFont="1" applyBorder="1" applyAlignment="1">
      <alignment horizontal="center" vertical="center" wrapText="1"/>
    </xf>
    <xf numFmtId="40" fontId="11" fillId="0" borderId="0" xfId="2" applyNumberFormat="1" applyFont="1" applyBorder="1" applyAlignment="1">
      <alignment horizontal="right" vertical="center" wrapText="1"/>
    </xf>
    <xf numFmtId="10" fontId="13" fillId="0" borderId="0" xfId="1" applyNumberFormat="1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40" fontId="22" fillId="0" borderId="0" xfId="2" applyNumberFormat="1" applyFont="1" applyBorder="1" applyAlignment="1">
      <alignment horizontal="center" vertical="center" wrapText="1"/>
    </xf>
    <xf numFmtId="10" fontId="21" fillId="0" borderId="0" xfId="1" applyNumberFormat="1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38" fontId="0" fillId="0" borderId="0" xfId="0" applyNumberFormat="1">
      <alignment vertical="center"/>
    </xf>
    <xf numFmtId="10" fontId="13" fillId="0" borderId="0" xfId="1" quotePrefix="1" applyNumberFormat="1" applyFont="1" applyBorder="1" applyAlignment="1">
      <alignment horizontal="center" vertical="center" wrapText="1"/>
    </xf>
    <xf numFmtId="178" fontId="0" fillId="0" borderId="1" xfId="1" applyNumberFormat="1" applyFont="1" applyBorder="1">
      <alignment vertical="center"/>
    </xf>
    <xf numFmtId="0" fontId="10" fillId="0" borderId="1" xfId="0" applyFont="1" applyFill="1" applyBorder="1" applyAlignment="1">
      <alignment horizontal="center" vertical="center"/>
    </xf>
    <xf numFmtId="186" fontId="10" fillId="0" borderId="1" xfId="0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178" fontId="10" fillId="0" borderId="1" xfId="1" applyNumberFormat="1" applyFont="1" applyBorder="1">
      <alignment vertical="center"/>
    </xf>
    <xf numFmtId="38" fontId="10" fillId="0" borderId="1" xfId="2" applyFont="1" applyBorder="1">
      <alignment vertical="center"/>
    </xf>
    <xf numFmtId="10" fontId="21" fillId="0" borderId="1" xfId="1" applyNumberFormat="1" applyFont="1" applyBorder="1" applyAlignment="1">
      <alignment horizontal="center" vertical="center"/>
    </xf>
    <xf numFmtId="10" fontId="24" fillId="0" borderId="1" xfId="1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8" fontId="11" fillId="0" borderId="0" xfId="15" applyNumberFormat="1" applyFont="1" applyFill="1" applyBorder="1">
      <alignment vertical="center"/>
    </xf>
    <xf numFmtId="178" fontId="0" fillId="0" borderId="0" xfId="0" applyNumberFormat="1" applyFill="1">
      <alignment vertical="center"/>
    </xf>
    <xf numFmtId="0" fontId="10" fillId="0" borderId="3" xfId="0" applyFont="1" applyFill="1" applyBorder="1" applyAlignment="1">
      <alignment horizontal="center" vertical="center"/>
    </xf>
    <xf numFmtId="178" fontId="11" fillId="0" borderId="3" xfId="0" applyNumberFormat="1" applyFont="1" applyBorder="1">
      <alignment vertical="center"/>
    </xf>
    <xf numFmtId="178" fontId="11" fillId="0" borderId="3" xfId="0" applyNumberFormat="1" applyFont="1" applyFill="1" applyBorder="1">
      <alignment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right" vertical="center"/>
    </xf>
    <xf numFmtId="178" fontId="0" fillId="0" borderId="1" xfId="1" applyNumberFormat="1" applyFont="1" applyFill="1" applyBorder="1">
      <alignment vertical="center"/>
    </xf>
    <xf numFmtId="0" fontId="24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62">
    <cellStyle name="20% - アクセント 1" xfId="33" builtinId="30" customBuiltin="1"/>
    <cellStyle name="20% - アクセント 2" xfId="37" builtinId="34" customBuiltin="1"/>
    <cellStyle name="20% - アクセント 3" xfId="41" builtinId="38" customBuiltin="1"/>
    <cellStyle name="20% - アクセント 4" xfId="45" builtinId="42" customBuiltin="1"/>
    <cellStyle name="20% - アクセント 5" xfId="49" builtinId="46" customBuiltin="1"/>
    <cellStyle name="20% - アクセント 6" xfId="53" builtinId="50" customBuiltin="1"/>
    <cellStyle name="40% - アクセント 1" xfId="34" builtinId="31" customBuiltin="1"/>
    <cellStyle name="40% - アクセント 2" xfId="38" builtinId="35" customBuiltin="1"/>
    <cellStyle name="40% - アクセント 3" xfId="42" builtinId="39" customBuiltin="1"/>
    <cellStyle name="40% - アクセント 4" xfId="46" builtinId="43" customBuiltin="1"/>
    <cellStyle name="40% - アクセント 5" xfId="50" builtinId="47" customBuiltin="1"/>
    <cellStyle name="40% - アクセント 6" xfId="54" builtinId="51" customBuiltin="1"/>
    <cellStyle name="60% - アクセント 1" xfId="35" builtinId="32" customBuiltin="1"/>
    <cellStyle name="60% - アクセント 2" xfId="39" builtinId="36" customBuiltin="1"/>
    <cellStyle name="60% - アクセント 3" xfId="43" builtinId="40" customBuiltin="1"/>
    <cellStyle name="60% - アクセント 4" xfId="47" builtinId="44" customBuiltin="1"/>
    <cellStyle name="60% - アクセント 5" xfId="51" builtinId="48" customBuiltin="1"/>
    <cellStyle name="60% - アクセント 6" xfId="55" builtinId="52" customBuiltin="1"/>
    <cellStyle name="アクセント 1" xfId="32" builtinId="29" customBuiltin="1"/>
    <cellStyle name="アクセント 2" xfId="36" builtinId="33" customBuiltin="1"/>
    <cellStyle name="アクセント 3" xfId="40" builtinId="37" customBuiltin="1"/>
    <cellStyle name="アクセント 4" xfId="44" builtinId="41" customBuiltin="1"/>
    <cellStyle name="アクセント 5" xfId="48" builtinId="45" customBuiltin="1"/>
    <cellStyle name="アクセント 6" xfId="52" builtinId="49" customBuiltin="1"/>
    <cellStyle name="タイトル" xfId="16" builtinId="15" customBuiltin="1"/>
    <cellStyle name="チェック セル" xfId="28" builtinId="23" customBuiltin="1"/>
    <cellStyle name="どちらでもない" xfId="23" builtinId="28" customBuiltin="1"/>
    <cellStyle name="パーセント" xfId="1" builtinId="5"/>
    <cellStyle name="パーセント 2" xfId="6" xr:uid="{00000000-0005-0000-0000-00001C000000}"/>
    <cellStyle name="パーセント 2 2" xfId="15" xr:uid="{00000000-0005-0000-0000-00001D000000}"/>
    <cellStyle name="パーセント 3" xfId="8" xr:uid="{00000000-0005-0000-0000-00001E000000}"/>
    <cellStyle name="パーセント 4" xfId="11" xr:uid="{00000000-0005-0000-0000-00001F000000}"/>
    <cellStyle name="パーセント 5" xfId="59" xr:uid="{00000000-0005-0000-0000-000020000000}"/>
    <cellStyle name="ハイパーリンク" xfId="60" builtinId="8"/>
    <cellStyle name="メモ 2" xfId="57" xr:uid="{00000000-0005-0000-0000-000021000000}"/>
    <cellStyle name="リンク セル" xfId="27" builtinId="24" customBuiltin="1"/>
    <cellStyle name="悪い" xfId="22" builtinId="27" customBuiltin="1"/>
    <cellStyle name="計算" xfId="26" builtinId="22" customBuiltin="1"/>
    <cellStyle name="警告文" xfId="29" builtinId="11" customBuiltin="1"/>
    <cellStyle name="桁区切り" xfId="2" builtinId="6"/>
    <cellStyle name="桁区切り 2" xfId="5" xr:uid="{00000000-0005-0000-0000-000027000000}"/>
    <cellStyle name="桁区切り 2 2" xfId="12" xr:uid="{00000000-0005-0000-0000-000028000000}"/>
    <cellStyle name="桁区切り 3" xfId="9" xr:uid="{00000000-0005-0000-0000-000029000000}"/>
    <cellStyle name="桁区切り 4" xfId="14" xr:uid="{00000000-0005-0000-0000-00002A000000}"/>
    <cellStyle name="見出し 1" xfId="17" builtinId="16" customBuiltin="1"/>
    <cellStyle name="見出し 2" xfId="18" builtinId="17" customBuiltin="1"/>
    <cellStyle name="見出し 3" xfId="19" builtinId="18" customBuiltin="1"/>
    <cellStyle name="見出し 4" xfId="20" builtinId="19" customBuiltin="1"/>
    <cellStyle name="集計" xfId="31" builtinId="25" customBuiltin="1"/>
    <cellStyle name="出力" xfId="25" builtinId="21" customBuiltin="1"/>
    <cellStyle name="説明文" xfId="30" builtinId="53" customBuiltin="1"/>
    <cellStyle name="入力" xfId="24" builtinId="20" customBuiltin="1"/>
    <cellStyle name="標準" xfId="0" builtinId="0"/>
    <cellStyle name="標準 2" xfId="4" xr:uid="{00000000-0005-0000-0000-000035000000}"/>
    <cellStyle name="標準 2 2" xfId="3" xr:uid="{00000000-0005-0000-0000-000036000000}"/>
    <cellStyle name="標準 2 3" xfId="13" xr:uid="{00000000-0005-0000-0000-000037000000}"/>
    <cellStyle name="標準 3" xfId="7" xr:uid="{00000000-0005-0000-0000-000038000000}"/>
    <cellStyle name="標準 4" xfId="10" xr:uid="{00000000-0005-0000-0000-000039000000}"/>
    <cellStyle name="標準 5" xfId="56" xr:uid="{00000000-0005-0000-0000-00003A000000}"/>
    <cellStyle name="標準 6" xfId="58" xr:uid="{00000000-0005-0000-0000-00003B000000}"/>
    <cellStyle name="標準 7" xfId="61" xr:uid="{FD95FCEF-1752-417C-8AE7-40255FB95B23}"/>
    <cellStyle name="良い" xfId="21" builtinId="26" customBuiltin="1"/>
  </cellStyles>
  <dxfs count="0"/>
  <tableStyles count="0" defaultTableStyle="TableStyleMedium9" defaultPivotStyle="PivotStyleLight16"/>
  <colors>
    <mruColors>
      <color rgb="FFC9E7A7"/>
      <color rgb="FFFFFF99"/>
      <color rgb="FF8FBF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 （紫）とエクセルが作った株価（青）</a:t>
            </a:r>
            <a:endParaRPr lang="en-US" altLang="ja-JP"/>
          </a:p>
          <a:p>
            <a:pPr>
              <a:defRPr/>
            </a:pPr>
            <a:r>
              <a:rPr lang="en-US" altLang="ja-JP" sz="1100"/>
              <a:t>F9</a:t>
            </a:r>
            <a:r>
              <a:rPr lang="ja-JP" altLang="en-US" sz="1100"/>
              <a:t>ボタンを押すと変化します！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'エクセルで作り出した日経平均（1971年～）'!$C$12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'エクセルで作り出した日経平均（1971年～）'!$C$13:$C$62</c:f>
            </c:numRef>
          </c:val>
          <c:smooth val="0"/>
          <c:extLst>
            <c:ext xmlns:c16="http://schemas.microsoft.com/office/drawing/2014/chart" uri="{C3380CC4-5D6E-409C-BE32-E72D297353CC}">
              <c16:uniqueId val="{00000000-6A7F-46BD-82FE-48ACCC41AA83}"/>
            </c:ext>
          </c:extLst>
        </c:ser>
        <c:ser>
          <c:idx val="1"/>
          <c:order val="1"/>
          <c:tx>
            <c:strRef>
              <c:f>'エクセルで作り出した日経平均（1971年～）'!$D$12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'エクセルで作り出した日経平均（1971年～）'!$D$13:$D$62</c:f>
            </c:numRef>
          </c:val>
          <c:smooth val="0"/>
          <c:extLst>
            <c:ext xmlns:c16="http://schemas.microsoft.com/office/drawing/2014/chart" uri="{C3380CC4-5D6E-409C-BE32-E72D297353CC}">
              <c16:uniqueId val="{00000001-6A7F-46BD-82FE-48ACCC41AA83}"/>
            </c:ext>
          </c:extLst>
        </c:ser>
        <c:ser>
          <c:idx val="2"/>
          <c:order val="2"/>
          <c:tx>
            <c:strRef>
              <c:f>'エクセルで作り出した日経平均（1971年～）'!$E$12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'エクセルで作り出した日経平均（1971年～）'!$E$13:$E$62</c:f>
            </c:numRef>
          </c:val>
          <c:smooth val="0"/>
          <c:extLst>
            <c:ext xmlns:c16="http://schemas.microsoft.com/office/drawing/2014/chart" uri="{C3380CC4-5D6E-409C-BE32-E72D297353CC}">
              <c16:uniqueId val="{00000002-6A7F-46BD-82FE-48ACCC41AA83}"/>
            </c:ext>
          </c:extLst>
        </c:ser>
        <c:ser>
          <c:idx val="3"/>
          <c:order val="3"/>
          <c:tx>
            <c:strRef>
              <c:f>'エクセルで作り出した日経平均（1971年～）'!$F$12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'エクセルで作り出した日経平均（1971年～）'!$F$13:$F$62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27444.17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7F-46BD-82FE-48ACCC41AA83}"/>
            </c:ext>
          </c:extLst>
        </c:ser>
        <c:ser>
          <c:idx val="4"/>
          <c:order val="4"/>
          <c:tx>
            <c:strRef>
              <c:f>'エクセルで作り出した日経平均（1971年～）'!$H$12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'エクセルで作り出した日経平均（1971年～）'!$H$13:$H$62</c:f>
              <c:numCache>
                <c:formatCode>#,##0.00_);[Red]\(#,##0.00\)</c:formatCode>
                <c:ptCount val="50"/>
                <c:pt idx="0" formatCode="#,##0.00">
                  <c:v>2713.74</c:v>
                </c:pt>
                <c:pt idx="1">
                  <c:v>2988.6717571684726</c:v>
                </c:pt>
                <c:pt idx="2">
                  <c:v>3936.8297671288728</c:v>
                </c:pt>
                <c:pt idx="3">
                  <c:v>5661.2495836136986</c:v>
                </c:pt>
                <c:pt idx="4">
                  <c:v>6726.855691057166</c:v>
                </c:pt>
                <c:pt idx="5">
                  <c:v>7600.3157381719966</c:v>
                </c:pt>
                <c:pt idx="6">
                  <c:v>8360.6680313714151</c:v>
                </c:pt>
                <c:pt idx="7">
                  <c:v>10657.818319651285</c:v>
                </c:pt>
                <c:pt idx="8">
                  <c:v>13075.711274961803</c:v>
                </c:pt>
                <c:pt idx="9">
                  <c:v>17717.380322021643</c:v>
                </c:pt>
                <c:pt idx="10">
                  <c:v>17762.249903114658</c:v>
                </c:pt>
                <c:pt idx="11">
                  <c:v>20816.64636578178</c:v>
                </c:pt>
                <c:pt idx="12">
                  <c:v>16703.18061378564</c:v>
                </c:pt>
                <c:pt idx="13">
                  <c:v>14363.785520395402</c:v>
                </c:pt>
                <c:pt idx="14">
                  <c:v>14503.814813005472</c:v>
                </c:pt>
                <c:pt idx="15">
                  <c:v>14669.10096778451</c:v>
                </c:pt>
                <c:pt idx="16">
                  <c:v>10938.962064053321</c:v>
                </c:pt>
                <c:pt idx="17">
                  <c:v>12487.141359332638</c:v>
                </c:pt>
                <c:pt idx="18">
                  <c:v>8506.0322525229312</c:v>
                </c:pt>
                <c:pt idx="19">
                  <c:v>10995.687104194169</c:v>
                </c:pt>
                <c:pt idx="20">
                  <c:v>12462.777283813433</c:v>
                </c:pt>
                <c:pt idx="21">
                  <c:v>14798.239870002168</c:v>
                </c:pt>
                <c:pt idx="22">
                  <c:v>15796.69160125395</c:v>
                </c:pt>
                <c:pt idx="23">
                  <c:v>13943.990926456589</c:v>
                </c:pt>
                <c:pt idx="24">
                  <c:v>11392.246729288074</c:v>
                </c:pt>
                <c:pt idx="25">
                  <c:v>10818.281466984105</c:v>
                </c:pt>
                <c:pt idx="26">
                  <c:v>14935.712298448512</c:v>
                </c:pt>
                <c:pt idx="27">
                  <c:v>15170.155787141875</c:v>
                </c:pt>
                <c:pt idx="28">
                  <c:v>13372.642366318443</c:v>
                </c:pt>
                <c:pt idx="29">
                  <c:v>19118.556002366957</c:v>
                </c:pt>
                <c:pt idx="30">
                  <c:v>17790.944735731846</c:v>
                </c:pt>
                <c:pt idx="31">
                  <c:v>17820.426935097417</c:v>
                </c:pt>
                <c:pt idx="32">
                  <c:v>19753.677854191239</c:v>
                </c:pt>
                <c:pt idx="33">
                  <c:v>23656.667325417679</c:v>
                </c:pt>
                <c:pt idx="34">
                  <c:v>21155.758844301043</c:v>
                </c:pt>
                <c:pt idx="35">
                  <c:v>16580.256377234105</c:v>
                </c:pt>
                <c:pt idx="36">
                  <c:v>16312.458487664871</c:v>
                </c:pt>
                <c:pt idx="37">
                  <c:v>11255.261427891301</c:v>
                </c:pt>
                <c:pt idx="38">
                  <c:v>11856.995061559173</c:v>
                </c:pt>
                <c:pt idx="39">
                  <c:v>18577.753261686288</c:v>
                </c:pt>
                <c:pt idx="40">
                  <c:v>19100.547663121197</c:v>
                </c:pt>
                <c:pt idx="41">
                  <c:v>26257.556631882784</c:v>
                </c:pt>
                <c:pt idx="42">
                  <c:v>28620.870668897925</c:v>
                </c:pt>
                <c:pt idx="43">
                  <c:v>43061.115422855459</c:v>
                </c:pt>
                <c:pt idx="44">
                  <c:v>45741.453644959845</c:v>
                </c:pt>
                <c:pt idx="45">
                  <c:v>53566.44117879327</c:v>
                </c:pt>
                <c:pt idx="46">
                  <c:v>60309.402204436323</c:v>
                </c:pt>
                <c:pt idx="47">
                  <c:v>68055.669526526137</c:v>
                </c:pt>
                <c:pt idx="48">
                  <c:v>95200.595164133803</c:v>
                </c:pt>
                <c:pt idx="49">
                  <c:v>117881.65498091136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7F-46BD-82FE-48ACCC41A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77F-4021-945B-C87525815014}"/>
            </c:ext>
          </c:extLst>
        </c:ser>
        <c:ser>
          <c:idx val="2"/>
          <c:order val="1"/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77F-4021-945B-C87525815014}"/>
            </c:ext>
          </c:extLst>
        </c:ser>
        <c:ser>
          <c:idx val="4"/>
          <c:order val="2"/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377F-4021-945B-C87525815014}"/>
            </c:ext>
          </c:extLst>
        </c:ser>
        <c:ser>
          <c:idx val="6"/>
          <c:order val="3"/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'エクセルで作り出した日経平均（2010年1月4日～）'!#REF!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'エクセルで作り出した日経平均（2010年1月4日～）'!#REF!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377F-4021-945B-C87525815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26952"/>
        <c:axId val="723232392"/>
      </c:lineChart>
      <c:catAx>
        <c:axId val="723226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3232392"/>
        <c:crosses val="autoZero"/>
        <c:auto val="1"/>
        <c:lblAlgn val="ctr"/>
        <c:lblOffset val="100"/>
        <c:noMultiLvlLbl val="1"/>
      </c:catAx>
      <c:valAx>
        <c:axId val="723232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23226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ja-JP"/>
              <a:t>日経平均株価</a:t>
            </a:r>
            <a:r>
              <a:rPr lang="ja-JP" altLang="en-US"/>
              <a:t>とエクセル関数で作り出した株価</a:t>
            </a:r>
            <a:endParaRPr lang="en-US" altLang="ja-JP"/>
          </a:p>
          <a:p>
            <a:pPr>
              <a:defRPr/>
            </a:pPr>
            <a:r>
              <a:rPr lang="en-US" altLang="ja-JP" sz="1200"/>
              <a:t>F9</a:t>
            </a:r>
            <a:r>
              <a:rPr lang="ja-JP" altLang="en-US" sz="1200"/>
              <a:t>ボタンを押すと変化します！</a:t>
            </a:r>
            <a:endParaRPr lang="ja-JP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'エクセルで作り出した日経平均（2010年1月4日～）'!$D$12</c:f>
              <c:strCache>
                <c:ptCount val="1"/>
                <c:pt idx="0">
                  <c:v>日経平均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'エクセルで作り出した日経平均（2010年1月4日～）'!$B$13:$B$2670</c:f>
              <c:numCache>
                <c:formatCode>m/d/yyyy</c:formatCode>
                <c:ptCount val="265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40190</c:v>
                </c:pt>
                <c:pt idx="6">
                  <c:v>40191</c:v>
                </c:pt>
                <c:pt idx="7">
                  <c:v>40192</c:v>
                </c:pt>
                <c:pt idx="8">
                  <c:v>40193</c:v>
                </c:pt>
                <c:pt idx="9">
                  <c:v>40197</c:v>
                </c:pt>
                <c:pt idx="10">
                  <c:v>40198</c:v>
                </c:pt>
                <c:pt idx="11">
                  <c:v>40199</c:v>
                </c:pt>
                <c:pt idx="12">
                  <c:v>40200</c:v>
                </c:pt>
                <c:pt idx="13">
                  <c:v>40203</c:v>
                </c:pt>
                <c:pt idx="14">
                  <c:v>40204</c:v>
                </c:pt>
                <c:pt idx="15">
                  <c:v>40205</c:v>
                </c:pt>
                <c:pt idx="16">
                  <c:v>40206</c:v>
                </c:pt>
                <c:pt idx="17">
                  <c:v>40207</c:v>
                </c:pt>
                <c:pt idx="18">
                  <c:v>40210</c:v>
                </c:pt>
                <c:pt idx="19">
                  <c:v>40211</c:v>
                </c:pt>
                <c:pt idx="20">
                  <c:v>40212</c:v>
                </c:pt>
                <c:pt idx="21">
                  <c:v>40213</c:v>
                </c:pt>
                <c:pt idx="22">
                  <c:v>40214</c:v>
                </c:pt>
                <c:pt idx="23">
                  <c:v>40217</c:v>
                </c:pt>
                <c:pt idx="24">
                  <c:v>40218</c:v>
                </c:pt>
                <c:pt idx="25">
                  <c:v>40219</c:v>
                </c:pt>
                <c:pt idx="26">
                  <c:v>40220</c:v>
                </c:pt>
                <c:pt idx="27">
                  <c:v>40221</c:v>
                </c:pt>
                <c:pt idx="28">
                  <c:v>40225</c:v>
                </c:pt>
                <c:pt idx="29">
                  <c:v>40226</c:v>
                </c:pt>
                <c:pt idx="30">
                  <c:v>40227</c:v>
                </c:pt>
                <c:pt idx="31">
                  <c:v>40228</c:v>
                </c:pt>
                <c:pt idx="32">
                  <c:v>40231</c:v>
                </c:pt>
                <c:pt idx="33">
                  <c:v>40232</c:v>
                </c:pt>
                <c:pt idx="34">
                  <c:v>40233</c:v>
                </c:pt>
                <c:pt idx="35">
                  <c:v>40234</c:v>
                </c:pt>
                <c:pt idx="36">
                  <c:v>40235</c:v>
                </c:pt>
                <c:pt idx="37">
                  <c:v>40238</c:v>
                </c:pt>
                <c:pt idx="38">
                  <c:v>40239</c:v>
                </c:pt>
                <c:pt idx="39">
                  <c:v>40240</c:v>
                </c:pt>
                <c:pt idx="40">
                  <c:v>40241</c:v>
                </c:pt>
                <c:pt idx="41">
                  <c:v>40242</c:v>
                </c:pt>
                <c:pt idx="42">
                  <c:v>40245</c:v>
                </c:pt>
                <c:pt idx="43">
                  <c:v>40246</c:v>
                </c:pt>
                <c:pt idx="44">
                  <c:v>40247</c:v>
                </c:pt>
                <c:pt idx="45">
                  <c:v>40248</c:v>
                </c:pt>
                <c:pt idx="46">
                  <c:v>40249</c:v>
                </c:pt>
                <c:pt idx="47">
                  <c:v>40252</c:v>
                </c:pt>
                <c:pt idx="48">
                  <c:v>40253</c:v>
                </c:pt>
                <c:pt idx="49">
                  <c:v>40254</c:v>
                </c:pt>
                <c:pt idx="50">
                  <c:v>40255</c:v>
                </c:pt>
                <c:pt idx="51">
                  <c:v>40256</c:v>
                </c:pt>
                <c:pt idx="52">
                  <c:v>40260</c:v>
                </c:pt>
                <c:pt idx="53">
                  <c:v>40261</c:v>
                </c:pt>
                <c:pt idx="54">
                  <c:v>40262</c:v>
                </c:pt>
                <c:pt idx="55">
                  <c:v>40263</c:v>
                </c:pt>
                <c:pt idx="56">
                  <c:v>40266</c:v>
                </c:pt>
                <c:pt idx="57">
                  <c:v>40267</c:v>
                </c:pt>
                <c:pt idx="58">
                  <c:v>40268</c:v>
                </c:pt>
                <c:pt idx="59">
                  <c:v>40269</c:v>
                </c:pt>
                <c:pt idx="60">
                  <c:v>40273</c:v>
                </c:pt>
                <c:pt idx="61">
                  <c:v>40274</c:v>
                </c:pt>
                <c:pt idx="62">
                  <c:v>40275</c:v>
                </c:pt>
                <c:pt idx="63">
                  <c:v>40276</c:v>
                </c:pt>
                <c:pt idx="64">
                  <c:v>40277</c:v>
                </c:pt>
                <c:pt idx="65">
                  <c:v>40280</c:v>
                </c:pt>
                <c:pt idx="66">
                  <c:v>40281</c:v>
                </c:pt>
                <c:pt idx="67">
                  <c:v>40282</c:v>
                </c:pt>
                <c:pt idx="68">
                  <c:v>40283</c:v>
                </c:pt>
                <c:pt idx="69">
                  <c:v>40284</c:v>
                </c:pt>
                <c:pt idx="70">
                  <c:v>40287</c:v>
                </c:pt>
                <c:pt idx="71">
                  <c:v>40288</c:v>
                </c:pt>
                <c:pt idx="72">
                  <c:v>40289</c:v>
                </c:pt>
                <c:pt idx="73">
                  <c:v>40290</c:v>
                </c:pt>
                <c:pt idx="74">
                  <c:v>40291</c:v>
                </c:pt>
                <c:pt idx="75">
                  <c:v>40294</c:v>
                </c:pt>
                <c:pt idx="76">
                  <c:v>40295</c:v>
                </c:pt>
                <c:pt idx="77">
                  <c:v>40296</c:v>
                </c:pt>
                <c:pt idx="78">
                  <c:v>40298</c:v>
                </c:pt>
                <c:pt idx="79">
                  <c:v>40304</c:v>
                </c:pt>
                <c:pt idx="80">
                  <c:v>40305</c:v>
                </c:pt>
                <c:pt idx="81">
                  <c:v>40308</c:v>
                </c:pt>
                <c:pt idx="82">
                  <c:v>40309</c:v>
                </c:pt>
                <c:pt idx="83">
                  <c:v>40310</c:v>
                </c:pt>
                <c:pt idx="84">
                  <c:v>40311</c:v>
                </c:pt>
                <c:pt idx="85">
                  <c:v>40312</c:v>
                </c:pt>
                <c:pt idx="86">
                  <c:v>40315</c:v>
                </c:pt>
                <c:pt idx="87">
                  <c:v>40316</c:v>
                </c:pt>
                <c:pt idx="88">
                  <c:v>40317</c:v>
                </c:pt>
                <c:pt idx="89">
                  <c:v>40318</c:v>
                </c:pt>
                <c:pt idx="90">
                  <c:v>40319</c:v>
                </c:pt>
                <c:pt idx="91">
                  <c:v>40322</c:v>
                </c:pt>
                <c:pt idx="92">
                  <c:v>40323</c:v>
                </c:pt>
                <c:pt idx="93">
                  <c:v>40324</c:v>
                </c:pt>
                <c:pt idx="94">
                  <c:v>40325</c:v>
                </c:pt>
                <c:pt idx="95">
                  <c:v>40326</c:v>
                </c:pt>
                <c:pt idx="96">
                  <c:v>40330</c:v>
                </c:pt>
                <c:pt idx="97">
                  <c:v>40331</c:v>
                </c:pt>
                <c:pt idx="98">
                  <c:v>40332</c:v>
                </c:pt>
                <c:pt idx="99">
                  <c:v>40333</c:v>
                </c:pt>
                <c:pt idx="100">
                  <c:v>40336</c:v>
                </c:pt>
                <c:pt idx="101">
                  <c:v>40337</c:v>
                </c:pt>
                <c:pt idx="102">
                  <c:v>40338</c:v>
                </c:pt>
                <c:pt idx="103">
                  <c:v>40339</c:v>
                </c:pt>
                <c:pt idx="104">
                  <c:v>40340</c:v>
                </c:pt>
                <c:pt idx="105">
                  <c:v>40343</c:v>
                </c:pt>
                <c:pt idx="106">
                  <c:v>40344</c:v>
                </c:pt>
                <c:pt idx="107">
                  <c:v>40345</c:v>
                </c:pt>
                <c:pt idx="108">
                  <c:v>40346</c:v>
                </c:pt>
                <c:pt idx="109">
                  <c:v>40347</c:v>
                </c:pt>
                <c:pt idx="110">
                  <c:v>40350</c:v>
                </c:pt>
                <c:pt idx="111">
                  <c:v>40351</c:v>
                </c:pt>
                <c:pt idx="112">
                  <c:v>40352</c:v>
                </c:pt>
                <c:pt idx="113">
                  <c:v>40353</c:v>
                </c:pt>
                <c:pt idx="114">
                  <c:v>40354</c:v>
                </c:pt>
                <c:pt idx="115">
                  <c:v>40357</c:v>
                </c:pt>
                <c:pt idx="116">
                  <c:v>40358</c:v>
                </c:pt>
                <c:pt idx="117">
                  <c:v>40359</c:v>
                </c:pt>
                <c:pt idx="118">
                  <c:v>40360</c:v>
                </c:pt>
                <c:pt idx="119">
                  <c:v>40361</c:v>
                </c:pt>
                <c:pt idx="120">
                  <c:v>40365</c:v>
                </c:pt>
                <c:pt idx="121">
                  <c:v>40366</c:v>
                </c:pt>
                <c:pt idx="122">
                  <c:v>40367</c:v>
                </c:pt>
                <c:pt idx="123">
                  <c:v>40368</c:v>
                </c:pt>
                <c:pt idx="124">
                  <c:v>40371</c:v>
                </c:pt>
                <c:pt idx="125">
                  <c:v>40372</c:v>
                </c:pt>
                <c:pt idx="126">
                  <c:v>40373</c:v>
                </c:pt>
                <c:pt idx="127">
                  <c:v>40374</c:v>
                </c:pt>
                <c:pt idx="128">
                  <c:v>40375</c:v>
                </c:pt>
                <c:pt idx="129">
                  <c:v>40379</c:v>
                </c:pt>
                <c:pt idx="130">
                  <c:v>40380</c:v>
                </c:pt>
                <c:pt idx="131">
                  <c:v>40381</c:v>
                </c:pt>
                <c:pt idx="132">
                  <c:v>40382</c:v>
                </c:pt>
                <c:pt idx="133">
                  <c:v>40385</c:v>
                </c:pt>
                <c:pt idx="134">
                  <c:v>40386</c:v>
                </c:pt>
                <c:pt idx="135">
                  <c:v>40387</c:v>
                </c:pt>
                <c:pt idx="136">
                  <c:v>40388</c:v>
                </c:pt>
                <c:pt idx="137">
                  <c:v>40389</c:v>
                </c:pt>
                <c:pt idx="138">
                  <c:v>40392</c:v>
                </c:pt>
                <c:pt idx="139">
                  <c:v>40393</c:v>
                </c:pt>
                <c:pt idx="140">
                  <c:v>40394</c:v>
                </c:pt>
                <c:pt idx="141">
                  <c:v>40395</c:v>
                </c:pt>
                <c:pt idx="142">
                  <c:v>40396</c:v>
                </c:pt>
                <c:pt idx="143">
                  <c:v>40399</c:v>
                </c:pt>
                <c:pt idx="144">
                  <c:v>40400</c:v>
                </c:pt>
                <c:pt idx="145">
                  <c:v>40401</c:v>
                </c:pt>
                <c:pt idx="146">
                  <c:v>40402</c:v>
                </c:pt>
                <c:pt idx="147">
                  <c:v>40403</c:v>
                </c:pt>
                <c:pt idx="148">
                  <c:v>40406</c:v>
                </c:pt>
                <c:pt idx="149">
                  <c:v>40407</c:v>
                </c:pt>
                <c:pt idx="150">
                  <c:v>40408</c:v>
                </c:pt>
                <c:pt idx="151">
                  <c:v>40409</c:v>
                </c:pt>
                <c:pt idx="152">
                  <c:v>40410</c:v>
                </c:pt>
                <c:pt idx="153">
                  <c:v>40413</c:v>
                </c:pt>
                <c:pt idx="154">
                  <c:v>40414</c:v>
                </c:pt>
                <c:pt idx="155">
                  <c:v>40415</c:v>
                </c:pt>
                <c:pt idx="156">
                  <c:v>40416</c:v>
                </c:pt>
                <c:pt idx="157">
                  <c:v>40417</c:v>
                </c:pt>
                <c:pt idx="158">
                  <c:v>40420</c:v>
                </c:pt>
                <c:pt idx="159">
                  <c:v>40421</c:v>
                </c:pt>
                <c:pt idx="160">
                  <c:v>40422</c:v>
                </c:pt>
                <c:pt idx="161">
                  <c:v>40423</c:v>
                </c:pt>
                <c:pt idx="162">
                  <c:v>40424</c:v>
                </c:pt>
                <c:pt idx="163">
                  <c:v>40428</c:v>
                </c:pt>
                <c:pt idx="164">
                  <c:v>40429</c:v>
                </c:pt>
                <c:pt idx="165">
                  <c:v>40430</c:v>
                </c:pt>
                <c:pt idx="166">
                  <c:v>40431</c:v>
                </c:pt>
                <c:pt idx="167">
                  <c:v>40434</c:v>
                </c:pt>
                <c:pt idx="168">
                  <c:v>40435</c:v>
                </c:pt>
                <c:pt idx="169">
                  <c:v>40436</c:v>
                </c:pt>
                <c:pt idx="170">
                  <c:v>40437</c:v>
                </c:pt>
                <c:pt idx="171">
                  <c:v>40438</c:v>
                </c:pt>
                <c:pt idx="172">
                  <c:v>40442</c:v>
                </c:pt>
                <c:pt idx="173">
                  <c:v>40443</c:v>
                </c:pt>
                <c:pt idx="174">
                  <c:v>40445</c:v>
                </c:pt>
                <c:pt idx="175">
                  <c:v>40448</c:v>
                </c:pt>
                <c:pt idx="176">
                  <c:v>40449</c:v>
                </c:pt>
                <c:pt idx="177">
                  <c:v>40450</c:v>
                </c:pt>
                <c:pt idx="178">
                  <c:v>40451</c:v>
                </c:pt>
                <c:pt idx="179">
                  <c:v>40452</c:v>
                </c:pt>
                <c:pt idx="180">
                  <c:v>40455</c:v>
                </c:pt>
                <c:pt idx="181">
                  <c:v>40456</c:v>
                </c:pt>
                <c:pt idx="182">
                  <c:v>40457</c:v>
                </c:pt>
                <c:pt idx="183">
                  <c:v>40458</c:v>
                </c:pt>
                <c:pt idx="184">
                  <c:v>40459</c:v>
                </c:pt>
                <c:pt idx="185">
                  <c:v>40463</c:v>
                </c:pt>
                <c:pt idx="186">
                  <c:v>40464</c:v>
                </c:pt>
                <c:pt idx="187">
                  <c:v>40465</c:v>
                </c:pt>
                <c:pt idx="188">
                  <c:v>40466</c:v>
                </c:pt>
                <c:pt idx="189">
                  <c:v>40469</c:v>
                </c:pt>
                <c:pt idx="190">
                  <c:v>40470</c:v>
                </c:pt>
                <c:pt idx="191">
                  <c:v>40471</c:v>
                </c:pt>
                <c:pt idx="192">
                  <c:v>40472</c:v>
                </c:pt>
                <c:pt idx="193">
                  <c:v>40473</c:v>
                </c:pt>
                <c:pt idx="194">
                  <c:v>40476</c:v>
                </c:pt>
                <c:pt idx="195">
                  <c:v>40477</c:v>
                </c:pt>
                <c:pt idx="196">
                  <c:v>40478</c:v>
                </c:pt>
                <c:pt idx="197">
                  <c:v>40479</c:v>
                </c:pt>
                <c:pt idx="198">
                  <c:v>40480</c:v>
                </c:pt>
                <c:pt idx="199">
                  <c:v>40483</c:v>
                </c:pt>
                <c:pt idx="200">
                  <c:v>40484</c:v>
                </c:pt>
                <c:pt idx="201">
                  <c:v>40486</c:v>
                </c:pt>
                <c:pt idx="202">
                  <c:v>40487</c:v>
                </c:pt>
                <c:pt idx="203">
                  <c:v>40490</c:v>
                </c:pt>
                <c:pt idx="204">
                  <c:v>40491</c:v>
                </c:pt>
                <c:pt idx="205">
                  <c:v>40492</c:v>
                </c:pt>
                <c:pt idx="206">
                  <c:v>40493</c:v>
                </c:pt>
                <c:pt idx="207">
                  <c:v>40494</c:v>
                </c:pt>
                <c:pt idx="208">
                  <c:v>40497</c:v>
                </c:pt>
                <c:pt idx="209">
                  <c:v>40498</c:v>
                </c:pt>
                <c:pt idx="210">
                  <c:v>40499</c:v>
                </c:pt>
                <c:pt idx="211">
                  <c:v>40500</c:v>
                </c:pt>
                <c:pt idx="212">
                  <c:v>40501</c:v>
                </c:pt>
                <c:pt idx="213">
                  <c:v>40504</c:v>
                </c:pt>
                <c:pt idx="214">
                  <c:v>40506</c:v>
                </c:pt>
                <c:pt idx="215">
                  <c:v>40508</c:v>
                </c:pt>
                <c:pt idx="216">
                  <c:v>40511</c:v>
                </c:pt>
                <c:pt idx="217">
                  <c:v>40512</c:v>
                </c:pt>
                <c:pt idx="218">
                  <c:v>40513</c:v>
                </c:pt>
                <c:pt idx="219">
                  <c:v>40514</c:v>
                </c:pt>
                <c:pt idx="220">
                  <c:v>40515</c:v>
                </c:pt>
                <c:pt idx="221">
                  <c:v>40518</c:v>
                </c:pt>
                <c:pt idx="222">
                  <c:v>40519</c:v>
                </c:pt>
                <c:pt idx="223">
                  <c:v>40520</c:v>
                </c:pt>
                <c:pt idx="224">
                  <c:v>40521</c:v>
                </c:pt>
                <c:pt idx="225">
                  <c:v>40522</c:v>
                </c:pt>
                <c:pt idx="226">
                  <c:v>40525</c:v>
                </c:pt>
                <c:pt idx="227">
                  <c:v>40526</c:v>
                </c:pt>
                <c:pt idx="228">
                  <c:v>40527</c:v>
                </c:pt>
                <c:pt idx="229">
                  <c:v>40528</c:v>
                </c:pt>
                <c:pt idx="230">
                  <c:v>40529</c:v>
                </c:pt>
                <c:pt idx="231">
                  <c:v>40532</c:v>
                </c:pt>
                <c:pt idx="232">
                  <c:v>40533</c:v>
                </c:pt>
                <c:pt idx="233">
                  <c:v>40534</c:v>
                </c:pt>
                <c:pt idx="234">
                  <c:v>40535</c:v>
                </c:pt>
                <c:pt idx="235">
                  <c:v>40539</c:v>
                </c:pt>
                <c:pt idx="236">
                  <c:v>40540</c:v>
                </c:pt>
                <c:pt idx="237">
                  <c:v>40541</c:v>
                </c:pt>
                <c:pt idx="238">
                  <c:v>40542</c:v>
                </c:pt>
                <c:pt idx="239">
                  <c:v>40547</c:v>
                </c:pt>
                <c:pt idx="240">
                  <c:v>40548</c:v>
                </c:pt>
                <c:pt idx="241">
                  <c:v>40549</c:v>
                </c:pt>
                <c:pt idx="242">
                  <c:v>40550</c:v>
                </c:pt>
                <c:pt idx="243">
                  <c:v>40553</c:v>
                </c:pt>
                <c:pt idx="244">
                  <c:v>40554</c:v>
                </c:pt>
                <c:pt idx="245">
                  <c:v>40555</c:v>
                </c:pt>
                <c:pt idx="246">
                  <c:v>40556</c:v>
                </c:pt>
                <c:pt idx="247">
                  <c:v>40557</c:v>
                </c:pt>
                <c:pt idx="248">
                  <c:v>40561</c:v>
                </c:pt>
                <c:pt idx="249">
                  <c:v>40562</c:v>
                </c:pt>
                <c:pt idx="250">
                  <c:v>40563</c:v>
                </c:pt>
                <c:pt idx="251">
                  <c:v>40564</c:v>
                </c:pt>
                <c:pt idx="252">
                  <c:v>40567</c:v>
                </c:pt>
                <c:pt idx="253">
                  <c:v>40568</c:v>
                </c:pt>
                <c:pt idx="254">
                  <c:v>40569</c:v>
                </c:pt>
                <c:pt idx="255">
                  <c:v>40570</c:v>
                </c:pt>
                <c:pt idx="256">
                  <c:v>40571</c:v>
                </c:pt>
                <c:pt idx="257">
                  <c:v>40574</c:v>
                </c:pt>
                <c:pt idx="258">
                  <c:v>40575</c:v>
                </c:pt>
                <c:pt idx="259">
                  <c:v>40576</c:v>
                </c:pt>
                <c:pt idx="260">
                  <c:v>40577</c:v>
                </c:pt>
                <c:pt idx="261">
                  <c:v>40578</c:v>
                </c:pt>
                <c:pt idx="262">
                  <c:v>40581</c:v>
                </c:pt>
                <c:pt idx="263">
                  <c:v>40582</c:v>
                </c:pt>
                <c:pt idx="264">
                  <c:v>40583</c:v>
                </c:pt>
                <c:pt idx="265">
                  <c:v>40584</c:v>
                </c:pt>
                <c:pt idx="266">
                  <c:v>40585</c:v>
                </c:pt>
                <c:pt idx="267">
                  <c:v>40588</c:v>
                </c:pt>
                <c:pt idx="268">
                  <c:v>40589</c:v>
                </c:pt>
                <c:pt idx="269">
                  <c:v>40590</c:v>
                </c:pt>
                <c:pt idx="270">
                  <c:v>40591</c:v>
                </c:pt>
                <c:pt idx="271">
                  <c:v>40592</c:v>
                </c:pt>
                <c:pt idx="272">
                  <c:v>40596</c:v>
                </c:pt>
                <c:pt idx="273">
                  <c:v>40597</c:v>
                </c:pt>
                <c:pt idx="274">
                  <c:v>40598</c:v>
                </c:pt>
                <c:pt idx="275">
                  <c:v>40599</c:v>
                </c:pt>
                <c:pt idx="276">
                  <c:v>40602</c:v>
                </c:pt>
                <c:pt idx="277">
                  <c:v>40603</c:v>
                </c:pt>
                <c:pt idx="278">
                  <c:v>40604</c:v>
                </c:pt>
                <c:pt idx="279">
                  <c:v>40605</c:v>
                </c:pt>
                <c:pt idx="280">
                  <c:v>40606</c:v>
                </c:pt>
                <c:pt idx="281">
                  <c:v>40609</c:v>
                </c:pt>
                <c:pt idx="282">
                  <c:v>40610</c:v>
                </c:pt>
                <c:pt idx="283">
                  <c:v>40611</c:v>
                </c:pt>
                <c:pt idx="284">
                  <c:v>40612</c:v>
                </c:pt>
                <c:pt idx="285">
                  <c:v>40613</c:v>
                </c:pt>
                <c:pt idx="286">
                  <c:v>40616</c:v>
                </c:pt>
                <c:pt idx="287">
                  <c:v>40617</c:v>
                </c:pt>
                <c:pt idx="288">
                  <c:v>40618</c:v>
                </c:pt>
                <c:pt idx="289">
                  <c:v>40619</c:v>
                </c:pt>
                <c:pt idx="290">
                  <c:v>40620</c:v>
                </c:pt>
                <c:pt idx="291">
                  <c:v>40624</c:v>
                </c:pt>
                <c:pt idx="292">
                  <c:v>40625</c:v>
                </c:pt>
                <c:pt idx="293">
                  <c:v>40626</c:v>
                </c:pt>
                <c:pt idx="294">
                  <c:v>40627</c:v>
                </c:pt>
                <c:pt idx="295">
                  <c:v>40630</c:v>
                </c:pt>
                <c:pt idx="296">
                  <c:v>40631</c:v>
                </c:pt>
                <c:pt idx="297">
                  <c:v>40632</c:v>
                </c:pt>
                <c:pt idx="298">
                  <c:v>40633</c:v>
                </c:pt>
                <c:pt idx="299">
                  <c:v>40634</c:v>
                </c:pt>
                <c:pt idx="300">
                  <c:v>40637</c:v>
                </c:pt>
                <c:pt idx="301">
                  <c:v>40638</c:v>
                </c:pt>
                <c:pt idx="302">
                  <c:v>40639</c:v>
                </c:pt>
                <c:pt idx="303">
                  <c:v>40640</c:v>
                </c:pt>
                <c:pt idx="304">
                  <c:v>40641</c:v>
                </c:pt>
                <c:pt idx="305">
                  <c:v>40644</c:v>
                </c:pt>
                <c:pt idx="306">
                  <c:v>40645</c:v>
                </c:pt>
                <c:pt idx="307">
                  <c:v>40646</c:v>
                </c:pt>
                <c:pt idx="308">
                  <c:v>40647</c:v>
                </c:pt>
                <c:pt idx="309">
                  <c:v>40648</c:v>
                </c:pt>
                <c:pt idx="310">
                  <c:v>40651</c:v>
                </c:pt>
                <c:pt idx="311">
                  <c:v>40652</c:v>
                </c:pt>
                <c:pt idx="312">
                  <c:v>40653</c:v>
                </c:pt>
                <c:pt idx="313">
                  <c:v>40654</c:v>
                </c:pt>
                <c:pt idx="314">
                  <c:v>40658</c:v>
                </c:pt>
                <c:pt idx="315">
                  <c:v>40659</c:v>
                </c:pt>
                <c:pt idx="316">
                  <c:v>40660</c:v>
                </c:pt>
                <c:pt idx="317">
                  <c:v>40661</c:v>
                </c:pt>
                <c:pt idx="318">
                  <c:v>40665</c:v>
                </c:pt>
                <c:pt idx="319">
                  <c:v>40669</c:v>
                </c:pt>
                <c:pt idx="320">
                  <c:v>40672</c:v>
                </c:pt>
                <c:pt idx="321">
                  <c:v>40673</c:v>
                </c:pt>
                <c:pt idx="322">
                  <c:v>40674</c:v>
                </c:pt>
                <c:pt idx="323">
                  <c:v>40675</c:v>
                </c:pt>
                <c:pt idx="324">
                  <c:v>40676</c:v>
                </c:pt>
                <c:pt idx="325">
                  <c:v>40679</c:v>
                </c:pt>
                <c:pt idx="326">
                  <c:v>40680</c:v>
                </c:pt>
                <c:pt idx="327">
                  <c:v>40681</c:v>
                </c:pt>
                <c:pt idx="328">
                  <c:v>40682</c:v>
                </c:pt>
                <c:pt idx="329">
                  <c:v>40683</c:v>
                </c:pt>
                <c:pt idx="330">
                  <c:v>40686</c:v>
                </c:pt>
                <c:pt idx="331">
                  <c:v>40687</c:v>
                </c:pt>
                <c:pt idx="332">
                  <c:v>40688</c:v>
                </c:pt>
                <c:pt idx="333">
                  <c:v>40689</c:v>
                </c:pt>
                <c:pt idx="334">
                  <c:v>40690</c:v>
                </c:pt>
                <c:pt idx="335">
                  <c:v>40694</c:v>
                </c:pt>
                <c:pt idx="336">
                  <c:v>40695</c:v>
                </c:pt>
                <c:pt idx="337">
                  <c:v>40696</c:v>
                </c:pt>
                <c:pt idx="338">
                  <c:v>40697</c:v>
                </c:pt>
                <c:pt idx="339">
                  <c:v>40700</c:v>
                </c:pt>
                <c:pt idx="340">
                  <c:v>40701</c:v>
                </c:pt>
                <c:pt idx="341">
                  <c:v>40702</c:v>
                </c:pt>
                <c:pt idx="342">
                  <c:v>40703</c:v>
                </c:pt>
                <c:pt idx="343">
                  <c:v>40704</c:v>
                </c:pt>
                <c:pt idx="344">
                  <c:v>40707</c:v>
                </c:pt>
                <c:pt idx="345">
                  <c:v>40708</c:v>
                </c:pt>
                <c:pt idx="346">
                  <c:v>40709</c:v>
                </c:pt>
                <c:pt idx="347">
                  <c:v>40710</c:v>
                </c:pt>
                <c:pt idx="348">
                  <c:v>40711</c:v>
                </c:pt>
                <c:pt idx="349">
                  <c:v>40714</c:v>
                </c:pt>
                <c:pt idx="350">
                  <c:v>40715</c:v>
                </c:pt>
                <c:pt idx="351">
                  <c:v>40716</c:v>
                </c:pt>
                <c:pt idx="352">
                  <c:v>40717</c:v>
                </c:pt>
                <c:pt idx="353">
                  <c:v>40718</c:v>
                </c:pt>
                <c:pt idx="354">
                  <c:v>40721</c:v>
                </c:pt>
                <c:pt idx="355">
                  <c:v>40722</c:v>
                </c:pt>
                <c:pt idx="356">
                  <c:v>40723</c:v>
                </c:pt>
                <c:pt idx="357">
                  <c:v>40724</c:v>
                </c:pt>
                <c:pt idx="358">
                  <c:v>40725</c:v>
                </c:pt>
                <c:pt idx="359">
                  <c:v>40729</c:v>
                </c:pt>
                <c:pt idx="360">
                  <c:v>40730</c:v>
                </c:pt>
                <c:pt idx="361">
                  <c:v>40731</c:v>
                </c:pt>
                <c:pt idx="362">
                  <c:v>40732</c:v>
                </c:pt>
                <c:pt idx="363">
                  <c:v>40735</c:v>
                </c:pt>
                <c:pt idx="364">
                  <c:v>40736</c:v>
                </c:pt>
                <c:pt idx="365">
                  <c:v>40737</c:v>
                </c:pt>
                <c:pt idx="366">
                  <c:v>40738</c:v>
                </c:pt>
                <c:pt idx="367">
                  <c:v>40739</c:v>
                </c:pt>
                <c:pt idx="368">
                  <c:v>40743</c:v>
                </c:pt>
                <c:pt idx="369">
                  <c:v>40744</c:v>
                </c:pt>
                <c:pt idx="370">
                  <c:v>40745</c:v>
                </c:pt>
                <c:pt idx="371">
                  <c:v>40746</c:v>
                </c:pt>
                <c:pt idx="372">
                  <c:v>40749</c:v>
                </c:pt>
                <c:pt idx="373">
                  <c:v>40750</c:v>
                </c:pt>
                <c:pt idx="374">
                  <c:v>40751</c:v>
                </c:pt>
                <c:pt idx="375">
                  <c:v>40752</c:v>
                </c:pt>
                <c:pt idx="376">
                  <c:v>40753</c:v>
                </c:pt>
                <c:pt idx="377">
                  <c:v>40756</c:v>
                </c:pt>
                <c:pt idx="378">
                  <c:v>40757</c:v>
                </c:pt>
                <c:pt idx="379">
                  <c:v>40758</c:v>
                </c:pt>
                <c:pt idx="380">
                  <c:v>40759</c:v>
                </c:pt>
                <c:pt idx="381">
                  <c:v>40760</c:v>
                </c:pt>
                <c:pt idx="382">
                  <c:v>40763</c:v>
                </c:pt>
                <c:pt idx="383">
                  <c:v>40764</c:v>
                </c:pt>
                <c:pt idx="384">
                  <c:v>40765</c:v>
                </c:pt>
                <c:pt idx="385">
                  <c:v>40766</c:v>
                </c:pt>
                <c:pt idx="386">
                  <c:v>40767</c:v>
                </c:pt>
                <c:pt idx="387">
                  <c:v>40770</c:v>
                </c:pt>
                <c:pt idx="388">
                  <c:v>40771</c:v>
                </c:pt>
                <c:pt idx="389">
                  <c:v>40772</c:v>
                </c:pt>
                <c:pt idx="390">
                  <c:v>40773</c:v>
                </c:pt>
                <c:pt idx="391">
                  <c:v>40774</c:v>
                </c:pt>
                <c:pt idx="392">
                  <c:v>40777</c:v>
                </c:pt>
                <c:pt idx="393">
                  <c:v>40778</c:v>
                </c:pt>
                <c:pt idx="394">
                  <c:v>40779</c:v>
                </c:pt>
                <c:pt idx="395">
                  <c:v>40780</c:v>
                </c:pt>
                <c:pt idx="396">
                  <c:v>40781</c:v>
                </c:pt>
                <c:pt idx="397">
                  <c:v>40784</c:v>
                </c:pt>
                <c:pt idx="398">
                  <c:v>40785</c:v>
                </c:pt>
                <c:pt idx="399">
                  <c:v>40786</c:v>
                </c:pt>
                <c:pt idx="400">
                  <c:v>40787</c:v>
                </c:pt>
                <c:pt idx="401">
                  <c:v>40788</c:v>
                </c:pt>
                <c:pt idx="402">
                  <c:v>40792</c:v>
                </c:pt>
                <c:pt idx="403">
                  <c:v>40793</c:v>
                </c:pt>
                <c:pt idx="404">
                  <c:v>40794</c:v>
                </c:pt>
                <c:pt idx="405">
                  <c:v>40795</c:v>
                </c:pt>
                <c:pt idx="406">
                  <c:v>40798</c:v>
                </c:pt>
                <c:pt idx="407">
                  <c:v>40799</c:v>
                </c:pt>
                <c:pt idx="408">
                  <c:v>40800</c:v>
                </c:pt>
                <c:pt idx="409">
                  <c:v>40801</c:v>
                </c:pt>
                <c:pt idx="410">
                  <c:v>40802</c:v>
                </c:pt>
                <c:pt idx="411">
                  <c:v>40806</c:v>
                </c:pt>
                <c:pt idx="412">
                  <c:v>40807</c:v>
                </c:pt>
                <c:pt idx="413">
                  <c:v>40808</c:v>
                </c:pt>
                <c:pt idx="414">
                  <c:v>40812</c:v>
                </c:pt>
                <c:pt idx="415">
                  <c:v>40813</c:v>
                </c:pt>
                <c:pt idx="416">
                  <c:v>40814</c:v>
                </c:pt>
                <c:pt idx="417">
                  <c:v>40815</c:v>
                </c:pt>
                <c:pt idx="418">
                  <c:v>40816</c:v>
                </c:pt>
                <c:pt idx="419">
                  <c:v>40819</c:v>
                </c:pt>
                <c:pt idx="420">
                  <c:v>40820</c:v>
                </c:pt>
                <c:pt idx="421">
                  <c:v>40821</c:v>
                </c:pt>
                <c:pt idx="422">
                  <c:v>40822</c:v>
                </c:pt>
                <c:pt idx="423">
                  <c:v>40823</c:v>
                </c:pt>
                <c:pt idx="424">
                  <c:v>40827</c:v>
                </c:pt>
                <c:pt idx="425">
                  <c:v>40828</c:v>
                </c:pt>
                <c:pt idx="426">
                  <c:v>40829</c:v>
                </c:pt>
                <c:pt idx="427">
                  <c:v>40830</c:v>
                </c:pt>
                <c:pt idx="428">
                  <c:v>40833</c:v>
                </c:pt>
                <c:pt idx="429">
                  <c:v>40834</c:v>
                </c:pt>
                <c:pt idx="430">
                  <c:v>40835</c:v>
                </c:pt>
                <c:pt idx="431">
                  <c:v>40836</c:v>
                </c:pt>
                <c:pt idx="432">
                  <c:v>40837</c:v>
                </c:pt>
                <c:pt idx="433">
                  <c:v>40840</c:v>
                </c:pt>
                <c:pt idx="434">
                  <c:v>40841</c:v>
                </c:pt>
                <c:pt idx="435">
                  <c:v>40842</c:v>
                </c:pt>
                <c:pt idx="436">
                  <c:v>40843</c:v>
                </c:pt>
                <c:pt idx="437">
                  <c:v>40844</c:v>
                </c:pt>
                <c:pt idx="438">
                  <c:v>40847</c:v>
                </c:pt>
                <c:pt idx="439">
                  <c:v>40848</c:v>
                </c:pt>
                <c:pt idx="440">
                  <c:v>40849</c:v>
                </c:pt>
                <c:pt idx="441">
                  <c:v>40851</c:v>
                </c:pt>
                <c:pt idx="442">
                  <c:v>40854</c:v>
                </c:pt>
                <c:pt idx="443">
                  <c:v>40855</c:v>
                </c:pt>
                <c:pt idx="444">
                  <c:v>40856</c:v>
                </c:pt>
                <c:pt idx="445">
                  <c:v>40857</c:v>
                </c:pt>
                <c:pt idx="446">
                  <c:v>40858</c:v>
                </c:pt>
                <c:pt idx="447">
                  <c:v>40861</c:v>
                </c:pt>
                <c:pt idx="448">
                  <c:v>40862</c:v>
                </c:pt>
                <c:pt idx="449">
                  <c:v>40863</c:v>
                </c:pt>
                <c:pt idx="450">
                  <c:v>40864</c:v>
                </c:pt>
                <c:pt idx="451">
                  <c:v>40865</c:v>
                </c:pt>
                <c:pt idx="452">
                  <c:v>40868</c:v>
                </c:pt>
                <c:pt idx="453">
                  <c:v>40869</c:v>
                </c:pt>
                <c:pt idx="454">
                  <c:v>40872</c:v>
                </c:pt>
                <c:pt idx="455">
                  <c:v>40875</c:v>
                </c:pt>
                <c:pt idx="456">
                  <c:v>40876</c:v>
                </c:pt>
                <c:pt idx="457">
                  <c:v>40877</c:v>
                </c:pt>
                <c:pt idx="458">
                  <c:v>40878</c:v>
                </c:pt>
                <c:pt idx="459">
                  <c:v>40879</c:v>
                </c:pt>
                <c:pt idx="460">
                  <c:v>40882</c:v>
                </c:pt>
                <c:pt idx="461">
                  <c:v>40883</c:v>
                </c:pt>
                <c:pt idx="462">
                  <c:v>40884</c:v>
                </c:pt>
                <c:pt idx="463">
                  <c:v>40885</c:v>
                </c:pt>
                <c:pt idx="464">
                  <c:v>40886</c:v>
                </c:pt>
                <c:pt idx="465">
                  <c:v>40889</c:v>
                </c:pt>
                <c:pt idx="466">
                  <c:v>40890</c:v>
                </c:pt>
                <c:pt idx="467">
                  <c:v>40891</c:v>
                </c:pt>
                <c:pt idx="468">
                  <c:v>40892</c:v>
                </c:pt>
                <c:pt idx="469">
                  <c:v>40893</c:v>
                </c:pt>
                <c:pt idx="470">
                  <c:v>40896</c:v>
                </c:pt>
                <c:pt idx="471">
                  <c:v>40897</c:v>
                </c:pt>
                <c:pt idx="472">
                  <c:v>40898</c:v>
                </c:pt>
                <c:pt idx="473">
                  <c:v>40899</c:v>
                </c:pt>
                <c:pt idx="474">
                  <c:v>40904</c:v>
                </c:pt>
                <c:pt idx="475">
                  <c:v>40905</c:v>
                </c:pt>
                <c:pt idx="476">
                  <c:v>40906</c:v>
                </c:pt>
                <c:pt idx="477">
                  <c:v>40907</c:v>
                </c:pt>
                <c:pt idx="478">
                  <c:v>40912</c:v>
                </c:pt>
                <c:pt idx="479">
                  <c:v>40913</c:v>
                </c:pt>
                <c:pt idx="480">
                  <c:v>40914</c:v>
                </c:pt>
                <c:pt idx="481">
                  <c:v>40918</c:v>
                </c:pt>
                <c:pt idx="482">
                  <c:v>40919</c:v>
                </c:pt>
                <c:pt idx="483">
                  <c:v>40920</c:v>
                </c:pt>
                <c:pt idx="484">
                  <c:v>40921</c:v>
                </c:pt>
                <c:pt idx="485">
                  <c:v>40925</c:v>
                </c:pt>
                <c:pt idx="486">
                  <c:v>40926</c:v>
                </c:pt>
                <c:pt idx="487">
                  <c:v>40927</c:v>
                </c:pt>
                <c:pt idx="488">
                  <c:v>40928</c:v>
                </c:pt>
                <c:pt idx="489">
                  <c:v>40931</c:v>
                </c:pt>
                <c:pt idx="490">
                  <c:v>40932</c:v>
                </c:pt>
                <c:pt idx="491">
                  <c:v>40933</c:v>
                </c:pt>
                <c:pt idx="492">
                  <c:v>40934</c:v>
                </c:pt>
                <c:pt idx="493">
                  <c:v>40935</c:v>
                </c:pt>
                <c:pt idx="494">
                  <c:v>40938</c:v>
                </c:pt>
                <c:pt idx="495">
                  <c:v>40939</c:v>
                </c:pt>
                <c:pt idx="496">
                  <c:v>40940</c:v>
                </c:pt>
                <c:pt idx="497">
                  <c:v>40941</c:v>
                </c:pt>
                <c:pt idx="498">
                  <c:v>40942</c:v>
                </c:pt>
                <c:pt idx="499">
                  <c:v>40945</c:v>
                </c:pt>
                <c:pt idx="500">
                  <c:v>40946</c:v>
                </c:pt>
                <c:pt idx="501">
                  <c:v>40947</c:v>
                </c:pt>
                <c:pt idx="502">
                  <c:v>40948</c:v>
                </c:pt>
                <c:pt idx="503">
                  <c:v>40949</c:v>
                </c:pt>
                <c:pt idx="504">
                  <c:v>40952</c:v>
                </c:pt>
                <c:pt idx="505">
                  <c:v>40953</c:v>
                </c:pt>
                <c:pt idx="506">
                  <c:v>40954</c:v>
                </c:pt>
                <c:pt idx="507">
                  <c:v>40955</c:v>
                </c:pt>
                <c:pt idx="508">
                  <c:v>40956</c:v>
                </c:pt>
                <c:pt idx="509">
                  <c:v>40960</c:v>
                </c:pt>
                <c:pt idx="510">
                  <c:v>40961</c:v>
                </c:pt>
                <c:pt idx="511">
                  <c:v>40962</c:v>
                </c:pt>
                <c:pt idx="512">
                  <c:v>40963</c:v>
                </c:pt>
                <c:pt idx="513">
                  <c:v>40966</c:v>
                </c:pt>
                <c:pt idx="514">
                  <c:v>40967</c:v>
                </c:pt>
                <c:pt idx="515">
                  <c:v>40968</c:v>
                </c:pt>
                <c:pt idx="516">
                  <c:v>40969</c:v>
                </c:pt>
                <c:pt idx="517">
                  <c:v>40970</c:v>
                </c:pt>
                <c:pt idx="518">
                  <c:v>40973</c:v>
                </c:pt>
                <c:pt idx="519">
                  <c:v>40974</c:v>
                </c:pt>
                <c:pt idx="520">
                  <c:v>40975</c:v>
                </c:pt>
                <c:pt idx="521">
                  <c:v>40976</c:v>
                </c:pt>
                <c:pt idx="522">
                  <c:v>40977</c:v>
                </c:pt>
                <c:pt idx="523">
                  <c:v>40980</c:v>
                </c:pt>
                <c:pt idx="524">
                  <c:v>40981</c:v>
                </c:pt>
                <c:pt idx="525">
                  <c:v>40982</c:v>
                </c:pt>
                <c:pt idx="526">
                  <c:v>40983</c:v>
                </c:pt>
                <c:pt idx="527">
                  <c:v>40984</c:v>
                </c:pt>
                <c:pt idx="528">
                  <c:v>40987</c:v>
                </c:pt>
                <c:pt idx="529">
                  <c:v>40988</c:v>
                </c:pt>
                <c:pt idx="530">
                  <c:v>40989</c:v>
                </c:pt>
                <c:pt idx="531">
                  <c:v>40990</c:v>
                </c:pt>
                <c:pt idx="532">
                  <c:v>40991</c:v>
                </c:pt>
                <c:pt idx="533">
                  <c:v>40994</c:v>
                </c:pt>
                <c:pt idx="534">
                  <c:v>40995</c:v>
                </c:pt>
                <c:pt idx="535">
                  <c:v>40996</c:v>
                </c:pt>
                <c:pt idx="536">
                  <c:v>40997</c:v>
                </c:pt>
                <c:pt idx="537">
                  <c:v>40998</c:v>
                </c:pt>
                <c:pt idx="538">
                  <c:v>41001</c:v>
                </c:pt>
                <c:pt idx="539">
                  <c:v>41002</c:v>
                </c:pt>
                <c:pt idx="540">
                  <c:v>41003</c:v>
                </c:pt>
                <c:pt idx="541">
                  <c:v>41004</c:v>
                </c:pt>
                <c:pt idx="542">
                  <c:v>41008</c:v>
                </c:pt>
                <c:pt idx="543">
                  <c:v>41009</c:v>
                </c:pt>
                <c:pt idx="544">
                  <c:v>41010</c:v>
                </c:pt>
                <c:pt idx="545">
                  <c:v>41011</c:v>
                </c:pt>
                <c:pt idx="546">
                  <c:v>41012</c:v>
                </c:pt>
                <c:pt idx="547">
                  <c:v>41015</c:v>
                </c:pt>
                <c:pt idx="548">
                  <c:v>41016</c:v>
                </c:pt>
                <c:pt idx="549">
                  <c:v>41017</c:v>
                </c:pt>
                <c:pt idx="550">
                  <c:v>41018</c:v>
                </c:pt>
                <c:pt idx="551">
                  <c:v>41019</c:v>
                </c:pt>
                <c:pt idx="552">
                  <c:v>41022</c:v>
                </c:pt>
                <c:pt idx="553">
                  <c:v>41023</c:v>
                </c:pt>
                <c:pt idx="554">
                  <c:v>41024</c:v>
                </c:pt>
                <c:pt idx="555">
                  <c:v>41025</c:v>
                </c:pt>
                <c:pt idx="556">
                  <c:v>41026</c:v>
                </c:pt>
                <c:pt idx="557">
                  <c:v>41030</c:v>
                </c:pt>
                <c:pt idx="558">
                  <c:v>41031</c:v>
                </c:pt>
                <c:pt idx="559">
                  <c:v>41036</c:v>
                </c:pt>
                <c:pt idx="560">
                  <c:v>41037</c:v>
                </c:pt>
                <c:pt idx="561">
                  <c:v>41038</c:v>
                </c:pt>
                <c:pt idx="562">
                  <c:v>41039</c:v>
                </c:pt>
                <c:pt idx="563">
                  <c:v>41040</c:v>
                </c:pt>
                <c:pt idx="564">
                  <c:v>41043</c:v>
                </c:pt>
                <c:pt idx="565">
                  <c:v>41044</c:v>
                </c:pt>
                <c:pt idx="566">
                  <c:v>41045</c:v>
                </c:pt>
                <c:pt idx="567">
                  <c:v>41046</c:v>
                </c:pt>
                <c:pt idx="568">
                  <c:v>41047</c:v>
                </c:pt>
                <c:pt idx="569">
                  <c:v>41050</c:v>
                </c:pt>
                <c:pt idx="570">
                  <c:v>41051</c:v>
                </c:pt>
                <c:pt idx="571">
                  <c:v>41052</c:v>
                </c:pt>
                <c:pt idx="572">
                  <c:v>41053</c:v>
                </c:pt>
                <c:pt idx="573">
                  <c:v>41054</c:v>
                </c:pt>
                <c:pt idx="574">
                  <c:v>41058</c:v>
                </c:pt>
                <c:pt idx="575">
                  <c:v>41059</c:v>
                </c:pt>
                <c:pt idx="576">
                  <c:v>41060</c:v>
                </c:pt>
                <c:pt idx="577">
                  <c:v>41061</c:v>
                </c:pt>
                <c:pt idx="578">
                  <c:v>41064</c:v>
                </c:pt>
                <c:pt idx="579">
                  <c:v>41065</c:v>
                </c:pt>
                <c:pt idx="580">
                  <c:v>41066</c:v>
                </c:pt>
                <c:pt idx="581">
                  <c:v>41067</c:v>
                </c:pt>
                <c:pt idx="582">
                  <c:v>41068</c:v>
                </c:pt>
                <c:pt idx="583">
                  <c:v>41071</c:v>
                </c:pt>
                <c:pt idx="584">
                  <c:v>41072</c:v>
                </c:pt>
                <c:pt idx="585">
                  <c:v>41073</c:v>
                </c:pt>
                <c:pt idx="586">
                  <c:v>41074</c:v>
                </c:pt>
                <c:pt idx="587">
                  <c:v>41075</c:v>
                </c:pt>
                <c:pt idx="588">
                  <c:v>41078</c:v>
                </c:pt>
                <c:pt idx="589">
                  <c:v>41079</c:v>
                </c:pt>
                <c:pt idx="590">
                  <c:v>41080</c:v>
                </c:pt>
                <c:pt idx="591">
                  <c:v>41081</c:v>
                </c:pt>
                <c:pt idx="592">
                  <c:v>41082</c:v>
                </c:pt>
                <c:pt idx="593">
                  <c:v>41085</c:v>
                </c:pt>
                <c:pt idx="594">
                  <c:v>41086</c:v>
                </c:pt>
                <c:pt idx="595">
                  <c:v>41087</c:v>
                </c:pt>
                <c:pt idx="596">
                  <c:v>41088</c:v>
                </c:pt>
                <c:pt idx="597">
                  <c:v>41089</c:v>
                </c:pt>
                <c:pt idx="598">
                  <c:v>41092</c:v>
                </c:pt>
                <c:pt idx="599">
                  <c:v>41093</c:v>
                </c:pt>
                <c:pt idx="600">
                  <c:v>41095</c:v>
                </c:pt>
                <c:pt idx="601">
                  <c:v>41096</c:v>
                </c:pt>
                <c:pt idx="602">
                  <c:v>41099</c:v>
                </c:pt>
                <c:pt idx="603">
                  <c:v>41100</c:v>
                </c:pt>
                <c:pt idx="604">
                  <c:v>41101</c:v>
                </c:pt>
                <c:pt idx="605">
                  <c:v>41102</c:v>
                </c:pt>
                <c:pt idx="606">
                  <c:v>41103</c:v>
                </c:pt>
                <c:pt idx="607">
                  <c:v>41106</c:v>
                </c:pt>
                <c:pt idx="608">
                  <c:v>41107</c:v>
                </c:pt>
                <c:pt idx="609">
                  <c:v>41108</c:v>
                </c:pt>
                <c:pt idx="610">
                  <c:v>41109</c:v>
                </c:pt>
                <c:pt idx="611">
                  <c:v>41110</c:v>
                </c:pt>
                <c:pt idx="612">
                  <c:v>41113</c:v>
                </c:pt>
                <c:pt idx="613">
                  <c:v>41114</c:v>
                </c:pt>
                <c:pt idx="614">
                  <c:v>41115</c:v>
                </c:pt>
                <c:pt idx="615">
                  <c:v>41116</c:v>
                </c:pt>
                <c:pt idx="616">
                  <c:v>41117</c:v>
                </c:pt>
                <c:pt idx="617">
                  <c:v>41120</c:v>
                </c:pt>
                <c:pt idx="618">
                  <c:v>41121</c:v>
                </c:pt>
                <c:pt idx="619">
                  <c:v>41122</c:v>
                </c:pt>
                <c:pt idx="620">
                  <c:v>41123</c:v>
                </c:pt>
                <c:pt idx="621">
                  <c:v>41124</c:v>
                </c:pt>
                <c:pt idx="622">
                  <c:v>41127</c:v>
                </c:pt>
                <c:pt idx="623">
                  <c:v>41128</c:v>
                </c:pt>
                <c:pt idx="624">
                  <c:v>41129</c:v>
                </c:pt>
                <c:pt idx="625">
                  <c:v>41130</c:v>
                </c:pt>
                <c:pt idx="626">
                  <c:v>41131</c:v>
                </c:pt>
                <c:pt idx="627">
                  <c:v>41134</c:v>
                </c:pt>
                <c:pt idx="628">
                  <c:v>41135</c:v>
                </c:pt>
                <c:pt idx="629">
                  <c:v>41136</c:v>
                </c:pt>
                <c:pt idx="630">
                  <c:v>41137</c:v>
                </c:pt>
                <c:pt idx="631">
                  <c:v>41138</c:v>
                </c:pt>
                <c:pt idx="632">
                  <c:v>41141</c:v>
                </c:pt>
                <c:pt idx="633">
                  <c:v>41142</c:v>
                </c:pt>
                <c:pt idx="634">
                  <c:v>41143</c:v>
                </c:pt>
                <c:pt idx="635">
                  <c:v>41144</c:v>
                </c:pt>
                <c:pt idx="636">
                  <c:v>41145</c:v>
                </c:pt>
                <c:pt idx="637">
                  <c:v>41148</c:v>
                </c:pt>
                <c:pt idx="638">
                  <c:v>41149</c:v>
                </c:pt>
                <c:pt idx="639">
                  <c:v>41150</c:v>
                </c:pt>
                <c:pt idx="640">
                  <c:v>41151</c:v>
                </c:pt>
                <c:pt idx="641">
                  <c:v>41152</c:v>
                </c:pt>
                <c:pt idx="642">
                  <c:v>41156</c:v>
                </c:pt>
                <c:pt idx="643">
                  <c:v>41157</c:v>
                </c:pt>
                <c:pt idx="644">
                  <c:v>41158</c:v>
                </c:pt>
                <c:pt idx="645">
                  <c:v>41159</c:v>
                </c:pt>
                <c:pt idx="646">
                  <c:v>41162</c:v>
                </c:pt>
                <c:pt idx="647">
                  <c:v>41163</c:v>
                </c:pt>
                <c:pt idx="648">
                  <c:v>41164</c:v>
                </c:pt>
                <c:pt idx="649">
                  <c:v>41165</c:v>
                </c:pt>
                <c:pt idx="650">
                  <c:v>41166</c:v>
                </c:pt>
                <c:pt idx="651">
                  <c:v>41170</c:v>
                </c:pt>
                <c:pt idx="652">
                  <c:v>41171</c:v>
                </c:pt>
                <c:pt idx="653">
                  <c:v>41172</c:v>
                </c:pt>
                <c:pt idx="654">
                  <c:v>41173</c:v>
                </c:pt>
                <c:pt idx="655">
                  <c:v>41176</c:v>
                </c:pt>
                <c:pt idx="656">
                  <c:v>41177</c:v>
                </c:pt>
                <c:pt idx="657">
                  <c:v>41178</c:v>
                </c:pt>
                <c:pt idx="658">
                  <c:v>41179</c:v>
                </c:pt>
                <c:pt idx="659">
                  <c:v>41180</c:v>
                </c:pt>
                <c:pt idx="660">
                  <c:v>41183</c:v>
                </c:pt>
                <c:pt idx="661">
                  <c:v>41184</c:v>
                </c:pt>
                <c:pt idx="662">
                  <c:v>41185</c:v>
                </c:pt>
                <c:pt idx="663">
                  <c:v>41186</c:v>
                </c:pt>
                <c:pt idx="664">
                  <c:v>41187</c:v>
                </c:pt>
                <c:pt idx="665">
                  <c:v>41191</c:v>
                </c:pt>
                <c:pt idx="666">
                  <c:v>41192</c:v>
                </c:pt>
                <c:pt idx="667">
                  <c:v>41193</c:v>
                </c:pt>
                <c:pt idx="668">
                  <c:v>41194</c:v>
                </c:pt>
                <c:pt idx="669">
                  <c:v>41197</c:v>
                </c:pt>
                <c:pt idx="670">
                  <c:v>41198</c:v>
                </c:pt>
                <c:pt idx="671">
                  <c:v>41199</c:v>
                </c:pt>
                <c:pt idx="672">
                  <c:v>41200</c:v>
                </c:pt>
                <c:pt idx="673">
                  <c:v>41201</c:v>
                </c:pt>
                <c:pt idx="674">
                  <c:v>41204</c:v>
                </c:pt>
                <c:pt idx="675">
                  <c:v>41205</c:v>
                </c:pt>
                <c:pt idx="676">
                  <c:v>41206</c:v>
                </c:pt>
                <c:pt idx="677">
                  <c:v>41207</c:v>
                </c:pt>
                <c:pt idx="678">
                  <c:v>41208</c:v>
                </c:pt>
                <c:pt idx="679">
                  <c:v>41213</c:v>
                </c:pt>
                <c:pt idx="680">
                  <c:v>41214</c:v>
                </c:pt>
                <c:pt idx="681">
                  <c:v>41215</c:v>
                </c:pt>
                <c:pt idx="682">
                  <c:v>41218</c:v>
                </c:pt>
                <c:pt idx="683">
                  <c:v>41219</c:v>
                </c:pt>
                <c:pt idx="684">
                  <c:v>41220</c:v>
                </c:pt>
                <c:pt idx="685">
                  <c:v>41221</c:v>
                </c:pt>
                <c:pt idx="686">
                  <c:v>41222</c:v>
                </c:pt>
                <c:pt idx="687">
                  <c:v>41225</c:v>
                </c:pt>
                <c:pt idx="688">
                  <c:v>41226</c:v>
                </c:pt>
                <c:pt idx="689">
                  <c:v>41227</c:v>
                </c:pt>
                <c:pt idx="690">
                  <c:v>41228</c:v>
                </c:pt>
                <c:pt idx="691">
                  <c:v>41229</c:v>
                </c:pt>
                <c:pt idx="692">
                  <c:v>41232</c:v>
                </c:pt>
                <c:pt idx="693">
                  <c:v>41233</c:v>
                </c:pt>
                <c:pt idx="694">
                  <c:v>41234</c:v>
                </c:pt>
                <c:pt idx="695">
                  <c:v>41236</c:v>
                </c:pt>
                <c:pt idx="696">
                  <c:v>41239</c:v>
                </c:pt>
                <c:pt idx="697">
                  <c:v>41240</c:v>
                </c:pt>
                <c:pt idx="698">
                  <c:v>41241</c:v>
                </c:pt>
                <c:pt idx="699">
                  <c:v>41242</c:v>
                </c:pt>
                <c:pt idx="700">
                  <c:v>41243</c:v>
                </c:pt>
                <c:pt idx="701">
                  <c:v>41246</c:v>
                </c:pt>
                <c:pt idx="702">
                  <c:v>41247</c:v>
                </c:pt>
                <c:pt idx="703">
                  <c:v>41248</c:v>
                </c:pt>
                <c:pt idx="704">
                  <c:v>41249</c:v>
                </c:pt>
                <c:pt idx="705">
                  <c:v>41250</c:v>
                </c:pt>
                <c:pt idx="706">
                  <c:v>41253</c:v>
                </c:pt>
                <c:pt idx="707">
                  <c:v>41254</c:v>
                </c:pt>
                <c:pt idx="708">
                  <c:v>41255</c:v>
                </c:pt>
                <c:pt idx="709">
                  <c:v>41256</c:v>
                </c:pt>
                <c:pt idx="710">
                  <c:v>41257</c:v>
                </c:pt>
                <c:pt idx="711">
                  <c:v>41260</c:v>
                </c:pt>
                <c:pt idx="712">
                  <c:v>41261</c:v>
                </c:pt>
                <c:pt idx="713">
                  <c:v>41262</c:v>
                </c:pt>
                <c:pt idx="714">
                  <c:v>41263</c:v>
                </c:pt>
                <c:pt idx="715">
                  <c:v>41264</c:v>
                </c:pt>
                <c:pt idx="716">
                  <c:v>41269</c:v>
                </c:pt>
                <c:pt idx="717">
                  <c:v>41270</c:v>
                </c:pt>
                <c:pt idx="718">
                  <c:v>41271</c:v>
                </c:pt>
                <c:pt idx="719">
                  <c:v>41278</c:v>
                </c:pt>
                <c:pt idx="720">
                  <c:v>41281</c:v>
                </c:pt>
                <c:pt idx="721">
                  <c:v>41282</c:v>
                </c:pt>
                <c:pt idx="722">
                  <c:v>41283</c:v>
                </c:pt>
                <c:pt idx="723">
                  <c:v>41284</c:v>
                </c:pt>
                <c:pt idx="724">
                  <c:v>41285</c:v>
                </c:pt>
                <c:pt idx="725">
                  <c:v>41288</c:v>
                </c:pt>
                <c:pt idx="726">
                  <c:v>41289</c:v>
                </c:pt>
                <c:pt idx="727">
                  <c:v>41290</c:v>
                </c:pt>
                <c:pt idx="728">
                  <c:v>41291</c:v>
                </c:pt>
                <c:pt idx="729">
                  <c:v>41292</c:v>
                </c:pt>
                <c:pt idx="730">
                  <c:v>41296</c:v>
                </c:pt>
                <c:pt idx="731">
                  <c:v>41297</c:v>
                </c:pt>
                <c:pt idx="732">
                  <c:v>41298</c:v>
                </c:pt>
                <c:pt idx="733">
                  <c:v>41299</c:v>
                </c:pt>
                <c:pt idx="734">
                  <c:v>41302</c:v>
                </c:pt>
                <c:pt idx="735">
                  <c:v>41303</c:v>
                </c:pt>
                <c:pt idx="736">
                  <c:v>41304</c:v>
                </c:pt>
                <c:pt idx="737">
                  <c:v>41305</c:v>
                </c:pt>
                <c:pt idx="738">
                  <c:v>41306</c:v>
                </c:pt>
                <c:pt idx="739">
                  <c:v>41309</c:v>
                </c:pt>
                <c:pt idx="740">
                  <c:v>41310</c:v>
                </c:pt>
                <c:pt idx="741">
                  <c:v>41311</c:v>
                </c:pt>
                <c:pt idx="742">
                  <c:v>41312</c:v>
                </c:pt>
                <c:pt idx="743">
                  <c:v>41313</c:v>
                </c:pt>
                <c:pt idx="744">
                  <c:v>41316</c:v>
                </c:pt>
                <c:pt idx="745">
                  <c:v>41317</c:v>
                </c:pt>
                <c:pt idx="746">
                  <c:v>41318</c:v>
                </c:pt>
                <c:pt idx="747">
                  <c:v>41319</c:v>
                </c:pt>
                <c:pt idx="748">
                  <c:v>41320</c:v>
                </c:pt>
                <c:pt idx="749">
                  <c:v>41324</c:v>
                </c:pt>
                <c:pt idx="750">
                  <c:v>41325</c:v>
                </c:pt>
                <c:pt idx="751">
                  <c:v>41326</c:v>
                </c:pt>
                <c:pt idx="752">
                  <c:v>41327</c:v>
                </c:pt>
                <c:pt idx="753">
                  <c:v>41330</c:v>
                </c:pt>
                <c:pt idx="754">
                  <c:v>41331</c:v>
                </c:pt>
                <c:pt idx="755">
                  <c:v>41332</c:v>
                </c:pt>
                <c:pt idx="756">
                  <c:v>41333</c:v>
                </c:pt>
                <c:pt idx="757">
                  <c:v>41334</c:v>
                </c:pt>
                <c:pt idx="758">
                  <c:v>41337</c:v>
                </c:pt>
                <c:pt idx="759">
                  <c:v>41338</c:v>
                </c:pt>
                <c:pt idx="760">
                  <c:v>41339</c:v>
                </c:pt>
                <c:pt idx="761">
                  <c:v>41340</c:v>
                </c:pt>
                <c:pt idx="762">
                  <c:v>41341</c:v>
                </c:pt>
                <c:pt idx="763">
                  <c:v>41344</c:v>
                </c:pt>
                <c:pt idx="764">
                  <c:v>41345</c:v>
                </c:pt>
                <c:pt idx="765">
                  <c:v>41346</c:v>
                </c:pt>
                <c:pt idx="766">
                  <c:v>41347</c:v>
                </c:pt>
                <c:pt idx="767">
                  <c:v>41348</c:v>
                </c:pt>
                <c:pt idx="768">
                  <c:v>41351</c:v>
                </c:pt>
                <c:pt idx="769">
                  <c:v>41353</c:v>
                </c:pt>
                <c:pt idx="770">
                  <c:v>41354</c:v>
                </c:pt>
                <c:pt idx="771">
                  <c:v>41355</c:v>
                </c:pt>
                <c:pt idx="772">
                  <c:v>41358</c:v>
                </c:pt>
                <c:pt idx="773">
                  <c:v>41359</c:v>
                </c:pt>
                <c:pt idx="774">
                  <c:v>41360</c:v>
                </c:pt>
                <c:pt idx="775">
                  <c:v>41361</c:v>
                </c:pt>
                <c:pt idx="776">
                  <c:v>41365</c:v>
                </c:pt>
                <c:pt idx="777">
                  <c:v>41366</c:v>
                </c:pt>
                <c:pt idx="778">
                  <c:v>41367</c:v>
                </c:pt>
                <c:pt idx="779">
                  <c:v>41368</c:v>
                </c:pt>
                <c:pt idx="780">
                  <c:v>41369</c:v>
                </c:pt>
                <c:pt idx="781">
                  <c:v>41372</c:v>
                </c:pt>
                <c:pt idx="782">
                  <c:v>41373</c:v>
                </c:pt>
                <c:pt idx="783">
                  <c:v>41374</c:v>
                </c:pt>
                <c:pt idx="784">
                  <c:v>41375</c:v>
                </c:pt>
                <c:pt idx="785">
                  <c:v>41376</c:v>
                </c:pt>
                <c:pt idx="786">
                  <c:v>41379</c:v>
                </c:pt>
                <c:pt idx="787">
                  <c:v>41380</c:v>
                </c:pt>
                <c:pt idx="788">
                  <c:v>41381</c:v>
                </c:pt>
                <c:pt idx="789">
                  <c:v>41382</c:v>
                </c:pt>
                <c:pt idx="790">
                  <c:v>41383</c:v>
                </c:pt>
                <c:pt idx="791">
                  <c:v>41386</c:v>
                </c:pt>
                <c:pt idx="792">
                  <c:v>41387</c:v>
                </c:pt>
                <c:pt idx="793">
                  <c:v>41388</c:v>
                </c:pt>
                <c:pt idx="794">
                  <c:v>41389</c:v>
                </c:pt>
                <c:pt idx="795">
                  <c:v>41390</c:v>
                </c:pt>
                <c:pt idx="796">
                  <c:v>41394</c:v>
                </c:pt>
                <c:pt idx="797">
                  <c:v>41395</c:v>
                </c:pt>
                <c:pt idx="798">
                  <c:v>41396</c:v>
                </c:pt>
                <c:pt idx="799">
                  <c:v>41401</c:v>
                </c:pt>
                <c:pt idx="800">
                  <c:v>41402</c:v>
                </c:pt>
                <c:pt idx="801">
                  <c:v>41403</c:v>
                </c:pt>
                <c:pt idx="802">
                  <c:v>41404</c:v>
                </c:pt>
                <c:pt idx="803">
                  <c:v>41407</c:v>
                </c:pt>
                <c:pt idx="804">
                  <c:v>41408</c:v>
                </c:pt>
                <c:pt idx="805">
                  <c:v>41409</c:v>
                </c:pt>
                <c:pt idx="806">
                  <c:v>41410</c:v>
                </c:pt>
                <c:pt idx="807">
                  <c:v>41411</c:v>
                </c:pt>
                <c:pt idx="808">
                  <c:v>41414</c:v>
                </c:pt>
                <c:pt idx="809">
                  <c:v>41415</c:v>
                </c:pt>
                <c:pt idx="810">
                  <c:v>41416</c:v>
                </c:pt>
                <c:pt idx="811">
                  <c:v>41417</c:v>
                </c:pt>
                <c:pt idx="812">
                  <c:v>41418</c:v>
                </c:pt>
                <c:pt idx="813">
                  <c:v>41422</c:v>
                </c:pt>
                <c:pt idx="814">
                  <c:v>41423</c:v>
                </c:pt>
                <c:pt idx="815">
                  <c:v>41424</c:v>
                </c:pt>
                <c:pt idx="816">
                  <c:v>41425</c:v>
                </c:pt>
                <c:pt idx="817">
                  <c:v>41428</c:v>
                </c:pt>
                <c:pt idx="818">
                  <c:v>41429</c:v>
                </c:pt>
                <c:pt idx="819">
                  <c:v>41430</c:v>
                </c:pt>
                <c:pt idx="820">
                  <c:v>41431</c:v>
                </c:pt>
                <c:pt idx="821">
                  <c:v>41432</c:v>
                </c:pt>
                <c:pt idx="822">
                  <c:v>41435</c:v>
                </c:pt>
                <c:pt idx="823">
                  <c:v>41436</c:v>
                </c:pt>
                <c:pt idx="824">
                  <c:v>41437</c:v>
                </c:pt>
                <c:pt idx="825">
                  <c:v>41438</c:v>
                </c:pt>
                <c:pt idx="826">
                  <c:v>41439</c:v>
                </c:pt>
                <c:pt idx="827">
                  <c:v>41442</c:v>
                </c:pt>
                <c:pt idx="828">
                  <c:v>41443</c:v>
                </c:pt>
                <c:pt idx="829">
                  <c:v>41444</c:v>
                </c:pt>
                <c:pt idx="830">
                  <c:v>41445</c:v>
                </c:pt>
                <c:pt idx="831">
                  <c:v>41446</c:v>
                </c:pt>
                <c:pt idx="832">
                  <c:v>41449</c:v>
                </c:pt>
                <c:pt idx="833">
                  <c:v>41450</c:v>
                </c:pt>
                <c:pt idx="834">
                  <c:v>41451</c:v>
                </c:pt>
                <c:pt idx="835">
                  <c:v>41452</c:v>
                </c:pt>
                <c:pt idx="836">
                  <c:v>41453</c:v>
                </c:pt>
                <c:pt idx="837">
                  <c:v>41456</c:v>
                </c:pt>
                <c:pt idx="838">
                  <c:v>41457</c:v>
                </c:pt>
                <c:pt idx="839">
                  <c:v>41458</c:v>
                </c:pt>
                <c:pt idx="840">
                  <c:v>41460</c:v>
                </c:pt>
                <c:pt idx="841">
                  <c:v>41463</c:v>
                </c:pt>
                <c:pt idx="842">
                  <c:v>41464</c:v>
                </c:pt>
                <c:pt idx="843">
                  <c:v>41465</c:v>
                </c:pt>
                <c:pt idx="844">
                  <c:v>41466</c:v>
                </c:pt>
                <c:pt idx="845">
                  <c:v>41467</c:v>
                </c:pt>
                <c:pt idx="846">
                  <c:v>41470</c:v>
                </c:pt>
                <c:pt idx="847">
                  <c:v>41471</c:v>
                </c:pt>
                <c:pt idx="848">
                  <c:v>41472</c:v>
                </c:pt>
                <c:pt idx="849">
                  <c:v>41473</c:v>
                </c:pt>
                <c:pt idx="850">
                  <c:v>41474</c:v>
                </c:pt>
                <c:pt idx="851">
                  <c:v>41477</c:v>
                </c:pt>
                <c:pt idx="852">
                  <c:v>41478</c:v>
                </c:pt>
                <c:pt idx="853">
                  <c:v>41479</c:v>
                </c:pt>
                <c:pt idx="854">
                  <c:v>41480</c:v>
                </c:pt>
                <c:pt idx="855">
                  <c:v>41481</c:v>
                </c:pt>
                <c:pt idx="856">
                  <c:v>41484</c:v>
                </c:pt>
                <c:pt idx="857">
                  <c:v>41485</c:v>
                </c:pt>
                <c:pt idx="858">
                  <c:v>41486</c:v>
                </c:pt>
                <c:pt idx="859">
                  <c:v>41487</c:v>
                </c:pt>
                <c:pt idx="860">
                  <c:v>41488</c:v>
                </c:pt>
                <c:pt idx="861">
                  <c:v>41491</c:v>
                </c:pt>
                <c:pt idx="862">
                  <c:v>41492</c:v>
                </c:pt>
                <c:pt idx="863">
                  <c:v>41494</c:v>
                </c:pt>
                <c:pt idx="864">
                  <c:v>41495</c:v>
                </c:pt>
                <c:pt idx="865">
                  <c:v>41498</c:v>
                </c:pt>
                <c:pt idx="866">
                  <c:v>41499</c:v>
                </c:pt>
                <c:pt idx="867">
                  <c:v>41500</c:v>
                </c:pt>
                <c:pt idx="868">
                  <c:v>41501</c:v>
                </c:pt>
                <c:pt idx="869">
                  <c:v>41502</c:v>
                </c:pt>
                <c:pt idx="870">
                  <c:v>41506</c:v>
                </c:pt>
                <c:pt idx="871">
                  <c:v>41507</c:v>
                </c:pt>
                <c:pt idx="872">
                  <c:v>41508</c:v>
                </c:pt>
                <c:pt idx="873">
                  <c:v>41509</c:v>
                </c:pt>
                <c:pt idx="874">
                  <c:v>41512</c:v>
                </c:pt>
                <c:pt idx="875">
                  <c:v>41513</c:v>
                </c:pt>
                <c:pt idx="876">
                  <c:v>41514</c:v>
                </c:pt>
                <c:pt idx="877">
                  <c:v>41515</c:v>
                </c:pt>
                <c:pt idx="878">
                  <c:v>41516</c:v>
                </c:pt>
                <c:pt idx="879">
                  <c:v>41520</c:v>
                </c:pt>
                <c:pt idx="880">
                  <c:v>41521</c:v>
                </c:pt>
                <c:pt idx="881">
                  <c:v>41522</c:v>
                </c:pt>
                <c:pt idx="882">
                  <c:v>41523</c:v>
                </c:pt>
                <c:pt idx="883">
                  <c:v>41526</c:v>
                </c:pt>
                <c:pt idx="884">
                  <c:v>41527</c:v>
                </c:pt>
                <c:pt idx="885">
                  <c:v>41528</c:v>
                </c:pt>
                <c:pt idx="886">
                  <c:v>41529</c:v>
                </c:pt>
                <c:pt idx="887">
                  <c:v>41530</c:v>
                </c:pt>
                <c:pt idx="888">
                  <c:v>41534</c:v>
                </c:pt>
                <c:pt idx="889">
                  <c:v>41535</c:v>
                </c:pt>
                <c:pt idx="890">
                  <c:v>41536</c:v>
                </c:pt>
                <c:pt idx="891">
                  <c:v>41537</c:v>
                </c:pt>
                <c:pt idx="892">
                  <c:v>41540</c:v>
                </c:pt>
                <c:pt idx="893">
                  <c:v>41541</c:v>
                </c:pt>
                <c:pt idx="894">
                  <c:v>41542</c:v>
                </c:pt>
                <c:pt idx="895">
                  <c:v>41543</c:v>
                </c:pt>
                <c:pt idx="896">
                  <c:v>41544</c:v>
                </c:pt>
                <c:pt idx="897">
                  <c:v>41547</c:v>
                </c:pt>
                <c:pt idx="898">
                  <c:v>41548</c:v>
                </c:pt>
                <c:pt idx="899">
                  <c:v>41549</c:v>
                </c:pt>
                <c:pt idx="900">
                  <c:v>41550</c:v>
                </c:pt>
                <c:pt idx="901">
                  <c:v>41551</c:v>
                </c:pt>
                <c:pt idx="902">
                  <c:v>41554</c:v>
                </c:pt>
                <c:pt idx="903">
                  <c:v>41555</c:v>
                </c:pt>
                <c:pt idx="904">
                  <c:v>41556</c:v>
                </c:pt>
                <c:pt idx="905">
                  <c:v>41557</c:v>
                </c:pt>
                <c:pt idx="906">
                  <c:v>41558</c:v>
                </c:pt>
                <c:pt idx="907">
                  <c:v>41561</c:v>
                </c:pt>
                <c:pt idx="908">
                  <c:v>41562</c:v>
                </c:pt>
                <c:pt idx="909">
                  <c:v>41563</c:v>
                </c:pt>
                <c:pt idx="910">
                  <c:v>41564</c:v>
                </c:pt>
                <c:pt idx="911">
                  <c:v>41565</c:v>
                </c:pt>
                <c:pt idx="912">
                  <c:v>41568</c:v>
                </c:pt>
                <c:pt idx="913">
                  <c:v>41569</c:v>
                </c:pt>
                <c:pt idx="914">
                  <c:v>41570</c:v>
                </c:pt>
                <c:pt idx="915">
                  <c:v>41571</c:v>
                </c:pt>
                <c:pt idx="916">
                  <c:v>41572</c:v>
                </c:pt>
                <c:pt idx="917">
                  <c:v>41575</c:v>
                </c:pt>
                <c:pt idx="918">
                  <c:v>41576</c:v>
                </c:pt>
                <c:pt idx="919">
                  <c:v>41577</c:v>
                </c:pt>
                <c:pt idx="920">
                  <c:v>41578</c:v>
                </c:pt>
                <c:pt idx="921">
                  <c:v>41579</c:v>
                </c:pt>
                <c:pt idx="922">
                  <c:v>41582</c:v>
                </c:pt>
                <c:pt idx="923">
                  <c:v>41583</c:v>
                </c:pt>
                <c:pt idx="924">
                  <c:v>41584</c:v>
                </c:pt>
                <c:pt idx="925">
                  <c:v>41585</c:v>
                </c:pt>
                <c:pt idx="926">
                  <c:v>41586</c:v>
                </c:pt>
                <c:pt idx="927">
                  <c:v>41589</c:v>
                </c:pt>
                <c:pt idx="928">
                  <c:v>41590</c:v>
                </c:pt>
                <c:pt idx="929">
                  <c:v>41591</c:v>
                </c:pt>
                <c:pt idx="930">
                  <c:v>41592</c:v>
                </c:pt>
                <c:pt idx="931">
                  <c:v>41593</c:v>
                </c:pt>
                <c:pt idx="932">
                  <c:v>41596</c:v>
                </c:pt>
                <c:pt idx="933">
                  <c:v>41597</c:v>
                </c:pt>
                <c:pt idx="934">
                  <c:v>41598</c:v>
                </c:pt>
                <c:pt idx="935">
                  <c:v>41599</c:v>
                </c:pt>
                <c:pt idx="936">
                  <c:v>41600</c:v>
                </c:pt>
                <c:pt idx="937">
                  <c:v>41603</c:v>
                </c:pt>
                <c:pt idx="938">
                  <c:v>41604</c:v>
                </c:pt>
                <c:pt idx="939">
                  <c:v>41605</c:v>
                </c:pt>
                <c:pt idx="940">
                  <c:v>41607</c:v>
                </c:pt>
                <c:pt idx="941">
                  <c:v>41610</c:v>
                </c:pt>
                <c:pt idx="942">
                  <c:v>41611</c:v>
                </c:pt>
                <c:pt idx="943">
                  <c:v>41612</c:v>
                </c:pt>
                <c:pt idx="944">
                  <c:v>41613</c:v>
                </c:pt>
                <c:pt idx="945">
                  <c:v>41614</c:v>
                </c:pt>
                <c:pt idx="946">
                  <c:v>41617</c:v>
                </c:pt>
                <c:pt idx="947">
                  <c:v>41618</c:v>
                </c:pt>
                <c:pt idx="948">
                  <c:v>41619</c:v>
                </c:pt>
                <c:pt idx="949">
                  <c:v>41620</c:v>
                </c:pt>
                <c:pt idx="950">
                  <c:v>41621</c:v>
                </c:pt>
                <c:pt idx="951">
                  <c:v>41624</c:v>
                </c:pt>
                <c:pt idx="952">
                  <c:v>41625</c:v>
                </c:pt>
                <c:pt idx="953">
                  <c:v>41626</c:v>
                </c:pt>
                <c:pt idx="954">
                  <c:v>41627</c:v>
                </c:pt>
                <c:pt idx="955">
                  <c:v>41628</c:v>
                </c:pt>
                <c:pt idx="956">
                  <c:v>41631</c:v>
                </c:pt>
                <c:pt idx="957">
                  <c:v>41632</c:v>
                </c:pt>
                <c:pt idx="958">
                  <c:v>41634</c:v>
                </c:pt>
                <c:pt idx="959">
                  <c:v>41635</c:v>
                </c:pt>
                <c:pt idx="960">
                  <c:v>41638</c:v>
                </c:pt>
                <c:pt idx="961">
                  <c:v>41645</c:v>
                </c:pt>
                <c:pt idx="962">
                  <c:v>41646</c:v>
                </c:pt>
                <c:pt idx="963">
                  <c:v>41647</c:v>
                </c:pt>
                <c:pt idx="964">
                  <c:v>41648</c:v>
                </c:pt>
                <c:pt idx="965">
                  <c:v>41652</c:v>
                </c:pt>
                <c:pt idx="966">
                  <c:v>41653</c:v>
                </c:pt>
                <c:pt idx="967">
                  <c:v>41654</c:v>
                </c:pt>
                <c:pt idx="968">
                  <c:v>41655</c:v>
                </c:pt>
                <c:pt idx="969">
                  <c:v>41656</c:v>
                </c:pt>
                <c:pt idx="970">
                  <c:v>41661</c:v>
                </c:pt>
                <c:pt idx="971">
                  <c:v>41662</c:v>
                </c:pt>
                <c:pt idx="972">
                  <c:v>41663</c:v>
                </c:pt>
                <c:pt idx="973">
                  <c:v>41666</c:v>
                </c:pt>
                <c:pt idx="974">
                  <c:v>41667</c:v>
                </c:pt>
                <c:pt idx="975">
                  <c:v>41668</c:v>
                </c:pt>
                <c:pt idx="976">
                  <c:v>41669</c:v>
                </c:pt>
                <c:pt idx="977">
                  <c:v>41670</c:v>
                </c:pt>
                <c:pt idx="978">
                  <c:v>41673</c:v>
                </c:pt>
                <c:pt idx="979">
                  <c:v>41674</c:v>
                </c:pt>
                <c:pt idx="980">
                  <c:v>41675</c:v>
                </c:pt>
                <c:pt idx="981">
                  <c:v>41676</c:v>
                </c:pt>
                <c:pt idx="982">
                  <c:v>41677</c:v>
                </c:pt>
                <c:pt idx="983">
                  <c:v>41680</c:v>
                </c:pt>
                <c:pt idx="984">
                  <c:v>41682</c:v>
                </c:pt>
                <c:pt idx="985">
                  <c:v>41683</c:v>
                </c:pt>
                <c:pt idx="986">
                  <c:v>41684</c:v>
                </c:pt>
                <c:pt idx="987">
                  <c:v>41688</c:v>
                </c:pt>
                <c:pt idx="988">
                  <c:v>41689</c:v>
                </c:pt>
                <c:pt idx="989">
                  <c:v>41690</c:v>
                </c:pt>
                <c:pt idx="990">
                  <c:v>41691</c:v>
                </c:pt>
                <c:pt idx="991">
                  <c:v>41694</c:v>
                </c:pt>
                <c:pt idx="992">
                  <c:v>41695</c:v>
                </c:pt>
                <c:pt idx="993">
                  <c:v>41696</c:v>
                </c:pt>
                <c:pt idx="994">
                  <c:v>41697</c:v>
                </c:pt>
                <c:pt idx="995">
                  <c:v>41698</c:v>
                </c:pt>
                <c:pt idx="996">
                  <c:v>41701</c:v>
                </c:pt>
                <c:pt idx="997">
                  <c:v>41702</c:v>
                </c:pt>
                <c:pt idx="998">
                  <c:v>41703</c:v>
                </c:pt>
                <c:pt idx="999">
                  <c:v>41704</c:v>
                </c:pt>
                <c:pt idx="1000">
                  <c:v>41705</c:v>
                </c:pt>
                <c:pt idx="1001">
                  <c:v>41708</c:v>
                </c:pt>
                <c:pt idx="1002">
                  <c:v>41709</c:v>
                </c:pt>
                <c:pt idx="1003">
                  <c:v>41710</c:v>
                </c:pt>
                <c:pt idx="1004">
                  <c:v>41711</c:v>
                </c:pt>
                <c:pt idx="1005">
                  <c:v>41712</c:v>
                </c:pt>
                <c:pt idx="1006">
                  <c:v>41715</c:v>
                </c:pt>
                <c:pt idx="1007">
                  <c:v>41716</c:v>
                </c:pt>
                <c:pt idx="1008">
                  <c:v>41717</c:v>
                </c:pt>
                <c:pt idx="1009">
                  <c:v>41718</c:v>
                </c:pt>
                <c:pt idx="1010">
                  <c:v>41722</c:v>
                </c:pt>
                <c:pt idx="1011">
                  <c:v>41723</c:v>
                </c:pt>
                <c:pt idx="1012">
                  <c:v>41724</c:v>
                </c:pt>
                <c:pt idx="1013">
                  <c:v>41725</c:v>
                </c:pt>
                <c:pt idx="1014">
                  <c:v>41726</c:v>
                </c:pt>
                <c:pt idx="1015">
                  <c:v>41729</c:v>
                </c:pt>
                <c:pt idx="1016">
                  <c:v>41730</c:v>
                </c:pt>
                <c:pt idx="1017">
                  <c:v>41731</c:v>
                </c:pt>
                <c:pt idx="1018">
                  <c:v>41732</c:v>
                </c:pt>
                <c:pt idx="1019">
                  <c:v>41733</c:v>
                </c:pt>
                <c:pt idx="1020">
                  <c:v>41736</c:v>
                </c:pt>
                <c:pt idx="1021">
                  <c:v>41737</c:v>
                </c:pt>
                <c:pt idx="1022">
                  <c:v>41738</c:v>
                </c:pt>
                <c:pt idx="1023">
                  <c:v>41739</c:v>
                </c:pt>
                <c:pt idx="1024">
                  <c:v>41740</c:v>
                </c:pt>
                <c:pt idx="1025">
                  <c:v>41743</c:v>
                </c:pt>
                <c:pt idx="1026">
                  <c:v>41744</c:v>
                </c:pt>
                <c:pt idx="1027">
                  <c:v>41745</c:v>
                </c:pt>
                <c:pt idx="1028">
                  <c:v>41746</c:v>
                </c:pt>
                <c:pt idx="1029">
                  <c:v>41750</c:v>
                </c:pt>
                <c:pt idx="1030">
                  <c:v>41751</c:v>
                </c:pt>
                <c:pt idx="1031">
                  <c:v>41752</c:v>
                </c:pt>
                <c:pt idx="1032">
                  <c:v>41753</c:v>
                </c:pt>
                <c:pt idx="1033">
                  <c:v>41754</c:v>
                </c:pt>
                <c:pt idx="1034">
                  <c:v>41757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41766</c:v>
                </c:pt>
                <c:pt idx="1039">
                  <c:v>41767</c:v>
                </c:pt>
                <c:pt idx="1040">
                  <c:v>41768</c:v>
                </c:pt>
                <c:pt idx="1041">
                  <c:v>41771</c:v>
                </c:pt>
                <c:pt idx="1042">
                  <c:v>41772</c:v>
                </c:pt>
                <c:pt idx="1043">
                  <c:v>41773</c:v>
                </c:pt>
                <c:pt idx="1044">
                  <c:v>41774</c:v>
                </c:pt>
                <c:pt idx="1045">
                  <c:v>41775</c:v>
                </c:pt>
                <c:pt idx="1046">
                  <c:v>41778</c:v>
                </c:pt>
                <c:pt idx="1047">
                  <c:v>41779</c:v>
                </c:pt>
                <c:pt idx="1048">
                  <c:v>41780</c:v>
                </c:pt>
                <c:pt idx="1049">
                  <c:v>41781</c:v>
                </c:pt>
                <c:pt idx="1050">
                  <c:v>41782</c:v>
                </c:pt>
                <c:pt idx="1051">
                  <c:v>41786</c:v>
                </c:pt>
                <c:pt idx="1052">
                  <c:v>41787</c:v>
                </c:pt>
                <c:pt idx="1053">
                  <c:v>41788</c:v>
                </c:pt>
                <c:pt idx="1054">
                  <c:v>41789</c:v>
                </c:pt>
                <c:pt idx="1055">
                  <c:v>41792</c:v>
                </c:pt>
                <c:pt idx="1056">
                  <c:v>41793</c:v>
                </c:pt>
                <c:pt idx="1057">
                  <c:v>41794</c:v>
                </c:pt>
                <c:pt idx="1058">
                  <c:v>41795</c:v>
                </c:pt>
                <c:pt idx="1059">
                  <c:v>41796</c:v>
                </c:pt>
                <c:pt idx="1060">
                  <c:v>41799</c:v>
                </c:pt>
                <c:pt idx="1061">
                  <c:v>41800</c:v>
                </c:pt>
                <c:pt idx="1062">
                  <c:v>41801</c:v>
                </c:pt>
                <c:pt idx="1063">
                  <c:v>41802</c:v>
                </c:pt>
                <c:pt idx="1064">
                  <c:v>41803</c:v>
                </c:pt>
                <c:pt idx="1065">
                  <c:v>41806</c:v>
                </c:pt>
                <c:pt idx="1066">
                  <c:v>41807</c:v>
                </c:pt>
                <c:pt idx="1067">
                  <c:v>41808</c:v>
                </c:pt>
                <c:pt idx="1068">
                  <c:v>41809</c:v>
                </c:pt>
                <c:pt idx="1069">
                  <c:v>41810</c:v>
                </c:pt>
                <c:pt idx="1070">
                  <c:v>41813</c:v>
                </c:pt>
                <c:pt idx="1071">
                  <c:v>41814</c:v>
                </c:pt>
                <c:pt idx="1072">
                  <c:v>41815</c:v>
                </c:pt>
                <c:pt idx="1073">
                  <c:v>41816</c:v>
                </c:pt>
                <c:pt idx="1074">
                  <c:v>41817</c:v>
                </c:pt>
                <c:pt idx="1075">
                  <c:v>41820</c:v>
                </c:pt>
                <c:pt idx="1076">
                  <c:v>41821</c:v>
                </c:pt>
                <c:pt idx="1077">
                  <c:v>41822</c:v>
                </c:pt>
                <c:pt idx="1078">
                  <c:v>41823</c:v>
                </c:pt>
                <c:pt idx="1079">
                  <c:v>41827</c:v>
                </c:pt>
                <c:pt idx="1080">
                  <c:v>41828</c:v>
                </c:pt>
                <c:pt idx="1081">
                  <c:v>41829</c:v>
                </c:pt>
                <c:pt idx="1082">
                  <c:v>41830</c:v>
                </c:pt>
                <c:pt idx="1083">
                  <c:v>41831</c:v>
                </c:pt>
                <c:pt idx="1084">
                  <c:v>41834</c:v>
                </c:pt>
                <c:pt idx="1085">
                  <c:v>41835</c:v>
                </c:pt>
                <c:pt idx="1086">
                  <c:v>41836</c:v>
                </c:pt>
                <c:pt idx="1087">
                  <c:v>41837</c:v>
                </c:pt>
                <c:pt idx="1088">
                  <c:v>41838</c:v>
                </c:pt>
                <c:pt idx="1089">
                  <c:v>41842</c:v>
                </c:pt>
                <c:pt idx="1090">
                  <c:v>41843</c:v>
                </c:pt>
                <c:pt idx="1091">
                  <c:v>41844</c:v>
                </c:pt>
                <c:pt idx="1092">
                  <c:v>41845</c:v>
                </c:pt>
                <c:pt idx="1093">
                  <c:v>41848</c:v>
                </c:pt>
                <c:pt idx="1094">
                  <c:v>41849</c:v>
                </c:pt>
                <c:pt idx="1095">
                  <c:v>41850</c:v>
                </c:pt>
                <c:pt idx="1096">
                  <c:v>41851</c:v>
                </c:pt>
                <c:pt idx="1097">
                  <c:v>41852</c:v>
                </c:pt>
                <c:pt idx="1098">
                  <c:v>41855</c:v>
                </c:pt>
                <c:pt idx="1099">
                  <c:v>41856</c:v>
                </c:pt>
                <c:pt idx="1100">
                  <c:v>41857</c:v>
                </c:pt>
                <c:pt idx="1101">
                  <c:v>41858</c:v>
                </c:pt>
                <c:pt idx="1102">
                  <c:v>41859</c:v>
                </c:pt>
                <c:pt idx="1103">
                  <c:v>41862</c:v>
                </c:pt>
                <c:pt idx="1104">
                  <c:v>41863</c:v>
                </c:pt>
                <c:pt idx="1105">
                  <c:v>41865</c:v>
                </c:pt>
                <c:pt idx="1106">
                  <c:v>41866</c:v>
                </c:pt>
                <c:pt idx="1107">
                  <c:v>41869</c:v>
                </c:pt>
                <c:pt idx="1108">
                  <c:v>41870</c:v>
                </c:pt>
                <c:pt idx="1109">
                  <c:v>41871</c:v>
                </c:pt>
                <c:pt idx="1110">
                  <c:v>41872</c:v>
                </c:pt>
                <c:pt idx="1111">
                  <c:v>41873</c:v>
                </c:pt>
                <c:pt idx="1112">
                  <c:v>41876</c:v>
                </c:pt>
                <c:pt idx="1113">
                  <c:v>41877</c:v>
                </c:pt>
                <c:pt idx="1114">
                  <c:v>41878</c:v>
                </c:pt>
                <c:pt idx="1115">
                  <c:v>41879</c:v>
                </c:pt>
                <c:pt idx="1116">
                  <c:v>41880</c:v>
                </c:pt>
                <c:pt idx="1117">
                  <c:v>41884</c:v>
                </c:pt>
                <c:pt idx="1118">
                  <c:v>41885</c:v>
                </c:pt>
                <c:pt idx="1119">
                  <c:v>41886</c:v>
                </c:pt>
                <c:pt idx="1120">
                  <c:v>41887</c:v>
                </c:pt>
                <c:pt idx="1121">
                  <c:v>41890</c:v>
                </c:pt>
                <c:pt idx="1122">
                  <c:v>41891</c:v>
                </c:pt>
                <c:pt idx="1123">
                  <c:v>41892</c:v>
                </c:pt>
                <c:pt idx="1124">
                  <c:v>41893</c:v>
                </c:pt>
                <c:pt idx="1125">
                  <c:v>41894</c:v>
                </c:pt>
                <c:pt idx="1126">
                  <c:v>41898</c:v>
                </c:pt>
                <c:pt idx="1127">
                  <c:v>41899</c:v>
                </c:pt>
                <c:pt idx="1128">
                  <c:v>41900</c:v>
                </c:pt>
                <c:pt idx="1129">
                  <c:v>41901</c:v>
                </c:pt>
                <c:pt idx="1130">
                  <c:v>41904</c:v>
                </c:pt>
                <c:pt idx="1131">
                  <c:v>41906</c:v>
                </c:pt>
                <c:pt idx="1132">
                  <c:v>41907</c:v>
                </c:pt>
                <c:pt idx="1133">
                  <c:v>41908</c:v>
                </c:pt>
                <c:pt idx="1134">
                  <c:v>41911</c:v>
                </c:pt>
                <c:pt idx="1135">
                  <c:v>41912</c:v>
                </c:pt>
                <c:pt idx="1136">
                  <c:v>41913</c:v>
                </c:pt>
                <c:pt idx="1137">
                  <c:v>41914</c:v>
                </c:pt>
                <c:pt idx="1138">
                  <c:v>41915</c:v>
                </c:pt>
                <c:pt idx="1139">
                  <c:v>41918</c:v>
                </c:pt>
                <c:pt idx="1140">
                  <c:v>41919</c:v>
                </c:pt>
                <c:pt idx="1141">
                  <c:v>41920</c:v>
                </c:pt>
                <c:pt idx="1142">
                  <c:v>41921</c:v>
                </c:pt>
                <c:pt idx="1143">
                  <c:v>41922</c:v>
                </c:pt>
                <c:pt idx="1144">
                  <c:v>41926</c:v>
                </c:pt>
                <c:pt idx="1145">
                  <c:v>41927</c:v>
                </c:pt>
                <c:pt idx="1146">
                  <c:v>41928</c:v>
                </c:pt>
                <c:pt idx="1147">
                  <c:v>41929</c:v>
                </c:pt>
                <c:pt idx="1148">
                  <c:v>41932</c:v>
                </c:pt>
                <c:pt idx="1149">
                  <c:v>41933</c:v>
                </c:pt>
                <c:pt idx="1150">
                  <c:v>41934</c:v>
                </c:pt>
                <c:pt idx="1151">
                  <c:v>41935</c:v>
                </c:pt>
                <c:pt idx="1152">
                  <c:v>41936</c:v>
                </c:pt>
                <c:pt idx="1153">
                  <c:v>41939</c:v>
                </c:pt>
                <c:pt idx="1154">
                  <c:v>41940</c:v>
                </c:pt>
                <c:pt idx="1155">
                  <c:v>41941</c:v>
                </c:pt>
                <c:pt idx="1156">
                  <c:v>41942</c:v>
                </c:pt>
                <c:pt idx="1157">
                  <c:v>41943</c:v>
                </c:pt>
                <c:pt idx="1158">
                  <c:v>41947</c:v>
                </c:pt>
                <c:pt idx="1159">
                  <c:v>41948</c:v>
                </c:pt>
                <c:pt idx="1160">
                  <c:v>41949</c:v>
                </c:pt>
                <c:pt idx="1161">
                  <c:v>41950</c:v>
                </c:pt>
                <c:pt idx="1162">
                  <c:v>41953</c:v>
                </c:pt>
                <c:pt idx="1163">
                  <c:v>41954</c:v>
                </c:pt>
                <c:pt idx="1164">
                  <c:v>41955</c:v>
                </c:pt>
                <c:pt idx="1165">
                  <c:v>41956</c:v>
                </c:pt>
                <c:pt idx="1166">
                  <c:v>41957</c:v>
                </c:pt>
                <c:pt idx="1167">
                  <c:v>41960</c:v>
                </c:pt>
                <c:pt idx="1168">
                  <c:v>41961</c:v>
                </c:pt>
                <c:pt idx="1169">
                  <c:v>41962</c:v>
                </c:pt>
                <c:pt idx="1170">
                  <c:v>41963</c:v>
                </c:pt>
                <c:pt idx="1171">
                  <c:v>41964</c:v>
                </c:pt>
                <c:pt idx="1172">
                  <c:v>41968</c:v>
                </c:pt>
                <c:pt idx="1173">
                  <c:v>41969</c:v>
                </c:pt>
                <c:pt idx="1174">
                  <c:v>41971</c:v>
                </c:pt>
                <c:pt idx="1175">
                  <c:v>41974</c:v>
                </c:pt>
                <c:pt idx="1176">
                  <c:v>41975</c:v>
                </c:pt>
                <c:pt idx="1177">
                  <c:v>41976</c:v>
                </c:pt>
                <c:pt idx="1178">
                  <c:v>41977</c:v>
                </c:pt>
                <c:pt idx="1179">
                  <c:v>41978</c:v>
                </c:pt>
                <c:pt idx="1180">
                  <c:v>41981</c:v>
                </c:pt>
                <c:pt idx="1181">
                  <c:v>41982</c:v>
                </c:pt>
                <c:pt idx="1182">
                  <c:v>41983</c:v>
                </c:pt>
                <c:pt idx="1183">
                  <c:v>41984</c:v>
                </c:pt>
                <c:pt idx="1184">
                  <c:v>41985</c:v>
                </c:pt>
                <c:pt idx="1185">
                  <c:v>41988</c:v>
                </c:pt>
                <c:pt idx="1186">
                  <c:v>41989</c:v>
                </c:pt>
                <c:pt idx="1187">
                  <c:v>41990</c:v>
                </c:pt>
                <c:pt idx="1188">
                  <c:v>41991</c:v>
                </c:pt>
                <c:pt idx="1189">
                  <c:v>41992</c:v>
                </c:pt>
                <c:pt idx="1190">
                  <c:v>41995</c:v>
                </c:pt>
                <c:pt idx="1191">
                  <c:v>41996</c:v>
                </c:pt>
                <c:pt idx="1192">
                  <c:v>41997</c:v>
                </c:pt>
                <c:pt idx="1193">
                  <c:v>41999</c:v>
                </c:pt>
                <c:pt idx="1194">
                  <c:v>42002</c:v>
                </c:pt>
                <c:pt idx="1195">
                  <c:v>42003</c:v>
                </c:pt>
                <c:pt idx="1196">
                  <c:v>42009</c:v>
                </c:pt>
                <c:pt idx="1197">
                  <c:v>42010</c:v>
                </c:pt>
                <c:pt idx="1198">
                  <c:v>42011</c:v>
                </c:pt>
                <c:pt idx="1199">
                  <c:v>42012</c:v>
                </c:pt>
                <c:pt idx="1200">
                  <c:v>42013</c:v>
                </c:pt>
                <c:pt idx="1201">
                  <c:v>42017</c:v>
                </c:pt>
                <c:pt idx="1202">
                  <c:v>42018</c:v>
                </c:pt>
                <c:pt idx="1203">
                  <c:v>42019</c:v>
                </c:pt>
                <c:pt idx="1204">
                  <c:v>42020</c:v>
                </c:pt>
                <c:pt idx="1205">
                  <c:v>42024</c:v>
                </c:pt>
                <c:pt idx="1206">
                  <c:v>42025</c:v>
                </c:pt>
                <c:pt idx="1207">
                  <c:v>42026</c:v>
                </c:pt>
                <c:pt idx="1208">
                  <c:v>42027</c:v>
                </c:pt>
                <c:pt idx="1209">
                  <c:v>42030</c:v>
                </c:pt>
                <c:pt idx="1210">
                  <c:v>42031</c:v>
                </c:pt>
                <c:pt idx="1211">
                  <c:v>42032</c:v>
                </c:pt>
                <c:pt idx="1212">
                  <c:v>42033</c:v>
                </c:pt>
                <c:pt idx="1213">
                  <c:v>42034</c:v>
                </c:pt>
                <c:pt idx="1214">
                  <c:v>42037</c:v>
                </c:pt>
                <c:pt idx="1215">
                  <c:v>42038</c:v>
                </c:pt>
                <c:pt idx="1216">
                  <c:v>42039</c:v>
                </c:pt>
                <c:pt idx="1217">
                  <c:v>42040</c:v>
                </c:pt>
                <c:pt idx="1218">
                  <c:v>42041</c:v>
                </c:pt>
                <c:pt idx="1219">
                  <c:v>42044</c:v>
                </c:pt>
                <c:pt idx="1220">
                  <c:v>42045</c:v>
                </c:pt>
                <c:pt idx="1221">
                  <c:v>42046</c:v>
                </c:pt>
                <c:pt idx="1222">
                  <c:v>42047</c:v>
                </c:pt>
                <c:pt idx="1223">
                  <c:v>42048</c:v>
                </c:pt>
                <c:pt idx="1224">
                  <c:v>42052</c:v>
                </c:pt>
                <c:pt idx="1225">
                  <c:v>42053</c:v>
                </c:pt>
                <c:pt idx="1226">
                  <c:v>42054</c:v>
                </c:pt>
                <c:pt idx="1227">
                  <c:v>42055</c:v>
                </c:pt>
                <c:pt idx="1228">
                  <c:v>42058</c:v>
                </c:pt>
                <c:pt idx="1229">
                  <c:v>42059</c:v>
                </c:pt>
                <c:pt idx="1230">
                  <c:v>42060</c:v>
                </c:pt>
                <c:pt idx="1231">
                  <c:v>42061</c:v>
                </c:pt>
                <c:pt idx="1232">
                  <c:v>42062</c:v>
                </c:pt>
                <c:pt idx="1233">
                  <c:v>42065</c:v>
                </c:pt>
                <c:pt idx="1234">
                  <c:v>42066</c:v>
                </c:pt>
                <c:pt idx="1235">
                  <c:v>42067</c:v>
                </c:pt>
                <c:pt idx="1236">
                  <c:v>42068</c:v>
                </c:pt>
                <c:pt idx="1237">
                  <c:v>42069</c:v>
                </c:pt>
                <c:pt idx="1238">
                  <c:v>42072</c:v>
                </c:pt>
                <c:pt idx="1239">
                  <c:v>42073</c:v>
                </c:pt>
                <c:pt idx="1240">
                  <c:v>42074</c:v>
                </c:pt>
                <c:pt idx="1241">
                  <c:v>42075</c:v>
                </c:pt>
                <c:pt idx="1242">
                  <c:v>42076</c:v>
                </c:pt>
                <c:pt idx="1243">
                  <c:v>42079</c:v>
                </c:pt>
                <c:pt idx="1244">
                  <c:v>42080</c:v>
                </c:pt>
                <c:pt idx="1245">
                  <c:v>42081</c:v>
                </c:pt>
                <c:pt idx="1246">
                  <c:v>42082</c:v>
                </c:pt>
                <c:pt idx="1247">
                  <c:v>42083</c:v>
                </c:pt>
                <c:pt idx="1248">
                  <c:v>42086</c:v>
                </c:pt>
                <c:pt idx="1249">
                  <c:v>42087</c:v>
                </c:pt>
                <c:pt idx="1250">
                  <c:v>42088</c:v>
                </c:pt>
                <c:pt idx="1251">
                  <c:v>42089</c:v>
                </c:pt>
                <c:pt idx="1252">
                  <c:v>42090</c:v>
                </c:pt>
                <c:pt idx="1253">
                  <c:v>42093</c:v>
                </c:pt>
                <c:pt idx="1254">
                  <c:v>42094</c:v>
                </c:pt>
                <c:pt idx="1255">
                  <c:v>42095</c:v>
                </c:pt>
                <c:pt idx="1256">
                  <c:v>42096</c:v>
                </c:pt>
                <c:pt idx="1257">
                  <c:v>42100</c:v>
                </c:pt>
                <c:pt idx="1258">
                  <c:v>42101</c:v>
                </c:pt>
                <c:pt idx="1259">
                  <c:v>42102</c:v>
                </c:pt>
                <c:pt idx="1260">
                  <c:v>42103</c:v>
                </c:pt>
                <c:pt idx="1261">
                  <c:v>42104</c:v>
                </c:pt>
                <c:pt idx="1262">
                  <c:v>42107</c:v>
                </c:pt>
                <c:pt idx="1263">
                  <c:v>42108</c:v>
                </c:pt>
                <c:pt idx="1264">
                  <c:v>42109</c:v>
                </c:pt>
                <c:pt idx="1265">
                  <c:v>42110</c:v>
                </c:pt>
                <c:pt idx="1266">
                  <c:v>42111</c:v>
                </c:pt>
                <c:pt idx="1267">
                  <c:v>42114</c:v>
                </c:pt>
                <c:pt idx="1268">
                  <c:v>42115</c:v>
                </c:pt>
                <c:pt idx="1269">
                  <c:v>42116</c:v>
                </c:pt>
                <c:pt idx="1270">
                  <c:v>42117</c:v>
                </c:pt>
                <c:pt idx="1271">
                  <c:v>42118</c:v>
                </c:pt>
                <c:pt idx="1272">
                  <c:v>42121</c:v>
                </c:pt>
                <c:pt idx="1273">
                  <c:v>42122</c:v>
                </c:pt>
                <c:pt idx="1274">
                  <c:v>42124</c:v>
                </c:pt>
                <c:pt idx="1275">
                  <c:v>42125</c:v>
                </c:pt>
                <c:pt idx="1276">
                  <c:v>42131</c:v>
                </c:pt>
                <c:pt idx="1277">
                  <c:v>42132</c:v>
                </c:pt>
                <c:pt idx="1278">
                  <c:v>42135</c:v>
                </c:pt>
                <c:pt idx="1279">
                  <c:v>42136</c:v>
                </c:pt>
                <c:pt idx="1280">
                  <c:v>42137</c:v>
                </c:pt>
                <c:pt idx="1281">
                  <c:v>42138</c:v>
                </c:pt>
                <c:pt idx="1282">
                  <c:v>42139</c:v>
                </c:pt>
                <c:pt idx="1283">
                  <c:v>42142</c:v>
                </c:pt>
                <c:pt idx="1284">
                  <c:v>42143</c:v>
                </c:pt>
                <c:pt idx="1285">
                  <c:v>42144</c:v>
                </c:pt>
                <c:pt idx="1286">
                  <c:v>42145</c:v>
                </c:pt>
                <c:pt idx="1287">
                  <c:v>42146</c:v>
                </c:pt>
                <c:pt idx="1288">
                  <c:v>42150</c:v>
                </c:pt>
                <c:pt idx="1289">
                  <c:v>42151</c:v>
                </c:pt>
                <c:pt idx="1290">
                  <c:v>42152</c:v>
                </c:pt>
                <c:pt idx="1291">
                  <c:v>42153</c:v>
                </c:pt>
                <c:pt idx="1292">
                  <c:v>42156</c:v>
                </c:pt>
                <c:pt idx="1293">
                  <c:v>42157</c:v>
                </c:pt>
                <c:pt idx="1294">
                  <c:v>42158</c:v>
                </c:pt>
                <c:pt idx="1295">
                  <c:v>42159</c:v>
                </c:pt>
                <c:pt idx="1296">
                  <c:v>42160</c:v>
                </c:pt>
                <c:pt idx="1297">
                  <c:v>42163</c:v>
                </c:pt>
                <c:pt idx="1298">
                  <c:v>42164</c:v>
                </c:pt>
                <c:pt idx="1299">
                  <c:v>42165</c:v>
                </c:pt>
                <c:pt idx="1300">
                  <c:v>42166</c:v>
                </c:pt>
                <c:pt idx="1301">
                  <c:v>42167</c:v>
                </c:pt>
                <c:pt idx="1302">
                  <c:v>42170</c:v>
                </c:pt>
                <c:pt idx="1303">
                  <c:v>42171</c:v>
                </c:pt>
                <c:pt idx="1304">
                  <c:v>42172</c:v>
                </c:pt>
                <c:pt idx="1305">
                  <c:v>42173</c:v>
                </c:pt>
                <c:pt idx="1306">
                  <c:v>42174</c:v>
                </c:pt>
                <c:pt idx="1307">
                  <c:v>42177</c:v>
                </c:pt>
                <c:pt idx="1308">
                  <c:v>42178</c:v>
                </c:pt>
                <c:pt idx="1309">
                  <c:v>42179</c:v>
                </c:pt>
                <c:pt idx="1310">
                  <c:v>42180</c:v>
                </c:pt>
                <c:pt idx="1311">
                  <c:v>42181</c:v>
                </c:pt>
                <c:pt idx="1312">
                  <c:v>42184</c:v>
                </c:pt>
                <c:pt idx="1313">
                  <c:v>42185</c:v>
                </c:pt>
                <c:pt idx="1314">
                  <c:v>42186</c:v>
                </c:pt>
                <c:pt idx="1315">
                  <c:v>42187</c:v>
                </c:pt>
                <c:pt idx="1316">
                  <c:v>42191</c:v>
                </c:pt>
                <c:pt idx="1317">
                  <c:v>42192</c:v>
                </c:pt>
                <c:pt idx="1318">
                  <c:v>42193</c:v>
                </c:pt>
                <c:pt idx="1319">
                  <c:v>42194</c:v>
                </c:pt>
                <c:pt idx="1320">
                  <c:v>42195</c:v>
                </c:pt>
                <c:pt idx="1321">
                  <c:v>42198</c:v>
                </c:pt>
                <c:pt idx="1322">
                  <c:v>42199</c:v>
                </c:pt>
                <c:pt idx="1323">
                  <c:v>42200</c:v>
                </c:pt>
                <c:pt idx="1324">
                  <c:v>42201</c:v>
                </c:pt>
                <c:pt idx="1325">
                  <c:v>42202</c:v>
                </c:pt>
                <c:pt idx="1326">
                  <c:v>42206</c:v>
                </c:pt>
                <c:pt idx="1327">
                  <c:v>42207</c:v>
                </c:pt>
                <c:pt idx="1328">
                  <c:v>42208</c:v>
                </c:pt>
                <c:pt idx="1329">
                  <c:v>42209</c:v>
                </c:pt>
                <c:pt idx="1330">
                  <c:v>42212</c:v>
                </c:pt>
                <c:pt idx="1331">
                  <c:v>42213</c:v>
                </c:pt>
                <c:pt idx="1332">
                  <c:v>42214</c:v>
                </c:pt>
                <c:pt idx="1333">
                  <c:v>42215</c:v>
                </c:pt>
                <c:pt idx="1334">
                  <c:v>42216</c:v>
                </c:pt>
                <c:pt idx="1335">
                  <c:v>42219</c:v>
                </c:pt>
                <c:pt idx="1336">
                  <c:v>42220</c:v>
                </c:pt>
                <c:pt idx="1337">
                  <c:v>42221</c:v>
                </c:pt>
                <c:pt idx="1338">
                  <c:v>42222</c:v>
                </c:pt>
                <c:pt idx="1339">
                  <c:v>42223</c:v>
                </c:pt>
                <c:pt idx="1340">
                  <c:v>42226</c:v>
                </c:pt>
                <c:pt idx="1341">
                  <c:v>42227</c:v>
                </c:pt>
                <c:pt idx="1342">
                  <c:v>42228</c:v>
                </c:pt>
                <c:pt idx="1343">
                  <c:v>42229</c:v>
                </c:pt>
                <c:pt idx="1344">
                  <c:v>42230</c:v>
                </c:pt>
                <c:pt idx="1345">
                  <c:v>42233</c:v>
                </c:pt>
                <c:pt idx="1346">
                  <c:v>42234</c:v>
                </c:pt>
                <c:pt idx="1347">
                  <c:v>42235</c:v>
                </c:pt>
                <c:pt idx="1348">
                  <c:v>42236</c:v>
                </c:pt>
                <c:pt idx="1349">
                  <c:v>42237</c:v>
                </c:pt>
                <c:pt idx="1350">
                  <c:v>42240</c:v>
                </c:pt>
                <c:pt idx="1351">
                  <c:v>42241</c:v>
                </c:pt>
                <c:pt idx="1352">
                  <c:v>42242</c:v>
                </c:pt>
                <c:pt idx="1353">
                  <c:v>42243</c:v>
                </c:pt>
                <c:pt idx="1354">
                  <c:v>42244</c:v>
                </c:pt>
                <c:pt idx="1355">
                  <c:v>42247</c:v>
                </c:pt>
                <c:pt idx="1356">
                  <c:v>42248</c:v>
                </c:pt>
                <c:pt idx="1357">
                  <c:v>42249</c:v>
                </c:pt>
                <c:pt idx="1358">
                  <c:v>42250</c:v>
                </c:pt>
                <c:pt idx="1359">
                  <c:v>42251</c:v>
                </c:pt>
                <c:pt idx="1360">
                  <c:v>42255</c:v>
                </c:pt>
                <c:pt idx="1361">
                  <c:v>42256</c:v>
                </c:pt>
                <c:pt idx="1362">
                  <c:v>42257</c:v>
                </c:pt>
                <c:pt idx="1363">
                  <c:v>42258</c:v>
                </c:pt>
                <c:pt idx="1364">
                  <c:v>42261</c:v>
                </c:pt>
                <c:pt idx="1365">
                  <c:v>42262</c:v>
                </c:pt>
                <c:pt idx="1366">
                  <c:v>42263</c:v>
                </c:pt>
                <c:pt idx="1367">
                  <c:v>42264</c:v>
                </c:pt>
                <c:pt idx="1368">
                  <c:v>42265</c:v>
                </c:pt>
                <c:pt idx="1369">
                  <c:v>42271</c:v>
                </c:pt>
                <c:pt idx="1370">
                  <c:v>42272</c:v>
                </c:pt>
                <c:pt idx="1371">
                  <c:v>42275</c:v>
                </c:pt>
                <c:pt idx="1372">
                  <c:v>42276</c:v>
                </c:pt>
                <c:pt idx="1373">
                  <c:v>42277</c:v>
                </c:pt>
                <c:pt idx="1374">
                  <c:v>42278</c:v>
                </c:pt>
                <c:pt idx="1375">
                  <c:v>42279</c:v>
                </c:pt>
                <c:pt idx="1376">
                  <c:v>42282</c:v>
                </c:pt>
                <c:pt idx="1377">
                  <c:v>42283</c:v>
                </c:pt>
                <c:pt idx="1378">
                  <c:v>42284</c:v>
                </c:pt>
                <c:pt idx="1379">
                  <c:v>42285</c:v>
                </c:pt>
                <c:pt idx="1380">
                  <c:v>42286</c:v>
                </c:pt>
                <c:pt idx="1381">
                  <c:v>42290</c:v>
                </c:pt>
                <c:pt idx="1382">
                  <c:v>42291</c:v>
                </c:pt>
                <c:pt idx="1383">
                  <c:v>42292</c:v>
                </c:pt>
                <c:pt idx="1384">
                  <c:v>42293</c:v>
                </c:pt>
                <c:pt idx="1385">
                  <c:v>42296</c:v>
                </c:pt>
                <c:pt idx="1386">
                  <c:v>42297</c:v>
                </c:pt>
                <c:pt idx="1387">
                  <c:v>42298</c:v>
                </c:pt>
                <c:pt idx="1388">
                  <c:v>42299</c:v>
                </c:pt>
                <c:pt idx="1389">
                  <c:v>42300</c:v>
                </c:pt>
                <c:pt idx="1390">
                  <c:v>42303</c:v>
                </c:pt>
                <c:pt idx="1391">
                  <c:v>42304</c:v>
                </c:pt>
                <c:pt idx="1392">
                  <c:v>42305</c:v>
                </c:pt>
                <c:pt idx="1393">
                  <c:v>42306</c:v>
                </c:pt>
                <c:pt idx="1394">
                  <c:v>42307</c:v>
                </c:pt>
                <c:pt idx="1395">
                  <c:v>42310</c:v>
                </c:pt>
                <c:pt idx="1396">
                  <c:v>42312</c:v>
                </c:pt>
                <c:pt idx="1397">
                  <c:v>42313</c:v>
                </c:pt>
                <c:pt idx="1398">
                  <c:v>42314</c:v>
                </c:pt>
                <c:pt idx="1399">
                  <c:v>42317</c:v>
                </c:pt>
                <c:pt idx="1400">
                  <c:v>42318</c:v>
                </c:pt>
                <c:pt idx="1401">
                  <c:v>42319</c:v>
                </c:pt>
                <c:pt idx="1402">
                  <c:v>42320</c:v>
                </c:pt>
                <c:pt idx="1403">
                  <c:v>42321</c:v>
                </c:pt>
                <c:pt idx="1404">
                  <c:v>42324</c:v>
                </c:pt>
                <c:pt idx="1405">
                  <c:v>42325</c:v>
                </c:pt>
                <c:pt idx="1406">
                  <c:v>42326</c:v>
                </c:pt>
                <c:pt idx="1407">
                  <c:v>42327</c:v>
                </c:pt>
                <c:pt idx="1408">
                  <c:v>42328</c:v>
                </c:pt>
                <c:pt idx="1409">
                  <c:v>42332</c:v>
                </c:pt>
                <c:pt idx="1410">
                  <c:v>42333</c:v>
                </c:pt>
                <c:pt idx="1411">
                  <c:v>42335</c:v>
                </c:pt>
                <c:pt idx="1412">
                  <c:v>42338</c:v>
                </c:pt>
                <c:pt idx="1413">
                  <c:v>42339</c:v>
                </c:pt>
                <c:pt idx="1414">
                  <c:v>42340</c:v>
                </c:pt>
                <c:pt idx="1415">
                  <c:v>42341</c:v>
                </c:pt>
                <c:pt idx="1416">
                  <c:v>42342</c:v>
                </c:pt>
                <c:pt idx="1417">
                  <c:v>42345</c:v>
                </c:pt>
                <c:pt idx="1418">
                  <c:v>42346</c:v>
                </c:pt>
                <c:pt idx="1419">
                  <c:v>42347</c:v>
                </c:pt>
                <c:pt idx="1420">
                  <c:v>42348</c:v>
                </c:pt>
                <c:pt idx="1421">
                  <c:v>42349</c:v>
                </c:pt>
                <c:pt idx="1422">
                  <c:v>42352</c:v>
                </c:pt>
                <c:pt idx="1423">
                  <c:v>42353</c:v>
                </c:pt>
                <c:pt idx="1424">
                  <c:v>42354</c:v>
                </c:pt>
                <c:pt idx="1425">
                  <c:v>42355</c:v>
                </c:pt>
                <c:pt idx="1426">
                  <c:v>42356</c:v>
                </c:pt>
                <c:pt idx="1427">
                  <c:v>42359</c:v>
                </c:pt>
                <c:pt idx="1428">
                  <c:v>42360</c:v>
                </c:pt>
                <c:pt idx="1429">
                  <c:v>42362</c:v>
                </c:pt>
                <c:pt idx="1430">
                  <c:v>42366</c:v>
                </c:pt>
                <c:pt idx="1431">
                  <c:v>42367</c:v>
                </c:pt>
                <c:pt idx="1432">
                  <c:v>42368</c:v>
                </c:pt>
                <c:pt idx="1433">
                  <c:v>42373</c:v>
                </c:pt>
                <c:pt idx="1434">
                  <c:v>42374</c:v>
                </c:pt>
                <c:pt idx="1435">
                  <c:v>42375</c:v>
                </c:pt>
                <c:pt idx="1436">
                  <c:v>42376</c:v>
                </c:pt>
                <c:pt idx="1437">
                  <c:v>42377</c:v>
                </c:pt>
                <c:pt idx="1438">
                  <c:v>42381</c:v>
                </c:pt>
                <c:pt idx="1439">
                  <c:v>42382</c:v>
                </c:pt>
                <c:pt idx="1440">
                  <c:v>42383</c:v>
                </c:pt>
                <c:pt idx="1441">
                  <c:v>42384</c:v>
                </c:pt>
                <c:pt idx="1442">
                  <c:v>42388</c:v>
                </c:pt>
                <c:pt idx="1443">
                  <c:v>42389</c:v>
                </c:pt>
                <c:pt idx="1444">
                  <c:v>42390</c:v>
                </c:pt>
                <c:pt idx="1445">
                  <c:v>42391</c:v>
                </c:pt>
                <c:pt idx="1446">
                  <c:v>42394</c:v>
                </c:pt>
                <c:pt idx="1447">
                  <c:v>42395</c:v>
                </c:pt>
                <c:pt idx="1448">
                  <c:v>42396</c:v>
                </c:pt>
                <c:pt idx="1449">
                  <c:v>42397</c:v>
                </c:pt>
                <c:pt idx="1450">
                  <c:v>42398</c:v>
                </c:pt>
                <c:pt idx="1451">
                  <c:v>42401</c:v>
                </c:pt>
                <c:pt idx="1452">
                  <c:v>42402</c:v>
                </c:pt>
                <c:pt idx="1453">
                  <c:v>42403</c:v>
                </c:pt>
                <c:pt idx="1454">
                  <c:v>42404</c:v>
                </c:pt>
                <c:pt idx="1455">
                  <c:v>42405</c:v>
                </c:pt>
                <c:pt idx="1456">
                  <c:v>42408</c:v>
                </c:pt>
                <c:pt idx="1457">
                  <c:v>42409</c:v>
                </c:pt>
                <c:pt idx="1458">
                  <c:v>42410</c:v>
                </c:pt>
                <c:pt idx="1459">
                  <c:v>42412</c:v>
                </c:pt>
                <c:pt idx="1460">
                  <c:v>42416</c:v>
                </c:pt>
                <c:pt idx="1461">
                  <c:v>42417</c:v>
                </c:pt>
                <c:pt idx="1462">
                  <c:v>42418</c:v>
                </c:pt>
                <c:pt idx="1463">
                  <c:v>42419</c:v>
                </c:pt>
                <c:pt idx="1464">
                  <c:v>42422</c:v>
                </c:pt>
                <c:pt idx="1465">
                  <c:v>42423</c:v>
                </c:pt>
                <c:pt idx="1466">
                  <c:v>42424</c:v>
                </c:pt>
                <c:pt idx="1467">
                  <c:v>42425</c:v>
                </c:pt>
                <c:pt idx="1468">
                  <c:v>42426</c:v>
                </c:pt>
                <c:pt idx="1469">
                  <c:v>42429</c:v>
                </c:pt>
                <c:pt idx="1470">
                  <c:v>42430</c:v>
                </c:pt>
                <c:pt idx="1471">
                  <c:v>42431</c:v>
                </c:pt>
                <c:pt idx="1472">
                  <c:v>42432</c:v>
                </c:pt>
                <c:pt idx="1473">
                  <c:v>42433</c:v>
                </c:pt>
                <c:pt idx="1474">
                  <c:v>42436</c:v>
                </c:pt>
                <c:pt idx="1475">
                  <c:v>42437</c:v>
                </c:pt>
                <c:pt idx="1476">
                  <c:v>42438</c:v>
                </c:pt>
                <c:pt idx="1477">
                  <c:v>42439</c:v>
                </c:pt>
                <c:pt idx="1478">
                  <c:v>42440</c:v>
                </c:pt>
                <c:pt idx="1479">
                  <c:v>42443</c:v>
                </c:pt>
                <c:pt idx="1480">
                  <c:v>42444</c:v>
                </c:pt>
                <c:pt idx="1481">
                  <c:v>42445</c:v>
                </c:pt>
                <c:pt idx="1482">
                  <c:v>42446</c:v>
                </c:pt>
                <c:pt idx="1483">
                  <c:v>42447</c:v>
                </c:pt>
                <c:pt idx="1484">
                  <c:v>42451</c:v>
                </c:pt>
                <c:pt idx="1485">
                  <c:v>42452</c:v>
                </c:pt>
                <c:pt idx="1486">
                  <c:v>42453</c:v>
                </c:pt>
                <c:pt idx="1487">
                  <c:v>42457</c:v>
                </c:pt>
                <c:pt idx="1488">
                  <c:v>42458</c:v>
                </c:pt>
                <c:pt idx="1489">
                  <c:v>42459</c:v>
                </c:pt>
                <c:pt idx="1490">
                  <c:v>42460</c:v>
                </c:pt>
                <c:pt idx="1491">
                  <c:v>42461</c:v>
                </c:pt>
                <c:pt idx="1492">
                  <c:v>42464</c:v>
                </c:pt>
                <c:pt idx="1493">
                  <c:v>42465</c:v>
                </c:pt>
                <c:pt idx="1494">
                  <c:v>42466</c:v>
                </c:pt>
                <c:pt idx="1495">
                  <c:v>42467</c:v>
                </c:pt>
                <c:pt idx="1496">
                  <c:v>42468</c:v>
                </c:pt>
                <c:pt idx="1497">
                  <c:v>42471</c:v>
                </c:pt>
                <c:pt idx="1498">
                  <c:v>42472</c:v>
                </c:pt>
                <c:pt idx="1499">
                  <c:v>42473</c:v>
                </c:pt>
                <c:pt idx="1500">
                  <c:v>42474</c:v>
                </c:pt>
                <c:pt idx="1501">
                  <c:v>42475</c:v>
                </c:pt>
                <c:pt idx="1502">
                  <c:v>42478</c:v>
                </c:pt>
                <c:pt idx="1503">
                  <c:v>42479</c:v>
                </c:pt>
                <c:pt idx="1504">
                  <c:v>42480</c:v>
                </c:pt>
                <c:pt idx="1505">
                  <c:v>42481</c:v>
                </c:pt>
                <c:pt idx="1506">
                  <c:v>42482</c:v>
                </c:pt>
                <c:pt idx="1507">
                  <c:v>42485</c:v>
                </c:pt>
                <c:pt idx="1508">
                  <c:v>42486</c:v>
                </c:pt>
                <c:pt idx="1509">
                  <c:v>42487</c:v>
                </c:pt>
                <c:pt idx="1510">
                  <c:v>42488</c:v>
                </c:pt>
                <c:pt idx="1511">
                  <c:v>42492</c:v>
                </c:pt>
                <c:pt idx="1512">
                  <c:v>42496</c:v>
                </c:pt>
                <c:pt idx="1513">
                  <c:v>42499</c:v>
                </c:pt>
                <c:pt idx="1514">
                  <c:v>42500</c:v>
                </c:pt>
                <c:pt idx="1515">
                  <c:v>42501</c:v>
                </c:pt>
                <c:pt idx="1516">
                  <c:v>42502</c:v>
                </c:pt>
                <c:pt idx="1517">
                  <c:v>42503</c:v>
                </c:pt>
                <c:pt idx="1518">
                  <c:v>42506</c:v>
                </c:pt>
                <c:pt idx="1519">
                  <c:v>42507</c:v>
                </c:pt>
                <c:pt idx="1520">
                  <c:v>42508</c:v>
                </c:pt>
                <c:pt idx="1521">
                  <c:v>42509</c:v>
                </c:pt>
                <c:pt idx="1522">
                  <c:v>42510</c:v>
                </c:pt>
                <c:pt idx="1523">
                  <c:v>42513</c:v>
                </c:pt>
                <c:pt idx="1524">
                  <c:v>42514</c:v>
                </c:pt>
                <c:pt idx="1525">
                  <c:v>42515</c:v>
                </c:pt>
                <c:pt idx="1526">
                  <c:v>42516</c:v>
                </c:pt>
                <c:pt idx="1527">
                  <c:v>42517</c:v>
                </c:pt>
                <c:pt idx="1528">
                  <c:v>42521</c:v>
                </c:pt>
                <c:pt idx="1529">
                  <c:v>42522</c:v>
                </c:pt>
                <c:pt idx="1530">
                  <c:v>42523</c:v>
                </c:pt>
                <c:pt idx="1531">
                  <c:v>42524</c:v>
                </c:pt>
                <c:pt idx="1532">
                  <c:v>42527</c:v>
                </c:pt>
                <c:pt idx="1533">
                  <c:v>42528</c:v>
                </c:pt>
                <c:pt idx="1534">
                  <c:v>42529</c:v>
                </c:pt>
                <c:pt idx="1535">
                  <c:v>42530</c:v>
                </c:pt>
                <c:pt idx="1536">
                  <c:v>42531</c:v>
                </c:pt>
                <c:pt idx="1537">
                  <c:v>42534</c:v>
                </c:pt>
                <c:pt idx="1538">
                  <c:v>42535</c:v>
                </c:pt>
                <c:pt idx="1539">
                  <c:v>42536</c:v>
                </c:pt>
                <c:pt idx="1540">
                  <c:v>42537</c:v>
                </c:pt>
                <c:pt idx="1541">
                  <c:v>42538</c:v>
                </c:pt>
                <c:pt idx="1542">
                  <c:v>42541</c:v>
                </c:pt>
                <c:pt idx="1543">
                  <c:v>42542</c:v>
                </c:pt>
                <c:pt idx="1544">
                  <c:v>42543</c:v>
                </c:pt>
                <c:pt idx="1545">
                  <c:v>42544</c:v>
                </c:pt>
                <c:pt idx="1546">
                  <c:v>42545</c:v>
                </c:pt>
                <c:pt idx="1547">
                  <c:v>42548</c:v>
                </c:pt>
                <c:pt idx="1548">
                  <c:v>42549</c:v>
                </c:pt>
                <c:pt idx="1549">
                  <c:v>42550</c:v>
                </c:pt>
                <c:pt idx="1550">
                  <c:v>42551</c:v>
                </c:pt>
                <c:pt idx="1551">
                  <c:v>42552</c:v>
                </c:pt>
                <c:pt idx="1552">
                  <c:v>42556</c:v>
                </c:pt>
                <c:pt idx="1553">
                  <c:v>42557</c:v>
                </c:pt>
                <c:pt idx="1554">
                  <c:v>42558</c:v>
                </c:pt>
                <c:pt idx="1555">
                  <c:v>42559</c:v>
                </c:pt>
                <c:pt idx="1556">
                  <c:v>42562</c:v>
                </c:pt>
                <c:pt idx="1557">
                  <c:v>42563</c:v>
                </c:pt>
                <c:pt idx="1558">
                  <c:v>42564</c:v>
                </c:pt>
                <c:pt idx="1559">
                  <c:v>42565</c:v>
                </c:pt>
                <c:pt idx="1560">
                  <c:v>42566</c:v>
                </c:pt>
                <c:pt idx="1561">
                  <c:v>42570</c:v>
                </c:pt>
                <c:pt idx="1562">
                  <c:v>42571</c:v>
                </c:pt>
                <c:pt idx="1563">
                  <c:v>42572</c:v>
                </c:pt>
                <c:pt idx="1564">
                  <c:v>42573</c:v>
                </c:pt>
                <c:pt idx="1565">
                  <c:v>42576</c:v>
                </c:pt>
                <c:pt idx="1566">
                  <c:v>42577</c:v>
                </c:pt>
                <c:pt idx="1567">
                  <c:v>42578</c:v>
                </c:pt>
                <c:pt idx="1568">
                  <c:v>42579</c:v>
                </c:pt>
                <c:pt idx="1569">
                  <c:v>42580</c:v>
                </c:pt>
                <c:pt idx="1570">
                  <c:v>42583</c:v>
                </c:pt>
                <c:pt idx="1571">
                  <c:v>42584</c:v>
                </c:pt>
                <c:pt idx="1572">
                  <c:v>42585</c:v>
                </c:pt>
                <c:pt idx="1573">
                  <c:v>42586</c:v>
                </c:pt>
                <c:pt idx="1574">
                  <c:v>42587</c:v>
                </c:pt>
                <c:pt idx="1575">
                  <c:v>42590</c:v>
                </c:pt>
                <c:pt idx="1576">
                  <c:v>42591</c:v>
                </c:pt>
                <c:pt idx="1577">
                  <c:v>42592</c:v>
                </c:pt>
                <c:pt idx="1578">
                  <c:v>42594</c:v>
                </c:pt>
                <c:pt idx="1579">
                  <c:v>42597</c:v>
                </c:pt>
                <c:pt idx="1580">
                  <c:v>42598</c:v>
                </c:pt>
                <c:pt idx="1581">
                  <c:v>42599</c:v>
                </c:pt>
                <c:pt idx="1582">
                  <c:v>42600</c:v>
                </c:pt>
                <c:pt idx="1583">
                  <c:v>42601</c:v>
                </c:pt>
                <c:pt idx="1584">
                  <c:v>42604</c:v>
                </c:pt>
                <c:pt idx="1585">
                  <c:v>42605</c:v>
                </c:pt>
                <c:pt idx="1586">
                  <c:v>42606</c:v>
                </c:pt>
                <c:pt idx="1587">
                  <c:v>42607</c:v>
                </c:pt>
                <c:pt idx="1588">
                  <c:v>42608</c:v>
                </c:pt>
                <c:pt idx="1589">
                  <c:v>42611</c:v>
                </c:pt>
                <c:pt idx="1590">
                  <c:v>42612</c:v>
                </c:pt>
                <c:pt idx="1591">
                  <c:v>42613</c:v>
                </c:pt>
                <c:pt idx="1592">
                  <c:v>42614</c:v>
                </c:pt>
                <c:pt idx="1593">
                  <c:v>42615</c:v>
                </c:pt>
                <c:pt idx="1594">
                  <c:v>42619</c:v>
                </c:pt>
                <c:pt idx="1595">
                  <c:v>42620</c:v>
                </c:pt>
                <c:pt idx="1596">
                  <c:v>42621</c:v>
                </c:pt>
                <c:pt idx="1597">
                  <c:v>42622</c:v>
                </c:pt>
                <c:pt idx="1598">
                  <c:v>42625</c:v>
                </c:pt>
                <c:pt idx="1599">
                  <c:v>42626</c:v>
                </c:pt>
                <c:pt idx="1600">
                  <c:v>42627</c:v>
                </c:pt>
                <c:pt idx="1601">
                  <c:v>42628</c:v>
                </c:pt>
                <c:pt idx="1602">
                  <c:v>42629</c:v>
                </c:pt>
                <c:pt idx="1603">
                  <c:v>42633</c:v>
                </c:pt>
                <c:pt idx="1604">
                  <c:v>42634</c:v>
                </c:pt>
                <c:pt idx="1605">
                  <c:v>42636</c:v>
                </c:pt>
                <c:pt idx="1606">
                  <c:v>42639</c:v>
                </c:pt>
                <c:pt idx="1607">
                  <c:v>42640</c:v>
                </c:pt>
                <c:pt idx="1608">
                  <c:v>42641</c:v>
                </c:pt>
                <c:pt idx="1609">
                  <c:v>42642</c:v>
                </c:pt>
                <c:pt idx="1610">
                  <c:v>42643</c:v>
                </c:pt>
                <c:pt idx="1611">
                  <c:v>42646</c:v>
                </c:pt>
                <c:pt idx="1612">
                  <c:v>42647</c:v>
                </c:pt>
                <c:pt idx="1613">
                  <c:v>42648</c:v>
                </c:pt>
                <c:pt idx="1614">
                  <c:v>42649</c:v>
                </c:pt>
                <c:pt idx="1615">
                  <c:v>42650</c:v>
                </c:pt>
                <c:pt idx="1616">
                  <c:v>42654</c:v>
                </c:pt>
                <c:pt idx="1617">
                  <c:v>42655</c:v>
                </c:pt>
                <c:pt idx="1618">
                  <c:v>42656</c:v>
                </c:pt>
                <c:pt idx="1619">
                  <c:v>42657</c:v>
                </c:pt>
                <c:pt idx="1620">
                  <c:v>42660</c:v>
                </c:pt>
                <c:pt idx="1621">
                  <c:v>42661</c:v>
                </c:pt>
                <c:pt idx="1622">
                  <c:v>42662</c:v>
                </c:pt>
                <c:pt idx="1623">
                  <c:v>42663</c:v>
                </c:pt>
                <c:pt idx="1624">
                  <c:v>42664</c:v>
                </c:pt>
                <c:pt idx="1625">
                  <c:v>42667</c:v>
                </c:pt>
                <c:pt idx="1626">
                  <c:v>42668</c:v>
                </c:pt>
                <c:pt idx="1627">
                  <c:v>42669</c:v>
                </c:pt>
                <c:pt idx="1628">
                  <c:v>42670</c:v>
                </c:pt>
                <c:pt idx="1629">
                  <c:v>42671</c:v>
                </c:pt>
                <c:pt idx="1630">
                  <c:v>42674</c:v>
                </c:pt>
                <c:pt idx="1631">
                  <c:v>42675</c:v>
                </c:pt>
                <c:pt idx="1632">
                  <c:v>42676</c:v>
                </c:pt>
                <c:pt idx="1633">
                  <c:v>42678</c:v>
                </c:pt>
                <c:pt idx="1634">
                  <c:v>42681</c:v>
                </c:pt>
                <c:pt idx="1635">
                  <c:v>42682</c:v>
                </c:pt>
                <c:pt idx="1636">
                  <c:v>42683</c:v>
                </c:pt>
                <c:pt idx="1637">
                  <c:v>42684</c:v>
                </c:pt>
                <c:pt idx="1638">
                  <c:v>42685</c:v>
                </c:pt>
                <c:pt idx="1639">
                  <c:v>42688</c:v>
                </c:pt>
                <c:pt idx="1640">
                  <c:v>42689</c:v>
                </c:pt>
                <c:pt idx="1641">
                  <c:v>42690</c:v>
                </c:pt>
                <c:pt idx="1642">
                  <c:v>42691</c:v>
                </c:pt>
                <c:pt idx="1643">
                  <c:v>42692</c:v>
                </c:pt>
                <c:pt idx="1644">
                  <c:v>42695</c:v>
                </c:pt>
                <c:pt idx="1645">
                  <c:v>42696</c:v>
                </c:pt>
                <c:pt idx="1646">
                  <c:v>42699</c:v>
                </c:pt>
                <c:pt idx="1647">
                  <c:v>42702</c:v>
                </c:pt>
                <c:pt idx="1648">
                  <c:v>42703</c:v>
                </c:pt>
                <c:pt idx="1649">
                  <c:v>42704</c:v>
                </c:pt>
                <c:pt idx="1650">
                  <c:v>42705</c:v>
                </c:pt>
                <c:pt idx="1651">
                  <c:v>42706</c:v>
                </c:pt>
                <c:pt idx="1652">
                  <c:v>42709</c:v>
                </c:pt>
                <c:pt idx="1653">
                  <c:v>42710</c:v>
                </c:pt>
                <c:pt idx="1654">
                  <c:v>42711</c:v>
                </c:pt>
                <c:pt idx="1655">
                  <c:v>42712</c:v>
                </c:pt>
                <c:pt idx="1656">
                  <c:v>42713</c:v>
                </c:pt>
                <c:pt idx="1657">
                  <c:v>42716</c:v>
                </c:pt>
                <c:pt idx="1658">
                  <c:v>42717</c:v>
                </c:pt>
                <c:pt idx="1659">
                  <c:v>42718</c:v>
                </c:pt>
                <c:pt idx="1660">
                  <c:v>42719</c:v>
                </c:pt>
                <c:pt idx="1661">
                  <c:v>42720</c:v>
                </c:pt>
                <c:pt idx="1662">
                  <c:v>42723</c:v>
                </c:pt>
                <c:pt idx="1663">
                  <c:v>42724</c:v>
                </c:pt>
                <c:pt idx="1664">
                  <c:v>42725</c:v>
                </c:pt>
                <c:pt idx="1665">
                  <c:v>42726</c:v>
                </c:pt>
                <c:pt idx="1666">
                  <c:v>42731</c:v>
                </c:pt>
                <c:pt idx="1667">
                  <c:v>42732</c:v>
                </c:pt>
                <c:pt idx="1668">
                  <c:v>42733</c:v>
                </c:pt>
                <c:pt idx="1669">
                  <c:v>42734</c:v>
                </c:pt>
                <c:pt idx="1670">
                  <c:v>42739</c:v>
                </c:pt>
                <c:pt idx="1671">
                  <c:v>42740</c:v>
                </c:pt>
                <c:pt idx="1672">
                  <c:v>42741</c:v>
                </c:pt>
                <c:pt idx="1673">
                  <c:v>42745</c:v>
                </c:pt>
                <c:pt idx="1674">
                  <c:v>42746</c:v>
                </c:pt>
                <c:pt idx="1675">
                  <c:v>42747</c:v>
                </c:pt>
                <c:pt idx="1676">
                  <c:v>42748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42758</c:v>
                </c:pt>
                <c:pt idx="1682">
                  <c:v>42759</c:v>
                </c:pt>
                <c:pt idx="1683">
                  <c:v>42760</c:v>
                </c:pt>
                <c:pt idx="1684">
                  <c:v>42761</c:v>
                </c:pt>
                <c:pt idx="1685">
                  <c:v>42762</c:v>
                </c:pt>
                <c:pt idx="1686">
                  <c:v>42765</c:v>
                </c:pt>
                <c:pt idx="1687">
                  <c:v>42766</c:v>
                </c:pt>
                <c:pt idx="1688">
                  <c:v>42767</c:v>
                </c:pt>
                <c:pt idx="1689">
                  <c:v>42768</c:v>
                </c:pt>
                <c:pt idx="1690">
                  <c:v>42769</c:v>
                </c:pt>
                <c:pt idx="1691">
                  <c:v>42772</c:v>
                </c:pt>
                <c:pt idx="1692">
                  <c:v>42773</c:v>
                </c:pt>
                <c:pt idx="1693">
                  <c:v>42774</c:v>
                </c:pt>
                <c:pt idx="1694">
                  <c:v>42775</c:v>
                </c:pt>
                <c:pt idx="1695">
                  <c:v>42776</c:v>
                </c:pt>
                <c:pt idx="1696">
                  <c:v>42779</c:v>
                </c:pt>
                <c:pt idx="1697">
                  <c:v>42780</c:v>
                </c:pt>
                <c:pt idx="1698">
                  <c:v>42781</c:v>
                </c:pt>
                <c:pt idx="1699">
                  <c:v>42782</c:v>
                </c:pt>
                <c:pt idx="1700">
                  <c:v>42783</c:v>
                </c:pt>
                <c:pt idx="1701">
                  <c:v>42787</c:v>
                </c:pt>
                <c:pt idx="1702">
                  <c:v>42788</c:v>
                </c:pt>
                <c:pt idx="1703">
                  <c:v>42789</c:v>
                </c:pt>
                <c:pt idx="1704">
                  <c:v>42790</c:v>
                </c:pt>
                <c:pt idx="1705">
                  <c:v>42793</c:v>
                </c:pt>
                <c:pt idx="1706">
                  <c:v>42794</c:v>
                </c:pt>
                <c:pt idx="1707">
                  <c:v>42795</c:v>
                </c:pt>
                <c:pt idx="1708">
                  <c:v>42796</c:v>
                </c:pt>
                <c:pt idx="1709">
                  <c:v>42797</c:v>
                </c:pt>
                <c:pt idx="1710">
                  <c:v>42800</c:v>
                </c:pt>
                <c:pt idx="1711">
                  <c:v>42801</c:v>
                </c:pt>
                <c:pt idx="1712">
                  <c:v>42802</c:v>
                </c:pt>
                <c:pt idx="1713">
                  <c:v>42803</c:v>
                </c:pt>
                <c:pt idx="1714">
                  <c:v>42804</c:v>
                </c:pt>
                <c:pt idx="1715">
                  <c:v>42807</c:v>
                </c:pt>
                <c:pt idx="1716">
                  <c:v>42808</c:v>
                </c:pt>
                <c:pt idx="1717">
                  <c:v>42809</c:v>
                </c:pt>
                <c:pt idx="1718">
                  <c:v>42810</c:v>
                </c:pt>
                <c:pt idx="1719">
                  <c:v>42811</c:v>
                </c:pt>
                <c:pt idx="1720">
                  <c:v>42815</c:v>
                </c:pt>
                <c:pt idx="1721">
                  <c:v>42816</c:v>
                </c:pt>
                <c:pt idx="1722">
                  <c:v>42817</c:v>
                </c:pt>
                <c:pt idx="1723">
                  <c:v>42818</c:v>
                </c:pt>
                <c:pt idx="1724">
                  <c:v>42821</c:v>
                </c:pt>
                <c:pt idx="1725">
                  <c:v>42822</c:v>
                </c:pt>
                <c:pt idx="1726">
                  <c:v>42823</c:v>
                </c:pt>
                <c:pt idx="1727">
                  <c:v>42824</c:v>
                </c:pt>
                <c:pt idx="1728">
                  <c:v>42825</c:v>
                </c:pt>
                <c:pt idx="1729">
                  <c:v>42828</c:v>
                </c:pt>
                <c:pt idx="1730">
                  <c:v>42829</c:v>
                </c:pt>
                <c:pt idx="1731">
                  <c:v>42830</c:v>
                </c:pt>
                <c:pt idx="1732">
                  <c:v>42831</c:v>
                </c:pt>
                <c:pt idx="1733">
                  <c:v>42832</c:v>
                </c:pt>
                <c:pt idx="1734">
                  <c:v>42835</c:v>
                </c:pt>
                <c:pt idx="1735">
                  <c:v>42836</c:v>
                </c:pt>
                <c:pt idx="1736">
                  <c:v>42837</c:v>
                </c:pt>
                <c:pt idx="1737">
                  <c:v>42838</c:v>
                </c:pt>
                <c:pt idx="1738">
                  <c:v>42842</c:v>
                </c:pt>
                <c:pt idx="1739">
                  <c:v>42843</c:v>
                </c:pt>
                <c:pt idx="1740">
                  <c:v>42844</c:v>
                </c:pt>
                <c:pt idx="1741">
                  <c:v>42845</c:v>
                </c:pt>
                <c:pt idx="1742">
                  <c:v>42846</c:v>
                </c:pt>
                <c:pt idx="1743">
                  <c:v>42849</c:v>
                </c:pt>
                <c:pt idx="1744">
                  <c:v>42850</c:v>
                </c:pt>
                <c:pt idx="1745">
                  <c:v>42851</c:v>
                </c:pt>
                <c:pt idx="1746">
                  <c:v>42852</c:v>
                </c:pt>
                <c:pt idx="1747">
                  <c:v>42853</c:v>
                </c:pt>
                <c:pt idx="1748">
                  <c:v>42856</c:v>
                </c:pt>
                <c:pt idx="1749">
                  <c:v>42857</c:v>
                </c:pt>
                <c:pt idx="1750">
                  <c:v>42863</c:v>
                </c:pt>
                <c:pt idx="1751">
                  <c:v>42864</c:v>
                </c:pt>
                <c:pt idx="1752">
                  <c:v>42865</c:v>
                </c:pt>
                <c:pt idx="1753">
                  <c:v>42866</c:v>
                </c:pt>
                <c:pt idx="1754">
                  <c:v>42867</c:v>
                </c:pt>
                <c:pt idx="1755">
                  <c:v>42870</c:v>
                </c:pt>
                <c:pt idx="1756">
                  <c:v>42871</c:v>
                </c:pt>
                <c:pt idx="1757">
                  <c:v>42872</c:v>
                </c:pt>
                <c:pt idx="1758">
                  <c:v>42873</c:v>
                </c:pt>
                <c:pt idx="1759">
                  <c:v>42874</c:v>
                </c:pt>
                <c:pt idx="1760">
                  <c:v>42877</c:v>
                </c:pt>
                <c:pt idx="1761">
                  <c:v>42878</c:v>
                </c:pt>
                <c:pt idx="1762">
                  <c:v>42879</c:v>
                </c:pt>
                <c:pt idx="1763">
                  <c:v>42880</c:v>
                </c:pt>
                <c:pt idx="1764">
                  <c:v>42881</c:v>
                </c:pt>
                <c:pt idx="1765">
                  <c:v>42885</c:v>
                </c:pt>
                <c:pt idx="1766">
                  <c:v>42886</c:v>
                </c:pt>
                <c:pt idx="1767">
                  <c:v>42887</c:v>
                </c:pt>
                <c:pt idx="1768">
                  <c:v>42888</c:v>
                </c:pt>
                <c:pt idx="1769">
                  <c:v>42891</c:v>
                </c:pt>
                <c:pt idx="1770">
                  <c:v>42892</c:v>
                </c:pt>
                <c:pt idx="1771">
                  <c:v>42893</c:v>
                </c:pt>
                <c:pt idx="1772">
                  <c:v>42894</c:v>
                </c:pt>
                <c:pt idx="1773">
                  <c:v>42895</c:v>
                </c:pt>
                <c:pt idx="1774">
                  <c:v>42898</c:v>
                </c:pt>
                <c:pt idx="1775">
                  <c:v>42899</c:v>
                </c:pt>
                <c:pt idx="1776">
                  <c:v>42900</c:v>
                </c:pt>
                <c:pt idx="1777">
                  <c:v>42901</c:v>
                </c:pt>
                <c:pt idx="1778">
                  <c:v>42902</c:v>
                </c:pt>
                <c:pt idx="1779">
                  <c:v>42905</c:v>
                </c:pt>
                <c:pt idx="1780">
                  <c:v>42906</c:v>
                </c:pt>
                <c:pt idx="1781">
                  <c:v>42907</c:v>
                </c:pt>
                <c:pt idx="1782">
                  <c:v>42908</c:v>
                </c:pt>
                <c:pt idx="1783">
                  <c:v>42909</c:v>
                </c:pt>
                <c:pt idx="1784">
                  <c:v>42912</c:v>
                </c:pt>
                <c:pt idx="1785">
                  <c:v>42913</c:v>
                </c:pt>
                <c:pt idx="1786">
                  <c:v>42914</c:v>
                </c:pt>
                <c:pt idx="1787">
                  <c:v>42915</c:v>
                </c:pt>
                <c:pt idx="1788">
                  <c:v>42919</c:v>
                </c:pt>
                <c:pt idx="1789">
                  <c:v>42921</c:v>
                </c:pt>
                <c:pt idx="1790">
                  <c:v>42922</c:v>
                </c:pt>
                <c:pt idx="1791">
                  <c:v>42923</c:v>
                </c:pt>
                <c:pt idx="1792">
                  <c:v>42926</c:v>
                </c:pt>
                <c:pt idx="1793">
                  <c:v>42927</c:v>
                </c:pt>
                <c:pt idx="1794">
                  <c:v>42928</c:v>
                </c:pt>
                <c:pt idx="1795">
                  <c:v>42929</c:v>
                </c:pt>
                <c:pt idx="1796">
                  <c:v>42930</c:v>
                </c:pt>
                <c:pt idx="1797">
                  <c:v>42934</c:v>
                </c:pt>
                <c:pt idx="1798">
                  <c:v>42935</c:v>
                </c:pt>
                <c:pt idx="1799">
                  <c:v>42936</c:v>
                </c:pt>
                <c:pt idx="1800">
                  <c:v>42937</c:v>
                </c:pt>
                <c:pt idx="1801">
                  <c:v>42940</c:v>
                </c:pt>
                <c:pt idx="1802">
                  <c:v>42941</c:v>
                </c:pt>
                <c:pt idx="1803">
                  <c:v>42942</c:v>
                </c:pt>
                <c:pt idx="1804">
                  <c:v>42943</c:v>
                </c:pt>
                <c:pt idx="1805">
                  <c:v>42944</c:v>
                </c:pt>
                <c:pt idx="1806">
                  <c:v>42947</c:v>
                </c:pt>
                <c:pt idx="1807">
                  <c:v>42948</c:v>
                </c:pt>
                <c:pt idx="1808">
                  <c:v>42949</c:v>
                </c:pt>
                <c:pt idx="1809">
                  <c:v>42950</c:v>
                </c:pt>
                <c:pt idx="1810">
                  <c:v>42951</c:v>
                </c:pt>
                <c:pt idx="1811">
                  <c:v>42954</c:v>
                </c:pt>
                <c:pt idx="1812">
                  <c:v>42955</c:v>
                </c:pt>
                <c:pt idx="1813">
                  <c:v>42956</c:v>
                </c:pt>
                <c:pt idx="1814">
                  <c:v>42957</c:v>
                </c:pt>
                <c:pt idx="1815">
                  <c:v>42961</c:v>
                </c:pt>
                <c:pt idx="1816">
                  <c:v>42962</c:v>
                </c:pt>
                <c:pt idx="1817">
                  <c:v>42963</c:v>
                </c:pt>
                <c:pt idx="1818">
                  <c:v>42964</c:v>
                </c:pt>
                <c:pt idx="1819">
                  <c:v>42965</c:v>
                </c:pt>
                <c:pt idx="1820">
                  <c:v>42968</c:v>
                </c:pt>
                <c:pt idx="1821">
                  <c:v>42969</c:v>
                </c:pt>
                <c:pt idx="1822">
                  <c:v>42970</c:v>
                </c:pt>
                <c:pt idx="1823">
                  <c:v>42971</c:v>
                </c:pt>
                <c:pt idx="1824">
                  <c:v>42972</c:v>
                </c:pt>
                <c:pt idx="1825">
                  <c:v>42975</c:v>
                </c:pt>
                <c:pt idx="1826">
                  <c:v>42976</c:v>
                </c:pt>
                <c:pt idx="1827">
                  <c:v>42977</c:v>
                </c:pt>
                <c:pt idx="1828">
                  <c:v>42978</c:v>
                </c:pt>
                <c:pt idx="1829">
                  <c:v>42979</c:v>
                </c:pt>
                <c:pt idx="1830">
                  <c:v>42983</c:v>
                </c:pt>
                <c:pt idx="1831">
                  <c:v>42984</c:v>
                </c:pt>
                <c:pt idx="1832">
                  <c:v>42985</c:v>
                </c:pt>
                <c:pt idx="1833">
                  <c:v>42986</c:v>
                </c:pt>
                <c:pt idx="1834">
                  <c:v>42989</c:v>
                </c:pt>
                <c:pt idx="1835">
                  <c:v>42990</c:v>
                </c:pt>
                <c:pt idx="1836">
                  <c:v>42991</c:v>
                </c:pt>
                <c:pt idx="1837">
                  <c:v>42992</c:v>
                </c:pt>
                <c:pt idx="1838">
                  <c:v>42993</c:v>
                </c:pt>
                <c:pt idx="1839">
                  <c:v>42997</c:v>
                </c:pt>
                <c:pt idx="1840">
                  <c:v>42998</c:v>
                </c:pt>
                <c:pt idx="1841">
                  <c:v>42999</c:v>
                </c:pt>
                <c:pt idx="1842">
                  <c:v>43000</c:v>
                </c:pt>
                <c:pt idx="1843">
                  <c:v>43003</c:v>
                </c:pt>
                <c:pt idx="1844">
                  <c:v>43004</c:v>
                </c:pt>
                <c:pt idx="1845">
                  <c:v>43005</c:v>
                </c:pt>
                <c:pt idx="1846">
                  <c:v>43006</c:v>
                </c:pt>
                <c:pt idx="1847">
                  <c:v>43007</c:v>
                </c:pt>
                <c:pt idx="1848">
                  <c:v>43010</c:v>
                </c:pt>
                <c:pt idx="1849">
                  <c:v>43011</c:v>
                </c:pt>
                <c:pt idx="1850">
                  <c:v>43012</c:v>
                </c:pt>
                <c:pt idx="1851">
                  <c:v>43013</c:v>
                </c:pt>
                <c:pt idx="1852">
                  <c:v>43014</c:v>
                </c:pt>
                <c:pt idx="1853">
                  <c:v>43018</c:v>
                </c:pt>
                <c:pt idx="1854">
                  <c:v>43019</c:v>
                </c:pt>
                <c:pt idx="1855">
                  <c:v>43020</c:v>
                </c:pt>
                <c:pt idx="1856">
                  <c:v>43021</c:v>
                </c:pt>
                <c:pt idx="1857">
                  <c:v>43024</c:v>
                </c:pt>
                <c:pt idx="1858">
                  <c:v>43025</c:v>
                </c:pt>
                <c:pt idx="1859">
                  <c:v>43026</c:v>
                </c:pt>
                <c:pt idx="1860">
                  <c:v>43027</c:v>
                </c:pt>
                <c:pt idx="1861">
                  <c:v>43028</c:v>
                </c:pt>
                <c:pt idx="1862">
                  <c:v>43031</c:v>
                </c:pt>
                <c:pt idx="1863">
                  <c:v>43032</c:v>
                </c:pt>
                <c:pt idx="1864">
                  <c:v>43033</c:v>
                </c:pt>
                <c:pt idx="1865">
                  <c:v>43034</c:v>
                </c:pt>
                <c:pt idx="1866">
                  <c:v>43035</c:v>
                </c:pt>
                <c:pt idx="1867">
                  <c:v>43038</c:v>
                </c:pt>
                <c:pt idx="1868">
                  <c:v>43039</c:v>
                </c:pt>
                <c:pt idx="1869">
                  <c:v>43040</c:v>
                </c:pt>
                <c:pt idx="1870">
                  <c:v>43041</c:v>
                </c:pt>
                <c:pt idx="1871">
                  <c:v>43045</c:v>
                </c:pt>
                <c:pt idx="1872">
                  <c:v>43046</c:v>
                </c:pt>
                <c:pt idx="1873">
                  <c:v>43047</c:v>
                </c:pt>
                <c:pt idx="1874">
                  <c:v>43048</c:v>
                </c:pt>
                <c:pt idx="1875">
                  <c:v>43049</c:v>
                </c:pt>
                <c:pt idx="1876">
                  <c:v>43052</c:v>
                </c:pt>
                <c:pt idx="1877">
                  <c:v>43053</c:v>
                </c:pt>
                <c:pt idx="1878">
                  <c:v>43054</c:v>
                </c:pt>
                <c:pt idx="1879">
                  <c:v>43055</c:v>
                </c:pt>
                <c:pt idx="1880">
                  <c:v>43056</c:v>
                </c:pt>
                <c:pt idx="1881">
                  <c:v>43059</c:v>
                </c:pt>
                <c:pt idx="1882">
                  <c:v>43060</c:v>
                </c:pt>
                <c:pt idx="1883">
                  <c:v>43061</c:v>
                </c:pt>
                <c:pt idx="1884">
                  <c:v>43063</c:v>
                </c:pt>
                <c:pt idx="1885">
                  <c:v>43066</c:v>
                </c:pt>
                <c:pt idx="1886">
                  <c:v>43067</c:v>
                </c:pt>
                <c:pt idx="1887">
                  <c:v>43068</c:v>
                </c:pt>
                <c:pt idx="1888">
                  <c:v>43069</c:v>
                </c:pt>
                <c:pt idx="1889">
                  <c:v>43070</c:v>
                </c:pt>
                <c:pt idx="1890">
                  <c:v>43073</c:v>
                </c:pt>
                <c:pt idx="1891">
                  <c:v>43074</c:v>
                </c:pt>
                <c:pt idx="1892">
                  <c:v>43075</c:v>
                </c:pt>
                <c:pt idx="1893">
                  <c:v>43076</c:v>
                </c:pt>
                <c:pt idx="1894">
                  <c:v>43077</c:v>
                </c:pt>
                <c:pt idx="1895">
                  <c:v>43080</c:v>
                </c:pt>
                <c:pt idx="1896">
                  <c:v>43081</c:v>
                </c:pt>
                <c:pt idx="1897">
                  <c:v>43082</c:v>
                </c:pt>
                <c:pt idx="1898">
                  <c:v>43083</c:v>
                </c:pt>
                <c:pt idx="1899">
                  <c:v>43084</c:v>
                </c:pt>
                <c:pt idx="1900">
                  <c:v>43087</c:v>
                </c:pt>
                <c:pt idx="1901">
                  <c:v>43088</c:v>
                </c:pt>
                <c:pt idx="1902">
                  <c:v>43089</c:v>
                </c:pt>
                <c:pt idx="1903">
                  <c:v>43090</c:v>
                </c:pt>
                <c:pt idx="1904">
                  <c:v>43091</c:v>
                </c:pt>
                <c:pt idx="1905">
                  <c:v>43095</c:v>
                </c:pt>
                <c:pt idx="1906">
                  <c:v>43096</c:v>
                </c:pt>
                <c:pt idx="1907">
                  <c:v>43097</c:v>
                </c:pt>
                <c:pt idx="1908">
                  <c:v>43098</c:v>
                </c:pt>
                <c:pt idx="1909">
                  <c:v>43104</c:v>
                </c:pt>
                <c:pt idx="1910">
                  <c:v>43105</c:v>
                </c:pt>
                <c:pt idx="1911">
                  <c:v>43109</c:v>
                </c:pt>
                <c:pt idx="1912">
                  <c:v>43110</c:v>
                </c:pt>
                <c:pt idx="1913">
                  <c:v>43111</c:v>
                </c:pt>
                <c:pt idx="1914">
                  <c:v>43112</c:v>
                </c:pt>
                <c:pt idx="1915">
                  <c:v>43116</c:v>
                </c:pt>
                <c:pt idx="1916">
                  <c:v>43117</c:v>
                </c:pt>
                <c:pt idx="1917">
                  <c:v>43118</c:v>
                </c:pt>
                <c:pt idx="1918">
                  <c:v>43119</c:v>
                </c:pt>
                <c:pt idx="1919">
                  <c:v>43122</c:v>
                </c:pt>
                <c:pt idx="1920">
                  <c:v>43123</c:v>
                </c:pt>
                <c:pt idx="1921">
                  <c:v>43124</c:v>
                </c:pt>
                <c:pt idx="1922">
                  <c:v>43125</c:v>
                </c:pt>
                <c:pt idx="1923">
                  <c:v>43126</c:v>
                </c:pt>
                <c:pt idx="1924">
                  <c:v>43129</c:v>
                </c:pt>
                <c:pt idx="1925">
                  <c:v>43130</c:v>
                </c:pt>
                <c:pt idx="1926">
                  <c:v>43131</c:v>
                </c:pt>
                <c:pt idx="1927">
                  <c:v>43132</c:v>
                </c:pt>
                <c:pt idx="1928">
                  <c:v>43133</c:v>
                </c:pt>
                <c:pt idx="1929">
                  <c:v>43136</c:v>
                </c:pt>
                <c:pt idx="1930">
                  <c:v>43137</c:v>
                </c:pt>
                <c:pt idx="1931">
                  <c:v>43138</c:v>
                </c:pt>
                <c:pt idx="1932">
                  <c:v>43139</c:v>
                </c:pt>
                <c:pt idx="1933">
                  <c:v>43140</c:v>
                </c:pt>
                <c:pt idx="1934">
                  <c:v>43144</c:v>
                </c:pt>
                <c:pt idx="1935">
                  <c:v>43145</c:v>
                </c:pt>
                <c:pt idx="1936">
                  <c:v>43146</c:v>
                </c:pt>
                <c:pt idx="1937">
                  <c:v>43147</c:v>
                </c:pt>
                <c:pt idx="1938">
                  <c:v>43151</c:v>
                </c:pt>
                <c:pt idx="1939">
                  <c:v>43152</c:v>
                </c:pt>
                <c:pt idx="1940">
                  <c:v>43153</c:v>
                </c:pt>
                <c:pt idx="1941">
                  <c:v>43154</c:v>
                </c:pt>
                <c:pt idx="1942">
                  <c:v>43157</c:v>
                </c:pt>
                <c:pt idx="1943">
                  <c:v>43158</c:v>
                </c:pt>
                <c:pt idx="1944">
                  <c:v>43159</c:v>
                </c:pt>
                <c:pt idx="1945">
                  <c:v>43160</c:v>
                </c:pt>
                <c:pt idx="1946">
                  <c:v>43161</c:v>
                </c:pt>
                <c:pt idx="1947">
                  <c:v>43164</c:v>
                </c:pt>
                <c:pt idx="1948">
                  <c:v>43165</c:v>
                </c:pt>
                <c:pt idx="1949">
                  <c:v>43166</c:v>
                </c:pt>
                <c:pt idx="1950">
                  <c:v>43167</c:v>
                </c:pt>
                <c:pt idx="1951">
                  <c:v>43168</c:v>
                </c:pt>
                <c:pt idx="1952">
                  <c:v>43171</c:v>
                </c:pt>
                <c:pt idx="1953">
                  <c:v>43172</c:v>
                </c:pt>
                <c:pt idx="1954">
                  <c:v>43173</c:v>
                </c:pt>
                <c:pt idx="1955">
                  <c:v>43174</c:v>
                </c:pt>
                <c:pt idx="1956">
                  <c:v>43175</c:v>
                </c:pt>
                <c:pt idx="1957">
                  <c:v>43178</c:v>
                </c:pt>
                <c:pt idx="1958">
                  <c:v>43179</c:v>
                </c:pt>
                <c:pt idx="1959">
                  <c:v>43181</c:v>
                </c:pt>
                <c:pt idx="1960">
                  <c:v>43182</c:v>
                </c:pt>
                <c:pt idx="1961">
                  <c:v>43185</c:v>
                </c:pt>
                <c:pt idx="1962">
                  <c:v>43186</c:v>
                </c:pt>
                <c:pt idx="1963">
                  <c:v>43187</c:v>
                </c:pt>
                <c:pt idx="1964">
                  <c:v>43188</c:v>
                </c:pt>
                <c:pt idx="1965">
                  <c:v>43192</c:v>
                </c:pt>
                <c:pt idx="1966">
                  <c:v>43193</c:v>
                </c:pt>
                <c:pt idx="1967">
                  <c:v>43194</c:v>
                </c:pt>
                <c:pt idx="1968">
                  <c:v>43195</c:v>
                </c:pt>
                <c:pt idx="1969">
                  <c:v>43196</c:v>
                </c:pt>
                <c:pt idx="1970">
                  <c:v>43199</c:v>
                </c:pt>
                <c:pt idx="1971">
                  <c:v>43200</c:v>
                </c:pt>
                <c:pt idx="1972">
                  <c:v>43201</c:v>
                </c:pt>
                <c:pt idx="1973">
                  <c:v>43202</c:v>
                </c:pt>
                <c:pt idx="1974">
                  <c:v>43203</c:v>
                </c:pt>
                <c:pt idx="1975">
                  <c:v>43206</c:v>
                </c:pt>
                <c:pt idx="1976">
                  <c:v>43207</c:v>
                </c:pt>
                <c:pt idx="1977">
                  <c:v>43208</c:v>
                </c:pt>
                <c:pt idx="1978">
                  <c:v>43209</c:v>
                </c:pt>
                <c:pt idx="1979">
                  <c:v>43210</c:v>
                </c:pt>
                <c:pt idx="1980">
                  <c:v>43213</c:v>
                </c:pt>
                <c:pt idx="1981">
                  <c:v>43214</c:v>
                </c:pt>
                <c:pt idx="1982">
                  <c:v>43215</c:v>
                </c:pt>
                <c:pt idx="1983">
                  <c:v>43216</c:v>
                </c:pt>
                <c:pt idx="1984">
                  <c:v>43217</c:v>
                </c:pt>
                <c:pt idx="1985">
                  <c:v>43221</c:v>
                </c:pt>
                <c:pt idx="1986">
                  <c:v>43222</c:v>
                </c:pt>
                <c:pt idx="1987">
                  <c:v>43227</c:v>
                </c:pt>
                <c:pt idx="1988">
                  <c:v>43228</c:v>
                </c:pt>
                <c:pt idx="1989">
                  <c:v>43229</c:v>
                </c:pt>
                <c:pt idx="1990">
                  <c:v>43230</c:v>
                </c:pt>
                <c:pt idx="1991">
                  <c:v>43231</c:v>
                </c:pt>
                <c:pt idx="1992">
                  <c:v>43234</c:v>
                </c:pt>
                <c:pt idx="1993">
                  <c:v>43235</c:v>
                </c:pt>
                <c:pt idx="1994">
                  <c:v>43236</c:v>
                </c:pt>
                <c:pt idx="1995">
                  <c:v>43237</c:v>
                </c:pt>
                <c:pt idx="1996">
                  <c:v>43238</c:v>
                </c:pt>
                <c:pt idx="1997">
                  <c:v>43241</c:v>
                </c:pt>
                <c:pt idx="1998">
                  <c:v>43242</c:v>
                </c:pt>
                <c:pt idx="1999">
                  <c:v>43243</c:v>
                </c:pt>
                <c:pt idx="2000">
                  <c:v>43244</c:v>
                </c:pt>
                <c:pt idx="2001">
                  <c:v>43245</c:v>
                </c:pt>
                <c:pt idx="2002">
                  <c:v>43249</c:v>
                </c:pt>
                <c:pt idx="2003">
                  <c:v>43250</c:v>
                </c:pt>
                <c:pt idx="2004">
                  <c:v>43251</c:v>
                </c:pt>
                <c:pt idx="2005">
                  <c:v>43252</c:v>
                </c:pt>
                <c:pt idx="2006">
                  <c:v>43255</c:v>
                </c:pt>
                <c:pt idx="2007">
                  <c:v>43256</c:v>
                </c:pt>
                <c:pt idx="2008">
                  <c:v>43257</c:v>
                </c:pt>
                <c:pt idx="2009">
                  <c:v>43258</c:v>
                </c:pt>
                <c:pt idx="2010">
                  <c:v>43259</c:v>
                </c:pt>
                <c:pt idx="2011">
                  <c:v>43262</c:v>
                </c:pt>
                <c:pt idx="2012">
                  <c:v>43263</c:v>
                </c:pt>
                <c:pt idx="2013">
                  <c:v>43264</c:v>
                </c:pt>
                <c:pt idx="2014">
                  <c:v>43265</c:v>
                </c:pt>
                <c:pt idx="2015">
                  <c:v>43266</c:v>
                </c:pt>
                <c:pt idx="2016">
                  <c:v>43269</c:v>
                </c:pt>
                <c:pt idx="2017">
                  <c:v>43270</c:v>
                </c:pt>
                <c:pt idx="2018">
                  <c:v>43271</c:v>
                </c:pt>
                <c:pt idx="2019">
                  <c:v>43272</c:v>
                </c:pt>
                <c:pt idx="2020">
                  <c:v>43273</c:v>
                </c:pt>
                <c:pt idx="2021">
                  <c:v>43276</c:v>
                </c:pt>
                <c:pt idx="2022">
                  <c:v>43277</c:v>
                </c:pt>
                <c:pt idx="2023">
                  <c:v>43278</c:v>
                </c:pt>
                <c:pt idx="2024">
                  <c:v>43279</c:v>
                </c:pt>
                <c:pt idx="2025">
                  <c:v>43280</c:v>
                </c:pt>
                <c:pt idx="2026">
                  <c:v>43283</c:v>
                </c:pt>
                <c:pt idx="2027">
                  <c:v>43284</c:v>
                </c:pt>
                <c:pt idx="2028">
                  <c:v>43286</c:v>
                </c:pt>
                <c:pt idx="2029">
                  <c:v>43287</c:v>
                </c:pt>
                <c:pt idx="2030">
                  <c:v>43290</c:v>
                </c:pt>
                <c:pt idx="2031">
                  <c:v>43291</c:v>
                </c:pt>
                <c:pt idx="2032">
                  <c:v>43292</c:v>
                </c:pt>
                <c:pt idx="2033">
                  <c:v>43293</c:v>
                </c:pt>
                <c:pt idx="2034">
                  <c:v>43294</c:v>
                </c:pt>
                <c:pt idx="2035">
                  <c:v>43298</c:v>
                </c:pt>
                <c:pt idx="2036">
                  <c:v>43299</c:v>
                </c:pt>
                <c:pt idx="2037">
                  <c:v>43300</c:v>
                </c:pt>
                <c:pt idx="2038">
                  <c:v>43301</c:v>
                </c:pt>
                <c:pt idx="2039">
                  <c:v>43304</c:v>
                </c:pt>
                <c:pt idx="2040">
                  <c:v>43305</c:v>
                </c:pt>
                <c:pt idx="2041">
                  <c:v>43306</c:v>
                </c:pt>
                <c:pt idx="2042">
                  <c:v>43307</c:v>
                </c:pt>
                <c:pt idx="2043">
                  <c:v>43308</c:v>
                </c:pt>
                <c:pt idx="2044">
                  <c:v>43311</c:v>
                </c:pt>
                <c:pt idx="2045">
                  <c:v>43312</c:v>
                </c:pt>
                <c:pt idx="2046">
                  <c:v>43313</c:v>
                </c:pt>
                <c:pt idx="2047">
                  <c:v>43314</c:v>
                </c:pt>
                <c:pt idx="2048">
                  <c:v>43315</c:v>
                </c:pt>
                <c:pt idx="2049">
                  <c:v>43318</c:v>
                </c:pt>
                <c:pt idx="2050">
                  <c:v>43319</c:v>
                </c:pt>
                <c:pt idx="2051">
                  <c:v>43320</c:v>
                </c:pt>
                <c:pt idx="2052">
                  <c:v>43321</c:v>
                </c:pt>
                <c:pt idx="2053">
                  <c:v>43322</c:v>
                </c:pt>
                <c:pt idx="2054">
                  <c:v>43325</c:v>
                </c:pt>
                <c:pt idx="2055">
                  <c:v>43326</c:v>
                </c:pt>
                <c:pt idx="2056">
                  <c:v>43327</c:v>
                </c:pt>
                <c:pt idx="2057">
                  <c:v>43328</c:v>
                </c:pt>
                <c:pt idx="2058">
                  <c:v>43329</c:v>
                </c:pt>
                <c:pt idx="2059">
                  <c:v>43332</c:v>
                </c:pt>
                <c:pt idx="2060">
                  <c:v>43333</c:v>
                </c:pt>
                <c:pt idx="2061">
                  <c:v>43334</c:v>
                </c:pt>
                <c:pt idx="2062">
                  <c:v>43335</c:v>
                </c:pt>
                <c:pt idx="2063">
                  <c:v>43336</c:v>
                </c:pt>
                <c:pt idx="2064">
                  <c:v>43339</c:v>
                </c:pt>
                <c:pt idx="2065">
                  <c:v>43340</c:v>
                </c:pt>
                <c:pt idx="2066">
                  <c:v>43341</c:v>
                </c:pt>
                <c:pt idx="2067">
                  <c:v>43342</c:v>
                </c:pt>
                <c:pt idx="2068">
                  <c:v>43343</c:v>
                </c:pt>
                <c:pt idx="2069">
                  <c:v>43347</c:v>
                </c:pt>
                <c:pt idx="2070">
                  <c:v>43348</c:v>
                </c:pt>
                <c:pt idx="2071">
                  <c:v>43349</c:v>
                </c:pt>
                <c:pt idx="2072">
                  <c:v>43350</c:v>
                </c:pt>
                <c:pt idx="2073">
                  <c:v>43353</c:v>
                </c:pt>
                <c:pt idx="2074">
                  <c:v>43354</c:v>
                </c:pt>
                <c:pt idx="2075">
                  <c:v>43355</c:v>
                </c:pt>
                <c:pt idx="2076">
                  <c:v>43356</c:v>
                </c:pt>
                <c:pt idx="2077">
                  <c:v>43357</c:v>
                </c:pt>
                <c:pt idx="2078">
                  <c:v>43361</c:v>
                </c:pt>
                <c:pt idx="2079">
                  <c:v>43362</c:v>
                </c:pt>
                <c:pt idx="2080">
                  <c:v>43363</c:v>
                </c:pt>
                <c:pt idx="2081">
                  <c:v>43364</c:v>
                </c:pt>
                <c:pt idx="2082">
                  <c:v>43368</c:v>
                </c:pt>
                <c:pt idx="2083">
                  <c:v>43369</c:v>
                </c:pt>
                <c:pt idx="2084">
                  <c:v>43370</c:v>
                </c:pt>
                <c:pt idx="2085">
                  <c:v>43371</c:v>
                </c:pt>
                <c:pt idx="2086">
                  <c:v>43374</c:v>
                </c:pt>
                <c:pt idx="2087">
                  <c:v>43375</c:v>
                </c:pt>
                <c:pt idx="2088">
                  <c:v>43376</c:v>
                </c:pt>
                <c:pt idx="2089">
                  <c:v>43377</c:v>
                </c:pt>
                <c:pt idx="2090">
                  <c:v>43378</c:v>
                </c:pt>
                <c:pt idx="2091">
                  <c:v>43382</c:v>
                </c:pt>
                <c:pt idx="2092">
                  <c:v>43383</c:v>
                </c:pt>
                <c:pt idx="2093">
                  <c:v>43384</c:v>
                </c:pt>
                <c:pt idx="2094">
                  <c:v>43385</c:v>
                </c:pt>
                <c:pt idx="2095">
                  <c:v>43388</c:v>
                </c:pt>
                <c:pt idx="2096">
                  <c:v>43389</c:v>
                </c:pt>
                <c:pt idx="2097">
                  <c:v>43390</c:v>
                </c:pt>
                <c:pt idx="2098">
                  <c:v>43391</c:v>
                </c:pt>
                <c:pt idx="2099">
                  <c:v>43392</c:v>
                </c:pt>
                <c:pt idx="2100">
                  <c:v>43395</c:v>
                </c:pt>
                <c:pt idx="2101">
                  <c:v>43396</c:v>
                </c:pt>
                <c:pt idx="2102">
                  <c:v>43397</c:v>
                </c:pt>
                <c:pt idx="2103">
                  <c:v>43398</c:v>
                </c:pt>
                <c:pt idx="2104">
                  <c:v>43399</c:v>
                </c:pt>
                <c:pt idx="2105">
                  <c:v>43402</c:v>
                </c:pt>
                <c:pt idx="2106">
                  <c:v>43403</c:v>
                </c:pt>
                <c:pt idx="2107">
                  <c:v>43404</c:v>
                </c:pt>
                <c:pt idx="2108">
                  <c:v>43405</c:v>
                </c:pt>
                <c:pt idx="2109">
                  <c:v>43406</c:v>
                </c:pt>
                <c:pt idx="2110">
                  <c:v>43409</c:v>
                </c:pt>
                <c:pt idx="2111">
                  <c:v>43410</c:v>
                </c:pt>
                <c:pt idx="2112">
                  <c:v>43411</c:v>
                </c:pt>
                <c:pt idx="2113">
                  <c:v>43412</c:v>
                </c:pt>
                <c:pt idx="2114">
                  <c:v>43413</c:v>
                </c:pt>
                <c:pt idx="2115">
                  <c:v>43416</c:v>
                </c:pt>
                <c:pt idx="2116">
                  <c:v>43417</c:v>
                </c:pt>
                <c:pt idx="2117">
                  <c:v>43418</c:v>
                </c:pt>
                <c:pt idx="2118">
                  <c:v>43419</c:v>
                </c:pt>
                <c:pt idx="2119">
                  <c:v>43420</c:v>
                </c:pt>
                <c:pt idx="2120">
                  <c:v>43423</c:v>
                </c:pt>
                <c:pt idx="2121">
                  <c:v>43424</c:v>
                </c:pt>
                <c:pt idx="2122">
                  <c:v>43425</c:v>
                </c:pt>
                <c:pt idx="2123">
                  <c:v>43427</c:v>
                </c:pt>
                <c:pt idx="2124">
                  <c:v>43430</c:v>
                </c:pt>
                <c:pt idx="2125">
                  <c:v>43431</c:v>
                </c:pt>
                <c:pt idx="2126">
                  <c:v>43432</c:v>
                </c:pt>
                <c:pt idx="2127">
                  <c:v>43433</c:v>
                </c:pt>
                <c:pt idx="2128">
                  <c:v>43434</c:v>
                </c:pt>
                <c:pt idx="2129">
                  <c:v>43437</c:v>
                </c:pt>
                <c:pt idx="2130">
                  <c:v>43438</c:v>
                </c:pt>
                <c:pt idx="2131">
                  <c:v>43440</c:v>
                </c:pt>
                <c:pt idx="2132">
                  <c:v>43441</c:v>
                </c:pt>
                <c:pt idx="2133">
                  <c:v>43444</c:v>
                </c:pt>
                <c:pt idx="2134">
                  <c:v>43445</c:v>
                </c:pt>
                <c:pt idx="2135">
                  <c:v>43446</c:v>
                </c:pt>
                <c:pt idx="2136">
                  <c:v>43447</c:v>
                </c:pt>
                <c:pt idx="2137">
                  <c:v>43448</c:v>
                </c:pt>
                <c:pt idx="2138">
                  <c:v>43451</c:v>
                </c:pt>
                <c:pt idx="2139">
                  <c:v>43452</c:v>
                </c:pt>
                <c:pt idx="2140">
                  <c:v>43453</c:v>
                </c:pt>
                <c:pt idx="2141">
                  <c:v>43454</c:v>
                </c:pt>
                <c:pt idx="2142">
                  <c:v>43455</c:v>
                </c:pt>
                <c:pt idx="2143">
                  <c:v>43460</c:v>
                </c:pt>
                <c:pt idx="2144">
                  <c:v>43461</c:v>
                </c:pt>
                <c:pt idx="2145">
                  <c:v>43462</c:v>
                </c:pt>
                <c:pt idx="2146">
                  <c:v>43469</c:v>
                </c:pt>
                <c:pt idx="2147">
                  <c:v>43472</c:v>
                </c:pt>
                <c:pt idx="2148">
                  <c:v>43473</c:v>
                </c:pt>
                <c:pt idx="2149">
                  <c:v>43474</c:v>
                </c:pt>
                <c:pt idx="2150">
                  <c:v>43475</c:v>
                </c:pt>
                <c:pt idx="2151">
                  <c:v>43476</c:v>
                </c:pt>
                <c:pt idx="2152">
                  <c:v>43480</c:v>
                </c:pt>
                <c:pt idx="2153">
                  <c:v>43481</c:v>
                </c:pt>
                <c:pt idx="2154">
                  <c:v>43482</c:v>
                </c:pt>
                <c:pt idx="2155">
                  <c:v>43483</c:v>
                </c:pt>
                <c:pt idx="2156">
                  <c:v>43487</c:v>
                </c:pt>
                <c:pt idx="2157">
                  <c:v>43488</c:v>
                </c:pt>
                <c:pt idx="2158">
                  <c:v>43489</c:v>
                </c:pt>
                <c:pt idx="2159">
                  <c:v>43490</c:v>
                </c:pt>
                <c:pt idx="2160">
                  <c:v>43493</c:v>
                </c:pt>
                <c:pt idx="2161">
                  <c:v>43494</c:v>
                </c:pt>
                <c:pt idx="2162">
                  <c:v>43495</c:v>
                </c:pt>
                <c:pt idx="2163">
                  <c:v>43496</c:v>
                </c:pt>
                <c:pt idx="2164">
                  <c:v>43497</c:v>
                </c:pt>
                <c:pt idx="2165">
                  <c:v>43500</c:v>
                </c:pt>
                <c:pt idx="2166">
                  <c:v>43501</c:v>
                </c:pt>
                <c:pt idx="2167">
                  <c:v>43502</c:v>
                </c:pt>
                <c:pt idx="2168">
                  <c:v>43503</c:v>
                </c:pt>
                <c:pt idx="2169">
                  <c:v>43504</c:v>
                </c:pt>
                <c:pt idx="2170">
                  <c:v>43508</c:v>
                </c:pt>
                <c:pt idx="2171">
                  <c:v>43509</c:v>
                </c:pt>
                <c:pt idx="2172">
                  <c:v>43510</c:v>
                </c:pt>
                <c:pt idx="2173">
                  <c:v>43511</c:v>
                </c:pt>
                <c:pt idx="2174">
                  <c:v>43515</c:v>
                </c:pt>
                <c:pt idx="2175">
                  <c:v>43516</c:v>
                </c:pt>
                <c:pt idx="2176">
                  <c:v>43517</c:v>
                </c:pt>
                <c:pt idx="2177">
                  <c:v>43518</c:v>
                </c:pt>
                <c:pt idx="2178">
                  <c:v>43521</c:v>
                </c:pt>
                <c:pt idx="2179">
                  <c:v>43522</c:v>
                </c:pt>
                <c:pt idx="2180">
                  <c:v>43523</c:v>
                </c:pt>
                <c:pt idx="2181">
                  <c:v>43524</c:v>
                </c:pt>
                <c:pt idx="2182">
                  <c:v>43525</c:v>
                </c:pt>
                <c:pt idx="2183">
                  <c:v>43528</c:v>
                </c:pt>
                <c:pt idx="2184">
                  <c:v>43529</c:v>
                </c:pt>
                <c:pt idx="2185">
                  <c:v>43530</c:v>
                </c:pt>
                <c:pt idx="2186">
                  <c:v>43531</c:v>
                </c:pt>
                <c:pt idx="2187">
                  <c:v>43532</c:v>
                </c:pt>
                <c:pt idx="2188">
                  <c:v>43535</c:v>
                </c:pt>
                <c:pt idx="2189">
                  <c:v>43536</c:v>
                </c:pt>
                <c:pt idx="2190">
                  <c:v>43537</c:v>
                </c:pt>
                <c:pt idx="2191">
                  <c:v>43538</c:v>
                </c:pt>
                <c:pt idx="2192">
                  <c:v>43539</c:v>
                </c:pt>
                <c:pt idx="2193">
                  <c:v>43542</c:v>
                </c:pt>
                <c:pt idx="2194">
                  <c:v>43543</c:v>
                </c:pt>
                <c:pt idx="2195">
                  <c:v>43544</c:v>
                </c:pt>
                <c:pt idx="2196">
                  <c:v>43546</c:v>
                </c:pt>
                <c:pt idx="2197">
                  <c:v>43549</c:v>
                </c:pt>
                <c:pt idx="2198">
                  <c:v>43550</c:v>
                </c:pt>
                <c:pt idx="2199">
                  <c:v>43551</c:v>
                </c:pt>
                <c:pt idx="2200">
                  <c:v>43552</c:v>
                </c:pt>
                <c:pt idx="2201">
                  <c:v>43553</c:v>
                </c:pt>
                <c:pt idx="2202">
                  <c:v>43556</c:v>
                </c:pt>
                <c:pt idx="2203">
                  <c:v>43557</c:v>
                </c:pt>
                <c:pt idx="2204">
                  <c:v>43558</c:v>
                </c:pt>
                <c:pt idx="2205">
                  <c:v>43559</c:v>
                </c:pt>
                <c:pt idx="2206">
                  <c:v>43560</c:v>
                </c:pt>
                <c:pt idx="2207">
                  <c:v>43563</c:v>
                </c:pt>
                <c:pt idx="2208">
                  <c:v>43564</c:v>
                </c:pt>
                <c:pt idx="2209">
                  <c:v>43565</c:v>
                </c:pt>
                <c:pt idx="2210">
                  <c:v>43566</c:v>
                </c:pt>
                <c:pt idx="2211">
                  <c:v>43567</c:v>
                </c:pt>
                <c:pt idx="2212">
                  <c:v>43570</c:v>
                </c:pt>
                <c:pt idx="2213">
                  <c:v>43571</c:v>
                </c:pt>
                <c:pt idx="2214">
                  <c:v>43572</c:v>
                </c:pt>
                <c:pt idx="2215">
                  <c:v>43573</c:v>
                </c:pt>
                <c:pt idx="2216">
                  <c:v>43577</c:v>
                </c:pt>
                <c:pt idx="2217">
                  <c:v>43578</c:v>
                </c:pt>
                <c:pt idx="2218">
                  <c:v>43579</c:v>
                </c:pt>
                <c:pt idx="2219">
                  <c:v>43580</c:v>
                </c:pt>
                <c:pt idx="2220">
                  <c:v>43581</c:v>
                </c:pt>
                <c:pt idx="2221">
                  <c:v>43592</c:v>
                </c:pt>
                <c:pt idx="2222">
                  <c:v>43593</c:v>
                </c:pt>
                <c:pt idx="2223">
                  <c:v>43594</c:v>
                </c:pt>
                <c:pt idx="2224">
                  <c:v>43595</c:v>
                </c:pt>
                <c:pt idx="2225">
                  <c:v>43598</c:v>
                </c:pt>
                <c:pt idx="2226">
                  <c:v>43599</c:v>
                </c:pt>
                <c:pt idx="2227">
                  <c:v>43600</c:v>
                </c:pt>
                <c:pt idx="2228">
                  <c:v>43601</c:v>
                </c:pt>
                <c:pt idx="2229">
                  <c:v>43602</c:v>
                </c:pt>
                <c:pt idx="2230">
                  <c:v>43605</c:v>
                </c:pt>
                <c:pt idx="2231">
                  <c:v>43606</c:v>
                </c:pt>
                <c:pt idx="2232">
                  <c:v>43607</c:v>
                </c:pt>
                <c:pt idx="2233">
                  <c:v>43608</c:v>
                </c:pt>
                <c:pt idx="2234">
                  <c:v>43609</c:v>
                </c:pt>
                <c:pt idx="2235">
                  <c:v>43613</c:v>
                </c:pt>
                <c:pt idx="2236">
                  <c:v>43614</c:v>
                </c:pt>
                <c:pt idx="2237">
                  <c:v>43615</c:v>
                </c:pt>
                <c:pt idx="2238">
                  <c:v>43616</c:v>
                </c:pt>
                <c:pt idx="2239">
                  <c:v>43619</c:v>
                </c:pt>
                <c:pt idx="2240">
                  <c:v>43620</c:v>
                </c:pt>
                <c:pt idx="2241">
                  <c:v>43621</c:v>
                </c:pt>
                <c:pt idx="2242">
                  <c:v>43622</c:v>
                </c:pt>
                <c:pt idx="2243">
                  <c:v>43623</c:v>
                </c:pt>
                <c:pt idx="2244">
                  <c:v>43626</c:v>
                </c:pt>
                <c:pt idx="2245">
                  <c:v>43627</c:v>
                </c:pt>
                <c:pt idx="2246">
                  <c:v>43628</c:v>
                </c:pt>
                <c:pt idx="2247">
                  <c:v>43629</c:v>
                </c:pt>
                <c:pt idx="2248">
                  <c:v>43630</c:v>
                </c:pt>
                <c:pt idx="2249">
                  <c:v>43633</c:v>
                </c:pt>
                <c:pt idx="2250">
                  <c:v>43634</c:v>
                </c:pt>
                <c:pt idx="2251">
                  <c:v>43635</c:v>
                </c:pt>
                <c:pt idx="2252">
                  <c:v>43636</c:v>
                </c:pt>
                <c:pt idx="2253">
                  <c:v>43637</c:v>
                </c:pt>
                <c:pt idx="2254">
                  <c:v>43640</c:v>
                </c:pt>
                <c:pt idx="2255">
                  <c:v>43641</c:v>
                </c:pt>
                <c:pt idx="2256">
                  <c:v>43642</c:v>
                </c:pt>
                <c:pt idx="2257">
                  <c:v>43643</c:v>
                </c:pt>
                <c:pt idx="2258">
                  <c:v>43644</c:v>
                </c:pt>
                <c:pt idx="2259">
                  <c:v>43647</c:v>
                </c:pt>
                <c:pt idx="2260">
                  <c:v>43648</c:v>
                </c:pt>
                <c:pt idx="2261">
                  <c:v>43649</c:v>
                </c:pt>
                <c:pt idx="2262">
                  <c:v>43651</c:v>
                </c:pt>
                <c:pt idx="2263">
                  <c:v>43654</c:v>
                </c:pt>
                <c:pt idx="2264">
                  <c:v>43655</c:v>
                </c:pt>
                <c:pt idx="2265">
                  <c:v>43656</c:v>
                </c:pt>
                <c:pt idx="2266">
                  <c:v>43657</c:v>
                </c:pt>
                <c:pt idx="2267">
                  <c:v>43658</c:v>
                </c:pt>
                <c:pt idx="2268">
                  <c:v>43662</c:v>
                </c:pt>
                <c:pt idx="2269">
                  <c:v>43663</c:v>
                </c:pt>
                <c:pt idx="2270">
                  <c:v>43664</c:v>
                </c:pt>
                <c:pt idx="2271">
                  <c:v>43665</c:v>
                </c:pt>
                <c:pt idx="2272">
                  <c:v>43668</c:v>
                </c:pt>
                <c:pt idx="2273">
                  <c:v>43669</c:v>
                </c:pt>
                <c:pt idx="2274">
                  <c:v>43670</c:v>
                </c:pt>
                <c:pt idx="2275">
                  <c:v>43671</c:v>
                </c:pt>
                <c:pt idx="2276">
                  <c:v>43672</c:v>
                </c:pt>
                <c:pt idx="2277">
                  <c:v>43675</c:v>
                </c:pt>
                <c:pt idx="2278">
                  <c:v>43676</c:v>
                </c:pt>
                <c:pt idx="2279">
                  <c:v>43677</c:v>
                </c:pt>
                <c:pt idx="2280">
                  <c:v>43678</c:v>
                </c:pt>
                <c:pt idx="2281">
                  <c:v>43679</c:v>
                </c:pt>
                <c:pt idx="2282">
                  <c:v>43682</c:v>
                </c:pt>
                <c:pt idx="2283">
                  <c:v>43683</c:v>
                </c:pt>
                <c:pt idx="2284">
                  <c:v>43684</c:v>
                </c:pt>
                <c:pt idx="2285">
                  <c:v>43685</c:v>
                </c:pt>
                <c:pt idx="2286">
                  <c:v>43686</c:v>
                </c:pt>
                <c:pt idx="2287">
                  <c:v>43690</c:v>
                </c:pt>
                <c:pt idx="2288">
                  <c:v>43691</c:v>
                </c:pt>
                <c:pt idx="2289">
                  <c:v>43692</c:v>
                </c:pt>
                <c:pt idx="2290">
                  <c:v>43693</c:v>
                </c:pt>
                <c:pt idx="2291">
                  <c:v>43696</c:v>
                </c:pt>
                <c:pt idx="2292">
                  <c:v>43697</c:v>
                </c:pt>
                <c:pt idx="2293">
                  <c:v>43698</c:v>
                </c:pt>
                <c:pt idx="2294">
                  <c:v>43699</c:v>
                </c:pt>
                <c:pt idx="2295">
                  <c:v>43700</c:v>
                </c:pt>
                <c:pt idx="2296">
                  <c:v>43703</c:v>
                </c:pt>
                <c:pt idx="2297">
                  <c:v>43704</c:v>
                </c:pt>
                <c:pt idx="2298">
                  <c:v>43705</c:v>
                </c:pt>
                <c:pt idx="2299">
                  <c:v>43706</c:v>
                </c:pt>
                <c:pt idx="2300">
                  <c:v>43707</c:v>
                </c:pt>
                <c:pt idx="2301">
                  <c:v>43711</c:v>
                </c:pt>
                <c:pt idx="2302">
                  <c:v>43712</c:v>
                </c:pt>
                <c:pt idx="2303">
                  <c:v>43713</c:v>
                </c:pt>
                <c:pt idx="2304">
                  <c:v>43714</c:v>
                </c:pt>
                <c:pt idx="2305">
                  <c:v>43717</c:v>
                </c:pt>
                <c:pt idx="2306">
                  <c:v>43718</c:v>
                </c:pt>
                <c:pt idx="2307">
                  <c:v>43719</c:v>
                </c:pt>
                <c:pt idx="2308">
                  <c:v>43720</c:v>
                </c:pt>
                <c:pt idx="2309">
                  <c:v>43721</c:v>
                </c:pt>
                <c:pt idx="2310">
                  <c:v>43725</c:v>
                </c:pt>
                <c:pt idx="2311">
                  <c:v>43726</c:v>
                </c:pt>
                <c:pt idx="2312">
                  <c:v>43727</c:v>
                </c:pt>
                <c:pt idx="2313">
                  <c:v>43728</c:v>
                </c:pt>
                <c:pt idx="2314">
                  <c:v>43732</c:v>
                </c:pt>
                <c:pt idx="2315">
                  <c:v>43733</c:v>
                </c:pt>
                <c:pt idx="2316">
                  <c:v>43734</c:v>
                </c:pt>
                <c:pt idx="2317">
                  <c:v>43735</c:v>
                </c:pt>
                <c:pt idx="2318">
                  <c:v>43738</c:v>
                </c:pt>
                <c:pt idx="2319">
                  <c:v>43739</c:v>
                </c:pt>
                <c:pt idx="2320">
                  <c:v>43740</c:v>
                </c:pt>
                <c:pt idx="2321">
                  <c:v>43741</c:v>
                </c:pt>
                <c:pt idx="2322">
                  <c:v>43742</c:v>
                </c:pt>
                <c:pt idx="2323">
                  <c:v>43745</c:v>
                </c:pt>
                <c:pt idx="2324">
                  <c:v>43746</c:v>
                </c:pt>
                <c:pt idx="2325">
                  <c:v>43747</c:v>
                </c:pt>
                <c:pt idx="2326">
                  <c:v>43748</c:v>
                </c:pt>
                <c:pt idx="2327">
                  <c:v>43749</c:v>
                </c:pt>
                <c:pt idx="2328">
                  <c:v>43753</c:v>
                </c:pt>
                <c:pt idx="2329">
                  <c:v>43754</c:v>
                </c:pt>
                <c:pt idx="2330">
                  <c:v>43755</c:v>
                </c:pt>
                <c:pt idx="2331">
                  <c:v>43756</c:v>
                </c:pt>
                <c:pt idx="2332">
                  <c:v>43759</c:v>
                </c:pt>
                <c:pt idx="2333">
                  <c:v>43761</c:v>
                </c:pt>
                <c:pt idx="2334">
                  <c:v>43762</c:v>
                </c:pt>
                <c:pt idx="2335">
                  <c:v>43763</c:v>
                </c:pt>
                <c:pt idx="2336">
                  <c:v>43766</c:v>
                </c:pt>
                <c:pt idx="2337">
                  <c:v>43767</c:v>
                </c:pt>
                <c:pt idx="2338">
                  <c:v>43768</c:v>
                </c:pt>
                <c:pt idx="2339">
                  <c:v>43769</c:v>
                </c:pt>
                <c:pt idx="2340">
                  <c:v>43770</c:v>
                </c:pt>
                <c:pt idx="2341">
                  <c:v>43774</c:v>
                </c:pt>
                <c:pt idx="2342">
                  <c:v>43775</c:v>
                </c:pt>
                <c:pt idx="2343">
                  <c:v>43776</c:v>
                </c:pt>
                <c:pt idx="2344">
                  <c:v>43777</c:v>
                </c:pt>
                <c:pt idx="2345">
                  <c:v>43780</c:v>
                </c:pt>
                <c:pt idx="2346">
                  <c:v>43781</c:v>
                </c:pt>
                <c:pt idx="2347">
                  <c:v>43782</c:v>
                </c:pt>
                <c:pt idx="2348">
                  <c:v>43783</c:v>
                </c:pt>
                <c:pt idx="2349">
                  <c:v>43784</c:v>
                </c:pt>
                <c:pt idx="2350">
                  <c:v>43787</c:v>
                </c:pt>
                <c:pt idx="2351">
                  <c:v>43788</c:v>
                </c:pt>
                <c:pt idx="2352">
                  <c:v>43789</c:v>
                </c:pt>
                <c:pt idx="2353">
                  <c:v>43790</c:v>
                </c:pt>
                <c:pt idx="2354">
                  <c:v>43791</c:v>
                </c:pt>
                <c:pt idx="2355">
                  <c:v>43794</c:v>
                </c:pt>
                <c:pt idx="2356">
                  <c:v>43795</c:v>
                </c:pt>
                <c:pt idx="2357">
                  <c:v>43796</c:v>
                </c:pt>
                <c:pt idx="2358">
                  <c:v>43798</c:v>
                </c:pt>
                <c:pt idx="2359">
                  <c:v>43801</c:v>
                </c:pt>
                <c:pt idx="2360">
                  <c:v>43802</c:v>
                </c:pt>
                <c:pt idx="2361">
                  <c:v>43803</c:v>
                </c:pt>
                <c:pt idx="2362">
                  <c:v>43804</c:v>
                </c:pt>
                <c:pt idx="2363">
                  <c:v>43805</c:v>
                </c:pt>
                <c:pt idx="2364">
                  <c:v>43808</c:v>
                </c:pt>
                <c:pt idx="2365">
                  <c:v>43809</c:v>
                </c:pt>
                <c:pt idx="2366">
                  <c:v>43810</c:v>
                </c:pt>
                <c:pt idx="2367">
                  <c:v>43811</c:v>
                </c:pt>
                <c:pt idx="2368">
                  <c:v>43812</c:v>
                </c:pt>
                <c:pt idx="2369">
                  <c:v>43815</c:v>
                </c:pt>
                <c:pt idx="2370">
                  <c:v>43816</c:v>
                </c:pt>
                <c:pt idx="2371">
                  <c:v>43817</c:v>
                </c:pt>
                <c:pt idx="2372">
                  <c:v>43818</c:v>
                </c:pt>
                <c:pt idx="2373">
                  <c:v>43819</c:v>
                </c:pt>
                <c:pt idx="2374">
                  <c:v>43822</c:v>
                </c:pt>
                <c:pt idx="2375">
                  <c:v>43823</c:v>
                </c:pt>
                <c:pt idx="2376">
                  <c:v>43825</c:v>
                </c:pt>
                <c:pt idx="2377">
                  <c:v>43826</c:v>
                </c:pt>
                <c:pt idx="2378">
                  <c:v>43829</c:v>
                </c:pt>
                <c:pt idx="2379">
                  <c:v>43836</c:v>
                </c:pt>
                <c:pt idx="2380">
                  <c:v>43837</c:v>
                </c:pt>
                <c:pt idx="2381">
                  <c:v>43838</c:v>
                </c:pt>
                <c:pt idx="2382">
                  <c:v>43839</c:v>
                </c:pt>
                <c:pt idx="2383">
                  <c:v>43840</c:v>
                </c:pt>
                <c:pt idx="2384">
                  <c:v>43844</c:v>
                </c:pt>
                <c:pt idx="2385">
                  <c:v>43845</c:v>
                </c:pt>
                <c:pt idx="2386">
                  <c:v>43846</c:v>
                </c:pt>
                <c:pt idx="2387">
                  <c:v>43847</c:v>
                </c:pt>
                <c:pt idx="2388">
                  <c:v>43851</c:v>
                </c:pt>
                <c:pt idx="2389">
                  <c:v>43852</c:v>
                </c:pt>
                <c:pt idx="2390">
                  <c:v>43853</c:v>
                </c:pt>
                <c:pt idx="2391">
                  <c:v>43854</c:v>
                </c:pt>
                <c:pt idx="2392">
                  <c:v>43857</c:v>
                </c:pt>
                <c:pt idx="2393">
                  <c:v>43858</c:v>
                </c:pt>
                <c:pt idx="2394">
                  <c:v>43859</c:v>
                </c:pt>
                <c:pt idx="2395">
                  <c:v>43860</c:v>
                </c:pt>
                <c:pt idx="2396">
                  <c:v>43861</c:v>
                </c:pt>
                <c:pt idx="2397">
                  <c:v>43864</c:v>
                </c:pt>
                <c:pt idx="2398">
                  <c:v>43865</c:v>
                </c:pt>
                <c:pt idx="2399">
                  <c:v>43866</c:v>
                </c:pt>
                <c:pt idx="2400">
                  <c:v>43867</c:v>
                </c:pt>
                <c:pt idx="2401">
                  <c:v>43868</c:v>
                </c:pt>
                <c:pt idx="2402">
                  <c:v>43871</c:v>
                </c:pt>
                <c:pt idx="2403">
                  <c:v>43873</c:v>
                </c:pt>
                <c:pt idx="2404">
                  <c:v>43874</c:v>
                </c:pt>
                <c:pt idx="2405">
                  <c:v>43875</c:v>
                </c:pt>
                <c:pt idx="2406">
                  <c:v>43879</c:v>
                </c:pt>
                <c:pt idx="2407">
                  <c:v>43880</c:v>
                </c:pt>
                <c:pt idx="2408">
                  <c:v>43881</c:v>
                </c:pt>
                <c:pt idx="2409">
                  <c:v>43882</c:v>
                </c:pt>
                <c:pt idx="2410">
                  <c:v>43886</c:v>
                </c:pt>
                <c:pt idx="2411">
                  <c:v>43887</c:v>
                </c:pt>
                <c:pt idx="2412">
                  <c:v>43888</c:v>
                </c:pt>
                <c:pt idx="2413">
                  <c:v>43889</c:v>
                </c:pt>
                <c:pt idx="2414">
                  <c:v>43892</c:v>
                </c:pt>
                <c:pt idx="2415">
                  <c:v>43893</c:v>
                </c:pt>
                <c:pt idx="2416">
                  <c:v>43894</c:v>
                </c:pt>
                <c:pt idx="2417">
                  <c:v>43895</c:v>
                </c:pt>
                <c:pt idx="2418">
                  <c:v>43896</c:v>
                </c:pt>
                <c:pt idx="2419">
                  <c:v>43899</c:v>
                </c:pt>
                <c:pt idx="2420">
                  <c:v>43900</c:v>
                </c:pt>
                <c:pt idx="2421">
                  <c:v>43901</c:v>
                </c:pt>
                <c:pt idx="2422">
                  <c:v>43902</c:v>
                </c:pt>
                <c:pt idx="2423">
                  <c:v>43903</c:v>
                </c:pt>
                <c:pt idx="2424">
                  <c:v>43906</c:v>
                </c:pt>
                <c:pt idx="2425">
                  <c:v>43907</c:v>
                </c:pt>
                <c:pt idx="2426">
                  <c:v>43908</c:v>
                </c:pt>
                <c:pt idx="2427">
                  <c:v>43909</c:v>
                </c:pt>
                <c:pt idx="2428">
                  <c:v>43913</c:v>
                </c:pt>
                <c:pt idx="2429">
                  <c:v>43914</c:v>
                </c:pt>
                <c:pt idx="2430">
                  <c:v>43915</c:v>
                </c:pt>
                <c:pt idx="2431">
                  <c:v>43916</c:v>
                </c:pt>
                <c:pt idx="2432">
                  <c:v>43917</c:v>
                </c:pt>
                <c:pt idx="2433">
                  <c:v>43920</c:v>
                </c:pt>
                <c:pt idx="2434">
                  <c:v>43921</c:v>
                </c:pt>
                <c:pt idx="2435">
                  <c:v>43922</c:v>
                </c:pt>
                <c:pt idx="2436">
                  <c:v>43923</c:v>
                </c:pt>
                <c:pt idx="2437">
                  <c:v>43924</c:v>
                </c:pt>
                <c:pt idx="2438">
                  <c:v>43927</c:v>
                </c:pt>
                <c:pt idx="2439">
                  <c:v>43928</c:v>
                </c:pt>
                <c:pt idx="2440">
                  <c:v>43929</c:v>
                </c:pt>
                <c:pt idx="2441">
                  <c:v>43930</c:v>
                </c:pt>
                <c:pt idx="2442">
                  <c:v>43934</c:v>
                </c:pt>
                <c:pt idx="2443">
                  <c:v>43935</c:v>
                </c:pt>
                <c:pt idx="2444">
                  <c:v>43936</c:v>
                </c:pt>
                <c:pt idx="2445">
                  <c:v>43937</c:v>
                </c:pt>
                <c:pt idx="2446">
                  <c:v>43938</c:v>
                </c:pt>
                <c:pt idx="2447">
                  <c:v>43941</c:v>
                </c:pt>
                <c:pt idx="2448">
                  <c:v>43942</c:v>
                </c:pt>
                <c:pt idx="2449">
                  <c:v>43943</c:v>
                </c:pt>
                <c:pt idx="2450">
                  <c:v>43944</c:v>
                </c:pt>
                <c:pt idx="2451">
                  <c:v>43945</c:v>
                </c:pt>
                <c:pt idx="2452">
                  <c:v>43948</c:v>
                </c:pt>
                <c:pt idx="2453">
                  <c:v>43949</c:v>
                </c:pt>
                <c:pt idx="2454">
                  <c:v>43951</c:v>
                </c:pt>
                <c:pt idx="2455">
                  <c:v>43952</c:v>
                </c:pt>
                <c:pt idx="2456">
                  <c:v>43958</c:v>
                </c:pt>
                <c:pt idx="2457">
                  <c:v>43959</c:v>
                </c:pt>
                <c:pt idx="2458">
                  <c:v>43962</c:v>
                </c:pt>
                <c:pt idx="2459">
                  <c:v>43963</c:v>
                </c:pt>
                <c:pt idx="2460">
                  <c:v>43964</c:v>
                </c:pt>
                <c:pt idx="2461">
                  <c:v>43965</c:v>
                </c:pt>
                <c:pt idx="2462">
                  <c:v>43966</c:v>
                </c:pt>
                <c:pt idx="2463">
                  <c:v>43969</c:v>
                </c:pt>
                <c:pt idx="2464">
                  <c:v>43970</c:v>
                </c:pt>
                <c:pt idx="2465">
                  <c:v>43971</c:v>
                </c:pt>
                <c:pt idx="2466">
                  <c:v>43972</c:v>
                </c:pt>
                <c:pt idx="2467">
                  <c:v>43973</c:v>
                </c:pt>
                <c:pt idx="2468">
                  <c:v>43977</c:v>
                </c:pt>
                <c:pt idx="2469">
                  <c:v>43978</c:v>
                </c:pt>
                <c:pt idx="2470">
                  <c:v>43979</c:v>
                </c:pt>
                <c:pt idx="2471">
                  <c:v>43980</c:v>
                </c:pt>
                <c:pt idx="2472">
                  <c:v>43983</c:v>
                </c:pt>
                <c:pt idx="2473">
                  <c:v>43984</c:v>
                </c:pt>
                <c:pt idx="2474">
                  <c:v>43985</c:v>
                </c:pt>
                <c:pt idx="2475">
                  <c:v>43986</c:v>
                </c:pt>
                <c:pt idx="2476">
                  <c:v>43987</c:v>
                </c:pt>
                <c:pt idx="2477">
                  <c:v>43990</c:v>
                </c:pt>
                <c:pt idx="2478">
                  <c:v>43991</c:v>
                </c:pt>
                <c:pt idx="2479">
                  <c:v>43992</c:v>
                </c:pt>
                <c:pt idx="2480">
                  <c:v>43993</c:v>
                </c:pt>
                <c:pt idx="2481">
                  <c:v>43994</c:v>
                </c:pt>
                <c:pt idx="2482">
                  <c:v>43997</c:v>
                </c:pt>
                <c:pt idx="2483">
                  <c:v>43998</c:v>
                </c:pt>
                <c:pt idx="2484">
                  <c:v>43999</c:v>
                </c:pt>
                <c:pt idx="2485">
                  <c:v>44000</c:v>
                </c:pt>
                <c:pt idx="2486">
                  <c:v>44001</c:v>
                </c:pt>
                <c:pt idx="2487">
                  <c:v>44004</c:v>
                </c:pt>
                <c:pt idx="2488">
                  <c:v>44005</c:v>
                </c:pt>
                <c:pt idx="2489">
                  <c:v>44006</c:v>
                </c:pt>
                <c:pt idx="2490">
                  <c:v>44007</c:v>
                </c:pt>
                <c:pt idx="2491">
                  <c:v>44008</c:v>
                </c:pt>
                <c:pt idx="2492">
                  <c:v>44011</c:v>
                </c:pt>
                <c:pt idx="2493">
                  <c:v>44012</c:v>
                </c:pt>
                <c:pt idx="2494">
                  <c:v>44013</c:v>
                </c:pt>
                <c:pt idx="2495">
                  <c:v>44014</c:v>
                </c:pt>
                <c:pt idx="2496">
                  <c:v>44018</c:v>
                </c:pt>
                <c:pt idx="2497">
                  <c:v>44019</c:v>
                </c:pt>
                <c:pt idx="2498">
                  <c:v>44020</c:v>
                </c:pt>
                <c:pt idx="2499">
                  <c:v>44021</c:v>
                </c:pt>
                <c:pt idx="2500">
                  <c:v>44022</c:v>
                </c:pt>
                <c:pt idx="2501">
                  <c:v>44025</c:v>
                </c:pt>
                <c:pt idx="2502">
                  <c:v>44026</c:v>
                </c:pt>
                <c:pt idx="2503">
                  <c:v>44027</c:v>
                </c:pt>
                <c:pt idx="2504">
                  <c:v>44028</c:v>
                </c:pt>
                <c:pt idx="2505">
                  <c:v>44029</c:v>
                </c:pt>
                <c:pt idx="2506">
                  <c:v>44032</c:v>
                </c:pt>
                <c:pt idx="2507">
                  <c:v>44033</c:v>
                </c:pt>
                <c:pt idx="2508">
                  <c:v>44034</c:v>
                </c:pt>
                <c:pt idx="2509">
                  <c:v>44039</c:v>
                </c:pt>
                <c:pt idx="2510">
                  <c:v>44040</c:v>
                </c:pt>
                <c:pt idx="2511">
                  <c:v>44041</c:v>
                </c:pt>
                <c:pt idx="2512">
                  <c:v>44042</c:v>
                </c:pt>
                <c:pt idx="2513">
                  <c:v>44043</c:v>
                </c:pt>
                <c:pt idx="2514">
                  <c:v>44046</c:v>
                </c:pt>
                <c:pt idx="2515">
                  <c:v>44047</c:v>
                </c:pt>
                <c:pt idx="2516">
                  <c:v>44048</c:v>
                </c:pt>
                <c:pt idx="2517">
                  <c:v>44049</c:v>
                </c:pt>
                <c:pt idx="2518">
                  <c:v>44050</c:v>
                </c:pt>
                <c:pt idx="2519">
                  <c:v>44054</c:v>
                </c:pt>
                <c:pt idx="2520">
                  <c:v>44055</c:v>
                </c:pt>
                <c:pt idx="2521">
                  <c:v>44056</c:v>
                </c:pt>
                <c:pt idx="2522">
                  <c:v>44057</c:v>
                </c:pt>
                <c:pt idx="2523">
                  <c:v>44060</c:v>
                </c:pt>
                <c:pt idx="2524">
                  <c:v>44061</c:v>
                </c:pt>
                <c:pt idx="2525">
                  <c:v>44062</c:v>
                </c:pt>
                <c:pt idx="2526">
                  <c:v>44063</c:v>
                </c:pt>
                <c:pt idx="2527">
                  <c:v>44064</c:v>
                </c:pt>
                <c:pt idx="2528">
                  <c:v>44067</c:v>
                </c:pt>
                <c:pt idx="2529">
                  <c:v>44068</c:v>
                </c:pt>
                <c:pt idx="2530">
                  <c:v>44069</c:v>
                </c:pt>
                <c:pt idx="2531">
                  <c:v>44070</c:v>
                </c:pt>
                <c:pt idx="2532">
                  <c:v>44071</c:v>
                </c:pt>
                <c:pt idx="2533">
                  <c:v>44074</c:v>
                </c:pt>
                <c:pt idx="2534">
                  <c:v>44075</c:v>
                </c:pt>
                <c:pt idx="2535">
                  <c:v>44076</c:v>
                </c:pt>
                <c:pt idx="2536">
                  <c:v>44077</c:v>
                </c:pt>
                <c:pt idx="2537">
                  <c:v>44078</c:v>
                </c:pt>
                <c:pt idx="2538">
                  <c:v>44082</c:v>
                </c:pt>
                <c:pt idx="2539">
                  <c:v>44083</c:v>
                </c:pt>
                <c:pt idx="2540">
                  <c:v>44084</c:v>
                </c:pt>
                <c:pt idx="2541">
                  <c:v>44085</c:v>
                </c:pt>
                <c:pt idx="2542">
                  <c:v>44088</c:v>
                </c:pt>
                <c:pt idx="2543">
                  <c:v>44089</c:v>
                </c:pt>
                <c:pt idx="2544">
                  <c:v>44090</c:v>
                </c:pt>
                <c:pt idx="2545">
                  <c:v>44091</c:v>
                </c:pt>
                <c:pt idx="2546">
                  <c:v>44092</c:v>
                </c:pt>
                <c:pt idx="2547">
                  <c:v>44097</c:v>
                </c:pt>
                <c:pt idx="2548">
                  <c:v>44098</c:v>
                </c:pt>
                <c:pt idx="2549">
                  <c:v>44099</c:v>
                </c:pt>
                <c:pt idx="2550">
                  <c:v>44102</c:v>
                </c:pt>
                <c:pt idx="2551">
                  <c:v>44103</c:v>
                </c:pt>
                <c:pt idx="2552">
                  <c:v>44104</c:v>
                </c:pt>
                <c:pt idx="2553">
                  <c:v>44105</c:v>
                </c:pt>
                <c:pt idx="2554">
                  <c:v>44106</c:v>
                </c:pt>
                <c:pt idx="2555">
                  <c:v>44109</c:v>
                </c:pt>
                <c:pt idx="2556">
                  <c:v>44110</c:v>
                </c:pt>
                <c:pt idx="2557">
                  <c:v>44111</c:v>
                </c:pt>
                <c:pt idx="2558">
                  <c:v>44112</c:v>
                </c:pt>
                <c:pt idx="2559">
                  <c:v>44113</c:v>
                </c:pt>
                <c:pt idx="2560">
                  <c:v>44116</c:v>
                </c:pt>
                <c:pt idx="2561">
                  <c:v>44117</c:v>
                </c:pt>
                <c:pt idx="2562">
                  <c:v>44118</c:v>
                </c:pt>
                <c:pt idx="2563">
                  <c:v>44119</c:v>
                </c:pt>
                <c:pt idx="2564">
                  <c:v>44120</c:v>
                </c:pt>
                <c:pt idx="2565">
                  <c:v>44123</c:v>
                </c:pt>
                <c:pt idx="2566">
                  <c:v>44124</c:v>
                </c:pt>
                <c:pt idx="2567">
                  <c:v>44125</c:v>
                </c:pt>
                <c:pt idx="2568">
                  <c:v>44126</c:v>
                </c:pt>
                <c:pt idx="2569">
                  <c:v>44127</c:v>
                </c:pt>
                <c:pt idx="2570">
                  <c:v>44130</c:v>
                </c:pt>
                <c:pt idx="2571">
                  <c:v>44131</c:v>
                </c:pt>
                <c:pt idx="2572">
                  <c:v>44132</c:v>
                </c:pt>
                <c:pt idx="2573">
                  <c:v>44133</c:v>
                </c:pt>
                <c:pt idx="2574">
                  <c:v>44134</c:v>
                </c:pt>
                <c:pt idx="2575">
                  <c:v>44137</c:v>
                </c:pt>
                <c:pt idx="2576">
                  <c:v>44139</c:v>
                </c:pt>
                <c:pt idx="2577">
                  <c:v>44140</c:v>
                </c:pt>
                <c:pt idx="2578">
                  <c:v>44141</c:v>
                </c:pt>
                <c:pt idx="2579">
                  <c:v>44144</c:v>
                </c:pt>
                <c:pt idx="2580">
                  <c:v>44145</c:v>
                </c:pt>
                <c:pt idx="2581">
                  <c:v>44146</c:v>
                </c:pt>
                <c:pt idx="2582">
                  <c:v>44147</c:v>
                </c:pt>
                <c:pt idx="2583">
                  <c:v>44148</c:v>
                </c:pt>
                <c:pt idx="2584">
                  <c:v>44151</c:v>
                </c:pt>
                <c:pt idx="2585">
                  <c:v>44152</c:v>
                </c:pt>
                <c:pt idx="2586">
                  <c:v>44153</c:v>
                </c:pt>
                <c:pt idx="2587">
                  <c:v>44154</c:v>
                </c:pt>
                <c:pt idx="2588">
                  <c:v>44155</c:v>
                </c:pt>
                <c:pt idx="2589">
                  <c:v>44159</c:v>
                </c:pt>
                <c:pt idx="2590">
                  <c:v>44160</c:v>
                </c:pt>
                <c:pt idx="2591">
                  <c:v>44162</c:v>
                </c:pt>
                <c:pt idx="2592">
                  <c:v>44165</c:v>
                </c:pt>
                <c:pt idx="2593">
                  <c:v>44166</c:v>
                </c:pt>
                <c:pt idx="2594">
                  <c:v>44167</c:v>
                </c:pt>
                <c:pt idx="2595">
                  <c:v>44168</c:v>
                </c:pt>
                <c:pt idx="2596">
                  <c:v>44169</c:v>
                </c:pt>
                <c:pt idx="2597">
                  <c:v>44172</c:v>
                </c:pt>
                <c:pt idx="2598">
                  <c:v>44173</c:v>
                </c:pt>
                <c:pt idx="2599">
                  <c:v>44174</c:v>
                </c:pt>
                <c:pt idx="2600">
                  <c:v>44175</c:v>
                </c:pt>
                <c:pt idx="2601">
                  <c:v>44176</c:v>
                </c:pt>
                <c:pt idx="2602">
                  <c:v>44179</c:v>
                </c:pt>
                <c:pt idx="2603">
                  <c:v>44180</c:v>
                </c:pt>
                <c:pt idx="2604">
                  <c:v>44181</c:v>
                </c:pt>
                <c:pt idx="2605">
                  <c:v>44182</c:v>
                </c:pt>
                <c:pt idx="2606">
                  <c:v>44183</c:v>
                </c:pt>
                <c:pt idx="2607">
                  <c:v>44186</c:v>
                </c:pt>
                <c:pt idx="2608">
                  <c:v>44187</c:v>
                </c:pt>
                <c:pt idx="2609">
                  <c:v>44188</c:v>
                </c:pt>
                <c:pt idx="2610">
                  <c:v>44189</c:v>
                </c:pt>
                <c:pt idx="2611">
                  <c:v>44190</c:v>
                </c:pt>
                <c:pt idx="2612">
                  <c:v>44193</c:v>
                </c:pt>
                <c:pt idx="2613">
                  <c:v>44194</c:v>
                </c:pt>
              </c:numCache>
            </c:numRef>
          </c:cat>
          <c:val>
            <c:numRef>
              <c:f>'エクセルで作り出した日経平均（2010年1月4日～）'!$D$13:$D$2670</c:f>
              <c:numCache>
                <c:formatCode>#,##0.00_);[Red]\(#,##0.00\)</c:formatCode>
                <c:ptCount val="2658"/>
                <c:pt idx="0">
                  <c:v>10654.79</c:v>
                </c:pt>
                <c:pt idx="1">
                  <c:v>10731.45</c:v>
                </c:pt>
                <c:pt idx="2">
                  <c:v>10731.45</c:v>
                </c:pt>
                <c:pt idx="3">
                  <c:v>10681.66</c:v>
                </c:pt>
                <c:pt idx="4">
                  <c:v>10798.32</c:v>
                </c:pt>
                <c:pt idx="5">
                  <c:v>10879.14</c:v>
                </c:pt>
                <c:pt idx="6">
                  <c:v>10735.03</c:v>
                </c:pt>
                <c:pt idx="7">
                  <c:v>10907.68</c:v>
                </c:pt>
                <c:pt idx="8">
                  <c:v>10982.1</c:v>
                </c:pt>
                <c:pt idx="9">
                  <c:v>10764.9</c:v>
                </c:pt>
                <c:pt idx="10">
                  <c:v>10737.52</c:v>
                </c:pt>
                <c:pt idx="11">
                  <c:v>10868.41</c:v>
                </c:pt>
                <c:pt idx="12">
                  <c:v>10590.55</c:v>
                </c:pt>
                <c:pt idx="13">
                  <c:v>10512.69</c:v>
                </c:pt>
                <c:pt idx="14">
                  <c:v>10325.280000000001</c:v>
                </c:pt>
                <c:pt idx="15">
                  <c:v>10252.08</c:v>
                </c:pt>
                <c:pt idx="16">
                  <c:v>10414.290000000001</c:v>
                </c:pt>
                <c:pt idx="17">
                  <c:v>10198.040000000001</c:v>
                </c:pt>
                <c:pt idx="18">
                  <c:v>10205.02</c:v>
                </c:pt>
                <c:pt idx="19">
                  <c:v>10371.09</c:v>
                </c:pt>
                <c:pt idx="20">
                  <c:v>10404.33</c:v>
                </c:pt>
                <c:pt idx="21">
                  <c:v>10355.98</c:v>
                </c:pt>
                <c:pt idx="22">
                  <c:v>10057.09</c:v>
                </c:pt>
                <c:pt idx="23">
                  <c:v>9951.82</c:v>
                </c:pt>
                <c:pt idx="24">
                  <c:v>9932.5</c:v>
                </c:pt>
                <c:pt idx="25">
                  <c:v>9963.99</c:v>
                </c:pt>
                <c:pt idx="26">
                  <c:v>9963.99</c:v>
                </c:pt>
                <c:pt idx="27">
                  <c:v>10092.19</c:v>
                </c:pt>
                <c:pt idx="28">
                  <c:v>10034.25</c:v>
                </c:pt>
                <c:pt idx="29">
                  <c:v>10306.83</c:v>
                </c:pt>
                <c:pt idx="30">
                  <c:v>10335.69</c:v>
                </c:pt>
                <c:pt idx="31">
                  <c:v>10123.58</c:v>
                </c:pt>
                <c:pt idx="32">
                  <c:v>10400.469999999999</c:v>
                </c:pt>
                <c:pt idx="33">
                  <c:v>10352.1</c:v>
                </c:pt>
                <c:pt idx="34">
                  <c:v>10198.83</c:v>
                </c:pt>
                <c:pt idx="35">
                  <c:v>10101.959999999999</c:v>
                </c:pt>
                <c:pt idx="36">
                  <c:v>10126.030000000001</c:v>
                </c:pt>
                <c:pt idx="37">
                  <c:v>10172.06</c:v>
                </c:pt>
                <c:pt idx="38">
                  <c:v>10221.84</c:v>
                </c:pt>
                <c:pt idx="39">
                  <c:v>10253.14</c:v>
                </c:pt>
                <c:pt idx="40">
                  <c:v>10145.719999999999</c:v>
                </c:pt>
                <c:pt idx="41">
                  <c:v>10368.959999999999</c:v>
                </c:pt>
                <c:pt idx="42">
                  <c:v>10585.92</c:v>
                </c:pt>
                <c:pt idx="43">
                  <c:v>10567.65</c:v>
                </c:pt>
                <c:pt idx="44">
                  <c:v>10563.92</c:v>
                </c:pt>
                <c:pt idx="45">
                  <c:v>10664.95</c:v>
                </c:pt>
                <c:pt idx="46">
                  <c:v>10751.26</c:v>
                </c:pt>
                <c:pt idx="47">
                  <c:v>10751.98</c:v>
                </c:pt>
                <c:pt idx="48">
                  <c:v>10721.71</c:v>
                </c:pt>
                <c:pt idx="49">
                  <c:v>10846.98</c:v>
                </c:pt>
                <c:pt idx="50">
                  <c:v>10744.03</c:v>
                </c:pt>
                <c:pt idx="51">
                  <c:v>10824.72</c:v>
                </c:pt>
                <c:pt idx="52">
                  <c:v>10774.15</c:v>
                </c:pt>
                <c:pt idx="53">
                  <c:v>10815.03</c:v>
                </c:pt>
                <c:pt idx="54">
                  <c:v>10828.85</c:v>
                </c:pt>
                <c:pt idx="55">
                  <c:v>10996.37</c:v>
                </c:pt>
                <c:pt idx="56">
                  <c:v>10986.47</c:v>
                </c:pt>
                <c:pt idx="57">
                  <c:v>11097.14</c:v>
                </c:pt>
                <c:pt idx="58">
                  <c:v>11089.94</c:v>
                </c:pt>
                <c:pt idx="59">
                  <c:v>11244.4</c:v>
                </c:pt>
                <c:pt idx="60">
                  <c:v>11339.3</c:v>
                </c:pt>
                <c:pt idx="61">
                  <c:v>11282.32</c:v>
                </c:pt>
                <c:pt idx="62">
                  <c:v>11292.83</c:v>
                </c:pt>
                <c:pt idx="63">
                  <c:v>11168.2</c:v>
                </c:pt>
                <c:pt idx="64">
                  <c:v>11204.34</c:v>
                </c:pt>
                <c:pt idx="65">
                  <c:v>11251.9</c:v>
                </c:pt>
                <c:pt idx="66">
                  <c:v>11161.23</c:v>
                </c:pt>
                <c:pt idx="67">
                  <c:v>11204.9</c:v>
                </c:pt>
                <c:pt idx="68">
                  <c:v>11273.79</c:v>
                </c:pt>
                <c:pt idx="69">
                  <c:v>11102.18</c:v>
                </c:pt>
                <c:pt idx="70">
                  <c:v>10908.77</c:v>
                </c:pt>
                <c:pt idx="71">
                  <c:v>10900.68</c:v>
                </c:pt>
                <c:pt idx="72">
                  <c:v>11090.05</c:v>
                </c:pt>
                <c:pt idx="73">
                  <c:v>10949.09</c:v>
                </c:pt>
                <c:pt idx="74">
                  <c:v>10914.46</c:v>
                </c:pt>
                <c:pt idx="75">
                  <c:v>11165.79</c:v>
                </c:pt>
                <c:pt idx="76">
                  <c:v>11212.66</c:v>
                </c:pt>
                <c:pt idx="77">
                  <c:v>10924.79</c:v>
                </c:pt>
                <c:pt idx="78">
                  <c:v>11057.4</c:v>
                </c:pt>
                <c:pt idx="79">
                  <c:v>10695.69</c:v>
                </c:pt>
                <c:pt idx="80">
                  <c:v>10364.59</c:v>
                </c:pt>
                <c:pt idx="81">
                  <c:v>10530.7</c:v>
                </c:pt>
                <c:pt idx="82">
                  <c:v>10411.1</c:v>
                </c:pt>
                <c:pt idx="83">
                  <c:v>10394.030000000001</c:v>
                </c:pt>
                <c:pt idx="84">
                  <c:v>10620.55</c:v>
                </c:pt>
                <c:pt idx="85">
                  <c:v>10462.51</c:v>
                </c:pt>
                <c:pt idx="86">
                  <c:v>10235.76</c:v>
                </c:pt>
                <c:pt idx="87">
                  <c:v>10242.64</c:v>
                </c:pt>
                <c:pt idx="88">
                  <c:v>10186.84</c:v>
                </c:pt>
                <c:pt idx="89">
                  <c:v>10030.31</c:v>
                </c:pt>
                <c:pt idx="90">
                  <c:v>9784.5400000000009</c:v>
                </c:pt>
                <c:pt idx="91">
                  <c:v>9758.4</c:v>
                </c:pt>
                <c:pt idx="92">
                  <c:v>9459.89</c:v>
                </c:pt>
                <c:pt idx="93">
                  <c:v>9522.66</c:v>
                </c:pt>
                <c:pt idx="94">
                  <c:v>9639.7199999999993</c:v>
                </c:pt>
                <c:pt idx="95">
                  <c:v>9762.98</c:v>
                </c:pt>
                <c:pt idx="96">
                  <c:v>9711.83</c:v>
                </c:pt>
                <c:pt idx="97">
                  <c:v>9603.24</c:v>
                </c:pt>
                <c:pt idx="98">
                  <c:v>9914.19</c:v>
                </c:pt>
                <c:pt idx="99">
                  <c:v>9901.19</c:v>
                </c:pt>
                <c:pt idx="100">
                  <c:v>9520.7999999999993</c:v>
                </c:pt>
                <c:pt idx="101">
                  <c:v>9537.94</c:v>
                </c:pt>
                <c:pt idx="102">
                  <c:v>9439.1299999999992</c:v>
                </c:pt>
                <c:pt idx="103">
                  <c:v>9542.65</c:v>
                </c:pt>
                <c:pt idx="104">
                  <c:v>9705.25</c:v>
                </c:pt>
                <c:pt idx="105">
                  <c:v>9879.85</c:v>
                </c:pt>
                <c:pt idx="106">
                  <c:v>9887.89</c:v>
                </c:pt>
                <c:pt idx="107">
                  <c:v>10067.15</c:v>
                </c:pt>
                <c:pt idx="108">
                  <c:v>9999.4</c:v>
                </c:pt>
                <c:pt idx="109">
                  <c:v>9995.02</c:v>
                </c:pt>
                <c:pt idx="110">
                  <c:v>10238.01</c:v>
                </c:pt>
                <c:pt idx="111">
                  <c:v>10112.89</c:v>
                </c:pt>
                <c:pt idx="112">
                  <c:v>9923.7000000000007</c:v>
                </c:pt>
                <c:pt idx="113">
                  <c:v>9928.34</c:v>
                </c:pt>
                <c:pt idx="114">
                  <c:v>9737.48</c:v>
                </c:pt>
                <c:pt idx="115">
                  <c:v>9693.94</c:v>
                </c:pt>
                <c:pt idx="116">
                  <c:v>9570.67</c:v>
                </c:pt>
                <c:pt idx="117">
                  <c:v>9382.64</c:v>
                </c:pt>
                <c:pt idx="118">
                  <c:v>9191.6</c:v>
                </c:pt>
                <c:pt idx="119">
                  <c:v>9203.7099999999991</c:v>
                </c:pt>
                <c:pt idx="120">
                  <c:v>9338.0400000000009</c:v>
                </c:pt>
                <c:pt idx="121">
                  <c:v>9279.65</c:v>
                </c:pt>
                <c:pt idx="122">
                  <c:v>9535.74</c:v>
                </c:pt>
                <c:pt idx="123">
                  <c:v>9585.32</c:v>
                </c:pt>
                <c:pt idx="124">
                  <c:v>9548.11</c:v>
                </c:pt>
                <c:pt idx="125">
                  <c:v>9537.23</c:v>
                </c:pt>
                <c:pt idx="126">
                  <c:v>9795.24</c:v>
                </c:pt>
                <c:pt idx="127">
                  <c:v>9685.5300000000007</c:v>
                </c:pt>
                <c:pt idx="128">
                  <c:v>9408.36</c:v>
                </c:pt>
                <c:pt idx="129">
                  <c:v>9300.4599999999991</c:v>
                </c:pt>
                <c:pt idx="130">
                  <c:v>9278.83</c:v>
                </c:pt>
                <c:pt idx="131">
                  <c:v>9220.8799999999992</c:v>
                </c:pt>
                <c:pt idx="132">
                  <c:v>9430.9599999999991</c:v>
                </c:pt>
                <c:pt idx="133">
                  <c:v>9503.66</c:v>
                </c:pt>
                <c:pt idx="134">
                  <c:v>9496.85</c:v>
                </c:pt>
                <c:pt idx="135">
                  <c:v>9753.27</c:v>
                </c:pt>
                <c:pt idx="136">
                  <c:v>9696.02</c:v>
                </c:pt>
                <c:pt idx="137">
                  <c:v>9537.2999999999993</c:v>
                </c:pt>
                <c:pt idx="138">
                  <c:v>9570.31</c:v>
                </c:pt>
                <c:pt idx="139">
                  <c:v>9694.01</c:v>
                </c:pt>
                <c:pt idx="140">
                  <c:v>9489.34</c:v>
                </c:pt>
                <c:pt idx="141">
                  <c:v>9653.92</c:v>
                </c:pt>
                <c:pt idx="142">
                  <c:v>9642.1200000000008</c:v>
                </c:pt>
                <c:pt idx="143">
                  <c:v>9572.49</c:v>
                </c:pt>
                <c:pt idx="144">
                  <c:v>9551.0499999999993</c:v>
                </c:pt>
                <c:pt idx="145">
                  <c:v>9292.85</c:v>
                </c:pt>
                <c:pt idx="146">
                  <c:v>9212.59</c:v>
                </c:pt>
                <c:pt idx="147">
                  <c:v>9253.4599999999991</c:v>
                </c:pt>
                <c:pt idx="148">
                  <c:v>9196.67</c:v>
                </c:pt>
                <c:pt idx="149">
                  <c:v>9161.68</c:v>
                </c:pt>
                <c:pt idx="150">
                  <c:v>9240.5400000000009</c:v>
                </c:pt>
                <c:pt idx="151">
                  <c:v>9362.68</c:v>
                </c:pt>
                <c:pt idx="152" formatCode="General">
                  <c:v>9179.3799999999992</c:v>
                </c:pt>
                <c:pt idx="153" formatCode="General">
                  <c:v>9116.69</c:v>
                </c:pt>
                <c:pt idx="154">
                  <c:v>8995.14</c:v>
                </c:pt>
                <c:pt idx="155">
                  <c:v>8845.39</c:v>
                </c:pt>
                <c:pt idx="156">
                  <c:v>8906.48</c:v>
                </c:pt>
                <c:pt idx="157">
                  <c:v>8991.06</c:v>
                </c:pt>
                <c:pt idx="158">
                  <c:v>9149.26</c:v>
                </c:pt>
                <c:pt idx="159">
                  <c:v>8824.06</c:v>
                </c:pt>
                <c:pt idx="160">
                  <c:v>8927.02</c:v>
                </c:pt>
                <c:pt idx="161">
                  <c:v>9062.84</c:v>
                </c:pt>
                <c:pt idx="162">
                  <c:v>9114.1299999999992</c:v>
                </c:pt>
                <c:pt idx="163">
                  <c:v>9226</c:v>
                </c:pt>
                <c:pt idx="164">
                  <c:v>9024.6</c:v>
                </c:pt>
                <c:pt idx="165">
                  <c:v>9098.39</c:v>
                </c:pt>
                <c:pt idx="166">
                  <c:v>9239.17</c:v>
                </c:pt>
                <c:pt idx="167">
                  <c:v>9321.82</c:v>
                </c:pt>
                <c:pt idx="168">
                  <c:v>9299.31</c:v>
                </c:pt>
                <c:pt idx="169">
                  <c:v>9516.56</c:v>
                </c:pt>
                <c:pt idx="170">
                  <c:v>9509.5</c:v>
                </c:pt>
                <c:pt idx="171">
                  <c:v>9626.09</c:v>
                </c:pt>
                <c:pt idx="172">
                  <c:v>9602.11</c:v>
                </c:pt>
                <c:pt idx="173">
                  <c:v>9566.32</c:v>
                </c:pt>
                <c:pt idx="174">
                  <c:v>9471.67</c:v>
                </c:pt>
                <c:pt idx="175">
                  <c:v>9603.14</c:v>
                </c:pt>
                <c:pt idx="176">
                  <c:v>9495.76</c:v>
                </c:pt>
                <c:pt idx="177">
                  <c:v>9559.3799999999992</c:v>
                </c:pt>
                <c:pt idx="178">
                  <c:v>9369.35</c:v>
                </c:pt>
                <c:pt idx="179">
                  <c:v>9404.23</c:v>
                </c:pt>
                <c:pt idx="180">
                  <c:v>9381.06</c:v>
                </c:pt>
                <c:pt idx="181">
                  <c:v>9518.76</c:v>
                </c:pt>
                <c:pt idx="182">
                  <c:v>9691.43</c:v>
                </c:pt>
                <c:pt idx="183">
                  <c:v>9684.81</c:v>
                </c:pt>
                <c:pt idx="184">
                  <c:v>9588.8799999999992</c:v>
                </c:pt>
                <c:pt idx="185">
                  <c:v>9388.64</c:v>
                </c:pt>
                <c:pt idx="186">
                  <c:v>9403.51</c:v>
                </c:pt>
                <c:pt idx="187">
                  <c:v>9583.51</c:v>
                </c:pt>
                <c:pt idx="188">
                  <c:v>9500.25</c:v>
                </c:pt>
                <c:pt idx="189">
                  <c:v>9498.49</c:v>
                </c:pt>
                <c:pt idx="190">
                  <c:v>9539.4500000000007</c:v>
                </c:pt>
                <c:pt idx="191">
                  <c:v>9381.6</c:v>
                </c:pt>
                <c:pt idx="192">
                  <c:v>9376.48</c:v>
                </c:pt>
                <c:pt idx="193">
                  <c:v>9426.7099999999991</c:v>
                </c:pt>
                <c:pt idx="194">
                  <c:v>9401.16</c:v>
                </c:pt>
                <c:pt idx="195">
                  <c:v>9377.3799999999992</c:v>
                </c:pt>
                <c:pt idx="196">
                  <c:v>9387.0300000000007</c:v>
                </c:pt>
                <c:pt idx="197">
                  <c:v>9366.0300000000007</c:v>
                </c:pt>
                <c:pt idx="198">
                  <c:v>9202.4500000000007</c:v>
                </c:pt>
                <c:pt idx="199">
                  <c:v>9154.7199999999993</c:v>
                </c:pt>
                <c:pt idx="200">
                  <c:v>9159.98</c:v>
                </c:pt>
                <c:pt idx="201">
                  <c:v>9358.7800000000007</c:v>
                </c:pt>
                <c:pt idx="202">
                  <c:v>9625.99</c:v>
                </c:pt>
                <c:pt idx="203">
                  <c:v>9732.92</c:v>
                </c:pt>
                <c:pt idx="204">
                  <c:v>9694.49</c:v>
                </c:pt>
                <c:pt idx="205">
                  <c:v>9830.52</c:v>
                </c:pt>
                <c:pt idx="206">
                  <c:v>9861.4599999999991</c:v>
                </c:pt>
                <c:pt idx="207">
                  <c:v>9724.81</c:v>
                </c:pt>
                <c:pt idx="208">
                  <c:v>9827.51</c:v>
                </c:pt>
                <c:pt idx="209">
                  <c:v>9797.1</c:v>
                </c:pt>
                <c:pt idx="210">
                  <c:v>9811.66</c:v>
                </c:pt>
                <c:pt idx="211">
                  <c:v>10013.629999999999</c:v>
                </c:pt>
                <c:pt idx="212">
                  <c:v>10022.39</c:v>
                </c:pt>
                <c:pt idx="213">
                  <c:v>10115.19</c:v>
                </c:pt>
                <c:pt idx="214">
                  <c:v>10030.11</c:v>
                </c:pt>
                <c:pt idx="215">
                  <c:v>10039.56</c:v>
                </c:pt>
                <c:pt idx="216">
                  <c:v>10125.99</c:v>
                </c:pt>
                <c:pt idx="217">
                  <c:v>9937.0400000000009</c:v>
                </c:pt>
                <c:pt idx="218">
                  <c:v>9988.0499999999993</c:v>
                </c:pt>
                <c:pt idx="219">
                  <c:v>10168.52</c:v>
                </c:pt>
                <c:pt idx="220">
                  <c:v>10178.32</c:v>
                </c:pt>
                <c:pt idx="221">
                  <c:v>10167.23</c:v>
                </c:pt>
                <c:pt idx="222">
                  <c:v>10141.1</c:v>
                </c:pt>
                <c:pt idx="223">
                  <c:v>10232.33</c:v>
                </c:pt>
                <c:pt idx="224">
                  <c:v>10285.879999999999</c:v>
                </c:pt>
                <c:pt idx="225">
                  <c:v>10211.950000000001</c:v>
                </c:pt>
                <c:pt idx="226">
                  <c:v>10293.89</c:v>
                </c:pt>
                <c:pt idx="227">
                  <c:v>10316.77</c:v>
                </c:pt>
                <c:pt idx="228">
                  <c:v>10309.780000000001</c:v>
                </c:pt>
                <c:pt idx="229">
                  <c:v>10311.290000000001</c:v>
                </c:pt>
                <c:pt idx="230">
                  <c:v>10303.83</c:v>
                </c:pt>
                <c:pt idx="231">
                  <c:v>10216.41</c:v>
                </c:pt>
                <c:pt idx="232">
                  <c:v>10370.530000000001</c:v>
                </c:pt>
                <c:pt idx="233">
                  <c:v>10346.48</c:v>
                </c:pt>
                <c:pt idx="234">
                  <c:v>10279.19</c:v>
                </c:pt>
                <c:pt idx="235">
                  <c:v>10355.99</c:v>
                </c:pt>
                <c:pt idx="236">
                  <c:v>10292.629999999999</c:v>
                </c:pt>
                <c:pt idx="237">
                  <c:v>10344.540000000001</c:v>
                </c:pt>
                <c:pt idx="238">
                  <c:v>10228.92</c:v>
                </c:pt>
                <c:pt idx="239">
                  <c:v>10398.1</c:v>
                </c:pt>
                <c:pt idx="240">
                  <c:v>10380.77</c:v>
                </c:pt>
                <c:pt idx="241">
                  <c:v>10529.76</c:v>
                </c:pt>
                <c:pt idx="242">
                  <c:v>10541.04</c:v>
                </c:pt>
                <c:pt idx="243">
                  <c:v>10510.68</c:v>
                </c:pt>
                <c:pt idx="244">
                  <c:v>10512.8</c:v>
                </c:pt>
                <c:pt idx="245">
                  <c:v>10589.76</c:v>
                </c:pt>
                <c:pt idx="246">
                  <c:v>10499.04</c:v>
                </c:pt>
                <c:pt idx="247">
                  <c:v>10502.86</c:v>
                </c:pt>
                <c:pt idx="248">
                  <c:v>10518.98</c:v>
                </c:pt>
                <c:pt idx="249">
                  <c:v>10557.1</c:v>
                </c:pt>
                <c:pt idx="250">
                  <c:v>10437.31</c:v>
                </c:pt>
                <c:pt idx="251">
                  <c:v>10274.52</c:v>
                </c:pt>
                <c:pt idx="252">
                  <c:v>10345.11</c:v>
                </c:pt>
                <c:pt idx="253">
                  <c:v>10464.42</c:v>
                </c:pt>
                <c:pt idx="254">
                  <c:v>10401.9</c:v>
                </c:pt>
                <c:pt idx="255">
                  <c:v>10478.66</c:v>
                </c:pt>
                <c:pt idx="256">
                  <c:v>10360.34</c:v>
                </c:pt>
                <c:pt idx="257">
                  <c:v>10237.92</c:v>
                </c:pt>
                <c:pt idx="258">
                  <c:v>10274.5</c:v>
                </c:pt>
                <c:pt idx="259">
                  <c:v>10457.36</c:v>
                </c:pt>
                <c:pt idx="260">
                  <c:v>10431.36</c:v>
                </c:pt>
                <c:pt idx="261">
                  <c:v>10543.52</c:v>
                </c:pt>
                <c:pt idx="262">
                  <c:v>10592.04</c:v>
                </c:pt>
                <c:pt idx="263">
                  <c:v>10635.98</c:v>
                </c:pt>
                <c:pt idx="264">
                  <c:v>10617.83</c:v>
                </c:pt>
                <c:pt idx="265">
                  <c:v>10605.65</c:v>
                </c:pt>
                <c:pt idx="266">
                  <c:v>10725.54</c:v>
                </c:pt>
                <c:pt idx="267">
                  <c:v>10746.67</c:v>
                </c:pt>
                <c:pt idx="268">
                  <c:v>10808.29</c:v>
                </c:pt>
                <c:pt idx="269">
                  <c:v>10836.64</c:v>
                </c:pt>
                <c:pt idx="270">
                  <c:v>10842.8</c:v>
                </c:pt>
                <c:pt idx="271">
                  <c:v>10857.53</c:v>
                </c:pt>
                <c:pt idx="272">
                  <c:v>10664.7</c:v>
                </c:pt>
                <c:pt idx="273">
                  <c:v>10579.1</c:v>
                </c:pt>
                <c:pt idx="274">
                  <c:v>10452.709999999999</c:v>
                </c:pt>
                <c:pt idx="275">
                  <c:v>10526.76</c:v>
                </c:pt>
                <c:pt idx="276">
                  <c:v>10624.09</c:v>
                </c:pt>
                <c:pt idx="277">
                  <c:v>10754.03</c:v>
                </c:pt>
                <c:pt idx="278">
                  <c:v>10492.38</c:v>
                </c:pt>
                <c:pt idx="279">
                  <c:v>10586.02</c:v>
                </c:pt>
                <c:pt idx="280">
                  <c:v>10693.66</c:v>
                </c:pt>
                <c:pt idx="281">
                  <c:v>10505.02</c:v>
                </c:pt>
                <c:pt idx="282">
                  <c:v>10525.19</c:v>
                </c:pt>
                <c:pt idx="283">
                  <c:v>10589.5</c:v>
                </c:pt>
                <c:pt idx="284">
                  <c:v>10434.379999999999</c:v>
                </c:pt>
                <c:pt idx="285">
                  <c:v>10254.43</c:v>
                </c:pt>
                <c:pt idx="286">
                  <c:v>9620.49</c:v>
                </c:pt>
                <c:pt idx="287">
                  <c:v>8605.15</c:v>
                </c:pt>
                <c:pt idx="288">
                  <c:v>9093.7199999999993</c:v>
                </c:pt>
                <c:pt idx="289">
                  <c:v>8962.67</c:v>
                </c:pt>
                <c:pt idx="290">
                  <c:v>9206.75</c:v>
                </c:pt>
                <c:pt idx="291">
                  <c:v>9608.32</c:v>
                </c:pt>
                <c:pt idx="292">
                  <c:v>9449.4699999999993</c:v>
                </c:pt>
                <c:pt idx="293">
                  <c:v>9435.01</c:v>
                </c:pt>
                <c:pt idx="294">
                  <c:v>9536.1299999999992</c:v>
                </c:pt>
                <c:pt idx="295">
                  <c:v>9478.5300000000007</c:v>
                </c:pt>
                <c:pt idx="296">
                  <c:v>9459.08</c:v>
                </c:pt>
                <c:pt idx="297">
                  <c:v>9708.7900000000009</c:v>
                </c:pt>
                <c:pt idx="298">
                  <c:v>9755.1</c:v>
                </c:pt>
                <c:pt idx="299">
                  <c:v>9708.39</c:v>
                </c:pt>
                <c:pt idx="300">
                  <c:v>9718.89</c:v>
                </c:pt>
                <c:pt idx="301">
                  <c:v>9615.5499999999993</c:v>
                </c:pt>
                <c:pt idx="302">
                  <c:v>9584.3700000000008</c:v>
                </c:pt>
                <c:pt idx="303" formatCode="General">
                  <c:v>9590.93</c:v>
                </c:pt>
                <c:pt idx="304">
                  <c:v>9768.08</c:v>
                </c:pt>
                <c:pt idx="305">
                  <c:v>9719.7000000000007</c:v>
                </c:pt>
                <c:pt idx="306">
                  <c:v>9555.18</c:v>
                </c:pt>
                <c:pt idx="307">
                  <c:v>9641.18</c:v>
                </c:pt>
                <c:pt idx="308">
                  <c:v>9653.92</c:v>
                </c:pt>
                <c:pt idx="309">
                  <c:v>9591.52</c:v>
                </c:pt>
                <c:pt idx="310">
                  <c:v>9556.65</c:v>
                </c:pt>
                <c:pt idx="311">
                  <c:v>9441.0300000000007</c:v>
                </c:pt>
                <c:pt idx="312">
                  <c:v>9606.82</c:v>
                </c:pt>
                <c:pt idx="313">
                  <c:v>9685.77</c:v>
                </c:pt>
                <c:pt idx="314">
                  <c:v>9671.9599999999991</c:v>
                </c:pt>
                <c:pt idx="315">
                  <c:v>9558.69</c:v>
                </c:pt>
                <c:pt idx="316">
                  <c:v>9691.84</c:v>
                </c:pt>
                <c:pt idx="317">
                  <c:v>9849.74</c:v>
                </c:pt>
                <c:pt idx="318">
                  <c:v>10004.200000000001</c:v>
                </c:pt>
                <c:pt idx="319">
                  <c:v>9859.2000000000007</c:v>
                </c:pt>
                <c:pt idx="320">
                  <c:v>9794.3799999999992</c:v>
                </c:pt>
                <c:pt idx="321">
                  <c:v>9818.76</c:v>
                </c:pt>
                <c:pt idx="322">
                  <c:v>9864.26</c:v>
                </c:pt>
                <c:pt idx="323">
                  <c:v>9716.65</c:v>
                </c:pt>
                <c:pt idx="324">
                  <c:v>9648.77</c:v>
                </c:pt>
                <c:pt idx="325">
                  <c:v>9558.2999999999993</c:v>
                </c:pt>
                <c:pt idx="326">
                  <c:v>9567.02</c:v>
                </c:pt>
                <c:pt idx="327">
                  <c:v>9662.08</c:v>
                </c:pt>
                <c:pt idx="328">
                  <c:v>9620.82</c:v>
                </c:pt>
                <c:pt idx="329">
                  <c:v>9607.08</c:v>
                </c:pt>
                <c:pt idx="330">
                  <c:v>9460.6299999999992</c:v>
                </c:pt>
                <c:pt idx="331">
                  <c:v>9477.17</c:v>
                </c:pt>
                <c:pt idx="332">
                  <c:v>9422.8799999999992</c:v>
                </c:pt>
                <c:pt idx="333">
                  <c:v>9562.0499999999993</c:v>
                </c:pt>
                <c:pt idx="334">
                  <c:v>9521.94</c:v>
                </c:pt>
                <c:pt idx="335">
                  <c:v>9693.73</c:v>
                </c:pt>
                <c:pt idx="336">
                  <c:v>9719.61</c:v>
                </c:pt>
                <c:pt idx="337">
                  <c:v>9555.0400000000009</c:v>
                </c:pt>
                <c:pt idx="338">
                  <c:v>9492.2099999999991</c:v>
                </c:pt>
                <c:pt idx="339">
                  <c:v>9380.35</c:v>
                </c:pt>
                <c:pt idx="340">
                  <c:v>9442.9500000000007</c:v>
                </c:pt>
                <c:pt idx="341">
                  <c:v>9449.4599999999991</c:v>
                </c:pt>
                <c:pt idx="342">
                  <c:v>9467.15</c:v>
                </c:pt>
                <c:pt idx="343">
                  <c:v>9514.44</c:v>
                </c:pt>
                <c:pt idx="344">
                  <c:v>9448.2099999999991</c:v>
                </c:pt>
                <c:pt idx="345">
                  <c:v>9547.7900000000009</c:v>
                </c:pt>
                <c:pt idx="346">
                  <c:v>9574.32</c:v>
                </c:pt>
                <c:pt idx="347">
                  <c:v>9411.2800000000007</c:v>
                </c:pt>
                <c:pt idx="348">
                  <c:v>9351.4</c:v>
                </c:pt>
                <c:pt idx="349">
                  <c:v>9354.32</c:v>
                </c:pt>
                <c:pt idx="350">
                  <c:v>9459.66</c:v>
                </c:pt>
                <c:pt idx="351">
                  <c:v>9629.43</c:v>
                </c:pt>
                <c:pt idx="352">
                  <c:v>9596.74</c:v>
                </c:pt>
                <c:pt idx="353">
                  <c:v>9678.31</c:v>
                </c:pt>
                <c:pt idx="354">
                  <c:v>9578.31</c:v>
                </c:pt>
                <c:pt idx="355">
                  <c:v>9648.98</c:v>
                </c:pt>
                <c:pt idx="356">
                  <c:v>9797.26</c:v>
                </c:pt>
                <c:pt idx="357">
                  <c:v>9816.09</c:v>
                </c:pt>
                <c:pt idx="358">
                  <c:v>9868.07</c:v>
                </c:pt>
                <c:pt idx="359">
                  <c:v>9972.4599999999991</c:v>
                </c:pt>
                <c:pt idx="360">
                  <c:v>10082.48</c:v>
                </c:pt>
                <c:pt idx="361">
                  <c:v>10071.14</c:v>
                </c:pt>
                <c:pt idx="362">
                  <c:v>10137.73</c:v>
                </c:pt>
                <c:pt idx="363">
                  <c:v>10069.530000000001</c:v>
                </c:pt>
                <c:pt idx="364">
                  <c:v>9925.92</c:v>
                </c:pt>
                <c:pt idx="365">
                  <c:v>9963.14</c:v>
                </c:pt>
                <c:pt idx="366">
                  <c:v>9936.1200000000008</c:v>
                </c:pt>
                <c:pt idx="367">
                  <c:v>9974.4699999999993</c:v>
                </c:pt>
                <c:pt idx="368">
                  <c:v>9889.7199999999993</c:v>
                </c:pt>
                <c:pt idx="369">
                  <c:v>10005.9</c:v>
                </c:pt>
                <c:pt idx="370">
                  <c:v>10010.39</c:v>
                </c:pt>
                <c:pt idx="371">
                  <c:v>10132.11</c:v>
                </c:pt>
                <c:pt idx="372">
                  <c:v>10050.01</c:v>
                </c:pt>
                <c:pt idx="373">
                  <c:v>10097.719999999999</c:v>
                </c:pt>
                <c:pt idx="374">
                  <c:v>10047.19</c:v>
                </c:pt>
                <c:pt idx="375">
                  <c:v>9901.35</c:v>
                </c:pt>
                <c:pt idx="376">
                  <c:v>9833.0300000000007</c:v>
                </c:pt>
                <c:pt idx="377">
                  <c:v>9965.01</c:v>
                </c:pt>
                <c:pt idx="378">
                  <c:v>9844.59</c:v>
                </c:pt>
                <c:pt idx="379">
                  <c:v>9637.14</c:v>
                </c:pt>
                <c:pt idx="380">
                  <c:v>9659.18</c:v>
                </c:pt>
                <c:pt idx="381">
                  <c:v>9299.8799999999992</c:v>
                </c:pt>
                <c:pt idx="382">
                  <c:v>9097.56</c:v>
                </c:pt>
                <c:pt idx="383">
                  <c:v>8944.48</c:v>
                </c:pt>
                <c:pt idx="384">
                  <c:v>9038.74</c:v>
                </c:pt>
                <c:pt idx="385">
                  <c:v>8981.94</c:v>
                </c:pt>
                <c:pt idx="386">
                  <c:v>8963.7199999999993</c:v>
                </c:pt>
                <c:pt idx="387">
                  <c:v>9086.41</c:v>
                </c:pt>
                <c:pt idx="388">
                  <c:v>9107.43</c:v>
                </c:pt>
                <c:pt idx="389">
                  <c:v>9057.26</c:v>
                </c:pt>
                <c:pt idx="390">
                  <c:v>8943.76</c:v>
                </c:pt>
                <c:pt idx="391">
                  <c:v>8719.24</c:v>
                </c:pt>
                <c:pt idx="392">
                  <c:v>8628.1299999999992</c:v>
                </c:pt>
                <c:pt idx="393">
                  <c:v>8733.01</c:v>
                </c:pt>
                <c:pt idx="394">
                  <c:v>8639.61</c:v>
                </c:pt>
                <c:pt idx="395">
                  <c:v>8772.36</c:v>
                </c:pt>
                <c:pt idx="396">
                  <c:v>8797.7800000000007</c:v>
                </c:pt>
                <c:pt idx="397">
                  <c:v>8851.35</c:v>
                </c:pt>
                <c:pt idx="398">
                  <c:v>8953.9</c:v>
                </c:pt>
                <c:pt idx="399">
                  <c:v>8955.2000000000007</c:v>
                </c:pt>
                <c:pt idx="400" formatCode="General">
                  <c:v>9060.7999999999993</c:v>
                </c:pt>
                <c:pt idx="401">
                  <c:v>8950.74</c:v>
                </c:pt>
                <c:pt idx="402">
                  <c:v>8590.7099999999991</c:v>
                </c:pt>
                <c:pt idx="403">
                  <c:v>8763.41</c:v>
                </c:pt>
                <c:pt idx="404">
                  <c:v>8793.1200000000008</c:v>
                </c:pt>
                <c:pt idx="405">
                  <c:v>8737.66</c:v>
                </c:pt>
                <c:pt idx="406">
                  <c:v>8535.67</c:v>
                </c:pt>
                <c:pt idx="407">
                  <c:v>8616.5499999999993</c:v>
                </c:pt>
                <c:pt idx="408">
                  <c:v>8518.57</c:v>
                </c:pt>
                <c:pt idx="409">
                  <c:v>8668.86</c:v>
                </c:pt>
                <c:pt idx="410">
                  <c:v>8864.16</c:v>
                </c:pt>
                <c:pt idx="411">
                  <c:v>8721.24</c:v>
                </c:pt>
                <c:pt idx="412">
                  <c:v>8741.16</c:v>
                </c:pt>
                <c:pt idx="413">
                  <c:v>8560.26</c:v>
                </c:pt>
                <c:pt idx="414">
                  <c:v>8374.1299999999992</c:v>
                </c:pt>
                <c:pt idx="415">
                  <c:v>8609.9500000000007</c:v>
                </c:pt>
                <c:pt idx="416">
                  <c:v>8615.65</c:v>
                </c:pt>
                <c:pt idx="417">
                  <c:v>8701.23</c:v>
                </c:pt>
                <c:pt idx="418">
                  <c:v>8700.2900000000009</c:v>
                </c:pt>
                <c:pt idx="419">
                  <c:v>8545.48</c:v>
                </c:pt>
                <c:pt idx="420">
                  <c:v>8456.1200000000008</c:v>
                </c:pt>
                <c:pt idx="421">
                  <c:v>8382.98</c:v>
                </c:pt>
                <c:pt idx="422">
                  <c:v>8522.02</c:v>
                </c:pt>
                <c:pt idx="423">
                  <c:v>8605.6200000000008</c:v>
                </c:pt>
                <c:pt idx="424">
                  <c:v>8773.68</c:v>
                </c:pt>
                <c:pt idx="425">
                  <c:v>8738.9</c:v>
                </c:pt>
                <c:pt idx="426">
                  <c:v>8823.25</c:v>
                </c:pt>
                <c:pt idx="427">
                  <c:v>8747.9599999999991</c:v>
                </c:pt>
                <c:pt idx="428">
                  <c:v>8879.6</c:v>
                </c:pt>
                <c:pt idx="429">
                  <c:v>8741.91</c:v>
                </c:pt>
                <c:pt idx="430">
                  <c:v>8772.5400000000009</c:v>
                </c:pt>
                <c:pt idx="431">
                  <c:v>8682.15</c:v>
                </c:pt>
                <c:pt idx="432">
                  <c:v>8678.89</c:v>
                </c:pt>
                <c:pt idx="433">
                  <c:v>8843.98</c:v>
                </c:pt>
                <c:pt idx="434">
                  <c:v>8762.31</c:v>
                </c:pt>
                <c:pt idx="435">
                  <c:v>8748.4699999999993</c:v>
                </c:pt>
                <c:pt idx="436">
                  <c:v>8926.5400000000009</c:v>
                </c:pt>
                <c:pt idx="437">
                  <c:v>9050.4699999999993</c:v>
                </c:pt>
                <c:pt idx="438">
                  <c:v>8988.39</c:v>
                </c:pt>
                <c:pt idx="439">
                  <c:v>8835.52</c:v>
                </c:pt>
                <c:pt idx="440">
                  <c:v>8640.42</c:v>
                </c:pt>
                <c:pt idx="441">
                  <c:v>8801.4</c:v>
                </c:pt>
                <c:pt idx="442">
                  <c:v>8767.09</c:v>
                </c:pt>
                <c:pt idx="443">
                  <c:v>8655.51</c:v>
                </c:pt>
                <c:pt idx="444">
                  <c:v>8755.44</c:v>
                </c:pt>
                <c:pt idx="445">
                  <c:v>8500.7999999999993</c:v>
                </c:pt>
                <c:pt idx="446">
                  <c:v>8514.4699999999993</c:v>
                </c:pt>
                <c:pt idx="447">
                  <c:v>8603.7000000000007</c:v>
                </c:pt>
                <c:pt idx="448">
                  <c:v>8541.93</c:v>
                </c:pt>
                <c:pt idx="449">
                  <c:v>8463.16</c:v>
                </c:pt>
                <c:pt idx="450">
                  <c:v>8479.6299999999992</c:v>
                </c:pt>
                <c:pt idx="451">
                  <c:v>8374.91</c:v>
                </c:pt>
                <c:pt idx="452">
                  <c:v>8348.27</c:v>
                </c:pt>
                <c:pt idx="453">
                  <c:v>8314.74</c:v>
                </c:pt>
                <c:pt idx="454">
                  <c:v>8160.01</c:v>
                </c:pt>
                <c:pt idx="455">
                  <c:v>8287.49</c:v>
                </c:pt>
                <c:pt idx="456">
                  <c:v>8477.82</c:v>
                </c:pt>
                <c:pt idx="457">
                  <c:v>8434.61</c:v>
                </c:pt>
                <c:pt idx="458">
                  <c:v>8597.3799999999992</c:v>
                </c:pt>
                <c:pt idx="459">
                  <c:v>8643.75</c:v>
                </c:pt>
                <c:pt idx="460">
                  <c:v>8595.98</c:v>
                </c:pt>
                <c:pt idx="461">
                  <c:v>8576.16</c:v>
                </c:pt>
                <c:pt idx="462">
                  <c:v>8722.17</c:v>
                </c:pt>
                <c:pt idx="463">
                  <c:v>8664.58</c:v>
                </c:pt>
                <c:pt idx="464">
                  <c:v>8536.4599999999991</c:v>
                </c:pt>
                <c:pt idx="465">
                  <c:v>8653.82</c:v>
                </c:pt>
                <c:pt idx="466">
                  <c:v>8552.81</c:v>
                </c:pt>
                <c:pt idx="467">
                  <c:v>8519.1299999999992</c:v>
                </c:pt>
                <c:pt idx="468">
                  <c:v>8377.3700000000008</c:v>
                </c:pt>
                <c:pt idx="469">
                  <c:v>8401.7199999999993</c:v>
                </c:pt>
                <c:pt idx="470">
                  <c:v>8296.1200000000008</c:v>
                </c:pt>
                <c:pt idx="471">
                  <c:v>8336.48</c:v>
                </c:pt>
                <c:pt idx="472">
                  <c:v>8549.98</c:v>
                </c:pt>
                <c:pt idx="473">
                  <c:v>8395.16</c:v>
                </c:pt>
                <c:pt idx="474">
                  <c:v>8440.56</c:v>
                </c:pt>
                <c:pt idx="475">
                  <c:v>8423.6200000000008</c:v>
                </c:pt>
                <c:pt idx="476">
                  <c:v>8398.89</c:v>
                </c:pt>
                <c:pt idx="477">
                  <c:v>8455.35</c:v>
                </c:pt>
                <c:pt idx="478">
                  <c:v>8560.11</c:v>
                </c:pt>
                <c:pt idx="479">
                  <c:v>8488.7099999999991</c:v>
                </c:pt>
                <c:pt idx="480">
                  <c:v>8390.35</c:v>
                </c:pt>
                <c:pt idx="481">
                  <c:v>8422.26</c:v>
                </c:pt>
                <c:pt idx="482">
                  <c:v>8447.8799999999992</c:v>
                </c:pt>
                <c:pt idx="483">
                  <c:v>8385.59</c:v>
                </c:pt>
                <c:pt idx="484">
                  <c:v>8500.02</c:v>
                </c:pt>
                <c:pt idx="485">
                  <c:v>8466.4</c:v>
                </c:pt>
                <c:pt idx="486">
                  <c:v>8550.58</c:v>
                </c:pt>
                <c:pt idx="487">
                  <c:v>8639.68</c:v>
                </c:pt>
                <c:pt idx="488">
                  <c:v>8766.36</c:v>
                </c:pt>
                <c:pt idx="489">
                  <c:v>8765.9</c:v>
                </c:pt>
                <c:pt idx="490">
                  <c:v>8785.33</c:v>
                </c:pt>
                <c:pt idx="491">
                  <c:v>8883.69</c:v>
                </c:pt>
                <c:pt idx="492">
                  <c:v>8849.4699999999993</c:v>
                </c:pt>
                <c:pt idx="493">
                  <c:v>8841.2199999999993</c:v>
                </c:pt>
                <c:pt idx="494">
                  <c:v>8793.0499999999993</c:v>
                </c:pt>
                <c:pt idx="495">
                  <c:v>8802.51</c:v>
                </c:pt>
                <c:pt idx="496">
                  <c:v>8809.7199999999993</c:v>
                </c:pt>
                <c:pt idx="497">
                  <c:v>8876.82</c:v>
                </c:pt>
                <c:pt idx="498">
                  <c:v>8831.93</c:v>
                </c:pt>
                <c:pt idx="499">
                  <c:v>8929.2000000000007</c:v>
                </c:pt>
                <c:pt idx="500">
                  <c:v>8917.52</c:v>
                </c:pt>
                <c:pt idx="501">
                  <c:v>9015.59</c:v>
                </c:pt>
                <c:pt idx="502">
                  <c:v>9002.24</c:v>
                </c:pt>
                <c:pt idx="503">
                  <c:v>8947.17</c:v>
                </c:pt>
                <c:pt idx="504">
                  <c:v>8999.18</c:v>
                </c:pt>
                <c:pt idx="505">
                  <c:v>9052.07</c:v>
                </c:pt>
                <c:pt idx="506">
                  <c:v>9260.34</c:v>
                </c:pt>
                <c:pt idx="507">
                  <c:v>9238.1</c:v>
                </c:pt>
                <c:pt idx="508">
                  <c:v>9384.17</c:v>
                </c:pt>
                <c:pt idx="509">
                  <c:v>9463.02</c:v>
                </c:pt>
                <c:pt idx="510">
                  <c:v>9554</c:v>
                </c:pt>
                <c:pt idx="511">
                  <c:v>9595.57</c:v>
                </c:pt>
                <c:pt idx="512">
                  <c:v>9647.3799999999992</c:v>
                </c:pt>
                <c:pt idx="513">
                  <c:v>9633.93</c:v>
                </c:pt>
                <c:pt idx="514">
                  <c:v>9722.52</c:v>
                </c:pt>
                <c:pt idx="515">
                  <c:v>9723.24</c:v>
                </c:pt>
                <c:pt idx="516">
                  <c:v>9707.3700000000008</c:v>
                </c:pt>
                <c:pt idx="517">
                  <c:v>9777.0300000000007</c:v>
                </c:pt>
                <c:pt idx="518">
                  <c:v>9698.59</c:v>
                </c:pt>
                <c:pt idx="519">
                  <c:v>9637.6299999999992</c:v>
                </c:pt>
                <c:pt idx="520">
                  <c:v>9576.6299999999992</c:v>
                </c:pt>
                <c:pt idx="521">
                  <c:v>9768.9599999999991</c:v>
                </c:pt>
                <c:pt idx="522">
                  <c:v>9929.74</c:v>
                </c:pt>
                <c:pt idx="523">
                  <c:v>9889.86</c:v>
                </c:pt>
                <c:pt idx="524">
                  <c:v>9899.08</c:v>
                </c:pt>
                <c:pt idx="525">
                  <c:v>10050.52</c:v>
                </c:pt>
                <c:pt idx="526">
                  <c:v>10123.280000000001</c:v>
                </c:pt>
                <c:pt idx="527">
                  <c:v>10129.83</c:v>
                </c:pt>
                <c:pt idx="528">
                  <c:v>10141.99</c:v>
                </c:pt>
                <c:pt idx="529">
                  <c:v>10086.49</c:v>
                </c:pt>
                <c:pt idx="530">
                  <c:v>10127.08</c:v>
                </c:pt>
                <c:pt idx="531">
                  <c:v>10011.469999999999</c:v>
                </c:pt>
                <c:pt idx="532">
                  <c:v>10018.24</c:v>
                </c:pt>
                <c:pt idx="533">
                  <c:v>10255.15</c:v>
                </c:pt>
                <c:pt idx="534">
                  <c:v>10255.15</c:v>
                </c:pt>
                <c:pt idx="535">
                  <c:v>10182.57</c:v>
                </c:pt>
                <c:pt idx="536">
                  <c:v>10114.790000000001</c:v>
                </c:pt>
                <c:pt idx="537">
                  <c:v>10083.56</c:v>
                </c:pt>
                <c:pt idx="538">
                  <c:v>10109.870000000001</c:v>
                </c:pt>
                <c:pt idx="539">
                  <c:v>10050.39</c:v>
                </c:pt>
                <c:pt idx="540">
                  <c:v>9819.99</c:v>
                </c:pt>
                <c:pt idx="541">
                  <c:v>9767.61</c:v>
                </c:pt>
                <c:pt idx="542">
                  <c:v>9546.26</c:v>
                </c:pt>
                <c:pt idx="543">
                  <c:v>9538.02</c:v>
                </c:pt>
                <c:pt idx="544">
                  <c:v>9458.74</c:v>
                </c:pt>
                <c:pt idx="545">
                  <c:v>9524.7900000000009</c:v>
                </c:pt>
                <c:pt idx="546">
                  <c:v>9637.99</c:v>
                </c:pt>
                <c:pt idx="547">
                  <c:v>9470.64</c:v>
                </c:pt>
                <c:pt idx="548">
                  <c:v>9464.7099999999991</c:v>
                </c:pt>
                <c:pt idx="549">
                  <c:v>9667.26</c:v>
                </c:pt>
                <c:pt idx="550">
                  <c:v>9588.3799999999992</c:v>
                </c:pt>
                <c:pt idx="551">
                  <c:v>9561.36</c:v>
                </c:pt>
                <c:pt idx="552">
                  <c:v>9542.17</c:v>
                </c:pt>
                <c:pt idx="553">
                  <c:v>9468.0400000000009</c:v>
                </c:pt>
                <c:pt idx="554">
                  <c:v>9561.01</c:v>
                </c:pt>
                <c:pt idx="555">
                  <c:v>9561.89</c:v>
                </c:pt>
                <c:pt idx="556">
                  <c:v>9520.89</c:v>
                </c:pt>
                <c:pt idx="557">
                  <c:v>9350.9500000000007</c:v>
                </c:pt>
                <c:pt idx="558">
                  <c:v>9380.25</c:v>
                </c:pt>
                <c:pt idx="559">
                  <c:v>9119.14</c:v>
                </c:pt>
                <c:pt idx="560">
                  <c:v>9181.65</c:v>
                </c:pt>
                <c:pt idx="561">
                  <c:v>9045.06</c:v>
                </c:pt>
                <c:pt idx="562">
                  <c:v>9009.65</c:v>
                </c:pt>
                <c:pt idx="563">
                  <c:v>8953.31</c:v>
                </c:pt>
                <c:pt idx="564">
                  <c:v>8973.84</c:v>
                </c:pt>
                <c:pt idx="565">
                  <c:v>8900.74</c:v>
                </c:pt>
                <c:pt idx="566">
                  <c:v>8801.17</c:v>
                </c:pt>
                <c:pt idx="567">
                  <c:v>8876.59</c:v>
                </c:pt>
                <c:pt idx="568">
                  <c:v>8611.31</c:v>
                </c:pt>
                <c:pt idx="569">
                  <c:v>8633.89</c:v>
                </c:pt>
                <c:pt idx="570">
                  <c:v>8729.2900000000009</c:v>
                </c:pt>
                <c:pt idx="571">
                  <c:v>8556.6</c:v>
                </c:pt>
                <c:pt idx="572">
                  <c:v>8563.3799999999992</c:v>
                </c:pt>
                <c:pt idx="573">
                  <c:v>8580.39</c:v>
                </c:pt>
                <c:pt idx="574">
                  <c:v>8657.08</c:v>
                </c:pt>
                <c:pt idx="575">
                  <c:v>8633.19</c:v>
                </c:pt>
                <c:pt idx="576">
                  <c:v>8542.73</c:v>
                </c:pt>
                <c:pt idx="577">
                  <c:v>8440.25</c:v>
                </c:pt>
                <c:pt idx="578">
                  <c:v>8295.6299999999992</c:v>
                </c:pt>
                <c:pt idx="579">
                  <c:v>8382</c:v>
                </c:pt>
                <c:pt idx="580">
                  <c:v>8533.5300000000007</c:v>
                </c:pt>
                <c:pt idx="581">
                  <c:v>8639.7199999999993</c:v>
                </c:pt>
                <c:pt idx="582">
                  <c:v>8459.26</c:v>
                </c:pt>
                <c:pt idx="583">
                  <c:v>8624.9</c:v>
                </c:pt>
                <c:pt idx="584">
                  <c:v>8536.7199999999993</c:v>
                </c:pt>
                <c:pt idx="585">
                  <c:v>8587.84</c:v>
                </c:pt>
                <c:pt idx="586">
                  <c:v>8568.89</c:v>
                </c:pt>
                <c:pt idx="587">
                  <c:v>8569.32</c:v>
                </c:pt>
                <c:pt idx="588">
                  <c:v>8721.02</c:v>
                </c:pt>
                <c:pt idx="589">
                  <c:v>8655.8700000000008</c:v>
                </c:pt>
                <c:pt idx="590">
                  <c:v>8757.31</c:v>
                </c:pt>
                <c:pt idx="591">
                  <c:v>8824.07</c:v>
                </c:pt>
                <c:pt idx="592">
                  <c:v>8798.35</c:v>
                </c:pt>
                <c:pt idx="593">
                  <c:v>8734.6200000000008</c:v>
                </c:pt>
                <c:pt idx="594">
                  <c:v>8663.99</c:v>
                </c:pt>
                <c:pt idx="595">
                  <c:v>8730.49</c:v>
                </c:pt>
                <c:pt idx="596">
                  <c:v>8874.11</c:v>
                </c:pt>
                <c:pt idx="597">
                  <c:v>9006.7800000000007</c:v>
                </c:pt>
                <c:pt idx="598">
                  <c:v>9003.48</c:v>
                </c:pt>
                <c:pt idx="599">
                  <c:v>9066</c:v>
                </c:pt>
                <c:pt idx="600">
                  <c:v>9104.17</c:v>
                </c:pt>
                <c:pt idx="601">
                  <c:v>9079.7999999999993</c:v>
                </c:pt>
                <c:pt idx="602">
                  <c:v>9020.75</c:v>
                </c:pt>
                <c:pt idx="603">
                  <c:v>8896.8799999999992</c:v>
                </c:pt>
                <c:pt idx="604">
                  <c:v>8857.73</c:v>
                </c:pt>
                <c:pt idx="605">
                  <c:v>8851</c:v>
                </c:pt>
                <c:pt idx="606">
                  <c:v>8720.01</c:v>
                </c:pt>
                <c:pt idx="607">
                  <c:v>8724.1200000000008</c:v>
                </c:pt>
                <c:pt idx="608">
                  <c:v>8755</c:v>
                </c:pt>
                <c:pt idx="609">
                  <c:v>8726.74</c:v>
                </c:pt>
                <c:pt idx="610">
                  <c:v>8795.5499999999993</c:v>
                </c:pt>
                <c:pt idx="611">
                  <c:v>8669.8700000000008</c:v>
                </c:pt>
                <c:pt idx="612">
                  <c:v>8508.32</c:v>
                </c:pt>
                <c:pt idx="613">
                  <c:v>8488.09</c:v>
                </c:pt>
                <c:pt idx="614">
                  <c:v>8365.9</c:v>
                </c:pt>
                <c:pt idx="615">
                  <c:v>8443.1</c:v>
                </c:pt>
                <c:pt idx="616">
                  <c:v>8566.64</c:v>
                </c:pt>
                <c:pt idx="617">
                  <c:v>8635.44</c:v>
                </c:pt>
                <c:pt idx="618">
                  <c:v>8695.06</c:v>
                </c:pt>
                <c:pt idx="619">
                  <c:v>8641.85</c:v>
                </c:pt>
                <c:pt idx="620">
                  <c:v>8653.18</c:v>
                </c:pt>
                <c:pt idx="621">
                  <c:v>8555.11</c:v>
                </c:pt>
                <c:pt idx="622">
                  <c:v>8726.2900000000009</c:v>
                </c:pt>
                <c:pt idx="623">
                  <c:v>8803.31</c:v>
                </c:pt>
                <c:pt idx="624">
                  <c:v>8881.16</c:v>
                </c:pt>
                <c:pt idx="625">
                  <c:v>8978.6</c:v>
                </c:pt>
                <c:pt idx="626">
                  <c:v>8891.44</c:v>
                </c:pt>
                <c:pt idx="627">
                  <c:v>8885.15</c:v>
                </c:pt>
                <c:pt idx="628">
                  <c:v>8929.8799999999992</c:v>
                </c:pt>
                <c:pt idx="629">
                  <c:v>8925.0400000000009</c:v>
                </c:pt>
                <c:pt idx="630">
                  <c:v>9092.5</c:v>
                </c:pt>
                <c:pt idx="631">
                  <c:v>9162.5</c:v>
                </c:pt>
                <c:pt idx="632">
                  <c:v>9171.16</c:v>
                </c:pt>
                <c:pt idx="633">
                  <c:v>9156.92</c:v>
                </c:pt>
                <c:pt idx="634">
                  <c:v>9131.74</c:v>
                </c:pt>
                <c:pt idx="635">
                  <c:v>9178.1200000000008</c:v>
                </c:pt>
                <c:pt idx="636" formatCode="General">
                  <c:v>9070.76</c:v>
                </c:pt>
                <c:pt idx="637">
                  <c:v>9085.39</c:v>
                </c:pt>
                <c:pt idx="638">
                  <c:v>9033.2900000000009</c:v>
                </c:pt>
                <c:pt idx="639">
                  <c:v>9069.81</c:v>
                </c:pt>
                <c:pt idx="640">
                  <c:v>8983.7800000000007</c:v>
                </c:pt>
                <c:pt idx="641">
                  <c:v>8839.91</c:v>
                </c:pt>
                <c:pt idx="642">
                  <c:v>8775.51</c:v>
                </c:pt>
                <c:pt idx="643">
                  <c:v>8679.82</c:v>
                </c:pt>
                <c:pt idx="644">
                  <c:v>8680.57</c:v>
                </c:pt>
                <c:pt idx="645">
                  <c:v>8871.65</c:v>
                </c:pt>
                <c:pt idx="646">
                  <c:v>8869.3700000000008</c:v>
                </c:pt>
                <c:pt idx="647">
                  <c:v>8807.3799999999992</c:v>
                </c:pt>
                <c:pt idx="648">
                  <c:v>8959.9599999999991</c:v>
                </c:pt>
                <c:pt idx="649">
                  <c:v>8995.15</c:v>
                </c:pt>
                <c:pt idx="650">
                  <c:v>9159.39</c:v>
                </c:pt>
                <c:pt idx="651">
                  <c:v>9123.77</c:v>
                </c:pt>
                <c:pt idx="652">
                  <c:v>9086.98</c:v>
                </c:pt>
                <c:pt idx="653">
                  <c:v>9110</c:v>
                </c:pt>
                <c:pt idx="654">
                  <c:v>9069.2900000000009</c:v>
                </c:pt>
                <c:pt idx="655">
                  <c:v>9091.5400000000009</c:v>
                </c:pt>
                <c:pt idx="656">
                  <c:v>8906.7000000000007</c:v>
                </c:pt>
                <c:pt idx="657">
                  <c:v>8949.8700000000008</c:v>
                </c:pt>
                <c:pt idx="658">
                  <c:v>8870.16</c:v>
                </c:pt>
                <c:pt idx="659">
                  <c:v>8940.8700000000008</c:v>
                </c:pt>
                <c:pt idx="660">
                  <c:v>8796.51</c:v>
                </c:pt>
                <c:pt idx="661">
                  <c:v>8786.0499999999993</c:v>
                </c:pt>
                <c:pt idx="662">
                  <c:v>8746.8700000000008</c:v>
                </c:pt>
                <c:pt idx="663">
                  <c:v>8824.59</c:v>
                </c:pt>
                <c:pt idx="664">
                  <c:v>8863.2999999999993</c:v>
                </c:pt>
                <c:pt idx="665">
                  <c:v>8769.59</c:v>
                </c:pt>
                <c:pt idx="666">
                  <c:v>8596.23</c:v>
                </c:pt>
                <c:pt idx="667">
                  <c:v>8546.7800000000007</c:v>
                </c:pt>
                <c:pt idx="668">
                  <c:v>8534.1200000000008</c:v>
                </c:pt>
                <c:pt idx="669">
                  <c:v>8577.93</c:v>
                </c:pt>
                <c:pt idx="670">
                  <c:v>8701.31</c:v>
                </c:pt>
                <c:pt idx="671">
                  <c:v>8806.5499999999993</c:v>
                </c:pt>
                <c:pt idx="672">
                  <c:v>8982.86</c:v>
                </c:pt>
                <c:pt idx="673">
                  <c:v>9002.68</c:v>
                </c:pt>
                <c:pt idx="674">
                  <c:v>9010.7099999999991</c:v>
                </c:pt>
                <c:pt idx="675">
                  <c:v>9014.25</c:v>
                </c:pt>
                <c:pt idx="676">
                  <c:v>8954.2999999999993</c:v>
                </c:pt>
                <c:pt idx="677">
                  <c:v>9055.2000000000007</c:v>
                </c:pt>
                <c:pt idx="678">
                  <c:v>8933.06</c:v>
                </c:pt>
                <c:pt idx="679">
                  <c:v>8928.2900000000009</c:v>
                </c:pt>
                <c:pt idx="680">
                  <c:v>8946.8700000000008</c:v>
                </c:pt>
                <c:pt idx="681">
                  <c:v>9051.2199999999993</c:v>
                </c:pt>
                <c:pt idx="682">
                  <c:v>9007.44</c:v>
                </c:pt>
                <c:pt idx="683">
                  <c:v>8975.15</c:v>
                </c:pt>
                <c:pt idx="684">
                  <c:v>8972.89</c:v>
                </c:pt>
                <c:pt idx="685">
                  <c:v>8837.15</c:v>
                </c:pt>
                <c:pt idx="686">
                  <c:v>8757.6</c:v>
                </c:pt>
                <c:pt idx="687">
                  <c:v>8676.44</c:v>
                </c:pt>
                <c:pt idx="688">
                  <c:v>8661.0499999999993</c:v>
                </c:pt>
                <c:pt idx="689">
                  <c:v>8664.73</c:v>
                </c:pt>
                <c:pt idx="690">
                  <c:v>8829.7199999999993</c:v>
                </c:pt>
                <c:pt idx="691">
                  <c:v>9024.16</c:v>
                </c:pt>
                <c:pt idx="692">
                  <c:v>9153.2000000000007</c:v>
                </c:pt>
                <c:pt idx="693">
                  <c:v>9142.64</c:v>
                </c:pt>
                <c:pt idx="694">
                  <c:v>9222.52</c:v>
                </c:pt>
                <c:pt idx="695">
                  <c:v>9366.7999999999993</c:v>
                </c:pt>
                <c:pt idx="696">
                  <c:v>9388.94</c:v>
                </c:pt>
                <c:pt idx="697">
                  <c:v>9423.2999999999993</c:v>
                </c:pt>
                <c:pt idx="698">
                  <c:v>9308.35</c:v>
                </c:pt>
                <c:pt idx="699">
                  <c:v>9400.8799999999992</c:v>
                </c:pt>
                <c:pt idx="700">
                  <c:v>9446.01</c:v>
                </c:pt>
                <c:pt idx="701">
                  <c:v>9458.18</c:v>
                </c:pt>
                <c:pt idx="702">
                  <c:v>9432.4599999999991</c:v>
                </c:pt>
                <c:pt idx="703">
                  <c:v>9468.84</c:v>
                </c:pt>
                <c:pt idx="704">
                  <c:v>9545.16</c:v>
                </c:pt>
                <c:pt idx="705">
                  <c:v>9527.39</c:v>
                </c:pt>
                <c:pt idx="706">
                  <c:v>9533.75</c:v>
                </c:pt>
                <c:pt idx="707">
                  <c:v>9525.32</c:v>
                </c:pt>
                <c:pt idx="708">
                  <c:v>9581.4599999999991</c:v>
                </c:pt>
                <c:pt idx="709">
                  <c:v>9742.73</c:v>
                </c:pt>
                <c:pt idx="710">
                  <c:v>9737.56</c:v>
                </c:pt>
                <c:pt idx="711">
                  <c:v>9828.8799999999992</c:v>
                </c:pt>
                <c:pt idx="712">
                  <c:v>9923.01</c:v>
                </c:pt>
                <c:pt idx="713">
                  <c:v>10160.4</c:v>
                </c:pt>
                <c:pt idx="714">
                  <c:v>10039.33</c:v>
                </c:pt>
                <c:pt idx="715">
                  <c:v>9940.06</c:v>
                </c:pt>
                <c:pt idx="716">
                  <c:v>10230.36</c:v>
                </c:pt>
                <c:pt idx="717">
                  <c:v>10322.98</c:v>
                </c:pt>
                <c:pt idx="718">
                  <c:v>10395.18</c:v>
                </c:pt>
                <c:pt idx="719">
                  <c:v>10688.11</c:v>
                </c:pt>
                <c:pt idx="720">
                  <c:v>10599.01</c:v>
                </c:pt>
                <c:pt idx="721">
                  <c:v>10508.06</c:v>
                </c:pt>
                <c:pt idx="722">
                  <c:v>10578.57</c:v>
                </c:pt>
                <c:pt idx="723">
                  <c:v>10652.64</c:v>
                </c:pt>
                <c:pt idx="724">
                  <c:v>10801.57</c:v>
                </c:pt>
                <c:pt idx="725">
                  <c:v>10879.08</c:v>
                </c:pt>
                <c:pt idx="726">
                  <c:v>10600.44</c:v>
                </c:pt>
                <c:pt idx="727">
                  <c:v>10609.64</c:v>
                </c:pt>
                <c:pt idx="728">
                  <c:v>10913.3</c:v>
                </c:pt>
                <c:pt idx="729">
                  <c:v>10747.74</c:v>
                </c:pt>
                <c:pt idx="730">
                  <c:v>10709.93</c:v>
                </c:pt>
                <c:pt idx="731">
                  <c:v>10486.99</c:v>
                </c:pt>
                <c:pt idx="732">
                  <c:v>10620.87</c:v>
                </c:pt>
                <c:pt idx="733">
                  <c:v>10926.65</c:v>
                </c:pt>
                <c:pt idx="734">
                  <c:v>10824.31</c:v>
                </c:pt>
                <c:pt idx="735">
                  <c:v>10866.72</c:v>
                </c:pt>
                <c:pt idx="736">
                  <c:v>11113.95</c:v>
                </c:pt>
                <c:pt idx="737">
                  <c:v>11136.66</c:v>
                </c:pt>
                <c:pt idx="738">
                  <c:v>11191.34</c:v>
                </c:pt>
                <c:pt idx="739">
                  <c:v>11260.35</c:v>
                </c:pt>
                <c:pt idx="740">
                  <c:v>11046.92</c:v>
                </c:pt>
                <c:pt idx="741">
                  <c:v>11463.75</c:v>
                </c:pt>
                <c:pt idx="742">
                  <c:v>11357.07</c:v>
                </c:pt>
                <c:pt idx="743">
                  <c:v>11153.16</c:v>
                </c:pt>
                <c:pt idx="744">
                  <c:v>11369.12</c:v>
                </c:pt>
                <c:pt idx="745">
                  <c:v>11251.41</c:v>
                </c:pt>
                <c:pt idx="746">
                  <c:v>11307.28</c:v>
                </c:pt>
                <c:pt idx="747">
                  <c:v>11173.83</c:v>
                </c:pt>
                <c:pt idx="748">
                  <c:v>11407.87</c:v>
                </c:pt>
                <c:pt idx="749">
                  <c:v>11372.34</c:v>
                </c:pt>
                <c:pt idx="750">
                  <c:v>11468.28</c:v>
                </c:pt>
                <c:pt idx="751">
                  <c:v>11309.13</c:v>
                </c:pt>
                <c:pt idx="752">
                  <c:v>11385.94</c:v>
                </c:pt>
                <c:pt idx="753">
                  <c:v>11662.52</c:v>
                </c:pt>
                <c:pt idx="754">
                  <c:v>11398.81</c:v>
                </c:pt>
                <c:pt idx="755">
                  <c:v>11253.97</c:v>
                </c:pt>
                <c:pt idx="756">
                  <c:v>11559.36</c:v>
                </c:pt>
                <c:pt idx="757">
                  <c:v>11606.38</c:v>
                </c:pt>
                <c:pt idx="758">
                  <c:v>11652.29</c:v>
                </c:pt>
                <c:pt idx="759">
                  <c:v>11683.45</c:v>
                </c:pt>
                <c:pt idx="760">
                  <c:v>11932.27</c:v>
                </c:pt>
                <c:pt idx="761">
                  <c:v>11968.08</c:v>
                </c:pt>
                <c:pt idx="762">
                  <c:v>12283.62</c:v>
                </c:pt>
                <c:pt idx="763">
                  <c:v>12349.05</c:v>
                </c:pt>
                <c:pt idx="764">
                  <c:v>12341.81</c:v>
                </c:pt>
                <c:pt idx="765">
                  <c:v>12239.66</c:v>
                </c:pt>
                <c:pt idx="766">
                  <c:v>12381.19</c:v>
                </c:pt>
                <c:pt idx="767">
                  <c:v>12560.95</c:v>
                </c:pt>
                <c:pt idx="768">
                  <c:v>12220.63</c:v>
                </c:pt>
                <c:pt idx="769">
                  <c:v>12468.23</c:v>
                </c:pt>
                <c:pt idx="770">
                  <c:v>12635.69</c:v>
                </c:pt>
                <c:pt idx="771">
                  <c:v>12338.53</c:v>
                </c:pt>
                <c:pt idx="772">
                  <c:v>12546.46</c:v>
                </c:pt>
                <c:pt idx="773">
                  <c:v>12471.62</c:v>
                </c:pt>
                <c:pt idx="774">
                  <c:v>12493.79</c:v>
                </c:pt>
                <c:pt idx="775">
                  <c:v>12335.96</c:v>
                </c:pt>
                <c:pt idx="776">
                  <c:v>12135.02</c:v>
                </c:pt>
                <c:pt idx="777">
                  <c:v>12003.43</c:v>
                </c:pt>
                <c:pt idx="778">
                  <c:v>12362.2</c:v>
                </c:pt>
                <c:pt idx="779">
                  <c:v>12634.54</c:v>
                </c:pt>
                <c:pt idx="780">
                  <c:v>12833.64</c:v>
                </c:pt>
                <c:pt idx="781">
                  <c:v>13192.59</c:v>
                </c:pt>
                <c:pt idx="782">
                  <c:v>13192.35</c:v>
                </c:pt>
                <c:pt idx="783">
                  <c:v>13288.13</c:v>
                </c:pt>
                <c:pt idx="784">
                  <c:v>13549.16</c:v>
                </c:pt>
                <c:pt idx="785">
                  <c:v>13485.14</c:v>
                </c:pt>
                <c:pt idx="786">
                  <c:v>13275.66</c:v>
                </c:pt>
                <c:pt idx="787">
                  <c:v>13221.44</c:v>
                </c:pt>
                <c:pt idx="788">
                  <c:v>13382.89</c:v>
                </c:pt>
                <c:pt idx="789">
                  <c:v>13220.07</c:v>
                </c:pt>
                <c:pt idx="790">
                  <c:v>13316.48</c:v>
                </c:pt>
                <c:pt idx="791">
                  <c:v>13568.37</c:v>
                </c:pt>
                <c:pt idx="792">
                  <c:v>13529.65</c:v>
                </c:pt>
                <c:pt idx="793">
                  <c:v>13843.46</c:v>
                </c:pt>
                <c:pt idx="794">
                  <c:v>13926.08</c:v>
                </c:pt>
                <c:pt idx="795">
                  <c:v>13884.13</c:v>
                </c:pt>
                <c:pt idx="796">
                  <c:v>13860.86</c:v>
                </c:pt>
                <c:pt idx="797">
                  <c:v>13799.35</c:v>
                </c:pt>
                <c:pt idx="798">
                  <c:v>13694.04</c:v>
                </c:pt>
                <c:pt idx="799">
                  <c:v>14180.24</c:v>
                </c:pt>
                <c:pt idx="800">
                  <c:v>14285.69</c:v>
                </c:pt>
                <c:pt idx="801">
                  <c:v>14191.48</c:v>
                </c:pt>
                <c:pt idx="802">
                  <c:v>14607.54</c:v>
                </c:pt>
                <c:pt idx="803">
                  <c:v>14782.21</c:v>
                </c:pt>
                <c:pt idx="804">
                  <c:v>14758.42</c:v>
                </c:pt>
                <c:pt idx="805">
                  <c:v>15096.03</c:v>
                </c:pt>
                <c:pt idx="806">
                  <c:v>15037.24</c:v>
                </c:pt>
                <c:pt idx="807">
                  <c:v>15360.81</c:v>
                </c:pt>
                <c:pt idx="808">
                  <c:v>15381.02</c:v>
                </c:pt>
                <c:pt idx="809">
                  <c:v>15627.26</c:v>
                </c:pt>
                <c:pt idx="810">
                  <c:v>14483.98</c:v>
                </c:pt>
                <c:pt idx="811">
                  <c:v>14612.45</c:v>
                </c:pt>
                <c:pt idx="812">
                  <c:v>14142.65</c:v>
                </c:pt>
                <c:pt idx="813">
                  <c:v>14311.98</c:v>
                </c:pt>
                <c:pt idx="814">
                  <c:v>14326.46</c:v>
                </c:pt>
                <c:pt idx="815">
                  <c:v>13589.03</c:v>
                </c:pt>
                <c:pt idx="816">
                  <c:v>13774.54</c:v>
                </c:pt>
                <c:pt idx="817">
                  <c:v>13261.82</c:v>
                </c:pt>
                <c:pt idx="818">
                  <c:v>13533.76</c:v>
                </c:pt>
                <c:pt idx="819">
                  <c:v>13014.87</c:v>
                </c:pt>
                <c:pt idx="820">
                  <c:v>12904.02</c:v>
                </c:pt>
                <c:pt idx="821">
                  <c:v>12877.53</c:v>
                </c:pt>
                <c:pt idx="822">
                  <c:v>13514.2</c:v>
                </c:pt>
                <c:pt idx="823">
                  <c:v>13317.62</c:v>
                </c:pt>
                <c:pt idx="824">
                  <c:v>13289.32</c:v>
                </c:pt>
                <c:pt idx="825">
                  <c:v>12445.38</c:v>
                </c:pt>
                <c:pt idx="826">
                  <c:v>12686.52</c:v>
                </c:pt>
                <c:pt idx="827">
                  <c:v>13033.12</c:v>
                </c:pt>
                <c:pt idx="828">
                  <c:v>13007.28</c:v>
                </c:pt>
                <c:pt idx="829">
                  <c:v>13245.22</c:v>
                </c:pt>
                <c:pt idx="830">
                  <c:v>13014.58</c:v>
                </c:pt>
                <c:pt idx="831">
                  <c:v>13230.13</c:v>
                </c:pt>
                <c:pt idx="832">
                  <c:v>13062.78</c:v>
                </c:pt>
                <c:pt idx="833">
                  <c:v>12969.34</c:v>
                </c:pt>
                <c:pt idx="834">
                  <c:v>12834.01</c:v>
                </c:pt>
                <c:pt idx="835">
                  <c:v>13213.55</c:v>
                </c:pt>
                <c:pt idx="836">
                  <c:v>13677.32</c:v>
                </c:pt>
                <c:pt idx="837">
                  <c:v>13852.5</c:v>
                </c:pt>
                <c:pt idx="838">
                  <c:v>14098.74</c:v>
                </c:pt>
                <c:pt idx="839">
                  <c:v>14055.56</c:v>
                </c:pt>
                <c:pt idx="840">
                  <c:v>14018.93</c:v>
                </c:pt>
                <c:pt idx="841">
                  <c:v>14309.97</c:v>
                </c:pt>
                <c:pt idx="842">
                  <c:v>14109.34</c:v>
                </c:pt>
                <c:pt idx="843">
                  <c:v>14472.9</c:v>
                </c:pt>
                <c:pt idx="844">
                  <c:v>14416.6</c:v>
                </c:pt>
                <c:pt idx="845">
                  <c:v>14472.58</c:v>
                </c:pt>
                <c:pt idx="846">
                  <c:v>14506.25</c:v>
                </c:pt>
                <c:pt idx="847">
                  <c:v>14599.12</c:v>
                </c:pt>
                <c:pt idx="848">
                  <c:v>14615.04</c:v>
                </c:pt>
                <c:pt idx="849">
                  <c:v>14808.5</c:v>
                </c:pt>
                <c:pt idx="850">
                  <c:v>14589.91</c:v>
                </c:pt>
                <c:pt idx="851">
                  <c:v>14658.04</c:v>
                </c:pt>
                <c:pt idx="852">
                  <c:v>14778.51</c:v>
                </c:pt>
                <c:pt idx="853">
                  <c:v>14731.28</c:v>
                </c:pt>
                <c:pt idx="854">
                  <c:v>14562.93</c:v>
                </c:pt>
                <c:pt idx="855">
                  <c:v>14129.93</c:v>
                </c:pt>
                <c:pt idx="856">
                  <c:v>13661.13</c:v>
                </c:pt>
                <c:pt idx="857">
                  <c:v>13859.82</c:v>
                </c:pt>
                <c:pt idx="858">
                  <c:v>13688.32</c:v>
                </c:pt>
                <c:pt idx="859">
                  <c:v>14005.77</c:v>
                </c:pt>
                <c:pt idx="860">
                  <c:v>14466.16</c:v>
                </c:pt>
                <c:pt idx="861">
                  <c:v>14258.04</c:v>
                </c:pt>
                <c:pt idx="862">
                  <c:v>14401.06</c:v>
                </c:pt>
                <c:pt idx="863">
                  <c:v>13605.56</c:v>
                </c:pt>
                <c:pt idx="864">
                  <c:v>13615.19</c:v>
                </c:pt>
                <c:pt idx="865">
                  <c:v>13519.43</c:v>
                </c:pt>
                <c:pt idx="866">
                  <c:v>13867</c:v>
                </c:pt>
                <c:pt idx="867">
                  <c:v>14050.16</c:v>
                </c:pt>
                <c:pt idx="868">
                  <c:v>13752.94</c:v>
                </c:pt>
                <c:pt idx="869">
                  <c:v>13650.11</c:v>
                </c:pt>
                <c:pt idx="870">
                  <c:v>13396.38</c:v>
                </c:pt>
                <c:pt idx="871">
                  <c:v>13424.33</c:v>
                </c:pt>
                <c:pt idx="872">
                  <c:v>13365.17</c:v>
                </c:pt>
                <c:pt idx="873">
                  <c:v>13660.55</c:v>
                </c:pt>
                <c:pt idx="874">
                  <c:v>13636.28</c:v>
                </c:pt>
                <c:pt idx="875">
                  <c:v>13542.37</c:v>
                </c:pt>
                <c:pt idx="876">
                  <c:v>13338.46</c:v>
                </c:pt>
                <c:pt idx="877">
                  <c:v>13459.71</c:v>
                </c:pt>
                <c:pt idx="878">
                  <c:v>13388.86</c:v>
                </c:pt>
                <c:pt idx="879">
                  <c:v>13978.44</c:v>
                </c:pt>
                <c:pt idx="880">
                  <c:v>14053.87</c:v>
                </c:pt>
                <c:pt idx="881">
                  <c:v>14064.82</c:v>
                </c:pt>
                <c:pt idx="882">
                  <c:v>13860.81</c:v>
                </c:pt>
                <c:pt idx="883">
                  <c:v>14205.23</c:v>
                </c:pt>
                <c:pt idx="884">
                  <c:v>14423.36</c:v>
                </c:pt>
                <c:pt idx="885">
                  <c:v>14425.07</c:v>
                </c:pt>
                <c:pt idx="886">
                  <c:v>14387.27</c:v>
                </c:pt>
                <c:pt idx="887">
                  <c:v>14404.67</c:v>
                </c:pt>
                <c:pt idx="888">
                  <c:v>14311.67</c:v>
                </c:pt>
                <c:pt idx="889">
                  <c:v>14505.36</c:v>
                </c:pt>
                <c:pt idx="890">
                  <c:v>14766.18</c:v>
                </c:pt>
                <c:pt idx="891">
                  <c:v>14742.42</c:v>
                </c:pt>
                <c:pt idx="892">
                  <c:v>14742.42</c:v>
                </c:pt>
                <c:pt idx="893">
                  <c:v>14732.61</c:v>
                </c:pt>
                <c:pt idx="894">
                  <c:v>14620.53</c:v>
                </c:pt>
                <c:pt idx="895">
                  <c:v>14799.12</c:v>
                </c:pt>
                <c:pt idx="896">
                  <c:v>14760.07</c:v>
                </c:pt>
                <c:pt idx="897">
                  <c:v>14455.8</c:v>
                </c:pt>
                <c:pt idx="898">
                  <c:v>14484.72</c:v>
                </c:pt>
                <c:pt idx="899">
                  <c:v>14170.49</c:v>
                </c:pt>
                <c:pt idx="900">
                  <c:v>14157.25</c:v>
                </c:pt>
                <c:pt idx="901">
                  <c:v>14024.31</c:v>
                </c:pt>
                <c:pt idx="902">
                  <c:v>13853.32</c:v>
                </c:pt>
                <c:pt idx="903">
                  <c:v>13894.61</c:v>
                </c:pt>
                <c:pt idx="904">
                  <c:v>14037.84</c:v>
                </c:pt>
                <c:pt idx="905">
                  <c:v>14194.71</c:v>
                </c:pt>
                <c:pt idx="906">
                  <c:v>14407.74</c:v>
                </c:pt>
                <c:pt idx="907">
                  <c:v>14407.74</c:v>
                </c:pt>
                <c:pt idx="908">
                  <c:v>14441.54</c:v>
                </c:pt>
                <c:pt idx="909">
                  <c:v>14467.14</c:v>
                </c:pt>
                <c:pt idx="910">
                  <c:v>14586.51</c:v>
                </c:pt>
                <c:pt idx="911">
                  <c:v>14564.54</c:v>
                </c:pt>
                <c:pt idx="912">
                  <c:v>14693.57</c:v>
                </c:pt>
                <c:pt idx="913">
                  <c:v>14713.25</c:v>
                </c:pt>
                <c:pt idx="914">
                  <c:v>14426.05</c:v>
                </c:pt>
                <c:pt idx="915">
                  <c:v>14486.41</c:v>
                </c:pt>
                <c:pt idx="916">
                  <c:v>14088.19</c:v>
                </c:pt>
                <c:pt idx="917">
                  <c:v>14396.04</c:v>
                </c:pt>
                <c:pt idx="918">
                  <c:v>14325.98</c:v>
                </c:pt>
                <c:pt idx="919">
                  <c:v>14502.35</c:v>
                </c:pt>
                <c:pt idx="920">
                  <c:v>14327.94</c:v>
                </c:pt>
                <c:pt idx="921">
                  <c:v>14201.57</c:v>
                </c:pt>
                <c:pt idx="922">
                  <c:v>14225.37</c:v>
                </c:pt>
                <c:pt idx="923">
                  <c:v>14337.31</c:v>
                </c:pt>
                <c:pt idx="924">
                  <c:v>14086.8</c:v>
                </c:pt>
                <c:pt idx="925">
                  <c:v>14228.44</c:v>
                </c:pt>
                <c:pt idx="926">
                  <c:v>14086.8</c:v>
                </c:pt>
                <c:pt idx="927">
                  <c:v>14269.84</c:v>
                </c:pt>
                <c:pt idx="928">
                  <c:v>14588.68</c:v>
                </c:pt>
                <c:pt idx="929">
                  <c:v>14567.16</c:v>
                </c:pt>
                <c:pt idx="930">
                  <c:v>14665.75</c:v>
                </c:pt>
                <c:pt idx="931">
                  <c:v>15165.92</c:v>
                </c:pt>
                <c:pt idx="932">
                  <c:v>15164.3</c:v>
                </c:pt>
                <c:pt idx="933">
                  <c:v>15126.56</c:v>
                </c:pt>
                <c:pt idx="934">
                  <c:v>15076.08</c:v>
                </c:pt>
                <c:pt idx="935">
                  <c:v>15365.6</c:v>
                </c:pt>
                <c:pt idx="936">
                  <c:v>15581.72</c:v>
                </c:pt>
                <c:pt idx="937">
                  <c:v>15619.13</c:v>
                </c:pt>
                <c:pt idx="938">
                  <c:v>15515.24</c:v>
                </c:pt>
                <c:pt idx="939">
                  <c:v>15449.63</c:v>
                </c:pt>
                <c:pt idx="940">
                  <c:v>15661.87</c:v>
                </c:pt>
                <c:pt idx="941">
                  <c:v>15655.07</c:v>
                </c:pt>
                <c:pt idx="942">
                  <c:v>15749.66</c:v>
                </c:pt>
                <c:pt idx="943">
                  <c:v>15407.94</c:v>
                </c:pt>
                <c:pt idx="944">
                  <c:v>15177.49</c:v>
                </c:pt>
                <c:pt idx="945">
                  <c:v>15299.86</c:v>
                </c:pt>
                <c:pt idx="946">
                  <c:v>15650.21</c:v>
                </c:pt>
                <c:pt idx="947">
                  <c:v>15611.31</c:v>
                </c:pt>
                <c:pt idx="948">
                  <c:v>15515.06</c:v>
                </c:pt>
                <c:pt idx="949">
                  <c:v>15341.82</c:v>
                </c:pt>
                <c:pt idx="950">
                  <c:v>15403.11</c:v>
                </c:pt>
                <c:pt idx="951">
                  <c:v>15152.91</c:v>
                </c:pt>
                <c:pt idx="952">
                  <c:v>15278.63</c:v>
                </c:pt>
                <c:pt idx="953">
                  <c:v>15587.8</c:v>
                </c:pt>
                <c:pt idx="954">
                  <c:v>15859.22</c:v>
                </c:pt>
                <c:pt idx="955">
                  <c:v>15870.42</c:v>
                </c:pt>
                <c:pt idx="956">
                  <c:v>15870.42</c:v>
                </c:pt>
                <c:pt idx="957">
                  <c:v>15889.33</c:v>
                </c:pt>
                <c:pt idx="958">
                  <c:v>16174.44</c:v>
                </c:pt>
                <c:pt idx="959">
                  <c:v>16178.94</c:v>
                </c:pt>
                <c:pt idx="960">
                  <c:v>16291.31</c:v>
                </c:pt>
                <c:pt idx="961">
                  <c:v>15908.88</c:v>
                </c:pt>
                <c:pt idx="962">
                  <c:v>15814.37</c:v>
                </c:pt>
                <c:pt idx="963">
                  <c:v>16121.45</c:v>
                </c:pt>
                <c:pt idx="964">
                  <c:v>15880.33</c:v>
                </c:pt>
                <c:pt idx="965">
                  <c:v>15912.06</c:v>
                </c:pt>
                <c:pt idx="966">
                  <c:v>15422.4</c:v>
                </c:pt>
                <c:pt idx="967">
                  <c:v>15808.73</c:v>
                </c:pt>
                <c:pt idx="968">
                  <c:v>15747.2</c:v>
                </c:pt>
                <c:pt idx="969">
                  <c:v>15734.46</c:v>
                </c:pt>
                <c:pt idx="970">
                  <c:v>15820.96</c:v>
                </c:pt>
                <c:pt idx="971">
                  <c:v>15696.89</c:v>
                </c:pt>
                <c:pt idx="972">
                  <c:v>15391.56</c:v>
                </c:pt>
                <c:pt idx="973">
                  <c:v>15005.73</c:v>
                </c:pt>
                <c:pt idx="974">
                  <c:v>14980.16</c:v>
                </c:pt>
                <c:pt idx="975">
                  <c:v>15383.91</c:v>
                </c:pt>
                <c:pt idx="976">
                  <c:v>15007.06</c:v>
                </c:pt>
                <c:pt idx="977">
                  <c:v>14914.53</c:v>
                </c:pt>
                <c:pt idx="978">
                  <c:v>14619.13</c:v>
                </c:pt>
                <c:pt idx="979">
                  <c:v>14008.47</c:v>
                </c:pt>
                <c:pt idx="980">
                  <c:v>14180.38</c:v>
                </c:pt>
                <c:pt idx="981">
                  <c:v>14155.12</c:v>
                </c:pt>
                <c:pt idx="982">
                  <c:v>14462.41</c:v>
                </c:pt>
                <c:pt idx="983">
                  <c:v>14718.34</c:v>
                </c:pt>
                <c:pt idx="984">
                  <c:v>14800.06</c:v>
                </c:pt>
                <c:pt idx="985">
                  <c:v>14534.74</c:v>
                </c:pt>
                <c:pt idx="986">
                  <c:v>14313.03</c:v>
                </c:pt>
                <c:pt idx="987">
                  <c:v>14843.24</c:v>
                </c:pt>
                <c:pt idx="988">
                  <c:v>14766.53</c:v>
                </c:pt>
                <c:pt idx="989">
                  <c:v>14449.18</c:v>
                </c:pt>
                <c:pt idx="990">
                  <c:v>14865.67</c:v>
                </c:pt>
                <c:pt idx="991">
                  <c:v>14837.68</c:v>
                </c:pt>
                <c:pt idx="992">
                  <c:v>15051.6</c:v>
                </c:pt>
                <c:pt idx="993">
                  <c:v>14970.97</c:v>
                </c:pt>
                <c:pt idx="994">
                  <c:v>14923.11</c:v>
                </c:pt>
                <c:pt idx="995">
                  <c:v>14841.07</c:v>
                </c:pt>
                <c:pt idx="996">
                  <c:v>14652.23</c:v>
                </c:pt>
                <c:pt idx="997">
                  <c:v>14721.48</c:v>
                </c:pt>
                <c:pt idx="998">
                  <c:v>14897.63</c:v>
                </c:pt>
                <c:pt idx="999">
                  <c:v>15134.75</c:v>
                </c:pt>
                <c:pt idx="1000">
                  <c:v>15274.07</c:v>
                </c:pt>
                <c:pt idx="1001">
                  <c:v>15120.14</c:v>
                </c:pt>
                <c:pt idx="1002">
                  <c:v>15224.11</c:v>
                </c:pt>
                <c:pt idx="1003">
                  <c:v>14830.39</c:v>
                </c:pt>
                <c:pt idx="1004">
                  <c:v>14815.98</c:v>
                </c:pt>
                <c:pt idx="1005">
                  <c:v>14327.66</c:v>
                </c:pt>
                <c:pt idx="1006">
                  <c:v>14277.67</c:v>
                </c:pt>
                <c:pt idx="1007">
                  <c:v>14411.27</c:v>
                </c:pt>
                <c:pt idx="1008">
                  <c:v>14463</c:v>
                </c:pt>
                <c:pt idx="1009">
                  <c:v>14224.23</c:v>
                </c:pt>
                <c:pt idx="1010">
                  <c:v>14475.3</c:v>
                </c:pt>
                <c:pt idx="1011">
                  <c:v>14423.19</c:v>
                </c:pt>
                <c:pt idx="1012">
                  <c:v>14477.16</c:v>
                </c:pt>
                <c:pt idx="1013">
                  <c:v>14622.89</c:v>
                </c:pt>
                <c:pt idx="1014">
                  <c:v>14696.03</c:v>
                </c:pt>
                <c:pt idx="1015">
                  <c:v>14827.83</c:v>
                </c:pt>
                <c:pt idx="1016">
                  <c:v>14791.99</c:v>
                </c:pt>
                <c:pt idx="1017">
                  <c:v>14946.32</c:v>
                </c:pt>
                <c:pt idx="1018">
                  <c:v>15071.88</c:v>
                </c:pt>
                <c:pt idx="1019">
                  <c:v>15063.77</c:v>
                </c:pt>
                <c:pt idx="1020">
                  <c:v>14808.85</c:v>
                </c:pt>
                <c:pt idx="1021">
                  <c:v>14606.88</c:v>
                </c:pt>
                <c:pt idx="1022">
                  <c:v>14299.69</c:v>
                </c:pt>
                <c:pt idx="1023">
                  <c:v>14300.12</c:v>
                </c:pt>
                <c:pt idx="1024">
                  <c:v>13960.05</c:v>
                </c:pt>
                <c:pt idx="1025">
                  <c:v>13910.16</c:v>
                </c:pt>
                <c:pt idx="1026">
                  <c:v>13996.81</c:v>
                </c:pt>
                <c:pt idx="1027">
                  <c:v>14417.68</c:v>
                </c:pt>
                <c:pt idx="1028">
                  <c:v>14417.53</c:v>
                </c:pt>
                <c:pt idx="1029">
                  <c:v>14512.38</c:v>
                </c:pt>
                <c:pt idx="1030">
                  <c:v>14388.77</c:v>
                </c:pt>
                <c:pt idx="1031">
                  <c:v>14546.27</c:v>
                </c:pt>
                <c:pt idx="1032">
                  <c:v>14404.99</c:v>
                </c:pt>
                <c:pt idx="1033">
                  <c:v>14429.26</c:v>
                </c:pt>
                <c:pt idx="1034">
                  <c:v>14288.23</c:v>
                </c:pt>
                <c:pt idx="1035">
                  <c:v>14304.11</c:v>
                </c:pt>
                <c:pt idx="1036">
                  <c:v>14485.13</c:v>
                </c:pt>
                <c:pt idx="1037">
                  <c:v>14457.51</c:v>
                </c:pt>
                <c:pt idx="1038">
                  <c:v>14033.45</c:v>
                </c:pt>
                <c:pt idx="1039">
                  <c:v>14163.78</c:v>
                </c:pt>
                <c:pt idx="1040">
                  <c:v>14199.59</c:v>
                </c:pt>
                <c:pt idx="1041">
                  <c:v>14149.52</c:v>
                </c:pt>
                <c:pt idx="1042">
                  <c:v>14425.44</c:v>
                </c:pt>
                <c:pt idx="1043">
                  <c:v>14405.76</c:v>
                </c:pt>
                <c:pt idx="1044">
                  <c:v>14298.21</c:v>
                </c:pt>
                <c:pt idx="1045">
                  <c:v>14096.59</c:v>
                </c:pt>
                <c:pt idx="1046">
                  <c:v>14006.44</c:v>
                </c:pt>
                <c:pt idx="1047">
                  <c:v>14075.25</c:v>
                </c:pt>
                <c:pt idx="1048">
                  <c:v>14042.17</c:v>
                </c:pt>
                <c:pt idx="1049">
                  <c:v>14337.79</c:v>
                </c:pt>
                <c:pt idx="1050">
                  <c:v>14462.17</c:v>
                </c:pt>
                <c:pt idx="1051">
                  <c:v>14636.52</c:v>
                </c:pt>
                <c:pt idx="1052">
                  <c:v>14670.95</c:v>
                </c:pt>
                <c:pt idx="1053">
                  <c:v>14681.72</c:v>
                </c:pt>
                <c:pt idx="1054">
                  <c:v>14632.38</c:v>
                </c:pt>
                <c:pt idx="1055">
                  <c:v>14935.92</c:v>
                </c:pt>
                <c:pt idx="1056">
                  <c:v>15034.25</c:v>
                </c:pt>
                <c:pt idx="1057">
                  <c:v>15067.96</c:v>
                </c:pt>
                <c:pt idx="1058">
                  <c:v>15079.37</c:v>
                </c:pt>
                <c:pt idx="1059">
                  <c:v>15077.24</c:v>
                </c:pt>
                <c:pt idx="1060">
                  <c:v>15124</c:v>
                </c:pt>
                <c:pt idx="1061">
                  <c:v>14944.8</c:v>
                </c:pt>
                <c:pt idx="1062">
                  <c:v>15069.48</c:v>
                </c:pt>
                <c:pt idx="1063">
                  <c:v>14973.53</c:v>
                </c:pt>
                <c:pt idx="1064">
                  <c:v>15097.53</c:v>
                </c:pt>
                <c:pt idx="1065">
                  <c:v>14933.53</c:v>
                </c:pt>
                <c:pt idx="1066">
                  <c:v>14975.97</c:v>
                </c:pt>
                <c:pt idx="1067">
                  <c:v>15115.8</c:v>
                </c:pt>
                <c:pt idx="1068">
                  <c:v>15361.16</c:v>
                </c:pt>
                <c:pt idx="1069">
                  <c:v>15349.42</c:v>
                </c:pt>
                <c:pt idx="1070">
                  <c:v>15369.28</c:v>
                </c:pt>
                <c:pt idx="1071">
                  <c:v>15376.24</c:v>
                </c:pt>
                <c:pt idx="1072">
                  <c:v>15266.61</c:v>
                </c:pt>
                <c:pt idx="1073">
                  <c:v>15308.49</c:v>
                </c:pt>
                <c:pt idx="1074">
                  <c:v>15095</c:v>
                </c:pt>
                <c:pt idx="1075">
                  <c:v>15162.1</c:v>
                </c:pt>
                <c:pt idx="1076">
                  <c:v>15326.2</c:v>
                </c:pt>
                <c:pt idx="1077">
                  <c:v>15369.97</c:v>
                </c:pt>
                <c:pt idx="1078">
                  <c:v>15348.29</c:v>
                </c:pt>
                <c:pt idx="1079">
                  <c:v>15379.44</c:v>
                </c:pt>
                <c:pt idx="1080">
                  <c:v>15314.41</c:v>
                </c:pt>
                <c:pt idx="1081">
                  <c:v>15302.65</c:v>
                </c:pt>
                <c:pt idx="1082">
                  <c:v>15216.47</c:v>
                </c:pt>
                <c:pt idx="1083">
                  <c:v>15164.04</c:v>
                </c:pt>
                <c:pt idx="1084">
                  <c:v>15296.82</c:v>
                </c:pt>
                <c:pt idx="1085">
                  <c:v>15395.16</c:v>
                </c:pt>
                <c:pt idx="1086">
                  <c:v>15379.3</c:v>
                </c:pt>
                <c:pt idx="1087">
                  <c:v>15370.26</c:v>
                </c:pt>
                <c:pt idx="1088">
                  <c:v>15215.71</c:v>
                </c:pt>
                <c:pt idx="1089">
                  <c:v>15343.28</c:v>
                </c:pt>
                <c:pt idx="1090">
                  <c:v>15317.37</c:v>
                </c:pt>
                <c:pt idx="1091">
                  <c:v>15284.42</c:v>
                </c:pt>
                <c:pt idx="1092">
                  <c:v>15457.87</c:v>
                </c:pt>
                <c:pt idx="1093">
                  <c:v>15529.4</c:v>
                </c:pt>
                <c:pt idx="1094">
                  <c:v>15618.07</c:v>
                </c:pt>
                <c:pt idx="1095">
                  <c:v>15646.23</c:v>
                </c:pt>
                <c:pt idx="1096">
                  <c:v>15620.77</c:v>
                </c:pt>
                <c:pt idx="1097">
                  <c:v>15523.11</c:v>
                </c:pt>
                <c:pt idx="1098">
                  <c:v>15474.5</c:v>
                </c:pt>
                <c:pt idx="1099">
                  <c:v>15320.31</c:v>
                </c:pt>
                <c:pt idx="1100">
                  <c:v>15159.79</c:v>
                </c:pt>
                <c:pt idx="1101">
                  <c:v>15232.37</c:v>
                </c:pt>
                <c:pt idx="1102">
                  <c:v>14778.37</c:v>
                </c:pt>
                <c:pt idx="1103">
                  <c:v>15130.52</c:v>
                </c:pt>
                <c:pt idx="1104">
                  <c:v>15161.31</c:v>
                </c:pt>
                <c:pt idx="1105">
                  <c:v>15314.57</c:v>
                </c:pt>
                <c:pt idx="1106">
                  <c:v>15318.34</c:v>
                </c:pt>
                <c:pt idx="1107">
                  <c:v>15322.6</c:v>
                </c:pt>
                <c:pt idx="1108">
                  <c:v>15449.79</c:v>
                </c:pt>
                <c:pt idx="1109">
                  <c:v>15454.45</c:v>
                </c:pt>
                <c:pt idx="1110">
                  <c:v>15586.2</c:v>
                </c:pt>
                <c:pt idx="1111">
                  <c:v>15539.19</c:v>
                </c:pt>
                <c:pt idx="1112">
                  <c:v>15613.25</c:v>
                </c:pt>
                <c:pt idx="1113">
                  <c:v>15521.22</c:v>
                </c:pt>
                <c:pt idx="1114">
                  <c:v>15534.82</c:v>
                </c:pt>
                <c:pt idx="1115">
                  <c:v>15459.86</c:v>
                </c:pt>
                <c:pt idx="1116">
                  <c:v>15424.59</c:v>
                </c:pt>
                <c:pt idx="1117">
                  <c:v>15668.6</c:v>
                </c:pt>
                <c:pt idx="1118">
                  <c:v>15728.35</c:v>
                </c:pt>
                <c:pt idx="1119">
                  <c:v>15676.18</c:v>
                </c:pt>
                <c:pt idx="1120">
                  <c:v>15668.68</c:v>
                </c:pt>
                <c:pt idx="1121">
                  <c:v>15705.11</c:v>
                </c:pt>
                <c:pt idx="1122">
                  <c:v>15749.15</c:v>
                </c:pt>
                <c:pt idx="1123">
                  <c:v>15788.78</c:v>
                </c:pt>
                <c:pt idx="1124">
                  <c:v>15909.2</c:v>
                </c:pt>
                <c:pt idx="1125">
                  <c:v>15948.29</c:v>
                </c:pt>
                <c:pt idx="1126">
                  <c:v>15911.53</c:v>
                </c:pt>
                <c:pt idx="1127">
                  <c:v>15888.67</c:v>
                </c:pt>
                <c:pt idx="1128">
                  <c:v>16067.57</c:v>
                </c:pt>
                <c:pt idx="1129">
                  <c:v>16321.17</c:v>
                </c:pt>
                <c:pt idx="1130">
                  <c:v>16205.9</c:v>
                </c:pt>
                <c:pt idx="1131">
                  <c:v>16167.45</c:v>
                </c:pt>
                <c:pt idx="1132">
                  <c:v>16374.14</c:v>
                </c:pt>
                <c:pt idx="1133">
                  <c:v>16229.86</c:v>
                </c:pt>
                <c:pt idx="1134">
                  <c:v>16310.64</c:v>
                </c:pt>
                <c:pt idx="1135">
                  <c:v>16173.52</c:v>
                </c:pt>
                <c:pt idx="1136">
                  <c:v>16082.25</c:v>
                </c:pt>
                <c:pt idx="1137">
                  <c:v>15661.99</c:v>
                </c:pt>
                <c:pt idx="1138">
                  <c:v>15708.65</c:v>
                </c:pt>
                <c:pt idx="1139">
                  <c:v>15890.95</c:v>
                </c:pt>
                <c:pt idx="1140">
                  <c:v>15783.83</c:v>
                </c:pt>
                <c:pt idx="1141">
                  <c:v>15695.98</c:v>
                </c:pt>
                <c:pt idx="1142">
                  <c:v>15478.93</c:v>
                </c:pt>
                <c:pt idx="1143">
                  <c:v>15300.55</c:v>
                </c:pt>
                <c:pt idx="1144">
                  <c:v>14936.51</c:v>
                </c:pt>
                <c:pt idx="1145">
                  <c:v>15073.52</c:v>
                </c:pt>
                <c:pt idx="1146">
                  <c:v>14738.38</c:v>
                </c:pt>
                <c:pt idx="1147">
                  <c:v>14532.51</c:v>
                </c:pt>
                <c:pt idx="1148">
                  <c:v>15111.23</c:v>
                </c:pt>
                <c:pt idx="1149">
                  <c:v>14804.28</c:v>
                </c:pt>
                <c:pt idx="1150">
                  <c:v>15195.77</c:v>
                </c:pt>
                <c:pt idx="1151">
                  <c:v>15138.96</c:v>
                </c:pt>
                <c:pt idx="1152">
                  <c:v>15291.64</c:v>
                </c:pt>
                <c:pt idx="1153">
                  <c:v>15388.72</c:v>
                </c:pt>
                <c:pt idx="1154">
                  <c:v>15329.91</c:v>
                </c:pt>
                <c:pt idx="1155">
                  <c:v>15553.91</c:v>
                </c:pt>
                <c:pt idx="1156">
                  <c:v>15658.2</c:v>
                </c:pt>
                <c:pt idx="1157">
                  <c:v>16413.759999999998</c:v>
                </c:pt>
                <c:pt idx="1158">
                  <c:v>16862.47</c:v>
                </c:pt>
                <c:pt idx="1159">
                  <c:v>16937.32</c:v>
                </c:pt>
                <c:pt idx="1160">
                  <c:v>16792.48</c:v>
                </c:pt>
                <c:pt idx="1161">
                  <c:v>16880.38</c:v>
                </c:pt>
                <c:pt idx="1162">
                  <c:v>16780.53</c:v>
                </c:pt>
                <c:pt idx="1163">
                  <c:v>17124.11</c:v>
                </c:pt>
                <c:pt idx="1164">
                  <c:v>17197.05</c:v>
                </c:pt>
                <c:pt idx="1165">
                  <c:v>17392.79</c:v>
                </c:pt>
                <c:pt idx="1166">
                  <c:v>17490.830000000002</c:v>
                </c:pt>
                <c:pt idx="1167">
                  <c:v>16973.8</c:v>
                </c:pt>
                <c:pt idx="1168">
                  <c:v>17186.5</c:v>
                </c:pt>
                <c:pt idx="1169">
                  <c:v>17280.759999999998</c:v>
                </c:pt>
                <c:pt idx="1170">
                  <c:v>17270.7</c:v>
                </c:pt>
                <c:pt idx="1171">
                  <c:v>17357.509999999998</c:v>
                </c:pt>
                <c:pt idx="1172">
                  <c:v>17357.509999999998</c:v>
                </c:pt>
                <c:pt idx="1173">
                  <c:v>17383.580000000002</c:v>
                </c:pt>
                <c:pt idx="1174">
                  <c:v>17459.849999999999</c:v>
                </c:pt>
                <c:pt idx="1175">
                  <c:v>17590.099999999999</c:v>
                </c:pt>
                <c:pt idx="1176">
                  <c:v>17663.22</c:v>
                </c:pt>
                <c:pt idx="1177">
                  <c:v>17720.43</c:v>
                </c:pt>
                <c:pt idx="1178">
                  <c:v>17887.21</c:v>
                </c:pt>
                <c:pt idx="1179">
                  <c:v>17920.45</c:v>
                </c:pt>
                <c:pt idx="1180">
                  <c:v>17935.64</c:v>
                </c:pt>
                <c:pt idx="1181">
                  <c:v>17813.38</c:v>
                </c:pt>
                <c:pt idx="1182">
                  <c:v>17412.580000000002</c:v>
                </c:pt>
                <c:pt idx="1183">
                  <c:v>17257.400000000001</c:v>
                </c:pt>
                <c:pt idx="1184">
                  <c:v>17371.580000000002</c:v>
                </c:pt>
                <c:pt idx="1185">
                  <c:v>17099.400000000001</c:v>
                </c:pt>
                <c:pt idx="1186">
                  <c:v>16755.32</c:v>
                </c:pt>
                <c:pt idx="1187">
                  <c:v>16819.73</c:v>
                </c:pt>
                <c:pt idx="1188">
                  <c:v>17210.05</c:v>
                </c:pt>
                <c:pt idx="1189">
                  <c:v>17621.400000000001</c:v>
                </c:pt>
                <c:pt idx="1190">
                  <c:v>17635.14</c:v>
                </c:pt>
                <c:pt idx="1191">
                  <c:v>17854.23</c:v>
                </c:pt>
                <c:pt idx="1192">
                  <c:v>17808.75</c:v>
                </c:pt>
                <c:pt idx="1193">
                  <c:v>17818.96</c:v>
                </c:pt>
                <c:pt idx="1194">
                  <c:v>17729.84</c:v>
                </c:pt>
                <c:pt idx="1195">
                  <c:v>17450.77</c:v>
                </c:pt>
                <c:pt idx="1196">
                  <c:v>17408.71</c:v>
                </c:pt>
                <c:pt idx="1197">
                  <c:v>16883.189999999999</c:v>
                </c:pt>
                <c:pt idx="1198">
                  <c:v>16885.330000000002</c:v>
                </c:pt>
                <c:pt idx="1199">
                  <c:v>17167.099999999999</c:v>
                </c:pt>
                <c:pt idx="1200">
                  <c:v>17197.73</c:v>
                </c:pt>
                <c:pt idx="1201">
                  <c:v>17087.71</c:v>
                </c:pt>
                <c:pt idx="1202">
                  <c:v>16795.96</c:v>
                </c:pt>
                <c:pt idx="1203">
                  <c:v>17108.7</c:v>
                </c:pt>
                <c:pt idx="1204">
                  <c:v>16864.16</c:v>
                </c:pt>
                <c:pt idx="1205">
                  <c:v>17366.3</c:v>
                </c:pt>
                <c:pt idx="1206">
                  <c:v>17280.48</c:v>
                </c:pt>
                <c:pt idx="1207">
                  <c:v>17329.02</c:v>
                </c:pt>
                <c:pt idx="1208">
                  <c:v>17511.75</c:v>
                </c:pt>
                <c:pt idx="1209">
                  <c:v>17468.52</c:v>
                </c:pt>
                <c:pt idx="1210">
                  <c:v>17768.3</c:v>
                </c:pt>
                <c:pt idx="1211">
                  <c:v>17795.73</c:v>
                </c:pt>
                <c:pt idx="1212">
                  <c:v>17606.22</c:v>
                </c:pt>
                <c:pt idx="1213">
                  <c:v>17674.39</c:v>
                </c:pt>
                <c:pt idx="1214">
                  <c:v>17558.04</c:v>
                </c:pt>
                <c:pt idx="1215">
                  <c:v>17335.849999999999</c:v>
                </c:pt>
                <c:pt idx="1216">
                  <c:v>17678.740000000002</c:v>
                </c:pt>
                <c:pt idx="1217">
                  <c:v>17626.04</c:v>
                </c:pt>
                <c:pt idx="1218">
                  <c:v>17648.5</c:v>
                </c:pt>
                <c:pt idx="1219">
                  <c:v>17711.93</c:v>
                </c:pt>
                <c:pt idx="1220">
                  <c:v>17652.68</c:v>
                </c:pt>
                <c:pt idx="1221">
                  <c:v>17652.68</c:v>
                </c:pt>
                <c:pt idx="1222">
                  <c:v>17979.72</c:v>
                </c:pt>
                <c:pt idx="1223">
                  <c:v>17913.36</c:v>
                </c:pt>
                <c:pt idx="1224">
                  <c:v>17987.09</c:v>
                </c:pt>
                <c:pt idx="1225">
                  <c:v>18199.169999999998</c:v>
                </c:pt>
                <c:pt idx="1226">
                  <c:v>18264.79</c:v>
                </c:pt>
                <c:pt idx="1227">
                  <c:v>18332.3</c:v>
                </c:pt>
                <c:pt idx="1228">
                  <c:v>18466.919999999998</c:v>
                </c:pt>
                <c:pt idx="1229">
                  <c:v>18603.48</c:v>
                </c:pt>
                <c:pt idx="1230">
                  <c:v>18585.2</c:v>
                </c:pt>
                <c:pt idx="1231">
                  <c:v>18785.79</c:v>
                </c:pt>
                <c:pt idx="1232">
                  <c:v>18797.939999999999</c:v>
                </c:pt>
                <c:pt idx="1233">
                  <c:v>18826.88</c:v>
                </c:pt>
                <c:pt idx="1234">
                  <c:v>18815.16</c:v>
                </c:pt>
                <c:pt idx="1235">
                  <c:v>18703.599999999999</c:v>
                </c:pt>
                <c:pt idx="1236">
                  <c:v>18751.84</c:v>
                </c:pt>
                <c:pt idx="1237">
                  <c:v>18971</c:v>
                </c:pt>
                <c:pt idx="1238">
                  <c:v>18790.55</c:v>
                </c:pt>
                <c:pt idx="1239">
                  <c:v>18665.11</c:v>
                </c:pt>
                <c:pt idx="1240">
                  <c:v>18723.52</c:v>
                </c:pt>
                <c:pt idx="1241">
                  <c:v>18991.11</c:v>
                </c:pt>
                <c:pt idx="1242">
                  <c:v>19254.25</c:v>
                </c:pt>
                <c:pt idx="1243">
                  <c:v>19246.060000000001</c:v>
                </c:pt>
                <c:pt idx="1244">
                  <c:v>19437</c:v>
                </c:pt>
                <c:pt idx="1245">
                  <c:v>19544.48</c:v>
                </c:pt>
                <c:pt idx="1246">
                  <c:v>19476.560000000001</c:v>
                </c:pt>
                <c:pt idx="1247">
                  <c:v>19560.22</c:v>
                </c:pt>
                <c:pt idx="1248">
                  <c:v>19560.22</c:v>
                </c:pt>
                <c:pt idx="1249">
                  <c:v>19713.45</c:v>
                </c:pt>
                <c:pt idx="1250">
                  <c:v>19746.2</c:v>
                </c:pt>
                <c:pt idx="1251">
                  <c:v>19471.12</c:v>
                </c:pt>
                <c:pt idx="1252">
                  <c:v>19285.63</c:v>
                </c:pt>
                <c:pt idx="1253">
                  <c:v>19411.400000000001</c:v>
                </c:pt>
                <c:pt idx="1254">
                  <c:v>19206.990000000002</c:v>
                </c:pt>
                <c:pt idx="1255">
                  <c:v>19034.84</c:v>
                </c:pt>
                <c:pt idx="1256">
                  <c:v>19312.79</c:v>
                </c:pt>
                <c:pt idx="1257">
                  <c:v>19397.98</c:v>
                </c:pt>
                <c:pt idx="1258">
                  <c:v>19640.54</c:v>
                </c:pt>
                <c:pt idx="1259">
                  <c:v>19789.810000000001</c:v>
                </c:pt>
                <c:pt idx="1260">
                  <c:v>19937.72</c:v>
                </c:pt>
                <c:pt idx="1261">
                  <c:v>19907.63</c:v>
                </c:pt>
                <c:pt idx="1262">
                  <c:v>19905.46</c:v>
                </c:pt>
                <c:pt idx="1263">
                  <c:v>19908.68</c:v>
                </c:pt>
                <c:pt idx="1264">
                  <c:v>19869.759999999998</c:v>
                </c:pt>
                <c:pt idx="1265">
                  <c:v>19885.77</c:v>
                </c:pt>
                <c:pt idx="1266">
                  <c:v>19652.88</c:v>
                </c:pt>
                <c:pt idx="1267">
                  <c:v>19634.490000000002</c:v>
                </c:pt>
                <c:pt idx="1268">
                  <c:v>19909.09</c:v>
                </c:pt>
                <c:pt idx="1269">
                  <c:v>20133.900000000001</c:v>
                </c:pt>
                <c:pt idx="1270">
                  <c:v>20187.650000000001</c:v>
                </c:pt>
                <c:pt idx="1271">
                  <c:v>20020.04</c:v>
                </c:pt>
                <c:pt idx="1272">
                  <c:v>19983.32</c:v>
                </c:pt>
                <c:pt idx="1273">
                  <c:v>20058.95</c:v>
                </c:pt>
                <c:pt idx="1274">
                  <c:v>19520.009999999998</c:v>
                </c:pt>
                <c:pt idx="1275">
                  <c:v>19531.63</c:v>
                </c:pt>
                <c:pt idx="1276">
                  <c:v>19291.990000000002</c:v>
                </c:pt>
                <c:pt idx="1277">
                  <c:v>19379.189999999999</c:v>
                </c:pt>
                <c:pt idx="1278">
                  <c:v>19620.91</c:v>
                </c:pt>
                <c:pt idx="1279">
                  <c:v>19624.84</c:v>
                </c:pt>
                <c:pt idx="1280">
                  <c:v>19764.72</c:v>
                </c:pt>
                <c:pt idx="1281">
                  <c:v>19570.240000000002</c:v>
                </c:pt>
                <c:pt idx="1282">
                  <c:v>19732.919999999998</c:v>
                </c:pt>
                <c:pt idx="1283">
                  <c:v>19890.27</c:v>
                </c:pt>
                <c:pt idx="1284">
                  <c:v>20026.38</c:v>
                </c:pt>
                <c:pt idx="1285">
                  <c:v>20202.87</c:v>
                </c:pt>
                <c:pt idx="1286">
                  <c:v>20202.87</c:v>
                </c:pt>
                <c:pt idx="1287">
                  <c:v>20264.41</c:v>
                </c:pt>
                <c:pt idx="1288">
                  <c:v>20437.48</c:v>
                </c:pt>
                <c:pt idx="1289">
                  <c:v>20472.580000000002</c:v>
                </c:pt>
                <c:pt idx="1290">
                  <c:v>20551.46</c:v>
                </c:pt>
                <c:pt idx="1291">
                  <c:v>20563.150000000001</c:v>
                </c:pt>
                <c:pt idx="1292">
                  <c:v>20569.87</c:v>
                </c:pt>
                <c:pt idx="1293">
                  <c:v>20543.189999999999</c:v>
                </c:pt>
                <c:pt idx="1294">
                  <c:v>20473.509999999998</c:v>
                </c:pt>
                <c:pt idx="1295">
                  <c:v>20488.189999999999</c:v>
                </c:pt>
                <c:pt idx="1296">
                  <c:v>20460.900000000001</c:v>
                </c:pt>
                <c:pt idx="1297">
                  <c:v>20457.189999999999</c:v>
                </c:pt>
                <c:pt idx="1298">
                  <c:v>20096.3</c:v>
                </c:pt>
                <c:pt idx="1299">
                  <c:v>20046.36</c:v>
                </c:pt>
                <c:pt idx="1300">
                  <c:v>20382.97</c:v>
                </c:pt>
                <c:pt idx="1301">
                  <c:v>20407.080000000002</c:v>
                </c:pt>
                <c:pt idx="1302">
                  <c:v>20387.79</c:v>
                </c:pt>
                <c:pt idx="1303">
                  <c:v>20257.939999999999</c:v>
                </c:pt>
                <c:pt idx="1304">
                  <c:v>20219.27</c:v>
                </c:pt>
                <c:pt idx="1305">
                  <c:v>19990.82</c:v>
                </c:pt>
                <c:pt idx="1306">
                  <c:v>20174.240000000002</c:v>
                </c:pt>
                <c:pt idx="1307">
                  <c:v>20428.189999999999</c:v>
                </c:pt>
                <c:pt idx="1308">
                  <c:v>20809.419999999998</c:v>
                </c:pt>
                <c:pt idx="1309">
                  <c:v>20868.03</c:v>
                </c:pt>
                <c:pt idx="1310">
                  <c:v>20771.400000000001</c:v>
                </c:pt>
                <c:pt idx="1311">
                  <c:v>20706.150000000001</c:v>
                </c:pt>
                <c:pt idx="1312">
                  <c:v>20109.95</c:v>
                </c:pt>
                <c:pt idx="1313">
                  <c:v>20235.73</c:v>
                </c:pt>
                <c:pt idx="1314">
                  <c:v>20329.32</c:v>
                </c:pt>
                <c:pt idx="1315">
                  <c:v>20522.5</c:v>
                </c:pt>
                <c:pt idx="1316">
                  <c:v>20112.12</c:v>
                </c:pt>
                <c:pt idx="1317">
                  <c:v>20376.59</c:v>
                </c:pt>
                <c:pt idx="1318">
                  <c:v>19737.64</c:v>
                </c:pt>
                <c:pt idx="1319">
                  <c:v>19855.5</c:v>
                </c:pt>
                <c:pt idx="1320">
                  <c:v>19779.830000000002</c:v>
                </c:pt>
                <c:pt idx="1321">
                  <c:v>20089.77</c:v>
                </c:pt>
                <c:pt idx="1322">
                  <c:v>20385.330000000002</c:v>
                </c:pt>
                <c:pt idx="1323">
                  <c:v>20463.330000000002</c:v>
                </c:pt>
                <c:pt idx="1324">
                  <c:v>20600.12</c:v>
                </c:pt>
                <c:pt idx="1325">
                  <c:v>20650.919999999998</c:v>
                </c:pt>
                <c:pt idx="1326">
                  <c:v>20841.97</c:v>
                </c:pt>
                <c:pt idx="1327">
                  <c:v>20593.669999999998</c:v>
                </c:pt>
                <c:pt idx="1328">
                  <c:v>20683.95</c:v>
                </c:pt>
                <c:pt idx="1329">
                  <c:v>20544.53</c:v>
                </c:pt>
                <c:pt idx="1330">
                  <c:v>20350.099999999999</c:v>
                </c:pt>
                <c:pt idx="1331">
                  <c:v>20302.91</c:v>
                </c:pt>
                <c:pt idx="1332">
                  <c:v>20302.91</c:v>
                </c:pt>
                <c:pt idx="1333">
                  <c:v>20522.830000000002</c:v>
                </c:pt>
                <c:pt idx="1334">
                  <c:v>20585.240000000002</c:v>
                </c:pt>
                <c:pt idx="1335">
                  <c:v>20548.11</c:v>
                </c:pt>
                <c:pt idx="1336">
                  <c:v>20520.36</c:v>
                </c:pt>
                <c:pt idx="1337">
                  <c:v>20614.060000000001</c:v>
                </c:pt>
                <c:pt idx="1338">
                  <c:v>20664.439999999999</c:v>
                </c:pt>
                <c:pt idx="1339">
                  <c:v>20647.02</c:v>
                </c:pt>
                <c:pt idx="1340">
                  <c:v>20808.689999999999</c:v>
                </c:pt>
                <c:pt idx="1341">
                  <c:v>20720.75</c:v>
                </c:pt>
                <c:pt idx="1342">
                  <c:v>20392.77</c:v>
                </c:pt>
                <c:pt idx="1343">
                  <c:v>20595.55</c:v>
                </c:pt>
                <c:pt idx="1344">
                  <c:v>20519.45</c:v>
                </c:pt>
                <c:pt idx="1345">
                  <c:v>20620.259999999998</c:v>
                </c:pt>
                <c:pt idx="1346">
                  <c:v>20554.47</c:v>
                </c:pt>
                <c:pt idx="1347">
                  <c:v>20222.63</c:v>
                </c:pt>
                <c:pt idx="1348">
                  <c:v>20033.52</c:v>
                </c:pt>
                <c:pt idx="1349">
                  <c:v>19435.830000000002</c:v>
                </c:pt>
                <c:pt idx="1350">
                  <c:v>18540.68</c:v>
                </c:pt>
                <c:pt idx="1351">
                  <c:v>17806.7</c:v>
                </c:pt>
                <c:pt idx="1352">
                  <c:v>18376.830000000002</c:v>
                </c:pt>
                <c:pt idx="1353">
                  <c:v>18574.439999999999</c:v>
                </c:pt>
                <c:pt idx="1354">
                  <c:v>19136.32</c:v>
                </c:pt>
                <c:pt idx="1355">
                  <c:v>18890.48</c:v>
                </c:pt>
                <c:pt idx="1356">
                  <c:v>18165.689999999999</c:v>
                </c:pt>
                <c:pt idx="1357">
                  <c:v>18095.400000000001</c:v>
                </c:pt>
                <c:pt idx="1358">
                  <c:v>18182.39</c:v>
                </c:pt>
                <c:pt idx="1359">
                  <c:v>17792.16</c:v>
                </c:pt>
                <c:pt idx="1360">
                  <c:v>17427.080000000002</c:v>
                </c:pt>
                <c:pt idx="1361">
                  <c:v>18770.509999999998</c:v>
                </c:pt>
                <c:pt idx="1362">
                  <c:v>18299.62</c:v>
                </c:pt>
                <c:pt idx="1363">
                  <c:v>18264.22</c:v>
                </c:pt>
                <c:pt idx="1364">
                  <c:v>17965.7</c:v>
                </c:pt>
                <c:pt idx="1365">
                  <c:v>18026.48</c:v>
                </c:pt>
                <c:pt idx="1366">
                  <c:v>18171.599999999999</c:v>
                </c:pt>
                <c:pt idx="1367">
                  <c:v>18432.27</c:v>
                </c:pt>
                <c:pt idx="1368">
                  <c:v>18070.21</c:v>
                </c:pt>
                <c:pt idx="1369">
                  <c:v>17571.830000000002</c:v>
                </c:pt>
                <c:pt idx="1370">
                  <c:v>17880.509999999998</c:v>
                </c:pt>
                <c:pt idx="1371">
                  <c:v>17645.11</c:v>
                </c:pt>
                <c:pt idx="1372">
                  <c:v>16930.84</c:v>
                </c:pt>
                <c:pt idx="1373">
                  <c:v>17388.150000000001</c:v>
                </c:pt>
                <c:pt idx="1374">
                  <c:v>17722.419999999998</c:v>
                </c:pt>
                <c:pt idx="1375">
                  <c:v>17725.13</c:v>
                </c:pt>
                <c:pt idx="1376">
                  <c:v>18005.490000000002</c:v>
                </c:pt>
                <c:pt idx="1377">
                  <c:v>18186.099999999999</c:v>
                </c:pt>
                <c:pt idx="1378">
                  <c:v>18322.98</c:v>
                </c:pt>
                <c:pt idx="1379">
                  <c:v>18141.169999999998</c:v>
                </c:pt>
                <c:pt idx="1380">
                  <c:v>18438.669999999998</c:v>
                </c:pt>
                <c:pt idx="1381">
                  <c:v>18234.740000000002</c:v>
                </c:pt>
                <c:pt idx="1382">
                  <c:v>17891</c:v>
                </c:pt>
                <c:pt idx="1383">
                  <c:v>18096.900000000001</c:v>
                </c:pt>
                <c:pt idx="1384">
                  <c:v>18291.8</c:v>
                </c:pt>
                <c:pt idx="1385">
                  <c:v>18131.23</c:v>
                </c:pt>
                <c:pt idx="1386">
                  <c:v>18207.150000000001</c:v>
                </c:pt>
                <c:pt idx="1387">
                  <c:v>18554.28</c:v>
                </c:pt>
                <c:pt idx="1388">
                  <c:v>18435.87</c:v>
                </c:pt>
                <c:pt idx="1389">
                  <c:v>18825.3</c:v>
                </c:pt>
                <c:pt idx="1390">
                  <c:v>18947.12</c:v>
                </c:pt>
                <c:pt idx="1391">
                  <c:v>18777.04</c:v>
                </c:pt>
                <c:pt idx="1392">
                  <c:v>18903.02</c:v>
                </c:pt>
                <c:pt idx="1393">
                  <c:v>18935.71</c:v>
                </c:pt>
                <c:pt idx="1394">
                  <c:v>19083.099999999999</c:v>
                </c:pt>
                <c:pt idx="1395">
                  <c:v>18683.240000000002</c:v>
                </c:pt>
                <c:pt idx="1396">
                  <c:v>18926.91</c:v>
                </c:pt>
                <c:pt idx="1397">
                  <c:v>19116.41</c:v>
                </c:pt>
                <c:pt idx="1398">
                  <c:v>19265.599999999999</c:v>
                </c:pt>
                <c:pt idx="1399">
                  <c:v>19642.740000000002</c:v>
                </c:pt>
                <c:pt idx="1400">
                  <c:v>19671.259999999998</c:v>
                </c:pt>
                <c:pt idx="1401">
                  <c:v>19691.39</c:v>
                </c:pt>
                <c:pt idx="1402">
                  <c:v>19697.77</c:v>
                </c:pt>
                <c:pt idx="1403">
                  <c:v>19596.91</c:v>
                </c:pt>
                <c:pt idx="1404">
                  <c:v>19393.689999999999</c:v>
                </c:pt>
                <c:pt idx="1405">
                  <c:v>19630.63</c:v>
                </c:pt>
                <c:pt idx="1406">
                  <c:v>19649.18</c:v>
                </c:pt>
                <c:pt idx="1407">
                  <c:v>19859.810000000001</c:v>
                </c:pt>
                <c:pt idx="1408">
                  <c:v>19879.810000000001</c:v>
                </c:pt>
                <c:pt idx="1409">
                  <c:v>19924.89</c:v>
                </c:pt>
                <c:pt idx="1410">
                  <c:v>19847.580000000002</c:v>
                </c:pt>
                <c:pt idx="1411">
                  <c:v>19883.939999999999</c:v>
                </c:pt>
                <c:pt idx="1412">
                  <c:v>19747.47</c:v>
                </c:pt>
                <c:pt idx="1413">
                  <c:v>20012.400000000001</c:v>
                </c:pt>
                <c:pt idx="1414">
                  <c:v>19938.13</c:v>
                </c:pt>
                <c:pt idx="1415">
                  <c:v>19939.900000000001</c:v>
                </c:pt>
                <c:pt idx="1416">
                  <c:v>19504.48</c:v>
                </c:pt>
                <c:pt idx="1417">
                  <c:v>19698.150000000001</c:v>
                </c:pt>
                <c:pt idx="1418">
                  <c:v>19492.599999999999</c:v>
                </c:pt>
                <c:pt idx="1419">
                  <c:v>19301.07</c:v>
                </c:pt>
                <c:pt idx="1420">
                  <c:v>19046.55</c:v>
                </c:pt>
                <c:pt idx="1421">
                  <c:v>19230.48</c:v>
                </c:pt>
                <c:pt idx="1422">
                  <c:v>18883.419999999998</c:v>
                </c:pt>
                <c:pt idx="1423">
                  <c:v>18565.900000000001</c:v>
                </c:pt>
                <c:pt idx="1424">
                  <c:v>19049.91</c:v>
                </c:pt>
                <c:pt idx="1425">
                  <c:v>19353.560000000001</c:v>
                </c:pt>
                <c:pt idx="1426">
                  <c:v>18986.8</c:v>
                </c:pt>
                <c:pt idx="1427">
                  <c:v>18916.02</c:v>
                </c:pt>
                <c:pt idx="1428">
                  <c:v>18886.7</c:v>
                </c:pt>
                <c:pt idx="1429">
                  <c:v>18789.689999999999</c:v>
                </c:pt>
                <c:pt idx="1430">
                  <c:v>18873.349999999999</c:v>
                </c:pt>
                <c:pt idx="1431">
                  <c:v>18982.23</c:v>
                </c:pt>
                <c:pt idx="1432">
                  <c:v>19033.71</c:v>
                </c:pt>
                <c:pt idx="1433">
                  <c:v>18450.98</c:v>
                </c:pt>
                <c:pt idx="1434">
                  <c:v>18374</c:v>
                </c:pt>
                <c:pt idx="1435">
                  <c:v>17823.66</c:v>
                </c:pt>
                <c:pt idx="1436">
                  <c:v>17767.34</c:v>
                </c:pt>
                <c:pt idx="1437">
                  <c:v>17697.96</c:v>
                </c:pt>
                <c:pt idx="1438">
                  <c:v>17218.96</c:v>
                </c:pt>
                <c:pt idx="1439">
                  <c:v>17715.63</c:v>
                </c:pt>
                <c:pt idx="1440">
                  <c:v>17240.95</c:v>
                </c:pt>
                <c:pt idx="1441">
                  <c:v>17147.11</c:v>
                </c:pt>
                <c:pt idx="1442">
                  <c:v>17048.37</c:v>
                </c:pt>
                <c:pt idx="1443">
                  <c:v>16416.189999999999</c:v>
                </c:pt>
                <c:pt idx="1444">
                  <c:v>16017.26</c:v>
                </c:pt>
                <c:pt idx="1445">
                  <c:v>16958.53</c:v>
                </c:pt>
                <c:pt idx="1446">
                  <c:v>17110.91</c:v>
                </c:pt>
                <c:pt idx="1447">
                  <c:v>16708.900000000001</c:v>
                </c:pt>
                <c:pt idx="1448">
                  <c:v>17163.919999999998</c:v>
                </c:pt>
                <c:pt idx="1449">
                  <c:v>17041.45</c:v>
                </c:pt>
                <c:pt idx="1450">
                  <c:v>17518.3</c:v>
                </c:pt>
                <c:pt idx="1451">
                  <c:v>17865.23</c:v>
                </c:pt>
                <c:pt idx="1452">
                  <c:v>17750.68</c:v>
                </c:pt>
                <c:pt idx="1453">
                  <c:v>17191.25</c:v>
                </c:pt>
                <c:pt idx="1454">
                  <c:v>17044.990000000002</c:v>
                </c:pt>
                <c:pt idx="1455">
                  <c:v>16819.59</c:v>
                </c:pt>
                <c:pt idx="1456">
                  <c:v>17004.3</c:v>
                </c:pt>
                <c:pt idx="1457">
                  <c:v>16085.44</c:v>
                </c:pt>
                <c:pt idx="1458">
                  <c:v>15713.39</c:v>
                </c:pt>
                <c:pt idx="1459">
                  <c:v>14952.61</c:v>
                </c:pt>
                <c:pt idx="1460">
                  <c:v>16054.43</c:v>
                </c:pt>
                <c:pt idx="1461">
                  <c:v>15836.36</c:v>
                </c:pt>
                <c:pt idx="1462">
                  <c:v>16196.8</c:v>
                </c:pt>
                <c:pt idx="1463">
                  <c:v>15967.17</c:v>
                </c:pt>
                <c:pt idx="1464">
                  <c:v>16111.06</c:v>
                </c:pt>
                <c:pt idx="1465">
                  <c:v>16052.05</c:v>
                </c:pt>
                <c:pt idx="1466">
                  <c:v>15915.79</c:v>
                </c:pt>
                <c:pt idx="1467">
                  <c:v>16140.34</c:v>
                </c:pt>
                <c:pt idx="1468">
                  <c:v>16188.41</c:v>
                </c:pt>
                <c:pt idx="1469">
                  <c:v>16026.76</c:v>
                </c:pt>
                <c:pt idx="1470">
                  <c:v>16086.51</c:v>
                </c:pt>
                <c:pt idx="1471">
                  <c:v>16746.55</c:v>
                </c:pt>
                <c:pt idx="1472">
                  <c:v>16960.16</c:v>
                </c:pt>
                <c:pt idx="1473">
                  <c:v>17014.78</c:v>
                </c:pt>
                <c:pt idx="1474">
                  <c:v>16911.32</c:v>
                </c:pt>
                <c:pt idx="1475">
                  <c:v>16783.150000000001</c:v>
                </c:pt>
                <c:pt idx="1476">
                  <c:v>16642.2</c:v>
                </c:pt>
                <c:pt idx="1477">
                  <c:v>16852.349999999999</c:v>
                </c:pt>
                <c:pt idx="1478">
                  <c:v>16938.87</c:v>
                </c:pt>
                <c:pt idx="1479">
                  <c:v>17233.75</c:v>
                </c:pt>
                <c:pt idx="1480">
                  <c:v>17117.07</c:v>
                </c:pt>
                <c:pt idx="1481">
                  <c:v>16974.45</c:v>
                </c:pt>
                <c:pt idx="1482">
                  <c:v>16936.38</c:v>
                </c:pt>
                <c:pt idx="1483">
                  <c:v>16724.810000000001</c:v>
                </c:pt>
                <c:pt idx="1484">
                  <c:v>17048.55</c:v>
                </c:pt>
                <c:pt idx="1485">
                  <c:v>17000.98</c:v>
                </c:pt>
                <c:pt idx="1486">
                  <c:v>16892.330000000002</c:v>
                </c:pt>
                <c:pt idx="1487">
                  <c:v>17134.37</c:v>
                </c:pt>
                <c:pt idx="1488">
                  <c:v>17103.53</c:v>
                </c:pt>
                <c:pt idx="1489">
                  <c:v>16878.96</c:v>
                </c:pt>
                <c:pt idx="1490">
                  <c:v>16758.669999999998</c:v>
                </c:pt>
                <c:pt idx="1491">
                  <c:v>16164.16</c:v>
                </c:pt>
                <c:pt idx="1492">
                  <c:v>16123.27</c:v>
                </c:pt>
                <c:pt idx="1493">
                  <c:v>15732.82</c:v>
                </c:pt>
                <c:pt idx="1494">
                  <c:v>15715.36</c:v>
                </c:pt>
                <c:pt idx="1495">
                  <c:v>15749.84</c:v>
                </c:pt>
                <c:pt idx="1496">
                  <c:v>15821.52</c:v>
                </c:pt>
                <c:pt idx="1497">
                  <c:v>15751.13</c:v>
                </c:pt>
                <c:pt idx="1498">
                  <c:v>15928.79</c:v>
                </c:pt>
                <c:pt idx="1499">
                  <c:v>16381.22</c:v>
                </c:pt>
                <c:pt idx="1500">
                  <c:v>16911.05</c:v>
                </c:pt>
                <c:pt idx="1501">
                  <c:v>16843.03</c:v>
                </c:pt>
                <c:pt idx="1502">
                  <c:v>16275.95</c:v>
                </c:pt>
                <c:pt idx="1503">
                  <c:v>16874.439999999999</c:v>
                </c:pt>
                <c:pt idx="1504">
                  <c:v>16906.54</c:v>
                </c:pt>
                <c:pt idx="1505">
                  <c:v>17363.62</c:v>
                </c:pt>
                <c:pt idx="1506">
                  <c:v>17572.490000000002</c:v>
                </c:pt>
                <c:pt idx="1507">
                  <c:v>17439.3</c:v>
                </c:pt>
                <c:pt idx="1508">
                  <c:v>17353.28</c:v>
                </c:pt>
                <c:pt idx="1509">
                  <c:v>17290.490000000002</c:v>
                </c:pt>
                <c:pt idx="1510">
                  <c:v>16666.05</c:v>
                </c:pt>
                <c:pt idx="1511">
                  <c:v>16147.38</c:v>
                </c:pt>
                <c:pt idx="1512">
                  <c:v>16106.72</c:v>
                </c:pt>
                <c:pt idx="1513">
                  <c:v>16216.03</c:v>
                </c:pt>
                <c:pt idx="1514">
                  <c:v>16565.189999999999</c:v>
                </c:pt>
                <c:pt idx="1515">
                  <c:v>16579.009999999998</c:v>
                </c:pt>
                <c:pt idx="1516">
                  <c:v>16646.34</c:v>
                </c:pt>
                <c:pt idx="1517">
                  <c:v>16412.21</c:v>
                </c:pt>
                <c:pt idx="1518">
                  <c:v>16466.400000000001</c:v>
                </c:pt>
                <c:pt idx="1519">
                  <c:v>16652.8</c:v>
                </c:pt>
                <c:pt idx="1520">
                  <c:v>16644.689999999999</c:v>
                </c:pt>
                <c:pt idx="1521">
                  <c:v>16626.66</c:v>
                </c:pt>
                <c:pt idx="1522">
                  <c:v>16736.349999999999</c:v>
                </c:pt>
                <c:pt idx="1523">
                  <c:v>16654.599999999999</c:v>
                </c:pt>
                <c:pt idx="1524">
                  <c:v>16498.759999999998</c:v>
                </c:pt>
                <c:pt idx="1525">
                  <c:v>16757.349999999999</c:v>
                </c:pt>
                <c:pt idx="1526">
                  <c:v>16865.939999999999</c:v>
                </c:pt>
                <c:pt idx="1527">
                  <c:v>16834.84</c:v>
                </c:pt>
                <c:pt idx="1528">
                  <c:v>17234.98</c:v>
                </c:pt>
                <c:pt idx="1529">
                  <c:v>16955.73</c:v>
                </c:pt>
                <c:pt idx="1530">
                  <c:v>16562.55</c:v>
                </c:pt>
                <c:pt idx="1531">
                  <c:v>16642.23</c:v>
                </c:pt>
                <c:pt idx="1532">
                  <c:v>16580.03</c:v>
                </c:pt>
                <c:pt idx="1533">
                  <c:v>16675.45</c:v>
                </c:pt>
                <c:pt idx="1534">
                  <c:v>16830.919999999998</c:v>
                </c:pt>
                <c:pt idx="1535">
                  <c:v>16668.41</c:v>
                </c:pt>
                <c:pt idx="1536">
                  <c:v>16601.36</c:v>
                </c:pt>
                <c:pt idx="1537">
                  <c:v>16019.18</c:v>
                </c:pt>
                <c:pt idx="1538">
                  <c:v>15859</c:v>
                </c:pt>
                <c:pt idx="1539">
                  <c:v>15919.58</c:v>
                </c:pt>
                <c:pt idx="1540">
                  <c:v>15434.14</c:v>
                </c:pt>
                <c:pt idx="1541">
                  <c:v>15599.66</c:v>
                </c:pt>
                <c:pt idx="1542">
                  <c:v>15965.3</c:v>
                </c:pt>
                <c:pt idx="1543">
                  <c:v>16169.11</c:v>
                </c:pt>
                <c:pt idx="1544">
                  <c:v>16104.55</c:v>
                </c:pt>
                <c:pt idx="1545">
                  <c:v>16238.35</c:v>
                </c:pt>
                <c:pt idx="1546">
                  <c:v>14952.02</c:v>
                </c:pt>
                <c:pt idx="1547">
                  <c:v>15309.21</c:v>
                </c:pt>
                <c:pt idx="1548">
                  <c:v>15323.14</c:v>
                </c:pt>
                <c:pt idx="1549">
                  <c:v>15566.83</c:v>
                </c:pt>
                <c:pt idx="1550">
                  <c:v>15575.92</c:v>
                </c:pt>
                <c:pt idx="1551">
                  <c:v>15682.48</c:v>
                </c:pt>
                <c:pt idx="1552">
                  <c:v>15669.33</c:v>
                </c:pt>
                <c:pt idx="1553">
                  <c:v>15378.99</c:v>
                </c:pt>
                <c:pt idx="1554">
                  <c:v>15276.24</c:v>
                </c:pt>
                <c:pt idx="1555">
                  <c:v>15106.98</c:v>
                </c:pt>
                <c:pt idx="1556">
                  <c:v>15708.82</c:v>
                </c:pt>
                <c:pt idx="1557">
                  <c:v>16095.65</c:v>
                </c:pt>
                <c:pt idx="1558">
                  <c:v>16231.43</c:v>
                </c:pt>
                <c:pt idx="1559">
                  <c:v>16385.89</c:v>
                </c:pt>
                <c:pt idx="1560">
                  <c:v>16497.849999999999</c:v>
                </c:pt>
                <c:pt idx="1561">
                  <c:v>16723.310000000001</c:v>
                </c:pt>
                <c:pt idx="1562">
                  <c:v>16681.89</c:v>
                </c:pt>
                <c:pt idx="1563">
                  <c:v>16810.22</c:v>
                </c:pt>
                <c:pt idx="1564">
                  <c:v>16627.25</c:v>
                </c:pt>
                <c:pt idx="1565">
                  <c:v>16620.29</c:v>
                </c:pt>
                <c:pt idx="1566">
                  <c:v>16383.04</c:v>
                </c:pt>
                <c:pt idx="1567">
                  <c:v>16664.82</c:v>
                </c:pt>
                <c:pt idx="1568">
                  <c:v>16476.84</c:v>
                </c:pt>
                <c:pt idx="1569">
                  <c:v>16569.27</c:v>
                </c:pt>
                <c:pt idx="1570">
                  <c:v>16635.77</c:v>
                </c:pt>
                <c:pt idx="1571">
                  <c:v>16391.45</c:v>
                </c:pt>
                <c:pt idx="1572">
                  <c:v>16083.11</c:v>
                </c:pt>
                <c:pt idx="1573">
                  <c:v>16254.89</c:v>
                </c:pt>
                <c:pt idx="1574">
                  <c:v>16254.45</c:v>
                </c:pt>
                <c:pt idx="1575">
                  <c:v>16650.57</c:v>
                </c:pt>
                <c:pt idx="1576">
                  <c:v>16764.97</c:v>
                </c:pt>
                <c:pt idx="1577">
                  <c:v>16735.12</c:v>
                </c:pt>
                <c:pt idx="1578">
                  <c:v>16919.919999999998</c:v>
                </c:pt>
                <c:pt idx="1579">
                  <c:v>16869.560000000001</c:v>
                </c:pt>
                <c:pt idx="1580">
                  <c:v>16596.509999999998</c:v>
                </c:pt>
                <c:pt idx="1581">
                  <c:v>16745.64</c:v>
                </c:pt>
                <c:pt idx="1582">
                  <c:v>16486.009999999998</c:v>
                </c:pt>
                <c:pt idx="1583">
                  <c:v>16545.919999999998</c:v>
                </c:pt>
                <c:pt idx="1584">
                  <c:v>16598.189999999999</c:v>
                </c:pt>
                <c:pt idx="1585">
                  <c:v>16497.36</c:v>
                </c:pt>
                <c:pt idx="1586">
                  <c:v>16597.3</c:v>
                </c:pt>
                <c:pt idx="1587">
                  <c:v>16555.95</c:v>
                </c:pt>
                <c:pt idx="1588">
                  <c:v>16360.71</c:v>
                </c:pt>
                <c:pt idx="1589">
                  <c:v>16737.490000000002</c:v>
                </c:pt>
                <c:pt idx="1590">
                  <c:v>16725.36</c:v>
                </c:pt>
                <c:pt idx="1591">
                  <c:v>16887.400000000001</c:v>
                </c:pt>
                <c:pt idx="1592">
                  <c:v>16926.84</c:v>
                </c:pt>
                <c:pt idx="1593">
                  <c:v>16925.68</c:v>
                </c:pt>
                <c:pt idx="1594">
                  <c:v>17081.98</c:v>
                </c:pt>
                <c:pt idx="1595">
                  <c:v>17012.439999999999</c:v>
                </c:pt>
                <c:pt idx="1596">
                  <c:v>16958.77</c:v>
                </c:pt>
                <c:pt idx="1597">
                  <c:v>16965.759999999998</c:v>
                </c:pt>
                <c:pt idx="1598">
                  <c:v>16672.919999999998</c:v>
                </c:pt>
                <c:pt idx="1599">
                  <c:v>16729.04</c:v>
                </c:pt>
                <c:pt idx="1600">
                  <c:v>16614.240000000002</c:v>
                </c:pt>
                <c:pt idx="1601">
                  <c:v>16205.01</c:v>
                </c:pt>
                <c:pt idx="1602">
                  <c:v>16519.29</c:v>
                </c:pt>
                <c:pt idx="1603">
                  <c:v>16492.150000000001</c:v>
                </c:pt>
                <c:pt idx="1604">
                  <c:v>16807.62</c:v>
                </c:pt>
                <c:pt idx="1605">
                  <c:v>16754.02</c:v>
                </c:pt>
                <c:pt idx="1606">
                  <c:v>16544.560000000001</c:v>
                </c:pt>
                <c:pt idx="1607">
                  <c:v>16683.93</c:v>
                </c:pt>
                <c:pt idx="1608">
                  <c:v>16455.400000000001</c:v>
                </c:pt>
                <c:pt idx="1609">
                  <c:v>16693.71</c:v>
                </c:pt>
                <c:pt idx="1610">
                  <c:v>16449.84</c:v>
                </c:pt>
                <c:pt idx="1611">
                  <c:v>16598.669999999998</c:v>
                </c:pt>
                <c:pt idx="1612">
                  <c:v>16735.650000000001</c:v>
                </c:pt>
                <c:pt idx="1613">
                  <c:v>16819.240000000002</c:v>
                </c:pt>
                <c:pt idx="1614">
                  <c:v>16899.099999999999</c:v>
                </c:pt>
                <c:pt idx="1615">
                  <c:v>16860.09</c:v>
                </c:pt>
                <c:pt idx="1616">
                  <c:v>17024.759999999998</c:v>
                </c:pt>
                <c:pt idx="1617">
                  <c:v>16840</c:v>
                </c:pt>
                <c:pt idx="1618">
                  <c:v>16774.240000000002</c:v>
                </c:pt>
                <c:pt idx="1619">
                  <c:v>16856.37</c:v>
                </c:pt>
                <c:pt idx="1620">
                  <c:v>16900.12</c:v>
                </c:pt>
                <c:pt idx="1621">
                  <c:v>16953.61</c:v>
                </c:pt>
                <c:pt idx="1622">
                  <c:v>16998.91</c:v>
                </c:pt>
                <c:pt idx="1623">
                  <c:v>17235.5</c:v>
                </c:pt>
                <c:pt idx="1624">
                  <c:v>17184.59</c:v>
                </c:pt>
                <c:pt idx="1625">
                  <c:v>17234.419999999998</c:v>
                </c:pt>
                <c:pt idx="1626">
                  <c:v>17365.25</c:v>
                </c:pt>
                <c:pt idx="1627">
                  <c:v>17391.84</c:v>
                </c:pt>
                <c:pt idx="1628">
                  <c:v>17336.419999999998</c:v>
                </c:pt>
                <c:pt idx="1629">
                  <c:v>17446.41</c:v>
                </c:pt>
                <c:pt idx="1630">
                  <c:v>17425.02</c:v>
                </c:pt>
                <c:pt idx="1631">
                  <c:v>17442.400000000001</c:v>
                </c:pt>
                <c:pt idx="1632">
                  <c:v>17134.68</c:v>
                </c:pt>
                <c:pt idx="1633">
                  <c:v>16905.36</c:v>
                </c:pt>
                <c:pt idx="1634">
                  <c:v>17177.21</c:v>
                </c:pt>
                <c:pt idx="1635">
                  <c:v>17171.38</c:v>
                </c:pt>
                <c:pt idx="1636">
                  <c:v>16251.54</c:v>
                </c:pt>
                <c:pt idx="1637">
                  <c:v>17344.419999999998</c:v>
                </c:pt>
                <c:pt idx="1638">
                  <c:v>17374.79</c:v>
                </c:pt>
                <c:pt idx="1639">
                  <c:v>17672.62</c:v>
                </c:pt>
                <c:pt idx="1640">
                  <c:v>17668.150000000001</c:v>
                </c:pt>
                <c:pt idx="1641">
                  <c:v>17862.21</c:v>
                </c:pt>
                <c:pt idx="1642">
                  <c:v>17862.63</c:v>
                </c:pt>
                <c:pt idx="1643">
                  <c:v>17967.41</c:v>
                </c:pt>
                <c:pt idx="1644">
                  <c:v>18106.02</c:v>
                </c:pt>
                <c:pt idx="1645">
                  <c:v>18162.939999999999</c:v>
                </c:pt>
                <c:pt idx="1646">
                  <c:v>18381.22</c:v>
                </c:pt>
                <c:pt idx="1647">
                  <c:v>18356.89</c:v>
                </c:pt>
                <c:pt idx="1648">
                  <c:v>18307.04</c:v>
                </c:pt>
                <c:pt idx="1649">
                  <c:v>18308.48</c:v>
                </c:pt>
                <c:pt idx="1650">
                  <c:v>18513.12</c:v>
                </c:pt>
                <c:pt idx="1651">
                  <c:v>18426.080000000002</c:v>
                </c:pt>
                <c:pt idx="1652">
                  <c:v>18274.990000000002</c:v>
                </c:pt>
                <c:pt idx="1653">
                  <c:v>18360.54</c:v>
                </c:pt>
                <c:pt idx="1654">
                  <c:v>18496.689999999999</c:v>
                </c:pt>
                <c:pt idx="1655">
                  <c:v>18765.47</c:v>
                </c:pt>
                <c:pt idx="1656">
                  <c:v>18996.37</c:v>
                </c:pt>
                <c:pt idx="1657">
                  <c:v>19155.03</c:v>
                </c:pt>
                <c:pt idx="1658">
                  <c:v>19250.52</c:v>
                </c:pt>
                <c:pt idx="1659">
                  <c:v>19253.61</c:v>
                </c:pt>
                <c:pt idx="1660">
                  <c:v>19273.79</c:v>
                </c:pt>
                <c:pt idx="1661">
                  <c:v>19401.150000000001</c:v>
                </c:pt>
                <c:pt idx="1662">
                  <c:v>19391.599999999999</c:v>
                </c:pt>
                <c:pt idx="1663">
                  <c:v>19494.53</c:v>
                </c:pt>
                <c:pt idx="1664">
                  <c:v>19444.490000000002</c:v>
                </c:pt>
                <c:pt idx="1665">
                  <c:v>19427.669999999998</c:v>
                </c:pt>
                <c:pt idx="1666">
                  <c:v>19403.060000000001</c:v>
                </c:pt>
                <c:pt idx="1667">
                  <c:v>19244.87</c:v>
                </c:pt>
                <c:pt idx="1668">
                  <c:v>19145.14</c:v>
                </c:pt>
                <c:pt idx="1669">
                  <c:v>19114.37</c:v>
                </c:pt>
                <c:pt idx="1670">
                  <c:v>19594.16</c:v>
                </c:pt>
                <c:pt idx="1671">
                  <c:v>19354.439999999999</c:v>
                </c:pt>
                <c:pt idx="1672">
                  <c:v>19454.330000000002</c:v>
                </c:pt>
                <c:pt idx="1673">
                  <c:v>19301.439999999999</c:v>
                </c:pt>
                <c:pt idx="1674">
                  <c:v>19364.669999999998</c:v>
                </c:pt>
                <c:pt idx="1675">
                  <c:v>19134.7</c:v>
                </c:pt>
                <c:pt idx="1676">
                  <c:v>19287.28</c:v>
                </c:pt>
                <c:pt idx="1677">
                  <c:v>18813.53</c:v>
                </c:pt>
                <c:pt idx="1678">
                  <c:v>18894.37</c:v>
                </c:pt>
                <c:pt idx="1679">
                  <c:v>19072.25</c:v>
                </c:pt>
                <c:pt idx="1680">
                  <c:v>19137.91</c:v>
                </c:pt>
                <c:pt idx="1681">
                  <c:v>18891.03</c:v>
                </c:pt>
                <c:pt idx="1682">
                  <c:v>18787.990000000002</c:v>
                </c:pt>
                <c:pt idx="1683">
                  <c:v>19057.5</c:v>
                </c:pt>
                <c:pt idx="1684">
                  <c:v>19402.39</c:v>
                </c:pt>
                <c:pt idx="1685">
                  <c:v>19467.400000000001</c:v>
                </c:pt>
                <c:pt idx="1686">
                  <c:v>19368.849999999999</c:v>
                </c:pt>
                <c:pt idx="1687">
                  <c:v>19041.34</c:v>
                </c:pt>
                <c:pt idx="1688">
                  <c:v>19148.080000000002</c:v>
                </c:pt>
                <c:pt idx="1689">
                  <c:v>18914.580000000002</c:v>
                </c:pt>
                <c:pt idx="1690">
                  <c:v>18918.2</c:v>
                </c:pt>
                <c:pt idx="1691">
                  <c:v>18976.71</c:v>
                </c:pt>
                <c:pt idx="1692">
                  <c:v>18910.78</c:v>
                </c:pt>
                <c:pt idx="1693">
                  <c:v>19007.599999999999</c:v>
                </c:pt>
                <c:pt idx="1694">
                  <c:v>18907.669999999998</c:v>
                </c:pt>
                <c:pt idx="1695">
                  <c:v>19378.93</c:v>
                </c:pt>
                <c:pt idx="1696">
                  <c:v>19459.150000000001</c:v>
                </c:pt>
                <c:pt idx="1697">
                  <c:v>19238.98</c:v>
                </c:pt>
                <c:pt idx="1698">
                  <c:v>19437.98</c:v>
                </c:pt>
                <c:pt idx="1699">
                  <c:v>19347.53</c:v>
                </c:pt>
                <c:pt idx="1700">
                  <c:v>19234.62</c:v>
                </c:pt>
                <c:pt idx="1701">
                  <c:v>19381.439999999999</c:v>
                </c:pt>
                <c:pt idx="1702">
                  <c:v>19379.87</c:v>
                </c:pt>
                <c:pt idx="1703">
                  <c:v>19371.46</c:v>
                </c:pt>
                <c:pt idx="1704">
                  <c:v>19283.54</c:v>
                </c:pt>
                <c:pt idx="1705">
                  <c:v>19107.47</c:v>
                </c:pt>
                <c:pt idx="1706">
                  <c:v>19118.990000000002</c:v>
                </c:pt>
                <c:pt idx="1707">
                  <c:v>19393.54</c:v>
                </c:pt>
                <c:pt idx="1708">
                  <c:v>19564.8</c:v>
                </c:pt>
                <c:pt idx="1709">
                  <c:v>19469.169999999998</c:v>
                </c:pt>
                <c:pt idx="1710">
                  <c:v>19379.14</c:v>
                </c:pt>
                <c:pt idx="1711">
                  <c:v>19344.150000000001</c:v>
                </c:pt>
                <c:pt idx="1712">
                  <c:v>19254.03</c:v>
                </c:pt>
                <c:pt idx="1713">
                  <c:v>19318.580000000002</c:v>
                </c:pt>
                <c:pt idx="1714">
                  <c:v>19604.61</c:v>
                </c:pt>
                <c:pt idx="1715">
                  <c:v>19633.75</c:v>
                </c:pt>
                <c:pt idx="1716">
                  <c:v>19609.5</c:v>
                </c:pt>
                <c:pt idx="1717">
                  <c:v>19577.38</c:v>
                </c:pt>
                <c:pt idx="1718">
                  <c:v>19590.14</c:v>
                </c:pt>
                <c:pt idx="1719">
                  <c:v>19521.59</c:v>
                </c:pt>
                <c:pt idx="1720">
                  <c:v>19455.88</c:v>
                </c:pt>
                <c:pt idx="1721">
                  <c:v>19041.38</c:v>
                </c:pt>
                <c:pt idx="1722">
                  <c:v>19085.310000000001</c:v>
                </c:pt>
                <c:pt idx="1723">
                  <c:v>19262.53</c:v>
                </c:pt>
                <c:pt idx="1724">
                  <c:v>18985.59</c:v>
                </c:pt>
                <c:pt idx="1725">
                  <c:v>19202.87</c:v>
                </c:pt>
                <c:pt idx="1726">
                  <c:v>19217.48</c:v>
                </c:pt>
                <c:pt idx="1727">
                  <c:v>19063.22</c:v>
                </c:pt>
                <c:pt idx="1728">
                  <c:v>18909.259999999998</c:v>
                </c:pt>
                <c:pt idx="1729">
                  <c:v>18983.23</c:v>
                </c:pt>
                <c:pt idx="1730">
                  <c:v>18810.25</c:v>
                </c:pt>
                <c:pt idx="1731">
                  <c:v>18861.27</c:v>
                </c:pt>
                <c:pt idx="1732">
                  <c:v>18597.060000000001</c:v>
                </c:pt>
                <c:pt idx="1733">
                  <c:v>18664.63</c:v>
                </c:pt>
                <c:pt idx="1734">
                  <c:v>18797.88</c:v>
                </c:pt>
                <c:pt idx="1735">
                  <c:v>18747.87</c:v>
                </c:pt>
                <c:pt idx="1736">
                  <c:v>18552.61</c:v>
                </c:pt>
                <c:pt idx="1737">
                  <c:v>18426.84</c:v>
                </c:pt>
                <c:pt idx="1738">
                  <c:v>18355.259999999998</c:v>
                </c:pt>
                <c:pt idx="1739">
                  <c:v>18418.59</c:v>
                </c:pt>
                <c:pt idx="1740">
                  <c:v>18432.2</c:v>
                </c:pt>
                <c:pt idx="1741">
                  <c:v>18430.490000000002</c:v>
                </c:pt>
                <c:pt idx="1742">
                  <c:v>18620.75</c:v>
                </c:pt>
                <c:pt idx="1743">
                  <c:v>18875.88</c:v>
                </c:pt>
                <c:pt idx="1744">
                  <c:v>19079.330000000002</c:v>
                </c:pt>
                <c:pt idx="1745">
                  <c:v>19289.43</c:v>
                </c:pt>
                <c:pt idx="1746">
                  <c:v>19251.87</c:v>
                </c:pt>
                <c:pt idx="1747">
                  <c:v>19196.740000000002</c:v>
                </c:pt>
                <c:pt idx="1748">
                  <c:v>19310.52</c:v>
                </c:pt>
                <c:pt idx="1749">
                  <c:v>19445.7</c:v>
                </c:pt>
                <c:pt idx="1750">
                  <c:v>19895.7</c:v>
                </c:pt>
                <c:pt idx="1751">
                  <c:v>19843</c:v>
                </c:pt>
                <c:pt idx="1752">
                  <c:v>19900.09</c:v>
                </c:pt>
                <c:pt idx="1753">
                  <c:v>19961.55</c:v>
                </c:pt>
                <c:pt idx="1754">
                  <c:v>19883.900000000001</c:v>
                </c:pt>
                <c:pt idx="1755">
                  <c:v>19869.849999999999</c:v>
                </c:pt>
                <c:pt idx="1756">
                  <c:v>19919.82</c:v>
                </c:pt>
                <c:pt idx="1757">
                  <c:v>19814.88</c:v>
                </c:pt>
                <c:pt idx="1758">
                  <c:v>19553.86</c:v>
                </c:pt>
                <c:pt idx="1759">
                  <c:v>19590.759999999998</c:v>
                </c:pt>
                <c:pt idx="1760">
                  <c:v>19678.28</c:v>
                </c:pt>
                <c:pt idx="1761">
                  <c:v>19613.28</c:v>
                </c:pt>
                <c:pt idx="1762">
                  <c:v>19742.98</c:v>
                </c:pt>
                <c:pt idx="1763">
                  <c:v>19813.13</c:v>
                </c:pt>
                <c:pt idx="1764">
                  <c:v>19686.84</c:v>
                </c:pt>
                <c:pt idx="1765">
                  <c:v>19677.849999999999</c:v>
                </c:pt>
                <c:pt idx="1766">
                  <c:v>19650.57</c:v>
                </c:pt>
                <c:pt idx="1767">
                  <c:v>19860.03</c:v>
                </c:pt>
                <c:pt idx="1768">
                  <c:v>20177.28</c:v>
                </c:pt>
                <c:pt idx="1769">
                  <c:v>20170.82</c:v>
                </c:pt>
                <c:pt idx="1770">
                  <c:v>19979.900000000001</c:v>
                </c:pt>
                <c:pt idx="1771">
                  <c:v>19984.52</c:v>
                </c:pt>
                <c:pt idx="1772">
                  <c:v>19909.259999999998</c:v>
                </c:pt>
                <c:pt idx="1773">
                  <c:v>20013.259999999998</c:v>
                </c:pt>
                <c:pt idx="1774">
                  <c:v>19908.580000000002</c:v>
                </c:pt>
                <c:pt idx="1775">
                  <c:v>19898.75</c:v>
                </c:pt>
                <c:pt idx="1776">
                  <c:v>19883.52</c:v>
                </c:pt>
                <c:pt idx="1777">
                  <c:v>19831.82</c:v>
                </c:pt>
                <c:pt idx="1778">
                  <c:v>19943.259999999998</c:v>
                </c:pt>
                <c:pt idx="1779">
                  <c:v>20067.75</c:v>
                </c:pt>
                <c:pt idx="1780">
                  <c:v>20230.41</c:v>
                </c:pt>
                <c:pt idx="1781">
                  <c:v>20138.79</c:v>
                </c:pt>
                <c:pt idx="1782">
                  <c:v>20110.509999999998</c:v>
                </c:pt>
                <c:pt idx="1783">
                  <c:v>20132.669999999998</c:v>
                </c:pt>
                <c:pt idx="1784">
                  <c:v>20153.349999999999</c:v>
                </c:pt>
                <c:pt idx="1785">
                  <c:v>20225.09</c:v>
                </c:pt>
                <c:pt idx="1786">
                  <c:v>20130.41</c:v>
                </c:pt>
                <c:pt idx="1787">
                  <c:v>20220.3</c:v>
                </c:pt>
                <c:pt idx="1788">
                  <c:v>20055.8</c:v>
                </c:pt>
                <c:pt idx="1789">
                  <c:v>20081.63</c:v>
                </c:pt>
                <c:pt idx="1790">
                  <c:v>20032.349999999999</c:v>
                </c:pt>
                <c:pt idx="1791">
                  <c:v>19929.09</c:v>
                </c:pt>
                <c:pt idx="1792">
                  <c:v>20080.98</c:v>
                </c:pt>
                <c:pt idx="1793">
                  <c:v>20195.48</c:v>
                </c:pt>
                <c:pt idx="1794">
                  <c:v>20098.38</c:v>
                </c:pt>
                <c:pt idx="1795">
                  <c:v>20099.810000000001</c:v>
                </c:pt>
                <c:pt idx="1796">
                  <c:v>20118.86</c:v>
                </c:pt>
                <c:pt idx="1797">
                  <c:v>19999.91</c:v>
                </c:pt>
                <c:pt idx="1798">
                  <c:v>20020.86</c:v>
                </c:pt>
                <c:pt idx="1799">
                  <c:v>20144.59</c:v>
                </c:pt>
                <c:pt idx="1800">
                  <c:v>20099.75</c:v>
                </c:pt>
                <c:pt idx="1801">
                  <c:v>19975.669999999998</c:v>
                </c:pt>
                <c:pt idx="1802">
                  <c:v>19955.2</c:v>
                </c:pt>
                <c:pt idx="1803">
                  <c:v>20050.16</c:v>
                </c:pt>
                <c:pt idx="1804">
                  <c:v>20079.64</c:v>
                </c:pt>
                <c:pt idx="1805">
                  <c:v>19959.84</c:v>
                </c:pt>
                <c:pt idx="1806">
                  <c:v>19925.18</c:v>
                </c:pt>
                <c:pt idx="1807">
                  <c:v>19985.79</c:v>
                </c:pt>
                <c:pt idx="1808">
                  <c:v>20080.14</c:v>
                </c:pt>
                <c:pt idx="1809">
                  <c:v>20029.259999999998</c:v>
                </c:pt>
                <c:pt idx="1810">
                  <c:v>19952.330000000002</c:v>
                </c:pt>
                <c:pt idx="1811">
                  <c:v>20055.89</c:v>
                </c:pt>
                <c:pt idx="1812">
                  <c:v>19996.009999999998</c:v>
                </c:pt>
                <c:pt idx="1813">
                  <c:v>19738.71</c:v>
                </c:pt>
                <c:pt idx="1814">
                  <c:v>19729.740000000002</c:v>
                </c:pt>
                <c:pt idx="1815">
                  <c:v>19537.099999999999</c:v>
                </c:pt>
                <c:pt idx="1816">
                  <c:v>19753.310000000001</c:v>
                </c:pt>
                <c:pt idx="1817">
                  <c:v>19729.28</c:v>
                </c:pt>
                <c:pt idx="1818">
                  <c:v>19702.63</c:v>
                </c:pt>
                <c:pt idx="1819">
                  <c:v>19479.41</c:v>
                </c:pt>
                <c:pt idx="1820">
                  <c:v>19393.13</c:v>
                </c:pt>
                <c:pt idx="1821">
                  <c:v>19383.84</c:v>
                </c:pt>
                <c:pt idx="1822">
                  <c:v>19434.64</c:v>
                </c:pt>
                <c:pt idx="1823">
                  <c:v>19353.77</c:v>
                </c:pt>
                <c:pt idx="1824">
                  <c:v>19452.61</c:v>
                </c:pt>
                <c:pt idx="1825">
                  <c:v>19449.900000000001</c:v>
                </c:pt>
                <c:pt idx="1826">
                  <c:v>19362.55</c:v>
                </c:pt>
                <c:pt idx="1827">
                  <c:v>19504.54</c:v>
                </c:pt>
                <c:pt idx="1828">
                  <c:v>19646.240000000002</c:v>
                </c:pt>
                <c:pt idx="1829">
                  <c:v>19691.47</c:v>
                </c:pt>
                <c:pt idx="1830">
                  <c:v>19385.810000000001</c:v>
                </c:pt>
                <c:pt idx="1831">
                  <c:v>19357.97</c:v>
                </c:pt>
                <c:pt idx="1832">
                  <c:v>19396.52</c:v>
                </c:pt>
                <c:pt idx="1833">
                  <c:v>19274.82</c:v>
                </c:pt>
                <c:pt idx="1834">
                  <c:v>19545.77</c:v>
                </c:pt>
                <c:pt idx="1835">
                  <c:v>19776.62</c:v>
                </c:pt>
                <c:pt idx="1836">
                  <c:v>19865.82</c:v>
                </c:pt>
                <c:pt idx="1837">
                  <c:v>19807.439999999999</c:v>
                </c:pt>
                <c:pt idx="1838">
                  <c:v>19909.5</c:v>
                </c:pt>
                <c:pt idx="1839">
                  <c:v>20299.38</c:v>
                </c:pt>
                <c:pt idx="1840">
                  <c:v>20316.46</c:v>
                </c:pt>
                <c:pt idx="1841">
                  <c:v>20347.48</c:v>
                </c:pt>
                <c:pt idx="1842">
                  <c:v>20296.45</c:v>
                </c:pt>
                <c:pt idx="1843">
                  <c:v>20397.580000000002</c:v>
                </c:pt>
                <c:pt idx="1844">
                  <c:v>20330.189999999999</c:v>
                </c:pt>
                <c:pt idx="1845">
                  <c:v>20267.05</c:v>
                </c:pt>
                <c:pt idx="1846">
                  <c:v>20363.11</c:v>
                </c:pt>
                <c:pt idx="1847">
                  <c:v>20356.28</c:v>
                </c:pt>
                <c:pt idx="1848">
                  <c:v>20400.78</c:v>
                </c:pt>
                <c:pt idx="1849">
                  <c:v>20614.07</c:v>
                </c:pt>
                <c:pt idx="1850">
                  <c:v>20626.66</c:v>
                </c:pt>
                <c:pt idx="1851">
                  <c:v>20628.560000000001</c:v>
                </c:pt>
                <c:pt idx="1852">
                  <c:v>20690.71</c:v>
                </c:pt>
                <c:pt idx="1853">
                  <c:v>20823.509999999998</c:v>
                </c:pt>
                <c:pt idx="1854">
                  <c:v>20881.27</c:v>
                </c:pt>
                <c:pt idx="1855">
                  <c:v>20954.72</c:v>
                </c:pt>
                <c:pt idx="1856">
                  <c:v>21003.5</c:v>
                </c:pt>
                <c:pt idx="1857">
                  <c:v>21255.56</c:v>
                </c:pt>
                <c:pt idx="1858">
                  <c:v>21336.12</c:v>
                </c:pt>
                <c:pt idx="1859">
                  <c:v>21363.05</c:v>
                </c:pt>
                <c:pt idx="1860">
                  <c:v>21448.52</c:v>
                </c:pt>
                <c:pt idx="1861">
                  <c:v>21457.64</c:v>
                </c:pt>
                <c:pt idx="1862">
                  <c:v>21696.65</c:v>
                </c:pt>
                <c:pt idx="1863">
                  <c:v>21805.17</c:v>
                </c:pt>
                <c:pt idx="1864">
                  <c:v>21707.62</c:v>
                </c:pt>
                <c:pt idx="1865">
                  <c:v>21739.78</c:v>
                </c:pt>
                <c:pt idx="1866">
                  <c:v>22008.45</c:v>
                </c:pt>
                <c:pt idx="1867">
                  <c:v>22011.67</c:v>
                </c:pt>
                <c:pt idx="1868">
                  <c:v>22011.61</c:v>
                </c:pt>
                <c:pt idx="1869">
                  <c:v>22420.080000000002</c:v>
                </c:pt>
                <c:pt idx="1870">
                  <c:v>22539.119999999999</c:v>
                </c:pt>
                <c:pt idx="1871">
                  <c:v>22548.35</c:v>
                </c:pt>
                <c:pt idx="1872">
                  <c:v>22937.599999999999</c:v>
                </c:pt>
                <c:pt idx="1873">
                  <c:v>22913.82</c:v>
                </c:pt>
                <c:pt idx="1874">
                  <c:v>22868.71</c:v>
                </c:pt>
                <c:pt idx="1875">
                  <c:v>22681.42</c:v>
                </c:pt>
                <c:pt idx="1876">
                  <c:v>22380.99</c:v>
                </c:pt>
                <c:pt idx="1877">
                  <c:v>22380.01</c:v>
                </c:pt>
                <c:pt idx="1878">
                  <c:v>22028.32</c:v>
                </c:pt>
                <c:pt idx="1879">
                  <c:v>22351.119999999999</c:v>
                </c:pt>
                <c:pt idx="1880">
                  <c:v>22396.799999999999</c:v>
                </c:pt>
                <c:pt idx="1881">
                  <c:v>22261.759999999998</c:v>
                </c:pt>
                <c:pt idx="1882">
                  <c:v>22416.48</c:v>
                </c:pt>
                <c:pt idx="1883">
                  <c:v>22523.15</c:v>
                </c:pt>
                <c:pt idx="1884">
                  <c:v>22550.85</c:v>
                </c:pt>
                <c:pt idx="1885">
                  <c:v>22495.99</c:v>
                </c:pt>
                <c:pt idx="1886">
                  <c:v>22486.240000000002</c:v>
                </c:pt>
                <c:pt idx="1887">
                  <c:v>22597.200000000001</c:v>
                </c:pt>
                <c:pt idx="1888">
                  <c:v>22724.959999999999</c:v>
                </c:pt>
                <c:pt idx="1889">
                  <c:v>22819.03</c:v>
                </c:pt>
                <c:pt idx="1890">
                  <c:v>22707.16</c:v>
                </c:pt>
                <c:pt idx="1891">
                  <c:v>22622.38</c:v>
                </c:pt>
                <c:pt idx="1892">
                  <c:v>22177.040000000001</c:v>
                </c:pt>
                <c:pt idx="1893">
                  <c:v>22498.03</c:v>
                </c:pt>
                <c:pt idx="1894">
                  <c:v>22811.08</c:v>
                </c:pt>
                <c:pt idx="1895">
                  <c:v>22938.73</c:v>
                </c:pt>
                <c:pt idx="1896">
                  <c:v>22866.17</c:v>
                </c:pt>
                <c:pt idx="1897">
                  <c:v>22758.07</c:v>
                </c:pt>
                <c:pt idx="1898">
                  <c:v>22694.45</c:v>
                </c:pt>
                <c:pt idx="1899">
                  <c:v>22553.22</c:v>
                </c:pt>
                <c:pt idx="1900">
                  <c:v>22901.77</c:v>
                </c:pt>
                <c:pt idx="1901">
                  <c:v>22868</c:v>
                </c:pt>
                <c:pt idx="1902">
                  <c:v>22891.72</c:v>
                </c:pt>
                <c:pt idx="1903">
                  <c:v>22866.1</c:v>
                </c:pt>
                <c:pt idx="1904">
                  <c:v>22902.76</c:v>
                </c:pt>
                <c:pt idx="1905">
                  <c:v>22892.69</c:v>
                </c:pt>
                <c:pt idx="1906">
                  <c:v>22911.21</c:v>
                </c:pt>
                <c:pt idx="1907">
                  <c:v>22783.98</c:v>
                </c:pt>
                <c:pt idx="1908">
                  <c:v>22764.94</c:v>
                </c:pt>
                <c:pt idx="1909">
                  <c:v>23506.33</c:v>
                </c:pt>
                <c:pt idx="1910">
                  <c:v>23714.53</c:v>
                </c:pt>
                <c:pt idx="1911">
                  <c:v>23849.99</c:v>
                </c:pt>
                <c:pt idx="1912">
                  <c:v>23788.2</c:v>
                </c:pt>
                <c:pt idx="1913">
                  <c:v>23710.43</c:v>
                </c:pt>
                <c:pt idx="1914">
                  <c:v>23653.82</c:v>
                </c:pt>
                <c:pt idx="1915">
                  <c:v>23951.81</c:v>
                </c:pt>
                <c:pt idx="1916">
                  <c:v>23868.34</c:v>
                </c:pt>
                <c:pt idx="1917">
                  <c:v>23820.49</c:v>
                </c:pt>
                <c:pt idx="1918">
                  <c:v>23808.06</c:v>
                </c:pt>
                <c:pt idx="1919">
                  <c:v>23816.33</c:v>
                </c:pt>
                <c:pt idx="1920">
                  <c:v>24124.15</c:v>
                </c:pt>
                <c:pt idx="1921">
                  <c:v>23940.78</c:v>
                </c:pt>
                <c:pt idx="1922">
                  <c:v>23669.49</c:v>
                </c:pt>
                <c:pt idx="1923">
                  <c:v>23631.88</c:v>
                </c:pt>
                <c:pt idx="1924">
                  <c:v>23629.34</c:v>
                </c:pt>
                <c:pt idx="1925">
                  <c:v>23291.97</c:v>
                </c:pt>
                <c:pt idx="1926">
                  <c:v>23098.29</c:v>
                </c:pt>
                <c:pt idx="1927">
                  <c:v>23486.11</c:v>
                </c:pt>
                <c:pt idx="1928">
                  <c:v>23274.53</c:v>
                </c:pt>
                <c:pt idx="1929">
                  <c:v>22682.080000000002</c:v>
                </c:pt>
                <c:pt idx="1930">
                  <c:v>21610.240000000002</c:v>
                </c:pt>
                <c:pt idx="1931">
                  <c:v>21666.38</c:v>
                </c:pt>
                <c:pt idx="1932">
                  <c:v>21890.06</c:v>
                </c:pt>
                <c:pt idx="1933">
                  <c:v>21382.62</c:v>
                </c:pt>
                <c:pt idx="1934">
                  <c:v>21244.68</c:v>
                </c:pt>
                <c:pt idx="1935">
                  <c:v>21154.17</c:v>
                </c:pt>
                <c:pt idx="1936">
                  <c:v>21464.98</c:v>
                </c:pt>
                <c:pt idx="1937">
                  <c:v>21720.25</c:v>
                </c:pt>
                <c:pt idx="1938">
                  <c:v>21925.1</c:v>
                </c:pt>
                <c:pt idx="1939">
                  <c:v>21970.81</c:v>
                </c:pt>
                <c:pt idx="1940">
                  <c:v>21736.44</c:v>
                </c:pt>
                <c:pt idx="1941">
                  <c:v>21892.78</c:v>
                </c:pt>
                <c:pt idx="1942">
                  <c:v>22153.63</c:v>
                </c:pt>
                <c:pt idx="1943">
                  <c:v>22389.86</c:v>
                </c:pt>
                <c:pt idx="1944">
                  <c:v>22068.240000000002</c:v>
                </c:pt>
                <c:pt idx="1945">
                  <c:v>21727.47</c:v>
                </c:pt>
                <c:pt idx="1946">
                  <c:v>21181.64</c:v>
                </c:pt>
                <c:pt idx="1947">
                  <c:v>21417.759999999998</c:v>
                </c:pt>
                <c:pt idx="1948">
                  <c:v>21417.759999999998</c:v>
                </c:pt>
                <c:pt idx="1949">
                  <c:v>21252.720000000001</c:v>
                </c:pt>
                <c:pt idx="1950">
                  <c:v>21368.07</c:v>
                </c:pt>
                <c:pt idx="1951">
                  <c:v>21469.200000000001</c:v>
                </c:pt>
                <c:pt idx="1952">
                  <c:v>21824.03</c:v>
                </c:pt>
                <c:pt idx="1953">
                  <c:v>21968.1</c:v>
                </c:pt>
                <c:pt idx="1954">
                  <c:v>21777.29</c:v>
                </c:pt>
                <c:pt idx="1955">
                  <c:v>21803.95</c:v>
                </c:pt>
                <c:pt idx="1956">
                  <c:v>21676.51</c:v>
                </c:pt>
                <c:pt idx="1957">
                  <c:v>21480.9</c:v>
                </c:pt>
                <c:pt idx="1958">
                  <c:v>21380.97</c:v>
                </c:pt>
                <c:pt idx="1959">
                  <c:v>21591.99</c:v>
                </c:pt>
                <c:pt idx="1960">
                  <c:v>20617.86</c:v>
                </c:pt>
                <c:pt idx="1961">
                  <c:v>20766.099999999999</c:v>
                </c:pt>
                <c:pt idx="1962">
                  <c:v>21317.32</c:v>
                </c:pt>
                <c:pt idx="1963">
                  <c:v>21031.31</c:v>
                </c:pt>
                <c:pt idx="1964">
                  <c:v>21159.08</c:v>
                </c:pt>
                <c:pt idx="1965">
                  <c:v>21388.58</c:v>
                </c:pt>
                <c:pt idx="1966">
                  <c:v>21292.92</c:v>
                </c:pt>
                <c:pt idx="1967">
                  <c:v>21319.55</c:v>
                </c:pt>
                <c:pt idx="1968">
                  <c:v>21645.42</c:v>
                </c:pt>
                <c:pt idx="1969">
                  <c:v>21567.52</c:v>
                </c:pt>
                <c:pt idx="1970">
                  <c:v>21678.26</c:v>
                </c:pt>
                <c:pt idx="1971">
                  <c:v>21794.32</c:v>
                </c:pt>
                <c:pt idx="1972">
                  <c:v>21687.1</c:v>
                </c:pt>
                <c:pt idx="1973">
                  <c:v>21660.28</c:v>
                </c:pt>
                <c:pt idx="1974">
                  <c:v>21778.74</c:v>
                </c:pt>
                <c:pt idx="1975">
                  <c:v>21835.53</c:v>
                </c:pt>
                <c:pt idx="1976">
                  <c:v>21847.359</c:v>
                </c:pt>
                <c:pt idx="1977">
                  <c:v>22158.2</c:v>
                </c:pt>
                <c:pt idx="1978">
                  <c:v>22191.18</c:v>
                </c:pt>
                <c:pt idx="1979">
                  <c:v>22162.240000000002</c:v>
                </c:pt>
                <c:pt idx="1980">
                  <c:v>22088.04</c:v>
                </c:pt>
                <c:pt idx="1981">
                  <c:v>22278.12</c:v>
                </c:pt>
                <c:pt idx="1982">
                  <c:v>22215.32</c:v>
                </c:pt>
                <c:pt idx="1983">
                  <c:v>22319.61</c:v>
                </c:pt>
                <c:pt idx="1984">
                  <c:v>22467.87</c:v>
                </c:pt>
                <c:pt idx="1985">
                  <c:v>22508.03</c:v>
                </c:pt>
                <c:pt idx="1986">
                  <c:v>22472.78</c:v>
                </c:pt>
                <c:pt idx="1987">
                  <c:v>22467.16</c:v>
                </c:pt>
                <c:pt idx="1988">
                  <c:v>22508.69</c:v>
                </c:pt>
                <c:pt idx="1989">
                  <c:v>22408.880000000001</c:v>
                </c:pt>
                <c:pt idx="1990">
                  <c:v>22497.18</c:v>
                </c:pt>
                <c:pt idx="1991">
                  <c:v>22758.48</c:v>
                </c:pt>
                <c:pt idx="1992">
                  <c:v>22865.86</c:v>
                </c:pt>
                <c:pt idx="1993">
                  <c:v>22818.02</c:v>
                </c:pt>
                <c:pt idx="1994">
                  <c:v>22717.23</c:v>
                </c:pt>
                <c:pt idx="1995">
                  <c:v>22838.37</c:v>
                </c:pt>
                <c:pt idx="1996">
                  <c:v>22930.36</c:v>
                </c:pt>
                <c:pt idx="1997">
                  <c:v>23002.37</c:v>
                </c:pt>
                <c:pt idx="1998">
                  <c:v>22960.34</c:v>
                </c:pt>
                <c:pt idx="1999">
                  <c:v>22689.74</c:v>
                </c:pt>
                <c:pt idx="2000">
                  <c:v>22437.01</c:v>
                </c:pt>
                <c:pt idx="2001">
                  <c:v>22450.79</c:v>
                </c:pt>
                <c:pt idx="2002">
                  <c:v>22358.43</c:v>
                </c:pt>
                <c:pt idx="2003">
                  <c:v>22018.52</c:v>
                </c:pt>
                <c:pt idx="2004">
                  <c:v>22201.82</c:v>
                </c:pt>
                <c:pt idx="2005">
                  <c:v>22171.35</c:v>
                </c:pt>
                <c:pt idx="2006">
                  <c:v>22475.94</c:v>
                </c:pt>
                <c:pt idx="2007">
                  <c:v>22539.54</c:v>
                </c:pt>
                <c:pt idx="2008">
                  <c:v>22625.73</c:v>
                </c:pt>
                <c:pt idx="2009">
                  <c:v>22823.26</c:v>
                </c:pt>
                <c:pt idx="2010">
                  <c:v>22694.5</c:v>
                </c:pt>
                <c:pt idx="2011">
                  <c:v>22804.04</c:v>
                </c:pt>
                <c:pt idx="2012">
                  <c:v>22878.35</c:v>
                </c:pt>
                <c:pt idx="2013">
                  <c:v>22966.38</c:v>
                </c:pt>
                <c:pt idx="2014">
                  <c:v>22738.61</c:v>
                </c:pt>
                <c:pt idx="2015">
                  <c:v>22851.75</c:v>
                </c:pt>
                <c:pt idx="2016">
                  <c:v>22680.33</c:v>
                </c:pt>
                <c:pt idx="2017">
                  <c:v>22278.48</c:v>
                </c:pt>
                <c:pt idx="2018">
                  <c:v>22555.43</c:v>
                </c:pt>
                <c:pt idx="2019">
                  <c:v>22693.040000000001</c:v>
                </c:pt>
                <c:pt idx="2020">
                  <c:v>22516.83</c:v>
                </c:pt>
                <c:pt idx="2021">
                  <c:v>22338.15</c:v>
                </c:pt>
                <c:pt idx="2022">
                  <c:v>22363.99</c:v>
                </c:pt>
                <c:pt idx="2023">
                  <c:v>22271.77</c:v>
                </c:pt>
                <c:pt idx="2024">
                  <c:v>22270.39</c:v>
                </c:pt>
                <c:pt idx="2025">
                  <c:v>22304.51</c:v>
                </c:pt>
                <c:pt idx="2026">
                  <c:v>21811.93</c:v>
                </c:pt>
                <c:pt idx="2027">
                  <c:v>21785.54</c:v>
                </c:pt>
                <c:pt idx="2028">
                  <c:v>21546.99</c:v>
                </c:pt>
                <c:pt idx="2029">
                  <c:v>21788.14</c:v>
                </c:pt>
                <c:pt idx="2030">
                  <c:v>22052.18</c:v>
                </c:pt>
                <c:pt idx="2031">
                  <c:v>22196.89</c:v>
                </c:pt>
                <c:pt idx="2032">
                  <c:v>21932.21</c:v>
                </c:pt>
                <c:pt idx="2033">
                  <c:v>22187.96</c:v>
                </c:pt>
                <c:pt idx="2034">
                  <c:v>22597.35</c:v>
                </c:pt>
                <c:pt idx="2035">
                  <c:v>22697.360000000001</c:v>
                </c:pt>
                <c:pt idx="2036">
                  <c:v>22749.19</c:v>
                </c:pt>
                <c:pt idx="2037">
                  <c:v>22764.68</c:v>
                </c:pt>
                <c:pt idx="2038">
                  <c:v>22697.88</c:v>
                </c:pt>
                <c:pt idx="2039">
                  <c:v>22396.99</c:v>
                </c:pt>
                <c:pt idx="2040">
                  <c:v>22510.48</c:v>
                </c:pt>
                <c:pt idx="2041">
                  <c:v>22614.25</c:v>
                </c:pt>
                <c:pt idx="2042">
                  <c:v>22586.87</c:v>
                </c:pt>
                <c:pt idx="2043">
                  <c:v>22712.75</c:v>
                </c:pt>
                <c:pt idx="2044">
                  <c:v>22544.84</c:v>
                </c:pt>
                <c:pt idx="2045">
                  <c:v>22553.72</c:v>
                </c:pt>
                <c:pt idx="2046">
                  <c:v>22746.7</c:v>
                </c:pt>
                <c:pt idx="2047">
                  <c:v>22512.53</c:v>
                </c:pt>
                <c:pt idx="2048">
                  <c:v>22525.18</c:v>
                </c:pt>
                <c:pt idx="2049">
                  <c:v>22507.32</c:v>
                </c:pt>
                <c:pt idx="2050">
                  <c:v>22662.74</c:v>
                </c:pt>
                <c:pt idx="2051">
                  <c:v>22644.31</c:v>
                </c:pt>
                <c:pt idx="2052">
                  <c:v>22598.39</c:v>
                </c:pt>
                <c:pt idx="2053">
                  <c:v>22298.080000000002</c:v>
                </c:pt>
                <c:pt idx="2054">
                  <c:v>21857.43</c:v>
                </c:pt>
                <c:pt idx="2055">
                  <c:v>22356.080000000002</c:v>
                </c:pt>
                <c:pt idx="2056">
                  <c:v>22204.22</c:v>
                </c:pt>
                <c:pt idx="2057">
                  <c:v>22192.04</c:v>
                </c:pt>
                <c:pt idx="2058">
                  <c:v>22270.38</c:v>
                </c:pt>
                <c:pt idx="2059">
                  <c:v>22199</c:v>
                </c:pt>
                <c:pt idx="2060">
                  <c:v>22219.73</c:v>
                </c:pt>
                <c:pt idx="2061">
                  <c:v>22362.55</c:v>
                </c:pt>
                <c:pt idx="2062">
                  <c:v>22410.82</c:v>
                </c:pt>
                <c:pt idx="2063">
                  <c:v>22601.77</c:v>
                </c:pt>
                <c:pt idx="2064">
                  <c:v>22799.64</c:v>
                </c:pt>
                <c:pt idx="2065">
                  <c:v>22813.47</c:v>
                </c:pt>
                <c:pt idx="2066">
                  <c:v>22848.22</c:v>
                </c:pt>
                <c:pt idx="2067">
                  <c:v>22869.5</c:v>
                </c:pt>
                <c:pt idx="2068">
                  <c:v>22865.15</c:v>
                </c:pt>
                <c:pt idx="2069">
                  <c:v>22696.9</c:v>
                </c:pt>
                <c:pt idx="2070">
                  <c:v>22580.83</c:v>
                </c:pt>
                <c:pt idx="2071">
                  <c:v>22487.94</c:v>
                </c:pt>
                <c:pt idx="2072">
                  <c:v>22307.06</c:v>
                </c:pt>
                <c:pt idx="2073">
                  <c:v>22373.09</c:v>
                </c:pt>
                <c:pt idx="2074">
                  <c:v>22664.69</c:v>
                </c:pt>
                <c:pt idx="2075">
                  <c:v>22604.61</c:v>
                </c:pt>
                <c:pt idx="2076">
                  <c:v>22821.32</c:v>
                </c:pt>
                <c:pt idx="2077">
                  <c:v>23094.67</c:v>
                </c:pt>
                <c:pt idx="2078">
                  <c:v>23094.67</c:v>
                </c:pt>
                <c:pt idx="2079">
                  <c:v>23672.91</c:v>
                </c:pt>
                <c:pt idx="2080">
                  <c:v>23674.93</c:v>
                </c:pt>
                <c:pt idx="2081">
                  <c:v>23869.93</c:v>
                </c:pt>
                <c:pt idx="2082">
                  <c:v>23940.26</c:v>
                </c:pt>
                <c:pt idx="2083">
                  <c:v>24033.79</c:v>
                </c:pt>
                <c:pt idx="2084">
                  <c:v>23796.74</c:v>
                </c:pt>
                <c:pt idx="2085">
                  <c:v>24120.04</c:v>
                </c:pt>
                <c:pt idx="2086">
                  <c:v>24245.759999999998</c:v>
                </c:pt>
                <c:pt idx="2087">
                  <c:v>24270.62</c:v>
                </c:pt>
                <c:pt idx="2088">
                  <c:v>24110.959999999999</c:v>
                </c:pt>
                <c:pt idx="2089">
                  <c:v>23975.62</c:v>
                </c:pt>
                <c:pt idx="2090">
                  <c:v>23783.72</c:v>
                </c:pt>
                <c:pt idx="2091">
                  <c:v>23469.39</c:v>
                </c:pt>
                <c:pt idx="2092">
                  <c:v>23506.04</c:v>
                </c:pt>
                <c:pt idx="2093">
                  <c:v>22590.86</c:v>
                </c:pt>
                <c:pt idx="2094">
                  <c:v>22694.66</c:v>
                </c:pt>
                <c:pt idx="2095">
                  <c:v>22271.3</c:v>
                </c:pt>
                <c:pt idx="2096">
                  <c:v>22549.24</c:v>
                </c:pt>
                <c:pt idx="2097">
                  <c:v>22841.119999999999</c:v>
                </c:pt>
                <c:pt idx="2098">
                  <c:v>22658.16</c:v>
                </c:pt>
                <c:pt idx="2099">
                  <c:v>22532.080000000002</c:v>
                </c:pt>
                <c:pt idx="2100">
                  <c:v>22614.82</c:v>
                </c:pt>
                <c:pt idx="2101">
                  <c:v>22010.78</c:v>
                </c:pt>
                <c:pt idx="2102">
                  <c:v>22091.18</c:v>
                </c:pt>
                <c:pt idx="2103">
                  <c:v>21268.73</c:v>
                </c:pt>
                <c:pt idx="2104">
                  <c:v>21184.6</c:v>
                </c:pt>
                <c:pt idx="2105">
                  <c:v>21149.8</c:v>
                </c:pt>
                <c:pt idx="2106">
                  <c:v>21457.29</c:v>
                </c:pt>
                <c:pt idx="2107">
                  <c:v>21920.46</c:v>
                </c:pt>
                <c:pt idx="2108">
                  <c:v>21687.65</c:v>
                </c:pt>
                <c:pt idx="2109">
                  <c:v>22243.66</c:v>
                </c:pt>
                <c:pt idx="2110">
                  <c:v>21898.99</c:v>
                </c:pt>
                <c:pt idx="2111">
                  <c:v>22147.75</c:v>
                </c:pt>
                <c:pt idx="2112">
                  <c:v>22058.799999999999</c:v>
                </c:pt>
                <c:pt idx="2113">
                  <c:v>22486.92</c:v>
                </c:pt>
                <c:pt idx="2114">
                  <c:v>22250.25</c:v>
                </c:pt>
                <c:pt idx="2115">
                  <c:v>22046.29</c:v>
                </c:pt>
                <c:pt idx="2116">
                  <c:v>21484.55</c:v>
                </c:pt>
                <c:pt idx="2117">
                  <c:v>21764.880000000001</c:v>
                </c:pt>
                <c:pt idx="2118">
                  <c:v>21513.53</c:v>
                </c:pt>
                <c:pt idx="2119">
                  <c:v>21680.34</c:v>
                </c:pt>
                <c:pt idx="2120">
                  <c:v>21821.16</c:v>
                </c:pt>
                <c:pt idx="2121">
                  <c:v>21583.119999999999</c:v>
                </c:pt>
                <c:pt idx="2122">
                  <c:v>21507.54</c:v>
                </c:pt>
                <c:pt idx="2123">
                  <c:v>21646.55</c:v>
                </c:pt>
                <c:pt idx="2124">
                  <c:v>21812</c:v>
                </c:pt>
                <c:pt idx="2125">
                  <c:v>21952.400000000001</c:v>
                </c:pt>
                <c:pt idx="2126">
                  <c:v>22177.02</c:v>
                </c:pt>
                <c:pt idx="2127">
                  <c:v>22262.6</c:v>
                </c:pt>
                <c:pt idx="2128">
                  <c:v>22351.06</c:v>
                </c:pt>
                <c:pt idx="2129">
                  <c:v>22574.76</c:v>
                </c:pt>
                <c:pt idx="2130">
                  <c:v>22036.05</c:v>
                </c:pt>
                <c:pt idx="2131">
                  <c:v>21919.33</c:v>
                </c:pt>
                <c:pt idx="2132">
                  <c:v>21678.68</c:v>
                </c:pt>
                <c:pt idx="2133">
                  <c:v>21219.5</c:v>
                </c:pt>
                <c:pt idx="2134">
                  <c:v>21148.02</c:v>
                </c:pt>
                <c:pt idx="2135">
                  <c:v>21602.75</c:v>
                </c:pt>
                <c:pt idx="2136">
                  <c:v>21816.19</c:v>
                </c:pt>
                <c:pt idx="2137">
                  <c:v>21374.83</c:v>
                </c:pt>
                <c:pt idx="2138">
                  <c:v>21506.880000000001</c:v>
                </c:pt>
                <c:pt idx="2139">
                  <c:v>21115.45</c:v>
                </c:pt>
                <c:pt idx="2140">
                  <c:v>20987.919999999998</c:v>
                </c:pt>
                <c:pt idx="2141">
                  <c:v>20392.580000000002</c:v>
                </c:pt>
                <c:pt idx="2142">
                  <c:v>20166.189999999999</c:v>
                </c:pt>
                <c:pt idx="2143">
                  <c:v>19327.060000000001</c:v>
                </c:pt>
                <c:pt idx="2144">
                  <c:v>20077.62</c:v>
                </c:pt>
                <c:pt idx="2145">
                  <c:v>20014.77</c:v>
                </c:pt>
                <c:pt idx="2146">
                  <c:v>19561.96</c:v>
                </c:pt>
                <c:pt idx="2147">
                  <c:v>20038.97</c:v>
                </c:pt>
                <c:pt idx="2148">
                  <c:v>20204.04</c:v>
                </c:pt>
                <c:pt idx="2149">
                  <c:v>20427.060000000001</c:v>
                </c:pt>
                <c:pt idx="2150">
                  <c:v>20163.8</c:v>
                </c:pt>
                <c:pt idx="2151">
                  <c:v>20359.7</c:v>
                </c:pt>
                <c:pt idx="2152">
                  <c:v>20555.29</c:v>
                </c:pt>
                <c:pt idx="2153">
                  <c:v>20442.75</c:v>
                </c:pt>
                <c:pt idx="2154">
                  <c:v>20402.27</c:v>
                </c:pt>
                <c:pt idx="2155">
                  <c:v>20666.07</c:v>
                </c:pt>
                <c:pt idx="2156">
                  <c:v>20719.330000000002</c:v>
                </c:pt>
                <c:pt idx="2157">
                  <c:v>20593.72</c:v>
                </c:pt>
                <c:pt idx="2158">
                  <c:v>20574.63</c:v>
                </c:pt>
                <c:pt idx="2159">
                  <c:v>20773.560000000001</c:v>
                </c:pt>
                <c:pt idx="2160">
                  <c:v>20649</c:v>
                </c:pt>
                <c:pt idx="2161">
                  <c:v>20664.64</c:v>
                </c:pt>
                <c:pt idx="2162">
                  <c:v>20556.54</c:v>
                </c:pt>
                <c:pt idx="2163">
                  <c:v>20773.490000000002</c:v>
                </c:pt>
                <c:pt idx="2164">
                  <c:v>20788.39</c:v>
                </c:pt>
                <c:pt idx="2165">
                  <c:v>20883.77</c:v>
                </c:pt>
                <c:pt idx="2166">
                  <c:v>20844.45</c:v>
                </c:pt>
                <c:pt idx="2167">
                  <c:v>20720.54</c:v>
                </c:pt>
                <c:pt idx="2168">
                  <c:v>20751.28</c:v>
                </c:pt>
                <c:pt idx="2169">
                  <c:v>20333.169999999998</c:v>
                </c:pt>
                <c:pt idx="2170">
                  <c:v>20864.21</c:v>
                </c:pt>
                <c:pt idx="2171">
                  <c:v>21144.48</c:v>
                </c:pt>
                <c:pt idx="2172">
                  <c:v>21139.71</c:v>
                </c:pt>
                <c:pt idx="2173">
                  <c:v>20900.63</c:v>
                </c:pt>
                <c:pt idx="2174">
                  <c:v>21302.65</c:v>
                </c:pt>
                <c:pt idx="2175">
                  <c:v>21431.49</c:v>
                </c:pt>
                <c:pt idx="2176">
                  <c:v>21464.23</c:v>
                </c:pt>
                <c:pt idx="2177">
                  <c:v>21425.51</c:v>
                </c:pt>
                <c:pt idx="2178">
                  <c:v>21528.23</c:v>
                </c:pt>
                <c:pt idx="2179">
                  <c:v>21449.39</c:v>
                </c:pt>
                <c:pt idx="2180">
                  <c:v>21556.51</c:v>
                </c:pt>
                <c:pt idx="2181">
                  <c:v>21385.16</c:v>
                </c:pt>
                <c:pt idx="2182">
                  <c:v>21602.69</c:v>
                </c:pt>
                <c:pt idx="2183">
                  <c:v>21822.04</c:v>
                </c:pt>
                <c:pt idx="2184">
                  <c:v>21726.28</c:v>
                </c:pt>
                <c:pt idx="2185">
                  <c:v>21596.81</c:v>
                </c:pt>
                <c:pt idx="2186">
                  <c:v>21456.01</c:v>
                </c:pt>
                <c:pt idx="2187">
                  <c:v>21025.26</c:v>
                </c:pt>
                <c:pt idx="2188">
                  <c:v>21125.008999999998</c:v>
                </c:pt>
                <c:pt idx="2189">
                  <c:v>21505.69</c:v>
                </c:pt>
                <c:pt idx="2190">
                  <c:v>21290.240000000002</c:v>
                </c:pt>
                <c:pt idx="2191">
                  <c:v>21287.02</c:v>
                </c:pt>
                <c:pt idx="2192">
                  <c:v>21450.85</c:v>
                </c:pt>
                <c:pt idx="2193">
                  <c:v>21584.5</c:v>
                </c:pt>
                <c:pt idx="2194">
                  <c:v>21566.85</c:v>
                </c:pt>
                <c:pt idx="2195">
                  <c:v>21608.92</c:v>
                </c:pt>
                <c:pt idx="2196">
                  <c:v>21627.34</c:v>
                </c:pt>
                <c:pt idx="2197">
                  <c:v>20977.11</c:v>
                </c:pt>
                <c:pt idx="2198">
                  <c:v>21428.39</c:v>
                </c:pt>
                <c:pt idx="2199">
                  <c:v>21378.73</c:v>
                </c:pt>
                <c:pt idx="2200">
                  <c:v>21033.759999999998</c:v>
                </c:pt>
                <c:pt idx="2201">
                  <c:v>21205.81</c:v>
                </c:pt>
                <c:pt idx="2202">
                  <c:v>21509.03</c:v>
                </c:pt>
                <c:pt idx="2203">
                  <c:v>21505.31</c:v>
                </c:pt>
                <c:pt idx="2204">
                  <c:v>21713.21</c:v>
                </c:pt>
                <c:pt idx="2205">
                  <c:v>21724.95</c:v>
                </c:pt>
                <c:pt idx="2206">
                  <c:v>21807.5</c:v>
                </c:pt>
                <c:pt idx="2207">
                  <c:v>21761.65</c:v>
                </c:pt>
                <c:pt idx="2208">
                  <c:v>21802.95</c:v>
                </c:pt>
                <c:pt idx="2209">
                  <c:v>21687.57</c:v>
                </c:pt>
                <c:pt idx="2210">
                  <c:v>21711.38</c:v>
                </c:pt>
                <c:pt idx="2211">
                  <c:v>21870.560000000001</c:v>
                </c:pt>
                <c:pt idx="2212">
                  <c:v>22169.11</c:v>
                </c:pt>
                <c:pt idx="2213">
                  <c:v>22221.66</c:v>
                </c:pt>
                <c:pt idx="2214">
                  <c:v>22277.97</c:v>
                </c:pt>
                <c:pt idx="2215">
                  <c:v>22090.12</c:v>
                </c:pt>
                <c:pt idx="2216">
                  <c:v>22217.9</c:v>
                </c:pt>
                <c:pt idx="2217">
                  <c:v>22259.74</c:v>
                </c:pt>
                <c:pt idx="2218">
                  <c:v>22200</c:v>
                </c:pt>
                <c:pt idx="2219">
                  <c:v>22307.58</c:v>
                </c:pt>
                <c:pt idx="2220">
                  <c:v>22258.73</c:v>
                </c:pt>
                <c:pt idx="2221">
                  <c:v>21923.72</c:v>
                </c:pt>
                <c:pt idx="2222">
                  <c:v>21609.59</c:v>
                </c:pt>
                <c:pt idx="2223">
                  <c:v>21402.13</c:v>
                </c:pt>
                <c:pt idx="2224">
                  <c:v>21344.92</c:v>
                </c:pt>
                <c:pt idx="2225">
                  <c:v>21191.279999999999</c:v>
                </c:pt>
                <c:pt idx="2226">
                  <c:v>21067.23</c:v>
                </c:pt>
                <c:pt idx="2227">
                  <c:v>21188.560000000001</c:v>
                </c:pt>
                <c:pt idx="2228">
                  <c:v>21062.98</c:v>
                </c:pt>
                <c:pt idx="2229">
                  <c:v>21250.09</c:v>
                </c:pt>
                <c:pt idx="2230">
                  <c:v>21272.45</c:v>
                </c:pt>
                <c:pt idx="2231">
                  <c:v>21302.04</c:v>
                </c:pt>
                <c:pt idx="2232">
                  <c:v>21283.37</c:v>
                </c:pt>
                <c:pt idx="2233">
                  <c:v>21141.14</c:v>
                </c:pt>
                <c:pt idx="2234">
                  <c:v>21117.22</c:v>
                </c:pt>
                <c:pt idx="2235">
                  <c:v>21260.14</c:v>
                </c:pt>
                <c:pt idx="2236">
                  <c:v>21003.37</c:v>
                </c:pt>
                <c:pt idx="2237">
                  <c:v>20942.53</c:v>
                </c:pt>
                <c:pt idx="2238">
                  <c:v>20601.189999999999</c:v>
                </c:pt>
                <c:pt idx="2239">
                  <c:v>20410.88</c:v>
                </c:pt>
                <c:pt idx="2240">
                  <c:v>20408.54</c:v>
                </c:pt>
                <c:pt idx="2241">
                  <c:v>20776.099999999999</c:v>
                </c:pt>
                <c:pt idx="2242">
                  <c:v>20774.04</c:v>
                </c:pt>
                <c:pt idx="2243">
                  <c:v>20884.71</c:v>
                </c:pt>
                <c:pt idx="2244">
                  <c:v>21204.28</c:v>
                </c:pt>
                <c:pt idx="2245">
                  <c:v>21204.28</c:v>
                </c:pt>
                <c:pt idx="2246">
                  <c:v>21129.72</c:v>
                </c:pt>
                <c:pt idx="2247">
                  <c:v>21032</c:v>
                </c:pt>
                <c:pt idx="2248">
                  <c:v>21115.89</c:v>
                </c:pt>
                <c:pt idx="2249">
                  <c:v>21124</c:v>
                </c:pt>
                <c:pt idx="2250">
                  <c:v>20972.71</c:v>
                </c:pt>
                <c:pt idx="2251">
                  <c:v>21333.87</c:v>
                </c:pt>
                <c:pt idx="2252">
                  <c:v>21462.86</c:v>
                </c:pt>
                <c:pt idx="2253">
                  <c:v>21258.639999999999</c:v>
                </c:pt>
                <c:pt idx="2254">
                  <c:v>21285.99</c:v>
                </c:pt>
                <c:pt idx="2255">
                  <c:v>21193.81</c:v>
                </c:pt>
                <c:pt idx="2256">
                  <c:v>21086.59</c:v>
                </c:pt>
                <c:pt idx="2257">
                  <c:v>21338.17</c:v>
                </c:pt>
                <c:pt idx="2258">
                  <c:v>21275.919999999998</c:v>
                </c:pt>
                <c:pt idx="2259">
                  <c:v>21729.97</c:v>
                </c:pt>
                <c:pt idx="2260">
                  <c:v>21754.27</c:v>
                </c:pt>
                <c:pt idx="2261">
                  <c:v>21638.16</c:v>
                </c:pt>
                <c:pt idx="2262">
                  <c:v>21746.38</c:v>
                </c:pt>
                <c:pt idx="2263">
                  <c:v>21534.35</c:v>
                </c:pt>
                <c:pt idx="2264">
                  <c:v>21565.15</c:v>
                </c:pt>
                <c:pt idx="2265">
                  <c:v>21533.48</c:v>
                </c:pt>
                <c:pt idx="2266">
                  <c:v>21643.53</c:v>
                </c:pt>
                <c:pt idx="2267">
                  <c:v>21685.9</c:v>
                </c:pt>
                <c:pt idx="2268">
                  <c:v>21535.25</c:v>
                </c:pt>
                <c:pt idx="2269">
                  <c:v>21469.18</c:v>
                </c:pt>
                <c:pt idx="2270">
                  <c:v>21046.240000000002</c:v>
                </c:pt>
                <c:pt idx="2271">
                  <c:v>21466.99</c:v>
                </c:pt>
                <c:pt idx="2272">
                  <c:v>21416.79</c:v>
                </c:pt>
                <c:pt idx="2273">
                  <c:v>21620.880000000001</c:v>
                </c:pt>
                <c:pt idx="2274">
                  <c:v>21709.57</c:v>
                </c:pt>
                <c:pt idx="2275">
                  <c:v>21756.55</c:v>
                </c:pt>
                <c:pt idx="2276">
                  <c:v>21658.15</c:v>
                </c:pt>
                <c:pt idx="2277">
                  <c:v>21616.799999999999</c:v>
                </c:pt>
                <c:pt idx="2278">
                  <c:v>21709.31</c:v>
                </c:pt>
                <c:pt idx="2279">
                  <c:v>21521.53</c:v>
                </c:pt>
                <c:pt idx="2280">
                  <c:v>21540.99</c:v>
                </c:pt>
                <c:pt idx="2281">
                  <c:v>21087.16</c:v>
                </c:pt>
                <c:pt idx="2282">
                  <c:v>20720.29</c:v>
                </c:pt>
                <c:pt idx="2283">
                  <c:v>20585.310000000001</c:v>
                </c:pt>
                <c:pt idx="2284">
                  <c:v>20516.560000000001</c:v>
                </c:pt>
                <c:pt idx="2285">
                  <c:v>20593.349999999999</c:v>
                </c:pt>
                <c:pt idx="2286">
                  <c:v>20684.82</c:v>
                </c:pt>
                <c:pt idx="2287">
                  <c:v>20455.439999999999</c:v>
                </c:pt>
                <c:pt idx="2288">
                  <c:v>20655.13</c:v>
                </c:pt>
                <c:pt idx="2289">
                  <c:v>20405.650000000001</c:v>
                </c:pt>
                <c:pt idx="2290">
                  <c:v>20418.810000000001</c:v>
                </c:pt>
                <c:pt idx="2291">
                  <c:v>20563.16</c:v>
                </c:pt>
                <c:pt idx="2292">
                  <c:v>20677.22</c:v>
                </c:pt>
                <c:pt idx="2293">
                  <c:v>20618.57</c:v>
                </c:pt>
                <c:pt idx="2294">
                  <c:v>20628.009999999998</c:v>
                </c:pt>
                <c:pt idx="2295">
                  <c:v>20710.91</c:v>
                </c:pt>
                <c:pt idx="2296">
                  <c:v>20261.04</c:v>
                </c:pt>
                <c:pt idx="2297">
                  <c:v>20456.080000000002</c:v>
                </c:pt>
                <c:pt idx="2298">
                  <c:v>20439.38</c:v>
                </c:pt>
                <c:pt idx="2299">
                  <c:v>20460.93</c:v>
                </c:pt>
                <c:pt idx="2300">
                  <c:v>20704.37</c:v>
                </c:pt>
                <c:pt idx="2301">
                  <c:v>20625.16</c:v>
                </c:pt>
                <c:pt idx="2302">
                  <c:v>20649.14</c:v>
                </c:pt>
                <c:pt idx="2303">
                  <c:v>21085.94</c:v>
                </c:pt>
                <c:pt idx="2304">
                  <c:v>21199.57</c:v>
                </c:pt>
                <c:pt idx="2305">
                  <c:v>21318.42</c:v>
                </c:pt>
                <c:pt idx="2306">
                  <c:v>21392.1</c:v>
                </c:pt>
                <c:pt idx="2307">
                  <c:v>21597.759999999998</c:v>
                </c:pt>
                <c:pt idx="2308">
                  <c:v>21759.61</c:v>
                </c:pt>
                <c:pt idx="2309">
                  <c:v>21988.29</c:v>
                </c:pt>
                <c:pt idx="2310">
                  <c:v>22001.32</c:v>
                </c:pt>
                <c:pt idx="2311">
                  <c:v>21960.71</c:v>
                </c:pt>
                <c:pt idx="2312">
                  <c:v>22044.45</c:v>
                </c:pt>
                <c:pt idx="2313">
                  <c:v>22079.09</c:v>
                </c:pt>
                <c:pt idx="2314">
                  <c:v>22098.84</c:v>
                </c:pt>
                <c:pt idx="2315">
                  <c:v>22020.15</c:v>
                </c:pt>
                <c:pt idx="2316">
                  <c:v>22048.240000000002</c:v>
                </c:pt>
                <c:pt idx="2317">
                  <c:v>21878.9</c:v>
                </c:pt>
                <c:pt idx="2318">
                  <c:v>21755.84</c:v>
                </c:pt>
                <c:pt idx="2319">
                  <c:v>21885.24</c:v>
                </c:pt>
                <c:pt idx="2320">
                  <c:v>21778.61</c:v>
                </c:pt>
                <c:pt idx="2321">
                  <c:v>21341.74</c:v>
                </c:pt>
                <c:pt idx="2322">
                  <c:v>21410.2</c:v>
                </c:pt>
                <c:pt idx="2323">
                  <c:v>21375.25</c:v>
                </c:pt>
                <c:pt idx="2324">
                  <c:v>21587.78</c:v>
                </c:pt>
                <c:pt idx="2325">
                  <c:v>21456.38</c:v>
                </c:pt>
                <c:pt idx="2326">
                  <c:v>21551.98</c:v>
                </c:pt>
                <c:pt idx="2327">
                  <c:v>21798.87</c:v>
                </c:pt>
                <c:pt idx="2328">
                  <c:v>22207.21</c:v>
                </c:pt>
                <c:pt idx="2329">
                  <c:v>22472.92</c:v>
                </c:pt>
                <c:pt idx="2330">
                  <c:v>22451.86</c:v>
                </c:pt>
                <c:pt idx="2331">
                  <c:v>22492.68</c:v>
                </c:pt>
                <c:pt idx="2332">
                  <c:v>22548.9</c:v>
                </c:pt>
                <c:pt idx="2333">
                  <c:v>22642.38</c:v>
                </c:pt>
                <c:pt idx="2334">
                  <c:v>22750.6</c:v>
                </c:pt>
                <c:pt idx="2335">
                  <c:v>22799.81</c:v>
                </c:pt>
                <c:pt idx="2336">
                  <c:v>22867.27</c:v>
                </c:pt>
                <c:pt idx="2337">
                  <c:v>22974.13</c:v>
                </c:pt>
                <c:pt idx="2338">
                  <c:v>22843.119999999999</c:v>
                </c:pt>
                <c:pt idx="2339">
                  <c:v>22927.040000000001</c:v>
                </c:pt>
                <c:pt idx="2340">
                  <c:v>22850.77</c:v>
                </c:pt>
                <c:pt idx="2341">
                  <c:v>23251</c:v>
                </c:pt>
                <c:pt idx="2342">
                  <c:v>23303.82</c:v>
                </c:pt>
                <c:pt idx="2343">
                  <c:v>23330.32</c:v>
                </c:pt>
                <c:pt idx="2344">
                  <c:v>23391.87</c:v>
                </c:pt>
                <c:pt idx="2345">
                  <c:v>23331.84</c:v>
                </c:pt>
                <c:pt idx="2346">
                  <c:v>23520.01</c:v>
                </c:pt>
                <c:pt idx="2347">
                  <c:v>23319.87</c:v>
                </c:pt>
                <c:pt idx="2348">
                  <c:v>23141.55</c:v>
                </c:pt>
                <c:pt idx="2349">
                  <c:v>23303.32</c:v>
                </c:pt>
                <c:pt idx="2350">
                  <c:v>23416.76</c:v>
                </c:pt>
                <c:pt idx="2351">
                  <c:v>23292.65</c:v>
                </c:pt>
                <c:pt idx="2352">
                  <c:v>23146.57</c:v>
                </c:pt>
                <c:pt idx="2353">
                  <c:v>23038.58</c:v>
                </c:pt>
                <c:pt idx="2354">
                  <c:v>23112.880000000001</c:v>
                </c:pt>
                <c:pt idx="2355">
                  <c:v>23494.32</c:v>
                </c:pt>
                <c:pt idx="2356">
                  <c:v>23373.32</c:v>
                </c:pt>
                <c:pt idx="2357">
                  <c:v>23437.77</c:v>
                </c:pt>
                <c:pt idx="2358">
                  <c:v>23293.91</c:v>
                </c:pt>
                <c:pt idx="2359">
                  <c:v>23529.5</c:v>
                </c:pt>
                <c:pt idx="2360">
                  <c:v>23379.81</c:v>
                </c:pt>
                <c:pt idx="2361">
                  <c:v>23135.23</c:v>
                </c:pt>
                <c:pt idx="2362">
                  <c:v>23300.09</c:v>
                </c:pt>
                <c:pt idx="2363">
                  <c:v>23354.400000000001</c:v>
                </c:pt>
                <c:pt idx="2364">
                  <c:v>23430.7</c:v>
                </c:pt>
                <c:pt idx="2365">
                  <c:v>23410.19</c:v>
                </c:pt>
                <c:pt idx="2366">
                  <c:v>23391.86</c:v>
                </c:pt>
                <c:pt idx="2367">
                  <c:v>23791.58</c:v>
                </c:pt>
                <c:pt idx="2368">
                  <c:v>24023.1</c:v>
                </c:pt>
                <c:pt idx="2369">
                  <c:v>23952.35</c:v>
                </c:pt>
                <c:pt idx="2370">
                  <c:v>24066.12</c:v>
                </c:pt>
                <c:pt idx="2371">
                  <c:v>23934.43</c:v>
                </c:pt>
                <c:pt idx="2372">
                  <c:v>23864.85</c:v>
                </c:pt>
                <c:pt idx="2373">
                  <c:v>23816.63</c:v>
                </c:pt>
                <c:pt idx="2374">
                  <c:v>23825.68</c:v>
                </c:pt>
                <c:pt idx="2375">
                  <c:v>23830.58</c:v>
                </c:pt>
                <c:pt idx="2376">
                  <c:v>23924.92</c:v>
                </c:pt>
                <c:pt idx="2377">
                  <c:v>23837.72</c:v>
                </c:pt>
                <c:pt idx="2378">
                  <c:v>23656.62</c:v>
                </c:pt>
                <c:pt idx="2379">
                  <c:v>23204.86</c:v>
                </c:pt>
                <c:pt idx="2380">
                  <c:v>23575.72</c:v>
                </c:pt>
                <c:pt idx="2381">
                  <c:v>23204.76</c:v>
                </c:pt>
                <c:pt idx="2382">
                  <c:v>23739.87</c:v>
                </c:pt>
                <c:pt idx="2383">
                  <c:v>23850.57</c:v>
                </c:pt>
                <c:pt idx="2384">
                  <c:v>24025.17</c:v>
                </c:pt>
                <c:pt idx="2385">
                  <c:v>23916.58</c:v>
                </c:pt>
                <c:pt idx="2386">
                  <c:v>23933.13</c:v>
                </c:pt>
                <c:pt idx="2387">
                  <c:v>24041.26</c:v>
                </c:pt>
                <c:pt idx="2388">
                  <c:v>23864.560000000001</c:v>
                </c:pt>
                <c:pt idx="2389">
                  <c:v>24031.35</c:v>
                </c:pt>
                <c:pt idx="2390">
                  <c:v>23795.439999999999</c:v>
                </c:pt>
                <c:pt idx="2391">
                  <c:v>23827.18</c:v>
                </c:pt>
                <c:pt idx="2392">
                  <c:v>23343.51</c:v>
                </c:pt>
                <c:pt idx="2393">
                  <c:v>23215.71</c:v>
                </c:pt>
                <c:pt idx="2394">
                  <c:v>23379.4</c:v>
                </c:pt>
                <c:pt idx="2395">
                  <c:v>22977.75</c:v>
                </c:pt>
                <c:pt idx="2396">
                  <c:v>23205.18</c:v>
                </c:pt>
                <c:pt idx="2397">
                  <c:v>22971.94</c:v>
                </c:pt>
                <c:pt idx="2398">
                  <c:v>23084.59</c:v>
                </c:pt>
                <c:pt idx="2399">
                  <c:v>23319.56</c:v>
                </c:pt>
                <c:pt idx="2400">
                  <c:v>23873.59</c:v>
                </c:pt>
                <c:pt idx="2401">
                  <c:v>23827.98</c:v>
                </c:pt>
                <c:pt idx="2402">
                  <c:v>23685.98</c:v>
                </c:pt>
                <c:pt idx="2403">
                  <c:v>23861.21</c:v>
                </c:pt>
                <c:pt idx="2404">
                  <c:v>23827.73</c:v>
                </c:pt>
                <c:pt idx="2405">
                  <c:v>23687.59</c:v>
                </c:pt>
                <c:pt idx="2406">
                  <c:v>23193.8</c:v>
                </c:pt>
                <c:pt idx="2407">
                  <c:v>23400.7</c:v>
                </c:pt>
                <c:pt idx="2408">
                  <c:v>23479.15</c:v>
                </c:pt>
                <c:pt idx="2409">
                  <c:v>23386.74</c:v>
                </c:pt>
                <c:pt idx="2410">
                  <c:v>22605.41</c:v>
                </c:pt>
                <c:pt idx="2411">
                  <c:v>22426.19</c:v>
                </c:pt>
                <c:pt idx="2412">
                  <c:v>21948.23</c:v>
                </c:pt>
                <c:pt idx="2413">
                  <c:v>21142.959999999999</c:v>
                </c:pt>
                <c:pt idx="2414">
                  <c:v>21344.080000000002</c:v>
                </c:pt>
                <c:pt idx="2415">
                  <c:v>21082.73</c:v>
                </c:pt>
                <c:pt idx="2416">
                  <c:v>21100.06</c:v>
                </c:pt>
                <c:pt idx="2417">
                  <c:v>21329.119999999999</c:v>
                </c:pt>
                <c:pt idx="2418">
                  <c:v>20749.75</c:v>
                </c:pt>
                <c:pt idx="2419">
                  <c:v>19698.759999999998</c:v>
                </c:pt>
                <c:pt idx="2420">
                  <c:v>19867.12</c:v>
                </c:pt>
                <c:pt idx="2421">
                  <c:v>19416.060000000001</c:v>
                </c:pt>
                <c:pt idx="2422">
                  <c:v>18559.63</c:v>
                </c:pt>
                <c:pt idx="2423">
                  <c:v>17431.05</c:v>
                </c:pt>
                <c:pt idx="2424">
                  <c:v>17002.04</c:v>
                </c:pt>
                <c:pt idx="2425">
                  <c:v>17011.53</c:v>
                </c:pt>
                <c:pt idx="2426">
                  <c:v>16726.55</c:v>
                </c:pt>
                <c:pt idx="2427">
                  <c:v>16552.830000000002</c:v>
                </c:pt>
                <c:pt idx="2428">
                  <c:v>16887.78</c:v>
                </c:pt>
                <c:pt idx="2429">
                  <c:v>18092.349999999999</c:v>
                </c:pt>
                <c:pt idx="2430">
                  <c:v>19546.63</c:v>
                </c:pt>
                <c:pt idx="2431">
                  <c:v>18664.599999999999</c:v>
                </c:pt>
                <c:pt idx="2432">
                  <c:v>19389.43</c:v>
                </c:pt>
                <c:pt idx="2433">
                  <c:v>19084.97</c:v>
                </c:pt>
                <c:pt idx="2434">
                  <c:v>18917.009999999998</c:v>
                </c:pt>
                <c:pt idx="2435">
                  <c:v>18065.41</c:v>
                </c:pt>
                <c:pt idx="2436">
                  <c:v>17818.72</c:v>
                </c:pt>
                <c:pt idx="2437">
                  <c:v>17820.189999999999</c:v>
                </c:pt>
                <c:pt idx="2438">
                  <c:v>18576.3</c:v>
                </c:pt>
                <c:pt idx="2439">
                  <c:v>18950.18</c:v>
                </c:pt>
                <c:pt idx="2440">
                  <c:v>19353.240000000002</c:v>
                </c:pt>
                <c:pt idx="2441">
                  <c:v>19345.77</c:v>
                </c:pt>
                <c:pt idx="2442">
                  <c:v>19043.400000000001</c:v>
                </c:pt>
                <c:pt idx="2443">
                  <c:v>19638.810000000001</c:v>
                </c:pt>
                <c:pt idx="2444">
                  <c:v>19550.09</c:v>
                </c:pt>
                <c:pt idx="2445">
                  <c:v>19290.2</c:v>
                </c:pt>
                <c:pt idx="2446">
                  <c:v>19897.259999999998</c:v>
                </c:pt>
                <c:pt idx="2447">
                  <c:v>19669.12</c:v>
                </c:pt>
                <c:pt idx="2448">
                  <c:v>19280.78</c:v>
                </c:pt>
                <c:pt idx="2449">
                  <c:v>19137.95</c:v>
                </c:pt>
                <c:pt idx="2450">
                  <c:v>19429.439999999999</c:v>
                </c:pt>
                <c:pt idx="2451">
                  <c:v>19262</c:v>
                </c:pt>
                <c:pt idx="2452">
                  <c:v>19783.22</c:v>
                </c:pt>
                <c:pt idx="2453">
                  <c:v>19771.189999999999</c:v>
                </c:pt>
                <c:pt idx="2454">
                  <c:v>20193.689999999999</c:v>
                </c:pt>
                <c:pt idx="2455">
                  <c:v>19619.349999999999</c:v>
                </c:pt>
                <c:pt idx="2456">
                  <c:v>19674.77</c:v>
                </c:pt>
                <c:pt idx="2457">
                  <c:v>20179.09</c:v>
                </c:pt>
                <c:pt idx="2458">
                  <c:v>20390.66</c:v>
                </c:pt>
                <c:pt idx="2459">
                  <c:v>20366.48</c:v>
                </c:pt>
                <c:pt idx="2460">
                  <c:v>20267.05</c:v>
                </c:pt>
                <c:pt idx="2461">
                  <c:v>19914.78</c:v>
                </c:pt>
                <c:pt idx="2462">
                  <c:v>20037.47</c:v>
                </c:pt>
                <c:pt idx="2463">
                  <c:v>20133.73</c:v>
                </c:pt>
                <c:pt idx="2464">
                  <c:v>20433.45</c:v>
                </c:pt>
                <c:pt idx="2465">
                  <c:v>20595.150000000001</c:v>
                </c:pt>
                <c:pt idx="2466">
                  <c:v>20552.310000000001</c:v>
                </c:pt>
                <c:pt idx="2467">
                  <c:v>20388.16</c:v>
                </c:pt>
                <c:pt idx="2468">
                  <c:v>21271.17</c:v>
                </c:pt>
                <c:pt idx="2469">
                  <c:v>21419.23</c:v>
                </c:pt>
                <c:pt idx="2470">
                  <c:v>21916.31</c:v>
                </c:pt>
                <c:pt idx="2471">
                  <c:v>21877.89</c:v>
                </c:pt>
                <c:pt idx="2472">
                  <c:v>22062.39</c:v>
                </c:pt>
                <c:pt idx="2473">
                  <c:v>22325.61</c:v>
                </c:pt>
                <c:pt idx="2474">
                  <c:v>22613.759999999998</c:v>
                </c:pt>
                <c:pt idx="2475">
                  <c:v>22695.74</c:v>
                </c:pt>
                <c:pt idx="2476">
                  <c:v>22863.73</c:v>
                </c:pt>
                <c:pt idx="2477">
                  <c:v>23178.1</c:v>
                </c:pt>
                <c:pt idx="2478">
                  <c:v>23091.03</c:v>
                </c:pt>
                <c:pt idx="2479">
                  <c:v>23124.95</c:v>
                </c:pt>
                <c:pt idx="2480">
                  <c:v>22472.91</c:v>
                </c:pt>
                <c:pt idx="2481">
                  <c:v>22305.48</c:v>
                </c:pt>
                <c:pt idx="2482">
                  <c:v>21530.95</c:v>
                </c:pt>
                <c:pt idx="2483">
                  <c:v>22582.21</c:v>
                </c:pt>
                <c:pt idx="2484">
                  <c:v>22455.759999999998</c:v>
                </c:pt>
                <c:pt idx="2485">
                  <c:v>22355.46</c:v>
                </c:pt>
                <c:pt idx="2486">
                  <c:v>22478.79</c:v>
                </c:pt>
                <c:pt idx="2487">
                  <c:v>22437.27</c:v>
                </c:pt>
                <c:pt idx="2488">
                  <c:v>22549.05</c:v>
                </c:pt>
                <c:pt idx="2489">
                  <c:v>22534.32</c:v>
                </c:pt>
                <c:pt idx="2490">
                  <c:v>22259.79</c:v>
                </c:pt>
                <c:pt idx="2491">
                  <c:v>22512.080000000002</c:v>
                </c:pt>
                <c:pt idx="2492">
                  <c:v>21995.040000000001</c:v>
                </c:pt>
                <c:pt idx="2493">
                  <c:v>22288.14</c:v>
                </c:pt>
                <c:pt idx="2494">
                  <c:v>22121.73</c:v>
                </c:pt>
                <c:pt idx="2495">
                  <c:v>22145.96</c:v>
                </c:pt>
                <c:pt idx="2496">
                  <c:v>22714.44</c:v>
                </c:pt>
                <c:pt idx="2497">
                  <c:v>22614.69</c:v>
                </c:pt>
                <c:pt idx="2498">
                  <c:v>22438.65</c:v>
                </c:pt>
                <c:pt idx="2499">
                  <c:v>22529.29</c:v>
                </c:pt>
                <c:pt idx="2500">
                  <c:v>22290.81</c:v>
                </c:pt>
                <c:pt idx="2501">
                  <c:v>22784.74</c:v>
                </c:pt>
                <c:pt idx="2502">
                  <c:v>22587.01</c:v>
                </c:pt>
                <c:pt idx="2503">
                  <c:v>22945.5</c:v>
                </c:pt>
                <c:pt idx="2504">
                  <c:v>22770.36</c:v>
                </c:pt>
                <c:pt idx="2505">
                  <c:v>22696.42</c:v>
                </c:pt>
                <c:pt idx="2506">
                  <c:v>22717.48</c:v>
                </c:pt>
                <c:pt idx="2507">
                  <c:v>22884.22</c:v>
                </c:pt>
                <c:pt idx="2508">
                  <c:v>22751.61</c:v>
                </c:pt>
                <c:pt idx="2509">
                  <c:v>22715.85</c:v>
                </c:pt>
                <c:pt idx="2510">
                  <c:v>22557.38</c:v>
                </c:pt>
                <c:pt idx="2511">
                  <c:v>22397.11</c:v>
                </c:pt>
                <c:pt idx="2512">
                  <c:v>22339.23</c:v>
                </c:pt>
                <c:pt idx="2513">
                  <c:v>21710</c:v>
                </c:pt>
                <c:pt idx="2514">
                  <c:v>22195.38</c:v>
                </c:pt>
                <c:pt idx="2515">
                  <c:v>22573.66</c:v>
                </c:pt>
                <c:pt idx="2516">
                  <c:v>22514.85</c:v>
                </c:pt>
                <c:pt idx="2517">
                  <c:v>22418.15</c:v>
                </c:pt>
                <c:pt idx="2518">
                  <c:v>22329.94</c:v>
                </c:pt>
                <c:pt idx="2519">
                  <c:v>22750.240000000002</c:v>
                </c:pt>
                <c:pt idx="2520">
                  <c:v>22843.96</c:v>
                </c:pt>
                <c:pt idx="2521">
                  <c:v>23249.61</c:v>
                </c:pt>
                <c:pt idx="2522">
                  <c:v>23289.360000000001</c:v>
                </c:pt>
                <c:pt idx="2523">
                  <c:v>23096.75</c:v>
                </c:pt>
                <c:pt idx="2524">
                  <c:v>23051.08</c:v>
                </c:pt>
                <c:pt idx="2525">
                  <c:v>23110.61</c:v>
                </c:pt>
                <c:pt idx="2526">
                  <c:v>22880.62</c:v>
                </c:pt>
                <c:pt idx="2527">
                  <c:v>22920.3</c:v>
                </c:pt>
                <c:pt idx="2528">
                  <c:v>22985.51</c:v>
                </c:pt>
                <c:pt idx="2529">
                  <c:v>23296.77</c:v>
                </c:pt>
                <c:pt idx="2530">
                  <c:v>23290.86</c:v>
                </c:pt>
                <c:pt idx="2531">
                  <c:v>23208.86</c:v>
                </c:pt>
                <c:pt idx="2532">
                  <c:v>22882.65</c:v>
                </c:pt>
                <c:pt idx="2533">
                  <c:v>23139.759999999998</c:v>
                </c:pt>
                <c:pt idx="2534">
                  <c:v>23138.07</c:v>
                </c:pt>
                <c:pt idx="2535">
                  <c:v>23247.15</c:v>
                </c:pt>
                <c:pt idx="2536">
                  <c:v>23465.53</c:v>
                </c:pt>
                <c:pt idx="2537">
                  <c:v>23205.43</c:v>
                </c:pt>
                <c:pt idx="2538">
                  <c:v>23274.13</c:v>
                </c:pt>
                <c:pt idx="2539">
                  <c:v>23032.54</c:v>
                </c:pt>
                <c:pt idx="2540">
                  <c:v>23303.39</c:v>
                </c:pt>
                <c:pt idx="2541">
                  <c:v>23406.49</c:v>
                </c:pt>
                <c:pt idx="2542">
                  <c:v>23559.3</c:v>
                </c:pt>
                <c:pt idx="2543">
                  <c:v>23454.89</c:v>
                </c:pt>
                <c:pt idx="2544">
                  <c:v>23475.53</c:v>
                </c:pt>
                <c:pt idx="2545">
                  <c:v>23319.37</c:v>
                </c:pt>
                <c:pt idx="2546">
                  <c:v>23360.3</c:v>
                </c:pt>
                <c:pt idx="2547">
                  <c:v>23346.49</c:v>
                </c:pt>
                <c:pt idx="2548">
                  <c:v>23097.82</c:v>
                </c:pt>
                <c:pt idx="2549">
                  <c:v>23204.62</c:v>
                </c:pt>
                <c:pt idx="2550">
                  <c:v>23511.62</c:v>
                </c:pt>
                <c:pt idx="2551">
                  <c:v>23539.1</c:v>
                </c:pt>
                <c:pt idx="2552">
                  <c:v>23185.119999999999</c:v>
                </c:pt>
                <c:pt idx="2553">
                  <c:v>23148.93</c:v>
                </c:pt>
                <c:pt idx="2554">
                  <c:v>23029.9</c:v>
                </c:pt>
                <c:pt idx="2555">
                  <c:v>23312.14</c:v>
                </c:pt>
                <c:pt idx="2556">
                  <c:v>23433.73</c:v>
                </c:pt>
                <c:pt idx="2557">
                  <c:v>23422.82</c:v>
                </c:pt>
                <c:pt idx="2558">
                  <c:v>23647.07</c:v>
                </c:pt>
                <c:pt idx="2559">
                  <c:v>23619.69</c:v>
                </c:pt>
                <c:pt idx="2560">
                  <c:v>23558.69</c:v>
                </c:pt>
                <c:pt idx="2561">
                  <c:v>23601.78</c:v>
                </c:pt>
                <c:pt idx="2562">
                  <c:v>23626.73</c:v>
                </c:pt>
                <c:pt idx="2563">
                  <c:v>23507.23</c:v>
                </c:pt>
                <c:pt idx="2564">
                  <c:v>23410.63</c:v>
                </c:pt>
                <c:pt idx="2565">
                  <c:v>23671.13</c:v>
                </c:pt>
                <c:pt idx="2566">
                  <c:v>23567.040000000001</c:v>
                </c:pt>
                <c:pt idx="2567">
                  <c:v>23639.46</c:v>
                </c:pt>
                <c:pt idx="2568">
                  <c:v>23474.27</c:v>
                </c:pt>
                <c:pt idx="2569">
                  <c:v>23516.59</c:v>
                </c:pt>
                <c:pt idx="2570">
                  <c:v>23494.34</c:v>
                </c:pt>
                <c:pt idx="2571">
                  <c:v>23485.8</c:v>
                </c:pt>
                <c:pt idx="2572">
                  <c:v>23418.51</c:v>
                </c:pt>
                <c:pt idx="2573">
                  <c:v>23331.94</c:v>
                </c:pt>
                <c:pt idx="2574">
                  <c:v>22977.13</c:v>
                </c:pt>
                <c:pt idx="2575">
                  <c:v>23295.48</c:v>
                </c:pt>
                <c:pt idx="2576">
                  <c:v>23695.23</c:v>
                </c:pt>
                <c:pt idx="2577">
                  <c:v>24105.279999999999</c:v>
                </c:pt>
                <c:pt idx="2578">
                  <c:v>24325.23</c:v>
                </c:pt>
                <c:pt idx="2579">
                  <c:v>24839.84</c:v>
                </c:pt>
                <c:pt idx="2580">
                  <c:v>24905.59</c:v>
                </c:pt>
                <c:pt idx="2581">
                  <c:v>25349.599999999999</c:v>
                </c:pt>
                <c:pt idx="2582">
                  <c:v>25520.880000000001</c:v>
                </c:pt>
                <c:pt idx="2583">
                  <c:v>25385.87</c:v>
                </c:pt>
                <c:pt idx="2584">
                  <c:v>25906.93</c:v>
                </c:pt>
                <c:pt idx="2585">
                  <c:v>26014.62</c:v>
                </c:pt>
                <c:pt idx="2586">
                  <c:v>25728.14</c:v>
                </c:pt>
                <c:pt idx="2587">
                  <c:v>25634.34</c:v>
                </c:pt>
                <c:pt idx="2588">
                  <c:v>25527.37</c:v>
                </c:pt>
                <c:pt idx="2589">
                  <c:v>26165.59</c:v>
                </c:pt>
                <c:pt idx="2590">
                  <c:v>26296.86</c:v>
                </c:pt>
                <c:pt idx="2591">
                  <c:v>26644.71</c:v>
                </c:pt>
                <c:pt idx="2592">
                  <c:v>26433.62</c:v>
                </c:pt>
                <c:pt idx="2593">
                  <c:v>26787.54</c:v>
                </c:pt>
                <c:pt idx="2594">
                  <c:v>26800.98</c:v>
                </c:pt>
                <c:pt idx="2595">
                  <c:v>26809.37</c:v>
                </c:pt>
                <c:pt idx="2596">
                  <c:v>26741.24</c:v>
                </c:pt>
                <c:pt idx="2597">
                  <c:v>26547.439999999999</c:v>
                </c:pt>
                <c:pt idx="2598">
                  <c:v>26467.08</c:v>
                </c:pt>
                <c:pt idx="2599">
                  <c:v>26817.94</c:v>
                </c:pt>
                <c:pt idx="2600">
                  <c:v>26756.240000000002</c:v>
                </c:pt>
                <c:pt idx="2601">
                  <c:v>26652.52</c:v>
                </c:pt>
                <c:pt idx="2602">
                  <c:v>26732.44</c:v>
                </c:pt>
                <c:pt idx="2603">
                  <c:v>26687.84</c:v>
                </c:pt>
                <c:pt idx="2604">
                  <c:v>26757.4</c:v>
                </c:pt>
                <c:pt idx="2605">
                  <c:v>26806.67</c:v>
                </c:pt>
                <c:pt idx="2606">
                  <c:v>26763.39</c:v>
                </c:pt>
                <c:pt idx="2607">
                  <c:v>26714.42</c:v>
                </c:pt>
                <c:pt idx="2608">
                  <c:v>26436.39</c:v>
                </c:pt>
                <c:pt idx="2609">
                  <c:v>26524.79</c:v>
                </c:pt>
                <c:pt idx="2610">
                  <c:v>26668.35</c:v>
                </c:pt>
                <c:pt idx="2611">
                  <c:v>26656.61</c:v>
                </c:pt>
                <c:pt idx="2612">
                  <c:v>26854.03</c:v>
                </c:pt>
                <c:pt idx="2613">
                  <c:v>27568.15</c:v>
                </c:pt>
                <c:pt idx="2615" formatCode="General">
                  <c:v>0</c:v>
                </c:pt>
                <c:pt idx="2616" formatCode="General">
                  <c:v>0</c:v>
                </c:pt>
                <c:pt idx="2617" formatCode="General">
                  <c:v>0</c:v>
                </c:pt>
                <c:pt idx="2618" formatCode="General">
                  <c:v>0</c:v>
                </c:pt>
                <c:pt idx="2619" formatCode="0.00%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8-449C-B723-A46FF50982E7}"/>
            </c:ext>
          </c:extLst>
        </c:ser>
        <c:ser>
          <c:idx val="4"/>
          <c:order val="1"/>
          <c:tx>
            <c:strRef>
              <c:f>'エクセルで作り出した日経平均（2010年1月4日～）'!$I$12</c:f>
              <c:strCache>
                <c:ptCount val="1"/>
                <c:pt idx="0">
                  <c:v>エクセル関数で作り出した株価</c:v>
                </c:pt>
              </c:strCache>
            </c:strRef>
          </c:tx>
          <c:spPr>
            <a:ln w="95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'エクセルで作り出した日経平均（2010年1月4日～）'!$B$13:$B$2670</c:f>
              <c:numCache>
                <c:formatCode>m/d/yyyy</c:formatCode>
                <c:ptCount val="2658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40190</c:v>
                </c:pt>
                <c:pt idx="6">
                  <c:v>40191</c:v>
                </c:pt>
                <c:pt idx="7">
                  <c:v>40192</c:v>
                </c:pt>
                <c:pt idx="8">
                  <c:v>40193</c:v>
                </c:pt>
                <c:pt idx="9">
                  <c:v>40197</c:v>
                </c:pt>
                <c:pt idx="10">
                  <c:v>40198</c:v>
                </c:pt>
                <c:pt idx="11">
                  <c:v>40199</c:v>
                </c:pt>
                <c:pt idx="12">
                  <c:v>40200</c:v>
                </c:pt>
                <c:pt idx="13">
                  <c:v>40203</c:v>
                </c:pt>
                <c:pt idx="14">
                  <c:v>40204</c:v>
                </c:pt>
                <c:pt idx="15">
                  <c:v>40205</c:v>
                </c:pt>
                <c:pt idx="16">
                  <c:v>40206</c:v>
                </c:pt>
                <c:pt idx="17">
                  <c:v>40207</c:v>
                </c:pt>
                <c:pt idx="18">
                  <c:v>40210</c:v>
                </c:pt>
                <c:pt idx="19">
                  <c:v>40211</c:v>
                </c:pt>
                <c:pt idx="20">
                  <c:v>40212</c:v>
                </c:pt>
                <c:pt idx="21">
                  <c:v>40213</c:v>
                </c:pt>
                <c:pt idx="22">
                  <c:v>40214</c:v>
                </c:pt>
                <c:pt idx="23">
                  <c:v>40217</c:v>
                </c:pt>
                <c:pt idx="24">
                  <c:v>40218</c:v>
                </c:pt>
                <c:pt idx="25">
                  <c:v>40219</c:v>
                </c:pt>
                <c:pt idx="26">
                  <c:v>40220</c:v>
                </c:pt>
                <c:pt idx="27">
                  <c:v>40221</c:v>
                </c:pt>
                <c:pt idx="28">
                  <c:v>40225</c:v>
                </c:pt>
                <c:pt idx="29">
                  <c:v>40226</c:v>
                </c:pt>
                <c:pt idx="30">
                  <c:v>40227</c:v>
                </c:pt>
                <c:pt idx="31">
                  <c:v>40228</c:v>
                </c:pt>
                <c:pt idx="32">
                  <c:v>40231</c:v>
                </c:pt>
                <c:pt idx="33">
                  <c:v>40232</c:v>
                </c:pt>
                <c:pt idx="34">
                  <c:v>40233</c:v>
                </c:pt>
                <c:pt idx="35">
                  <c:v>40234</c:v>
                </c:pt>
                <c:pt idx="36">
                  <c:v>40235</c:v>
                </c:pt>
                <c:pt idx="37">
                  <c:v>40238</c:v>
                </c:pt>
                <c:pt idx="38">
                  <c:v>40239</c:v>
                </c:pt>
                <c:pt idx="39">
                  <c:v>40240</c:v>
                </c:pt>
                <c:pt idx="40">
                  <c:v>40241</c:v>
                </c:pt>
                <c:pt idx="41">
                  <c:v>40242</c:v>
                </c:pt>
                <c:pt idx="42">
                  <c:v>40245</c:v>
                </c:pt>
                <c:pt idx="43">
                  <c:v>40246</c:v>
                </c:pt>
                <c:pt idx="44">
                  <c:v>40247</c:v>
                </c:pt>
                <c:pt idx="45">
                  <c:v>40248</c:v>
                </c:pt>
                <c:pt idx="46">
                  <c:v>40249</c:v>
                </c:pt>
                <c:pt idx="47">
                  <c:v>40252</c:v>
                </c:pt>
                <c:pt idx="48">
                  <c:v>40253</c:v>
                </c:pt>
                <c:pt idx="49">
                  <c:v>40254</c:v>
                </c:pt>
                <c:pt idx="50">
                  <c:v>40255</c:v>
                </c:pt>
                <c:pt idx="51">
                  <c:v>40256</c:v>
                </c:pt>
                <c:pt idx="52">
                  <c:v>40260</c:v>
                </c:pt>
                <c:pt idx="53">
                  <c:v>40261</c:v>
                </c:pt>
                <c:pt idx="54">
                  <c:v>40262</c:v>
                </c:pt>
                <c:pt idx="55">
                  <c:v>40263</c:v>
                </c:pt>
                <c:pt idx="56">
                  <c:v>40266</c:v>
                </c:pt>
                <c:pt idx="57">
                  <c:v>40267</c:v>
                </c:pt>
                <c:pt idx="58">
                  <c:v>40268</c:v>
                </c:pt>
                <c:pt idx="59">
                  <c:v>40269</c:v>
                </c:pt>
                <c:pt idx="60">
                  <c:v>40273</c:v>
                </c:pt>
                <c:pt idx="61">
                  <c:v>40274</c:v>
                </c:pt>
                <c:pt idx="62">
                  <c:v>40275</c:v>
                </c:pt>
                <c:pt idx="63">
                  <c:v>40276</c:v>
                </c:pt>
                <c:pt idx="64">
                  <c:v>40277</c:v>
                </c:pt>
                <c:pt idx="65">
                  <c:v>40280</c:v>
                </c:pt>
                <c:pt idx="66">
                  <c:v>40281</c:v>
                </c:pt>
                <c:pt idx="67">
                  <c:v>40282</c:v>
                </c:pt>
                <c:pt idx="68">
                  <c:v>40283</c:v>
                </c:pt>
                <c:pt idx="69">
                  <c:v>40284</c:v>
                </c:pt>
                <c:pt idx="70">
                  <c:v>40287</c:v>
                </c:pt>
                <c:pt idx="71">
                  <c:v>40288</c:v>
                </c:pt>
                <c:pt idx="72">
                  <c:v>40289</c:v>
                </c:pt>
                <c:pt idx="73">
                  <c:v>40290</c:v>
                </c:pt>
                <c:pt idx="74">
                  <c:v>40291</c:v>
                </c:pt>
                <c:pt idx="75">
                  <c:v>40294</c:v>
                </c:pt>
                <c:pt idx="76">
                  <c:v>40295</c:v>
                </c:pt>
                <c:pt idx="77">
                  <c:v>40296</c:v>
                </c:pt>
                <c:pt idx="78">
                  <c:v>40298</c:v>
                </c:pt>
                <c:pt idx="79">
                  <c:v>40304</c:v>
                </c:pt>
                <c:pt idx="80">
                  <c:v>40305</c:v>
                </c:pt>
                <c:pt idx="81">
                  <c:v>40308</c:v>
                </c:pt>
                <c:pt idx="82">
                  <c:v>40309</c:v>
                </c:pt>
                <c:pt idx="83">
                  <c:v>40310</c:v>
                </c:pt>
                <c:pt idx="84">
                  <c:v>40311</c:v>
                </c:pt>
                <c:pt idx="85">
                  <c:v>40312</c:v>
                </c:pt>
                <c:pt idx="86">
                  <c:v>40315</c:v>
                </c:pt>
                <c:pt idx="87">
                  <c:v>40316</c:v>
                </c:pt>
                <c:pt idx="88">
                  <c:v>40317</c:v>
                </c:pt>
                <c:pt idx="89">
                  <c:v>40318</c:v>
                </c:pt>
                <c:pt idx="90">
                  <c:v>40319</c:v>
                </c:pt>
                <c:pt idx="91">
                  <c:v>40322</c:v>
                </c:pt>
                <c:pt idx="92">
                  <c:v>40323</c:v>
                </c:pt>
                <c:pt idx="93">
                  <c:v>40324</c:v>
                </c:pt>
                <c:pt idx="94">
                  <c:v>40325</c:v>
                </c:pt>
                <c:pt idx="95">
                  <c:v>40326</c:v>
                </c:pt>
                <c:pt idx="96">
                  <c:v>40330</c:v>
                </c:pt>
                <c:pt idx="97">
                  <c:v>40331</c:v>
                </c:pt>
                <c:pt idx="98">
                  <c:v>40332</c:v>
                </c:pt>
                <c:pt idx="99">
                  <c:v>40333</c:v>
                </c:pt>
                <c:pt idx="100">
                  <c:v>40336</c:v>
                </c:pt>
                <c:pt idx="101">
                  <c:v>40337</c:v>
                </c:pt>
                <c:pt idx="102">
                  <c:v>40338</c:v>
                </c:pt>
                <c:pt idx="103">
                  <c:v>40339</c:v>
                </c:pt>
                <c:pt idx="104">
                  <c:v>40340</c:v>
                </c:pt>
                <c:pt idx="105">
                  <c:v>40343</c:v>
                </c:pt>
                <c:pt idx="106">
                  <c:v>40344</c:v>
                </c:pt>
                <c:pt idx="107">
                  <c:v>40345</c:v>
                </c:pt>
                <c:pt idx="108">
                  <c:v>40346</c:v>
                </c:pt>
                <c:pt idx="109">
                  <c:v>40347</c:v>
                </c:pt>
                <c:pt idx="110">
                  <c:v>40350</c:v>
                </c:pt>
                <c:pt idx="111">
                  <c:v>40351</c:v>
                </c:pt>
                <c:pt idx="112">
                  <c:v>40352</c:v>
                </c:pt>
                <c:pt idx="113">
                  <c:v>40353</c:v>
                </c:pt>
                <c:pt idx="114">
                  <c:v>40354</c:v>
                </c:pt>
                <c:pt idx="115">
                  <c:v>40357</c:v>
                </c:pt>
                <c:pt idx="116">
                  <c:v>40358</c:v>
                </c:pt>
                <c:pt idx="117">
                  <c:v>40359</c:v>
                </c:pt>
                <c:pt idx="118">
                  <c:v>40360</c:v>
                </c:pt>
                <c:pt idx="119">
                  <c:v>40361</c:v>
                </c:pt>
                <c:pt idx="120">
                  <c:v>40365</c:v>
                </c:pt>
                <c:pt idx="121">
                  <c:v>40366</c:v>
                </c:pt>
                <c:pt idx="122">
                  <c:v>40367</c:v>
                </c:pt>
                <c:pt idx="123">
                  <c:v>40368</c:v>
                </c:pt>
                <c:pt idx="124">
                  <c:v>40371</c:v>
                </c:pt>
                <c:pt idx="125">
                  <c:v>40372</c:v>
                </c:pt>
                <c:pt idx="126">
                  <c:v>40373</c:v>
                </c:pt>
                <c:pt idx="127">
                  <c:v>40374</c:v>
                </c:pt>
                <c:pt idx="128">
                  <c:v>40375</c:v>
                </c:pt>
                <c:pt idx="129">
                  <c:v>40379</c:v>
                </c:pt>
                <c:pt idx="130">
                  <c:v>40380</c:v>
                </c:pt>
                <c:pt idx="131">
                  <c:v>40381</c:v>
                </c:pt>
                <c:pt idx="132">
                  <c:v>40382</c:v>
                </c:pt>
                <c:pt idx="133">
                  <c:v>40385</c:v>
                </c:pt>
                <c:pt idx="134">
                  <c:v>40386</c:v>
                </c:pt>
                <c:pt idx="135">
                  <c:v>40387</c:v>
                </c:pt>
                <c:pt idx="136">
                  <c:v>40388</c:v>
                </c:pt>
                <c:pt idx="137">
                  <c:v>40389</c:v>
                </c:pt>
                <c:pt idx="138">
                  <c:v>40392</c:v>
                </c:pt>
                <c:pt idx="139">
                  <c:v>40393</c:v>
                </c:pt>
                <c:pt idx="140">
                  <c:v>40394</c:v>
                </c:pt>
                <c:pt idx="141">
                  <c:v>40395</c:v>
                </c:pt>
                <c:pt idx="142">
                  <c:v>40396</c:v>
                </c:pt>
                <c:pt idx="143">
                  <c:v>40399</c:v>
                </c:pt>
                <c:pt idx="144">
                  <c:v>40400</c:v>
                </c:pt>
                <c:pt idx="145">
                  <c:v>40401</c:v>
                </c:pt>
                <c:pt idx="146">
                  <c:v>40402</c:v>
                </c:pt>
                <c:pt idx="147">
                  <c:v>40403</c:v>
                </c:pt>
                <c:pt idx="148">
                  <c:v>40406</c:v>
                </c:pt>
                <c:pt idx="149">
                  <c:v>40407</c:v>
                </c:pt>
                <c:pt idx="150">
                  <c:v>40408</c:v>
                </c:pt>
                <c:pt idx="151">
                  <c:v>40409</c:v>
                </c:pt>
                <c:pt idx="152">
                  <c:v>40410</c:v>
                </c:pt>
                <c:pt idx="153">
                  <c:v>40413</c:v>
                </c:pt>
                <c:pt idx="154">
                  <c:v>40414</c:v>
                </c:pt>
                <c:pt idx="155">
                  <c:v>40415</c:v>
                </c:pt>
                <c:pt idx="156">
                  <c:v>40416</c:v>
                </c:pt>
                <c:pt idx="157">
                  <c:v>40417</c:v>
                </c:pt>
                <c:pt idx="158">
                  <c:v>40420</c:v>
                </c:pt>
                <c:pt idx="159">
                  <c:v>40421</c:v>
                </c:pt>
                <c:pt idx="160">
                  <c:v>40422</c:v>
                </c:pt>
                <c:pt idx="161">
                  <c:v>40423</c:v>
                </c:pt>
                <c:pt idx="162">
                  <c:v>40424</c:v>
                </c:pt>
                <c:pt idx="163">
                  <c:v>40428</c:v>
                </c:pt>
                <c:pt idx="164">
                  <c:v>40429</c:v>
                </c:pt>
                <c:pt idx="165">
                  <c:v>40430</c:v>
                </c:pt>
                <c:pt idx="166">
                  <c:v>40431</c:v>
                </c:pt>
                <c:pt idx="167">
                  <c:v>40434</c:v>
                </c:pt>
                <c:pt idx="168">
                  <c:v>40435</c:v>
                </c:pt>
                <c:pt idx="169">
                  <c:v>40436</c:v>
                </c:pt>
                <c:pt idx="170">
                  <c:v>40437</c:v>
                </c:pt>
                <c:pt idx="171">
                  <c:v>40438</c:v>
                </c:pt>
                <c:pt idx="172">
                  <c:v>40442</c:v>
                </c:pt>
                <c:pt idx="173">
                  <c:v>40443</c:v>
                </c:pt>
                <c:pt idx="174">
                  <c:v>40445</c:v>
                </c:pt>
                <c:pt idx="175">
                  <c:v>40448</c:v>
                </c:pt>
                <c:pt idx="176">
                  <c:v>40449</c:v>
                </c:pt>
                <c:pt idx="177">
                  <c:v>40450</c:v>
                </c:pt>
                <c:pt idx="178">
                  <c:v>40451</c:v>
                </c:pt>
                <c:pt idx="179">
                  <c:v>40452</c:v>
                </c:pt>
                <c:pt idx="180">
                  <c:v>40455</c:v>
                </c:pt>
                <c:pt idx="181">
                  <c:v>40456</c:v>
                </c:pt>
                <c:pt idx="182">
                  <c:v>40457</c:v>
                </c:pt>
                <c:pt idx="183">
                  <c:v>40458</c:v>
                </c:pt>
                <c:pt idx="184">
                  <c:v>40459</c:v>
                </c:pt>
                <c:pt idx="185">
                  <c:v>40463</c:v>
                </c:pt>
                <c:pt idx="186">
                  <c:v>40464</c:v>
                </c:pt>
                <c:pt idx="187">
                  <c:v>40465</c:v>
                </c:pt>
                <c:pt idx="188">
                  <c:v>40466</c:v>
                </c:pt>
                <c:pt idx="189">
                  <c:v>40469</c:v>
                </c:pt>
                <c:pt idx="190">
                  <c:v>40470</c:v>
                </c:pt>
                <c:pt idx="191">
                  <c:v>40471</c:v>
                </c:pt>
                <c:pt idx="192">
                  <c:v>40472</c:v>
                </c:pt>
                <c:pt idx="193">
                  <c:v>40473</c:v>
                </c:pt>
                <c:pt idx="194">
                  <c:v>40476</c:v>
                </c:pt>
                <c:pt idx="195">
                  <c:v>40477</c:v>
                </c:pt>
                <c:pt idx="196">
                  <c:v>40478</c:v>
                </c:pt>
                <c:pt idx="197">
                  <c:v>40479</c:v>
                </c:pt>
                <c:pt idx="198">
                  <c:v>40480</c:v>
                </c:pt>
                <c:pt idx="199">
                  <c:v>40483</c:v>
                </c:pt>
                <c:pt idx="200">
                  <c:v>40484</c:v>
                </c:pt>
                <c:pt idx="201">
                  <c:v>40486</c:v>
                </c:pt>
                <c:pt idx="202">
                  <c:v>40487</c:v>
                </c:pt>
                <c:pt idx="203">
                  <c:v>40490</c:v>
                </c:pt>
                <c:pt idx="204">
                  <c:v>40491</c:v>
                </c:pt>
                <c:pt idx="205">
                  <c:v>40492</c:v>
                </c:pt>
                <c:pt idx="206">
                  <c:v>40493</c:v>
                </c:pt>
                <c:pt idx="207">
                  <c:v>40494</c:v>
                </c:pt>
                <c:pt idx="208">
                  <c:v>40497</c:v>
                </c:pt>
                <c:pt idx="209">
                  <c:v>40498</c:v>
                </c:pt>
                <c:pt idx="210">
                  <c:v>40499</c:v>
                </c:pt>
                <c:pt idx="211">
                  <c:v>40500</c:v>
                </c:pt>
                <c:pt idx="212">
                  <c:v>40501</c:v>
                </c:pt>
                <c:pt idx="213">
                  <c:v>40504</c:v>
                </c:pt>
                <c:pt idx="214">
                  <c:v>40506</c:v>
                </c:pt>
                <c:pt idx="215">
                  <c:v>40508</c:v>
                </c:pt>
                <c:pt idx="216">
                  <c:v>40511</c:v>
                </c:pt>
                <c:pt idx="217">
                  <c:v>40512</c:v>
                </c:pt>
                <c:pt idx="218">
                  <c:v>40513</c:v>
                </c:pt>
                <c:pt idx="219">
                  <c:v>40514</c:v>
                </c:pt>
                <c:pt idx="220">
                  <c:v>40515</c:v>
                </c:pt>
                <c:pt idx="221">
                  <c:v>40518</c:v>
                </c:pt>
                <c:pt idx="222">
                  <c:v>40519</c:v>
                </c:pt>
                <c:pt idx="223">
                  <c:v>40520</c:v>
                </c:pt>
                <c:pt idx="224">
                  <c:v>40521</c:v>
                </c:pt>
                <c:pt idx="225">
                  <c:v>40522</c:v>
                </c:pt>
                <c:pt idx="226">
                  <c:v>40525</c:v>
                </c:pt>
                <c:pt idx="227">
                  <c:v>40526</c:v>
                </c:pt>
                <c:pt idx="228">
                  <c:v>40527</c:v>
                </c:pt>
                <c:pt idx="229">
                  <c:v>40528</c:v>
                </c:pt>
                <c:pt idx="230">
                  <c:v>40529</c:v>
                </c:pt>
                <c:pt idx="231">
                  <c:v>40532</c:v>
                </c:pt>
                <c:pt idx="232">
                  <c:v>40533</c:v>
                </c:pt>
                <c:pt idx="233">
                  <c:v>40534</c:v>
                </c:pt>
                <c:pt idx="234">
                  <c:v>40535</c:v>
                </c:pt>
                <c:pt idx="235">
                  <c:v>40539</c:v>
                </c:pt>
                <c:pt idx="236">
                  <c:v>40540</c:v>
                </c:pt>
                <c:pt idx="237">
                  <c:v>40541</c:v>
                </c:pt>
                <c:pt idx="238">
                  <c:v>40542</c:v>
                </c:pt>
                <c:pt idx="239">
                  <c:v>40547</c:v>
                </c:pt>
                <c:pt idx="240">
                  <c:v>40548</c:v>
                </c:pt>
                <c:pt idx="241">
                  <c:v>40549</c:v>
                </c:pt>
                <c:pt idx="242">
                  <c:v>40550</c:v>
                </c:pt>
                <c:pt idx="243">
                  <c:v>40553</c:v>
                </c:pt>
                <c:pt idx="244">
                  <c:v>40554</c:v>
                </c:pt>
                <c:pt idx="245">
                  <c:v>40555</c:v>
                </c:pt>
                <c:pt idx="246">
                  <c:v>40556</c:v>
                </c:pt>
                <c:pt idx="247">
                  <c:v>40557</c:v>
                </c:pt>
                <c:pt idx="248">
                  <c:v>40561</c:v>
                </c:pt>
                <c:pt idx="249">
                  <c:v>40562</c:v>
                </c:pt>
                <c:pt idx="250">
                  <c:v>40563</c:v>
                </c:pt>
                <c:pt idx="251">
                  <c:v>40564</c:v>
                </c:pt>
                <c:pt idx="252">
                  <c:v>40567</c:v>
                </c:pt>
                <c:pt idx="253">
                  <c:v>40568</c:v>
                </c:pt>
                <c:pt idx="254">
                  <c:v>40569</c:v>
                </c:pt>
                <c:pt idx="255">
                  <c:v>40570</c:v>
                </c:pt>
                <c:pt idx="256">
                  <c:v>40571</c:v>
                </c:pt>
                <c:pt idx="257">
                  <c:v>40574</c:v>
                </c:pt>
                <c:pt idx="258">
                  <c:v>40575</c:v>
                </c:pt>
                <c:pt idx="259">
                  <c:v>40576</c:v>
                </c:pt>
                <c:pt idx="260">
                  <c:v>40577</c:v>
                </c:pt>
                <c:pt idx="261">
                  <c:v>40578</c:v>
                </c:pt>
                <c:pt idx="262">
                  <c:v>40581</c:v>
                </c:pt>
                <c:pt idx="263">
                  <c:v>40582</c:v>
                </c:pt>
                <c:pt idx="264">
                  <c:v>40583</c:v>
                </c:pt>
                <c:pt idx="265">
                  <c:v>40584</c:v>
                </c:pt>
                <c:pt idx="266">
                  <c:v>40585</c:v>
                </c:pt>
                <c:pt idx="267">
                  <c:v>40588</c:v>
                </c:pt>
                <c:pt idx="268">
                  <c:v>40589</c:v>
                </c:pt>
                <c:pt idx="269">
                  <c:v>40590</c:v>
                </c:pt>
                <c:pt idx="270">
                  <c:v>40591</c:v>
                </c:pt>
                <c:pt idx="271">
                  <c:v>40592</c:v>
                </c:pt>
                <c:pt idx="272">
                  <c:v>40596</c:v>
                </c:pt>
                <c:pt idx="273">
                  <c:v>40597</c:v>
                </c:pt>
                <c:pt idx="274">
                  <c:v>40598</c:v>
                </c:pt>
                <c:pt idx="275">
                  <c:v>40599</c:v>
                </c:pt>
                <c:pt idx="276">
                  <c:v>40602</c:v>
                </c:pt>
                <c:pt idx="277">
                  <c:v>40603</c:v>
                </c:pt>
                <c:pt idx="278">
                  <c:v>40604</c:v>
                </c:pt>
                <c:pt idx="279">
                  <c:v>40605</c:v>
                </c:pt>
                <c:pt idx="280">
                  <c:v>40606</c:v>
                </c:pt>
                <c:pt idx="281">
                  <c:v>40609</c:v>
                </c:pt>
                <c:pt idx="282">
                  <c:v>40610</c:v>
                </c:pt>
                <c:pt idx="283">
                  <c:v>40611</c:v>
                </c:pt>
                <c:pt idx="284">
                  <c:v>40612</c:v>
                </c:pt>
                <c:pt idx="285">
                  <c:v>40613</c:v>
                </c:pt>
                <c:pt idx="286">
                  <c:v>40616</c:v>
                </c:pt>
                <c:pt idx="287">
                  <c:v>40617</c:v>
                </c:pt>
                <c:pt idx="288">
                  <c:v>40618</c:v>
                </c:pt>
                <c:pt idx="289">
                  <c:v>40619</c:v>
                </c:pt>
                <c:pt idx="290">
                  <c:v>40620</c:v>
                </c:pt>
                <c:pt idx="291">
                  <c:v>40624</c:v>
                </c:pt>
                <c:pt idx="292">
                  <c:v>40625</c:v>
                </c:pt>
                <c:pt idx="293">
                  <c:v>40626</c:v>
                </c:pt>
                <c:pt idx="294">
                  <c:v>40627</c:v>
                </c:pt>
                <c:pt idx="295">
                  <c:v>40630</c:v>
                </c:pt>
                <c:pt idx="296">
                  <c:v>40631</c:v>
                </c:pt>
                <c:pt idx="297">
                  <c:v>40632</c:v>
                </c:pt>
                <c:pt idx="298">
                  <c:v>40633</c:v>
                </c:pt>
                <c:pt idx="299">
                  <c:v>40634</c:v>
                </c:pt>
                <c:pt idx="300">
                  <c:v>40637</c:v>
                </c:pt>
                <c:pt idx="301">
                  <c:v>40638</c:v>
                </c:pt>
                <c:pt idx="302">
                  <c:v>40639</c:v>
                </c:pt>
                <c:pt idx="303">
                  <c:v>40640</c:v>
                </c:pt>
                <c:pt idx="304">
                  <c:v>40641</c:v>
                </c:pt>
                <c:pt idx="305">
                  <c:v>40644</c:v>
                </c:pt>
                <c:pt idx="306">
                  <c:v>40645</c:v>
                </c:pt>
                <c:pt idx="307">
                  <c:v>40646</c:v>
                </c:pt>
                <c:pt idx="308">
                  <c:v>40647</c:v>
                </c:pt>
                <c:pt idx="309">
                  <c:v>40648</c:v>
                </c:pt>
                <c:pt idx="310">
                  <c:v>40651</c:v>
                </c:pt>
                <c:pt idx="311">
                  <c:v>40652</c:v>
                </c:pt>
                <c:pt idx="312">
                  <c:v>40653</c:v>
                </c:pt>
                <c:pt idx="313">
                  <c:v>40654</c:v>
                </c:pt>
                <c:pt idx="314">
                  <c:v>40658</c:v>
                </c:pt>
                <c:pt idx="315">
                  <c:v>40659</c:v>
                </c:pt>
                <c:pt idx="316">
                  <c:v>40660</c:v>
                </c:pt>
                <c:pt idx="317">
                  <c:v>40661</c:v>
                </c:pt>
                <c:pt idx="318">
                  <c:v>40665</c:v>
                </c:pt>
                <c:pt idx="319">
                  <c:v>40669</c:v>
                </c:pt>
                <c:pt idx="320">
                  <c:v>40672</c:v>
                </c:pt>
                <c:pt idx="321">
                  <c:v>40673</c:v>
                </c:pt>
                <c:pt idx="322">
                  <c:v>40674</c:v>
                </c:pt>
                <c:pt idx="323">
                  <c:v>40675</c:v>
                </c:pt>
                <c:pt idx="324">
                  <c:v>40676</c:v>
                </c:pt>
                <c:pt idx="325">
                  <c:v>40679</c:v>
                </c:pt>
                <c:pt idx="326">
                  <c:v>40680</c:v>
                </c:pt>
                <c:pt idx="327">
                  <c:v>40681</c:v>
                </c:pt>
                <c:pt idx="328">
                  <c:v>40682</c:v>
                </c:pt>
                <c:pt idx="329">
                  <c:v>40683</c:v>
                </c:pt>
                <c:pt idx="330">
                  <c:v>40686</c:v>
                </c:pt>
                <c:pt idx="331">
                  <c:v>40687</c:v>
                </c:pt>
                <c:pt idx="332">
                  <c:v>40688</c:v>
                </c:pt>
                <c:pt idx="333">
                  <c:v>40689</c:v>
                </c:pt>
                <c:pt idx="334">
                  <c:v>40690</c:v>
                </c:pt>
                <c:pt idx="335">
                  <c:v>40694</c:v>
                </c:pt>
                <c:pt idx="336">
                  <c:v>40695</c:v>
                </c:pt>
                <c:pt idx="337">
                  <c:v>40696</c:v>
                </c:pt>
                <c:pt idx="338">
                  <c:v>40697</c:v>
                </c:pt>
                <c:pt idx="339">
                  <c:v>40700</c:v>
                </c:pt>
                <c:pt idx="340">
                  <c:v>40701</c:v>
                </c:pt>
                <c:pt idx="341">
                  <c:v>40702</c:v>
                </c:pt>
                <c:pt idx="342">
                  <c:v>40703</c:v>
                </c:pt>
                <c:pt idx="343">
                  <c:v>40704</c:v>
                </c:pt>
                <c:pt idx="344">
                  <c:v>40707</c:v>
                </c:pt>
                <c:pt idx="345">
                  <c:v>40708</c:v>
                </c:pt>
                <c:pt idx="346">
                  <c:v>40709</c:v>
                </c:pt>
                <c:pt idx="347">
                  <c:v>40710</c:v>
                </c:pt>
                <c:pt idx="348">
                  <c:v>40711</c:v>
                </c:pt>
                <c:pt idx="349">
                  <c:v>40714</c:v>
                </c:pt>
                <c:pt idx="350">
                  <c:v>40715</c:v>
                </c:pt>
                <c:pt idx="351">
                  <c:v>40716</c:v>
                </c:pt>
                <c:pt idx="352">
                  <c:v>40717</c:v>
                </c:pt>
                <c:pt idx="353">
                  <c:v>40718</c:v>
                </c:pt>
                <c:pt idx="354">
                  <c:v>40721</c:v>
                </c:pt>
                <c:pt idx="355">
                  <c:v>40722</c:v>
                </c:pt>
                <c:pt idx="356">
                  <c:v>40723</c:v>
                </c:pt>
                <c:pt idx="357">
                  <c:v>40724</c:v>
                </c:pt>
                <c:pt idx="358">
                  <c:v>40725</c:v>
                </c:pt>
                <c:pt idx="359">
                  <c:v>40729</c:v>
                </c:pt>
                <c:pt idx="360">
                  <c:v>40730</c:v>
                </c:pt>
                <c:pt idx="361">
                  <c:v>40731</c:v>
                </c:pt>
                <c:pt idx="362">
                  <c:v>40732</c:v>
                </c:pt>
                <c:pt idx="363">
                  <c:v>40735</c:v>
                </c:pt>
                <c:pt idx="364">
                  <c:v>40736</c:v>
                </c:pt>
                <c:pt idx="365">
                  <c:v>40737</c:v>
                </c:pt>
                <c:pt idx="366">
                  <c:v>40738</c:v>
                </c:pt>
                <c:pt idx="367">
                  <c:v>40739</c:v>
                </c:pt>
                <c:pt idx="368">
                  <c:v>40743</c:v>
                </c:pt>
                <c:pt idx="369">
                  <c:v>40744</c:v>
                </c:pt>
                <c:pt idx="370">
                  <c:v>40745</c:v>
                </c:pt>
                <c:pt idx="371">
                  <c:v>40746</c:v>
                </c:pt>
                <c:pt idx="372">
                  <c:v>40749</c:v>
                </c:pt>
                <c:pt idx="373">
                  <c:v>40750</c:v>
                </c:pt>
                <c:pt idx="374">
                  <c:v>40751</c:v>
                </c:pt>
                <c:pt idx="375">
                  <c:v>40752</c:v>
                </c:pt>
                <c:pt idx="376">
                  <c:v>40753</c:v>
                </c:pt>
                <c:pt idx="377">
                  <c:v>40756</c:v>
                </c:pt>
                <c:pt idx="378">
                  <c:v>40757</c:v>
                </c:pt>
                <c:pt idx="379">
                  <c:v>40758</c:v>
                </c:pt>
                <c:pt idx="380">
                  <c:v>40759</c:v>
                </c:pt>
                <c:pt idx="381">
                  <c:v>40760</c:v>
                </c:pt>
                <c:pt idx="382">
                  <c:v>40763</c:v>
                </c:pt>
                <c:pt idx="383">
                  <c:v>40764</c:v>
                </c:pt>
                <c:pt idx="384">
                  <c:v>40765</c:v>
                </c:pt>
                <c:pt idx="385">
                  <c:v>40766</c:v>
                </c:pt>
                <c:pt idx="386">
                  <c:v>40767</c:v>
                </c:pt>
                <c:pt idx="387">
                  <c:v>40770</c:v>
                </c:pt>
                <c:pt idx="388">
                  <c:v>40771</c:v>
                </c:pt>
                <c:pt idx="389">
                  <c:v>40772</c:v>
                </c:pt>
                <c:pt idx="390">
                  <c:v>40773</c:v>
                </c:pt>
                <c:pt idx="391">
                  <c:v>40774</c:v>
                </c:pt>
                <c:pt idx="392">
                  <c:v>40777</c:v>
                </c:pt>
                <c:pt idx="393">
                  <c:v>40778</c:v>
                </c:pt>
                <c:pt idx="394">
                  <c:v>40779</c:v>
                </c:pt>
                <c:pt idx="395">
                  <c:v>40780</c:v>
                </c:pt>
                <c:pt idx="396">
                  <c:v>40781</c:v>
                </c:pt>
                <c:pt idx="397">
                  <c:v>40784</c:v>
                </c:pt>
                <c:pt idx="398">
                  <c:v>40785</c:v>
                </c:pt>
                <c:pt idx="399">
                  <c:v>40786</c:v>
                </c:pt>
                <c:pt idx="400">
                  <c:v>40787</c:v>
                </c:pt>
                <c:pt idx="401">
                  <c:v>40788</c:v>
                </c:pt>
                <c:pt idx="402">
                  <c:v>40792</c:v>
                </c:pt>
                <c:pt idx="403">
                  <c:v>40793</c:v>
                </c:pt>
                <c:pt idx="404">
                  <c:v>40794</c:v>
                </c:pt>
                <c:pt idx="405">
                  <c:v>40795</c:v>
                </c:pt>
                <c:pt idx="406">
                  <c:v>40798</c:v>
                </c:pt>
                <c:pt idx="407">
                  <c:v>40799</c:v>
                </c:pt>
                <c:pt idx="408">
                  <c:v>40800</c:v>
                </c:pt>
                <c:pt idx="409">
                  <c:v>40801</c:v>
                </c:pt>
                <c:pt idx="410">
                  <c:v>40802</c:v>
                </c:pt>
                <c:pt idx="411">
                  <c:v>40806</c:v>
                </c:pt>
                <c:pt idx="412">
                  <c:v>40807</c:v>
                </c:pt>
                <c:pt idx="413">
                  <c:v>40808</c:v>
                </c:pt>
                <c:pt idx="414">
                  <c:v>40812</c:v>
                </c:pt>
                <c:pt idx="415">
                  <c:v>40813</c:v>
                </c:pt>
                <c:pt idx="416">
                  <c:v>40814</c:v>
                </c:pt>
                <c:pt idx="417">
                  <c:v>40815</c:v>
                </c:pt>
                <c:pt idx="418">
                  <c:v>40816</c:v>
                </c:pt>
                <c:pt idx="419">
                  <c:v>40819</c:v>
                </c:pt>
                <c:pt idx="420">
                  <c:v>40820</c:v>
                </c:pt>
                <c:pt idx="421">
                  <c:v>40821</c:v>
                </c:pt>
                <c:pt idx="422">
                  <c:v>40822</c:v>
                </c:pt>
                <c:pt idx="423">
                  <c:v>40823</c:v>
                </c:pt>
                <c:pt idx="424">
                  <c:v>40827</c:v>
                </c:pt>
                <c:pt idx="425">
                  <c:v>40828</c:v>
                </c:pt>
                <c:pt idx="426">
                  <c:v>40829</c:v>
                </c:pt>
                <c:pt idx="427">
                  <c:v>40830</c:v>
                </c:pt>
                <c:pt idx="428">
                  <c:v>40833</c:v>
                </c:pt>
                <c:pt idx="429">
                  <c:v>40834</c:v>
                </c:pt>
                <c:pt idx="430">
                  <c:v>40835</c:v>
                </c:pt>
                <c:pt idx="431">
                  <c:v>40836</c:v>
                </c:pt>
                <c:pt idx="432">
                  <c:v>40837</c:v>
                </c:pt>
                <c:pt idx="433">
                  <c:v>40840</c:v>
                </c:pt>
                <c:pt idx="434">
                  <c:v>40841</c:v>
                </c:pt>
                <c:pt idx="435">
                  <c:v>40842</c:v>
                </c:pt>
                <c:pt idx="436">
                  <c:v>40843</c:v>
                </c:pt>
                <c:pt idx="437">
                  <c:v>40844</c:v>
                </c:pt>
                <c:pt idx="438">
                  <c:v>40847</c:v>
                </c:pt>
                <c:pt idx="439">
                  <c:v>40848</c:v>
                </c:pt>
                <c:pt idx="440">
                  <c:v>40849</c:v>
                </c:pt>
                <c:pt idx="441">
                  <c:v>40851</c:v>
                </c:pt>
                <c:pt idx="442">
                  <c:v>40854</c:v>
                </c:pt>
                <c:pt idx="443">
                  <c:v>40855</c:v>
                </c:pt>
                <c:pt idx="444">
                  <c:v>40856</c:v>
                </c:pt>
                <c:pt idx="445">
                  <c:v>40857</c:v>
                </c:pt>
                <c:pt idx="446">
                  <c:v>40858</c:v>
                </c:pt>
                <c:pt idx="447">
                  <c:v>40861</c:v>
                </c:pt>
                <c:pt idx="448">
                  <c:v>40862</c:v>
                </c:pt>
                <c:pt idx="449">
                  <c:v>40863</c:v>
                </c:pt>
                <c:pt idx="450">
                  <c:v>40864</c:v>
                </c:pt>
                <c:pt idx="451">
                  <c:v>40865</c:v>
                </c:pt>
                <c:pt idx="452">
                  <c:v>40868</c:v>
                </c:pt>
                <c:pt idx="453">
                  <c:v>40869</c:v>
                </c:pt>
                <c:pt idx="454">
                  <c:v>40872</c:v>
                </c:pt>
                <c:pt idx="455">
                  <c:v>40875</c:v>
                </c:pt>
                <c:pt idx="456">
                  <c:v>40876</c:v>
                </c:pt>
                <c:pt idx="457">
                  <c:v>40877</c:v>
                </c:pt>
                <c:pt idx="458">
                  <c:v>40878</c:v>
                </c:pt>
                <c:pt idx="459">
                  <c:v>40879</c:v>
                </c:pt>
                <c:pt idx="460">
                  <c:v>40882</c:v>
                </c:pt>
                <c:pt idx="461">
                  <c:v>40883</c:v>
                </c:pt>
                <c:pt idx="462">
                  <c:v>40884</c:v>
                </c:pt>
                <c:pt idx="463">
                  <c:v>40885</c:v>
                </c:pt>
                <c:pt idx="464">
                  <c:v>40886</c:v>
                </c:pt>
                <c:pt idx="465">
                  <c:v>40889</c:v>
                </c:pt>
                <c:pt idx="466">
                  <c:v>40890</c:v>
                </c:pt>
                <c:pt idx="467">
                  <c:v>40891</c:v>
                </c:pt>
                <c:pt idx="468">
                  <c:v>40892</c:v>
                </c:pt>
                <c:pt idx="469">
                  <c:v>40893</c:v>
                </c:pt>
                <c:pt idx="470">
                  <c:v>40896</c:v>
                </c:pt>
                <c:pt idx="471">
                  <c:v>40897</c:v>
                </c:pt>
                <c:pt idx="472">
                  <c:v>40898</c:v>
                </c:pt>
                <c:pt idx="473">
                  <c:v>40899</c:v>
                </c:pt>
                <c:pt idx="474">
                  <c:v>40904</c:v>
                </c:pt>
                <c:pt idx="475">
                  <c:v>40905</c:v>
                </c:pt>
                <c:pt idx="476">
                  <c:v>40906</c:v>
                </c:pt>
                <c:pt idx="477">
                  <c:v>40907</c:v>
                </c:pt>
                <c:pt idx="478">
                  <c:v>40912</c:v>
                </c:pt>
                <c:pt idx="479">
                  <c:v>40913</c:v>
                </c:pt>
                <c:pt idx="480">
                  <c:v>40914</c:v>
                </c:pt>
                <c:pt idx="481">
                  <c:v>40918</c:v>
                </c:pt>
                <c:pt idx="482">
                  <c:v>40919</c:v>
                </c:pt>
                <c:pt idx="483">
                  <c:v>40920</c:v>
                </c:pt>
                <c:pt idx="484">
                  <c:v>40921</c:v>
                </c:pt>
                <c:pt idx="485">
                  <c:v>40925</c:v>
                </c:pt>
                <c:pt idx="486">
                  <c:v>40926</c:v>
                </c:pt>
                <c:pt idx="487">
                  <c:v>40927</c:v>
                </c:pt>
                <c:pt idx="488">
                  <c:v>40928</c:v>
                </c:pt>
                <c:pt idx="489">
                  <c:v>40931</c:v>
                </c:pt>
                <c:pt idx="490">
                  <c:v>40932</c:v>
                </c:pt>
                <c:pt idx="491">
                  <c:v>40933</c:v>
                </c:pt>
                <c:pt idx="492">
                  <c:v>40934</c:v>
                </c:pt>
                <c:pt idx="493">
                  <c:v>40935</c:v>
                </c:pt>
                <c:pt idx="494">
                  <c:v>40938</c:v>
                </c:pt>
                <c:pt idx="495">
                  <c:v>40939</c:v>
                </c:pt>
                <c:pt idx="496">
                  <c:v>40940</c:v>
                </c:pt>
                <c:pt idx="497">
                  <c:v>40941</c:v>
                </c:pt>
                <c:pt idx="498">
                  <c:v>40942</c:v>
                </c:pt>
                <c:pt idx="499">
                  <c:v>40945</c:v>
                </c:pt>
                <c:pt idx="500">
                  <c:v>40946</c:v>
                </c:pt>
                <c:pt idx="501">
                  <c:v>40947</c:v>
                </c:pt>
                <c:pt idx="502">
                  <c:v>40948</c:v>
                </c:pt>
                <c:pt idx="503">
                  <c:v>40949</c:v>
                </c:pt>
                <c:pt idx="504">
                  <c:v>40952</c:v>
                </c:pt>
                <c:pt idx="505">
                  <c:v>40953</c:v>
                </c:pt>
                <c:pt idx="506">
                  <c:v>40954</c:v>
                </c:pt>
                <c:pt idx="507">
                  <c:v>40955</c:v>
                </c:pt>
                <c:pt idx="508">
                  <c:v>40956</c:v>
                </c:pt>
                <c:pt idx="509">
                  <c:v>40960</c:v>
                </c:pt>
                <c:pt idx="510">
                  <c:v>40961</c:v>
                </c:pt>
                <c:pt idx="511">
                  <c:v>40962</c:v>
                </c:pt>
                <c:pt idx="512">
                  <c:v>40963</c:v>
                </c:pt>
                <c:pt idx="513">
                  <c:v>40966</c:v>
                </c:pt>
                <c:pt idx="514">
                  <c:v>40967</c:v>
                </c:pt>
                <c:pt idx="515">
                  <c:v>40968</c:v>
                </c:pt>
                <c:pt idx="516">
                  <c:v>40969</c:v>
                </c:pt>
                <c:pt idx="517">
                  <c:v>40970</c:v>
                </c:pt>
                <c:pt idx="518">
                  <c:v>40973</c:v>
                </c:pt>
                <c:pt idx="519">
                  <c:v>40974</c:v>
                </c:pt>
                <c:pt idx="520">
                  <c:v>40975</c:v>
                </c:pt>
                <c:pt idx="521">
                  <c:v>40976</c:v>
                </c:pt>
                <c:pt idx="522">
                  <c:v>40977</c:v>
                </c:pt>
                <c:pt idx="523">
                  <c:v>40980</c:v>
                </c:pt>
                <c:pt idx="524">
                  <c:v>40981</c:v>
                </c:pt>
                <c:pt idx="525">
                  <c:v>40982</c:v>
                </c:pt>
                <c:pt idx="526">
                  <c:v>40983</c:v>
                </c:pt>
                <c:pt idx="527">
                  <c:v>40984</c:v>
                </c:pt>
                <c:pt idx="528">
                  <c:v>40987</c:v>
                </c:pt>
                <c:pt idx="529">
                  <c:v>40988</c:v>
                </c:pt>
                <c:pt idx="530">
                  <c:v>40989</c:v>
                </c:pt>
                <c:pt idx="531">
                  <c:v>40990</c:v>
                </c:pt>
                <c:pt idx="532">
                  <c:v>40991</c:v>
                </c:pt>
                <c:pt idx="533">
                  <c:v>40994</c:v>
                </c:pt>
                <c:pt idx="534">
                  <c:v>40995</c:v>
                </c:pt>
                <c:pt idx="535">
                  <c:v>40996</c:v>
                </c:pt>
                <c:pt idx="536">
                  <c:v>40997</c:v>
                </c:pt>
                <c:pt idx="537">
                  <c:v>40998</c:v>
                </c:pt>
                <c:pt idx="538">
                  <c:v>41001</c:v>
                </c:pt>
                <c:pt idx="539">
                  <c:v>41002</c:v>
                </c:pt>
                <c:pt idx="540">
                  <c:v>41003</c:v>
                </c:pt>
                <c:pt idx="541">
                  <c:v>41004</c:v>
                </c:pt>
                <c:pt idx="542">
                  <c:v>41008</c:v>
                </c:pt>
                <c:pt idx="543">
                  <c:v>41009</c:v>
                </c:pt>
                <c:pt idx="544">
                  <c:v>41010</c:v>
                </c:pt>
                <c:pt idx="545">
                  <c:v>41011</c:v>
                </c:pt>
                <c:pt idx="546">
                  <c:v>41012</c:v>
                </c:pt>
                <c:pt idx="547">
                  <c:v>41015</c:v>
                </c:pt>
                <c:pt idx="548">
                  <c:v>41016</c:v>
                </c:pt>
                <c:pt idx="549">
                  <c:v>41017</c:v>
                </c:pt>
                <c:pt idx="550">
                  <c:v>41018</c:v>
                </c:pt>
                <c:pt idx="551">
                  <c:v>41019</c:v>
                </c:pt>
                <c:pt idx="552">
                  <c:v>41022</c:v>
                </c:pt>
                <c:pt idx="553">
                  <c:v>41023</c:v>
                </c:pt>
                <c:pt idx="554">
                  <c:v>41024</c:v>
                </c:pt>
                <c:pt idx="555">
                  <c:v>41025</c:v>
                </c:pt>
                <c:pt idx="556">
                  <c:v>41026</c:v>
                </c:pt>
                <c:pt idx="557">
                  <c:v>41030</c:v>
                </c:pt>
                <c:pt idx="558">
                  <c:v>41031</c:v>
                </c:pt>
                <c:pt idx="559">
                  <c:v>41036</c:v>
                </c:pt>
                <c:pt idx="560">
                  <c:v>41037</c:v>
                </c:pt>
                <c:pt idx="561">
                  <c:v>41038</c:v>
                </c:pt>
                <c:pt idx="562">
                  <c:v>41039</c:v>
                </c:pt>
                <c:pt idx="563">
                  <c:v>41040</c:v>
                </c:pt>
                <c:pt idx="564">
                  <c:v>41043</c:v>
                </c:pt>
                <c:pt idx="565">
                  <c:v>41044</c:v>
                </c:pt>
                <c:pt idx="566">
                  <c:v>41045</c:v>
                </c:pt>
                <c:pt idx="567">
                  <c:v>41046</c:v>
                </c:pt>
                <c:pt idx="568">
                  <c:v>41047</c:v>
                </c:pt>
                <c:pt idx="569">
                  <c:v>41050</c:v>
                </c:pt>
                <c:pt idx="570">
                  <c:v>41051</c:v>
                </c:pt>
                <c:pt idx="571">
                  <c:v>41052</c:v>
                </c:pt>
                <c:pt idx="572">
                  <c:v>41053</c:v>
                </c:pt>
                <c:pt idx="573">
                  <c:v>41054</c:v>
                </c:pt>
                <c:pt idx="574">
                  <c:v>41058</c:v>
                </c:pt>
                <c:pt idx="575">
                  <c:v>41059</c:v>
                </c:pt>
                <c:pt idx="576">
                  <c:v>41060</c:v>
                </c:pt>
                <c:pt idx="577">
                  <c:v>41061</c:v>
                </c:pt>
                <c:pt idx="578">
                  <c:v>41064</c:v>
                </c:pt>
                <c:pt idx="579">
                  <c:v>41065</c:v>
                </c:pt>
                <c:pt idx="580">
                  <c:v>41066</c:v>
                </c:pt>
                <c:pt idx="581">
                  <c:v>41067</c:v>
                </c:pt>
                <c:pt idx="582">
                  <c:v>41068</c:v>
                </c:pt>
                <c:pt idx="583">
                  <c:v>41071</c:v>
                </c:pt>
                <c:pt idx="584">
                  <c:v>41072</c:v>
                </c:pt>
                <c:pt idx="585">
                  <c:v>41073</c:v>
                </c:pt>
                <c:pt idx="586">
                  <c:v>41074</c:v>
                </c:pt>
                <c:pt idx="587">
                  <c:v>41075</c:v>
                </c:pt>
                <c:pt idx="588">
                  <c:v>41078</c:v>
                </c:pt>
                <c:pt idx="589">
                  <c:v>41079</c:v>
                </c:pt>
                <c:pt idx="590">
                  <c:v>41080</c:v>
                </c:pt>
                <c:pt idx="591">
                  <c:v>41081</c:v>
                </c:pt>
                <c:pt idx="592">
                  <c:v>41082</c:v>
                </c:pt>
                <c:pt idx="593">
                  <c:v>41085</c:v>
                </c:pt>
                <c:pt idx="594">
                  <c:v>41086</c:v>
                </c:pt>
                <c:pt idx="595">
                  <c:v>41087</c:v>
                </c:pt>
                <c:pt idx="596">
                  <c:v>41088</c:v>
                </c:pt>
                <c:pt idx="597">
                  <c:v>41089</c:v>
                </c:pt>
                <c:pt idx="598">
                  <c:v>41092</c:v>
                </c:pt>
                <c:pt idx="599">
                  <c:v>41093</c:v>
                </c:pt>
                <c:pt idx="600">
                  <c:v>41095</c:v>
                </c:pt>
                <c:pt idx="601">
                  <c:v>41096</c:v>
                </c:pt>
                <c:pt idx="602">
                  <c:v>41099</c:v>
                </c:pt>
                <c:pt idx="603">
                  <c:v>41100</c:v>
                </c:pt>
                <c:pt idx="604">
                  <c:v>41101</c:v>
                </c:pt>
                <c:pt idx="605">
                  <c:v>41102</c:v>
                </c:pt>
                <c:pt idx="606">
                  <c:v>41103</c:v>
                </c:pt>
                <c:pt idx="607">
                  <c:v>41106</c:v>
                </c:pt>
                <c:pt idx="608">
                  <c:v>41107</c:v>
                </c:pt>
                <c:pt idx="609">
                  <c:v>41108</c:v>
                </c:pt>
                <c:pt idx="610">
                  <c:v>41109</c:v>
                </c:pt>
                <c:pt idx="611">
                  <c:v>41110</c:v>
                </c:pt>
                <c:pt idx="612">
                  <c:v>41113</c:v>
                </c:pt>
                <c:pt idx="613">
                  <c:v>41114</c:v>
                </c:pt>
                <c:pt idx="614">
                  <c:v>41115</c:v>
                </c:pt>
                <c:pt idx="615">
                  <c:v>41116</c:v>
                </c:pt>
                <c:pt idx="616">
                  <c:v>41117</c:v>
                </c:pt>
                <c:pt idx="617">
                  <c:v>41120</c:v>
                </c:pt>
                <c:pt idx="618">
                  <c:v>41121</c:v>
                </c:pt>
                <c:pt idx="619">
                  <c:v>41122</c:v>
                </c:pt>
                <c:pt idx="620">
                  <c:v>41123</c:v>
                </c:pt>
                <c:pt idx="621">
                  <c:v>41124</c:v>
                </c:pt>
                <c:pt idx="622">
                  <c:v>41127</c:v>
                </c:pt>
                <c:pt idx="623">
                  <c:v>41128</c:v>
                </c:pt>
                <c:pt idx="624">
                  <c:v>41129</c:v>
                </c:pt>
                <c:pt idx="625">
                  <c:v>41130</c:v>
                </c:pt>
                <c:pt idx="626">
                  <c:v>41131</c:v>
                </c:pt>
                <c:pt idx="627">
                  <c:v>41134</c:v>
                </c:pt>
                <c:pt idx="628">
                  <c:v>41135</c:v>
                </c:pt>
                <c:pt idx="629">
                  <c:v>41136</c:v>
                </c:pt>
                <c:pt idx="630">
                  <c:v>41137</c:v>
                </c:pt>
                <c:pt idx="631">
                  <c:v>41138</c:v>
                </c:pt>
                <c:pt idx="632">
                  <c:v>41141</c:v>
                </c:pt>
                <c:pt idx="633">
                  <c:v>41142</c:v>
                </c:pt>
                <c:pt idx="634">
                  <c:v>41143</c:v>
                </c:pt>
                <c:pt idx="635">
                  <c:v>41144</c:v>
                </c:pt>
                <c:pt idx="636">
                  <c:v>41145</c:v>
                </c:pt>
                <c:pt idx="637">
                  <c:v>41148</c:v>
                </c:pt>
                <c:pt idx="638">
                  <c:v>41149</c:v>
                </c:pt>
                <c:pt idx="639">
                  <c:v>41150</c:v>
                </c:pt>
                <c:pt idx="640">
                  <c:v>41151</c:v>
                </c:pt>
                <c:pt idx="641">
                  <c:v>41152</c:v>
                </c:pt>
                <c:pt idx="642">
                  <c:v>41156</c:v>
                </c:pt>
                <c:pt idx="643">
                  <c:v>41157</c:v>
                </c:pt>
                <c:pt idx="644">
                  <c:v>41158</c:v>
                </c:pt>
                <c:pt idx="645">
                  <c:v>41159</c:v>
                </c:pt>
                <c:pt idx="646">
                  <c:v>41162</c:v>
                </c:pt>
                <c:pt idx="647">
                  <c:v>41163</c:v>
                </c:pt>
                <c:pt idx="648">
                  <c:v>41164</c:v>
                </c:pt>
                <c:pt idx="649">
                  <c:v>41165</c:v>
                </c:pt>
                <c:pt idx="650">
                  <c:v>41166</c:v>
                </c:pt>
                <c:pt idx="651">
                  <c:v>41170</c:v>
                </c:pt>
                <c:pt idx="652">
                  <c:v>41171</c:v>
                </c:pt>
                <c:pt idx="653">
                  <c:v>41172</c:v>
                </c:pt>
                <c:pt idx="654">
                  <c:v>41173</c:v>
                </c:pt>
                <c:pt idx="655">
                  <c:v>41176</c:v>
                </c:pt>
                <c:pt idx="656">
                  <c:v>41177</c:v>
                </c:pt>
                <c:pt idx="657">
                  <c:v>41178</c:v>
                </c:pt>
                <c:pt idx="658">
                  <c:v>41179</c:v>
                </c:pt>
                <c:pt idx="659">
                  <c:v>41180</c:v>
                </c:pt>
                <c:pt idx="660">
                  <c:v>41183</c:v>
                </c:pt>
                <c:pt idx="661">
                  <c:v>41184</c:v>
                </c:pt>
                <c:pt idx="662">
                  <c:v>41185</c:v>
                </c:pt>
                <c:pt idx="663">
                  <c:v>41186</c:v>
                </c:pt>
                <c:pt idx="664">
                  <c:v>41187</c:v>
                </c:pt>
                <c:pt idx="665">
                  <c:v>41191</c:v>
                </c:pt>
                <c:pt idx="666">
                  <c:v>41192</c:v>
                </c:pt>
                <c:pt idx="667">
                  <c:v>41193</c:v>
                </c:pt>
                <c:pt idx="668">
                  <c:v>41194</c:v>
                </c:pt>
                <c:pt idx="669">
                  <c:v>41197</c:v>
                </c:pt>
                <c:pt idx="670">
                  <c:v>41198</c:v>
                </c:pt>
                <c:pt idx="671">
                  <c:v>41199</c:v>
                </c:pt>
                <c:pt idx="672">
                  <c:v>41200</c:v>
                </c:pt>
                <c:pt idx="673">
                  <c:v>41201</c:v>
                </c:pt>
                <c:pt idx="674">
                  <c:v>41204</c:v>
                </c:pt>
                <c:pt idx="675">
                  <c:v>41205</c:v>
                </c:pt>
                <c:pt idx="676">
                  <c:v>41206</c:v>
                </c:pt>
                <c:pt idx="677">
                  <c:v>41207</c:v>
                </c:pt>
                <c:pt idx="678">
                  <c:v>41208</c:v>
                </c:pt>
                <c:pt idx="679">
                  <c:v>41213</c:v>
                </c:pt>
                <c:pt idx="680">
                  <c:v>41214</c:v>
                </c:pt>
                <c:pt idx="681">
                  <c:v>41215</c:v>
                </c:pt>
                <c:pt idx="682">
                  <c:v>41218</c:v>
                </c:pt>
                <c:pt idx="683">
                  <c:v>41219</c:v>
                </c:pt>
                <c:pt idx="684">
                  <c:v>41220</c:v>
                </c:pt>
                <c:pt idx="685">
                  <c:v>41221</c:v>
                </c:pt>
                <c:pt idx="686">
                  <c:v>41222</c:v>
                </c:pt>
                <c:pt idx="687">
                  <c:v>41225</c:v>
                </c:pt>
                <c:pt idx="688">
                  <c:v>41226</c:v>
                </c:pt>
                <c:pt idx="689">
                  <c:v>41227</c:v>
                </c:pt>
                <c:pt idx="690">
                  <c:v>41228</c:v>
                </c:pt>
                <c:pt idx="691">
                  <c:v>41229</c:v>
                </c:pt>
                <c:pt idx="692">
                  <c:v>41232</c:v>
                </c:pt>
                <c:pt idx="693">
                  <c:v>41233</c:v>
                </c:pt>
                <c:pt idx="694">
                  <c:v>41234</c:v>
                </c:pt>
                <c:pt idx="695">
                  <c:v>41236</c:v>
                </c:pt>
                <c:pt idx="696">
                  <c:v>41239</c:v>
                </c:pt>
                <c:pt idx="697">
                  <c:v>41240</c:v>
                </c:pt>
                <c:pt idx="698">
                  <c:v>41241</c:v>
                </c:pt>
                <c:pt idx="699">
                  <c:v>41242</c:v>
                </c:pt>
                <c:pt idx="700">
                  <c:v>41243</c:v>
                </c:pt>
                <c:pt idx="701">
                  <c:v>41246</c:v>
                </c:pt>
                <c:pt idx="702">
                  <c:v>41247</c:v>
                </c:pt>
                <c:pt idx="703">
                  <c:v>41248</c:v>
                </c:pt>
                <c:pt idx="704">
                  <c:v>41249</c:v>
                </c:pt>
                <c:pt idx="705">
                  <c:v>41250</c:v>
                </c:pt>
                <c:pt idx="706">
                  <c:v>41253</c:v>
                </c:pt>
                <c:pt idx="707">
                  <c:v>41254</c:v>
                </c:pt>
                <c:pt idx="708">
                  <c:v>41255</c:v>
                </c:pt>
                <c:pt idx="709">
                  <c:v>41256</c:v>
                </c:pt>
                <c:pt idx="710">
                  <c:v>41257</c:v>
                </c:pt>
                <c:pt idx="711">
                  <c:v>41260</c:v>
                </c:pt>
                <c:pt idx="712">
                  <c:v>41261</c:v>
                </c:pt>
                <c:pt idx="713">
                  <c:v>41262</c:v>
                </c:pt>
                <c:pt idx="714">
                  <c:v>41263</c:v>
                </c:pt>
                <c:pt idx="715">
                  <c:v>41264</c:v>
                </c:pt>
                <c:pt idx="716">
                  <c:v>41269</c:v>
                </c:pt>
                <c:pt idx="717">
                  <c:v>41270</c:v>
                </c:pt>
                <c:pt idx="718">
                  <c:v>41271</c:v>
                </c:pt>
                <c:pt idx="719">
                  <c:v>41278</c:v>
                </c:pt>
                <c:pt idx="720">
                  <c:v>41281</c:v>
                </c:pt>
                <c:pt idx="721">
                  <c:v>41282</c:v>
                </c:pt>
                <c:pt idx="722">
                  <c:v>41283</c:v>
                </c:pt>
                <c:pt idx="723">
                  <c:v>41284</c:v>
                </c:pt>
                <c:pt idx="724">
                  <c:v>41285</c:v>
                </c:pt>
                <c:pt idx="725">
                  <c:v>41288</c:v>
                </c:pt>
                <c:pt idx="726">
                  <c:v>41289</c:v>
                </c:pt>
                <c:pt idx="727">
                  <c:v>41290</c:v>
                </c:pt>
                <c:pt idx="728">
                  <c:v>41291</c:v>
                </c:pt>
                <c:pt idx="729">
                  <c:v>41292</c:v>
                </c:pt>
                <c:pt idx="730">
                  <c:v>41296</c:v>
                </c:pt>
                <c:pt idx="731">
                  <c:v>41297</c:v>
                </c:pt>
                <c:pt idx="732">
                  <c:v>41298</c:v>
                </c:pt>
                <c:pt idx="733">
                  <c:v>41299</c:v>
                </c:pt>
                <c:pt idx="734">
                  <c:v>41302</c:v>
                </c:pt>
                <c:pt idx="735">
                  <c:v>41303</c:v>
                </c:pt>
                <c:pt idx="736">
                  <c:v>41304</c:v>
                </c:pt>
                <c:pt idx="737">
                  <c:v>41305</c:v>
                </c:pt>
                <c:pt idx="738">
                  <c:v>41306</c:v>
                </c:pt>
                <c:pt idx="739">
                  <c:v>41309</c:v>
                </c:pt>
                <c:pt idx="740">
                  <c:v>41310</c:v>
                </c:pt>
                <c:pt idx="741">
                  <c:v>41311</c:v>
                </c:pt>
                <c:pt idx="742">
                  <c:v>41312</c:v>
                </c:pt>
                <c:pt idx="743">
                  <c:v>41313</c:v>
                </c:pt>
                <c:pt idx="744">
                  <c:v>41316</c:v>
                </c:pt>
                <c:pt idx="745">
                  <c:v>41317</c:v>
                </c:pt>
                <c:pt idx="746">
                  <c:v>41318</c:v>
                </c:pt>
                <c:pt idx="747">
                  <c:v>41319</c:v>
                </c:pt>
                <c:pt idx="748">
                  <c:v>41320</c:v>
                </c:pt>
                <c:pt idx="749">
                  <c:v>41324</c:v>
                </c:pt>
                <c:pt idx="750">
                  <c:v>41325</c:v>
                </c:pt>
                <c:pt idx="751">
                  <c:v>41326</c:v>
                </c:pt>
                <c:pt idx="752">
                  <c:v>41327</c:v>
                </c:pt>
                <c:pt idx="753">
                  <c:v>41330</c:v>
                </c:pt>
                <c:pt idx="754">
                  <c:v>41331</c:v>
                </c:pt>
                <c:pt idx="755">
                  <c:v>41332</c:v>
                </c:pt>
                <c:pt idx="756">
                  <c:v>41333</c:v>
                </c:pt>
                <c:pt idx="757">
                  <c:v>41334</c:v>
                </c:pt>
                <c:pt idx="758">
                  <c:v>41337</c:v>
                </c:pt>
                <c:pt idx="759">
                  <c:v>41338</c:v>
                </c:pt>
                <c:pt idx="760">
                  <c:v>41339</c:v>
                </c:pt>
                <c:pt idx="761">
                  <c:v>41340</c:v>
                </c:pt>
                <c:pt idx="762">
                  <c:v>41341</c:v>
                </c:pt>
                <c:pt idx="763">
                  <c:v>41344</c:v>
                </c:pt>
                <c:pt idx="764">
                  <c:v>41345</c:v>
                </c:pt>
                <c:pt idx="765">
                  <c:v>41346</c:v>
                </c:pt>
                <c:pt idx="766">
                  <c:v>41347</c:v>
                </c:pt>
                <c:pt idx="767">
                  <c:v>41348</c:v>
                </c:pt>
                <c:pt idx="768">
                  <c:v>41351</c:v>
                </c:pt>
                <c:pt idx="769">
                  <c:v>41353</c:v>
                </c:pt>
                <c:pt idx="770">
                  <c:v>41354</c:v>
                </c:pt>
                <c:pt idx="771">
                  <c:v>41355</c:v>
                </c:pt>
                <c:pt idx="772">
                  <c:v>41358</c:v>
                </c:pt>
                <c:pt idx="773">
                  <c:v>41359</c:v>
                </c:pt>
                <c:pt idx="774">
                  <c:v>41360</c:v>
                </c:pt>
                <c:pt idx="775">
                  <c:v>41361</c:v>
                </c:pt>
                <c:pt idx="776">
                  <c:v>41365</c:v>
                </c:pt>
                <c:pt idx="777">
                  <c:v>41366</c:v>
                </c:pt>
                <c:pt idx="778">
                  <c:v>41367</c:v>
                </c:pt>
                <c:pt idx="779">
                  <c:v>41368</c:v>
                </c:pt>
                <c:pt idx="780">
                  <c:v>41369</c:v>
                </c:pt>
                <c:pt idx="781">
                  <c:v>41372</c:v>
                </c:pt>
                <c:pt idx="782">
                  <c:v>41373</c:v>
                </c:pt>
                <c:pt idx="783">
                  <c:v>41374</c:v>
                </c:pt>
                <c:pt idx="784">
                  <c:v>41375</c:v>
                </c:pt>
                <c:pt idx="785">
                  <c:v>41376</c:v>
                </c:pt>
                <c:pt idx="786">
                  <c:v>41379</c:v>
                </c:pt>
                <c:pt idx="787">
                  <c:v>41380</c:v>
                </c:pt>
                <c:pt idx="788">
                  <c:v>41381</c:v>
                </c:pt>
                <c:pt idx="789">
                  <c:v>41382</c:v>
                </c:pt>
                <c:pt idx="790">
                  <c:v>41383</c:v>
                </c:pt>
                <c:pt idx="791">
                  <c:v>41386</c:v>
                </c:pt>
                <c:pt idx="792">
                  <c:v>41387</c:v>
                </c:pt>
                <c:pt idx="793">
                  <c:v>41388</c:v>
                </c:pt>
                <c:pt idx="794">
                  <c:v>41389</c:v>
                </c:pt>
                <c:pt idx="795">
                  <c:v>41390</c:v>
                </c:pt>
                <c:pt idx="796">
                  <c:v>41394</c:v>
                </c:pt>
                <c:pt idx="797">
                  <c:v>41395</c:v>
                </c:pt>
                <c:pt idx="798">
                  <c:v>41396</c:v>
                </c:pt>
                <c:pt idx="799">
                  <c:v>41401</c:v>
                </c:pt>
                <c:pt idx="800">
                  <c:v>41402</c:v>
                </c:pt>
                <c:pt idx="801">
                  <c:v>41403</c:v>
                </c:pt>
                <c:pt idx="802">
                  <c:v>41404</c:v>
                </c:pt>
                <c:pt idx="803">
                  <c:v>41407</c:v>
                </c:pt>
                <c:pt idx="804">
                  <c:v>41408</c:v>
                </c:pt>
                <c:pt idx="805">
                  <c:v>41409</c:v>
                </c:pt>
                <c:pt idx="806">
                  <c:v>41410</c:v>
                </c:pt>
                <c:pt idx="807">
                  <c:v>41411</c:v>
                </c:pt>
                <c:pt idx="808">
                  <c:v>41414</c:v>
                </c:pt>
                <c:pt idx="809">
                  <c:v>41415</c:v>
                </c:pt>
                <c:pt idx="810">
                  <c:v>41416</c:v>
                </c:pt>
                <c:pt idx="811">
                  <c:v>41417</c:v>
                </c:pt>
                <c:pt idx="812">
                  <c:v>41418</c:v>
                </c:pt>
                <c:pt idx="813">
                  <c:v>41422</c:v>
                </c:pt>
                <c:pt idx="814">
                  <c:v>41423</c:v>
                </c:pt>
                <c:pt idx="815">
                  <c:v>41424</c:v>
                </c:pt>
                <c:pt idx="816">
                  <c:v>41425</c:v>
                </c:pt>
                <c:pt idx="817">
                  <c:v>41428</c:v>
                </c:pt>
                <c:pt idx="818">
                  <c:v>41429</c:v>
                </c:pt>
                <c:pt idx="819">
                  <c:v>41430</c:v>
                </c:pt>
                <c:pt idx="820">
                  <c:v>41431</c:v>
                </c:pt>
                <c:pt idx="821">
                  <c:v>41432</c:v>
                </c:pt>
                <c:pt idx="822">
                  <c:v>41435</c:v>
                </c:pt>
                <c:pt idx="823">
                  <c:v>41436</c:v>
                </c:pt>
                <c:pt idx="824">
                  <c:v>41437</c:v>
                </c:pt>
                <c:pt idx="825">
                  <c:v>41438</c:v>
                </c:pt>
                <c:pt idx="826">
                  <c:v>41439</c:v>
                </c:pt>
                <c:pt idx="827">
                  <c:v>41442</c:v>
                </c:pt>
                <c:pt idx="828">
                  <c:v>41443</c:v>
                </c:pt>
                <c:pt idx="829">
                  <c:v>41444</c:v>
                </c:pt>
                <c:pt idx="830">
                  <c:v>41445</c:v>
                </c:pt>
                <c:pt idx="831">
                  <c:v>41446</c:v>
                </c:pt>
                <c:pt idx="832">
                  <c:v>41449</c:v>
                </c:pt>
                <c:pt idx="833">
                  <c:v>41450</c:v>
                </c:pt>
                <c:pt idx="834">
                  <c:v>41451</c:v>
                </c:pt>
                <c:pt idx="835">
                  <c:v>41452</c:v>
                </c:pt>
                <c:pt idx="836">
                  <c:v>41453</c:v>
                </c:pt>
                <c:pt idx="837">
                  <c:v>41456</c:v>
                </c:pt>
                <c:pt idx="838">
                  <c:v>41457</c:v>
                </c:pt>
                <c:pt idx="839">
                  <c:v>41458</c:v>
                </c:pt>
                <c:pt idx="840">
                  <c:v>41460</c:v>
                </c:pt>
                <c:pt idx="841">
                  <c:v>41463</c:v>
                </c:pt>
                <c:pt idx="842">
                  <c:v>41464</c:v>
                </c:pt>
                <c:pt idx="843">
                  <c:v>41465</c:v>
                </c:pt>
                <c:pt idx="844">
                  <c:v>41466</c:v>
                </c:pt>
                <c:pt idx="845">
                  <c:v>41467</c:v>
                </c:pt>
                <c:pt idx="846">
                  <c:v>41470</c:v>
                </c:pt>
                <c:pt idx="847">
                  <c:v>41471</c:v>
                </c:pt>
                <c:pt idx="848">
                  <c:v>41472</c:v>
                </c:pt>
                <c:pt idx="849">
                  <c:v>41473</c:v>
                </c:pt>
                <c:pt idx="850">
                  <c:v>41474</c:v>
                </c:pt>
                <c:pt idx="851">
                  <c:v>41477</c:v>
                </c:pt>
                <c:pt idx="852">
                  <c:v>41478</c:v>
                </c:pt>
                <c:pt idx="853">
                  <c:v>41479</c:v>
                </c:pt>
                <c:pt idx="854">
                  <c:v>41480</c:v>
                </c:pt>
                <c:pt idx="855">
                  <c:v>41481</c:v>
                </c:pt>
                <c:pt idx="856">
                  <c:v>41484</c:v>
                </c:pt>
                <c:pt idx="857">
                  <c:v>41485</c:v>
                </c:pt>
                <c:pt idx="858">
                  <c:v>41486</c:v>
                </c:pt>
                <c:pt idx="859">
                  <c:v>41487</c:v>
                </c:pt>
                <c:pt idx="860">
                  <c:v>41488</c:v>
                </c:pt>
                <c:pt idx="861">
                  <c:v>41491</c:v>
                </c:pt>
                <c:pt idx="862">
                  <c:v>41492</c:v>
                </c:pt>
                <c:pt idx="863">
                  <c:v>41494</c:v>
                </c:pt>
                <c:pt idx="864">
                  <c:v>41495</c:v>
                </c:pt>
                <c:pt idx="865">
                  <c:v>41498</c:v>
                </c:pt>
                <c:pt idx="866">
                  <c:v>41499</c:v>
                </c:pt>
                <c:pt idx="867">
                  <c:v>41500</c:v>
                </c:pt>
                <c:pt idx="868">
                  <c:v>41501</c:v>
                </c:pt>
                <c:pt idx="869">
                  <c:v>41502</c:v>
                </c:pt>
                <c:pt idx="870">
                  <c:v>41506</c:v>
                </c:pt>
                <c:pt idx="871">
                  <c:v>41507</c:v>
                </c:pt>
                <c:pt idx="872">
                  <c:v>41508</c:v>
                </c:pt>
                <c:pt idx="873">
                  <c:v>41509</c:v>
                </c:pt>
                <c:pt idx="874">
                  <c:v>41512</c:v>
                </c:pt>
                <c:pt idx="875">
                  <c:v>41513</c:v>
                </c:pt>
                <c:pt idx="876">
                  <c:v>41514</c:v>
                </c:pt>
                <c:pt idx="877">
                  <c:v>41515</c:v>
                </c:pt>
                <c:pt idx="878">
                  <c:v>41516</c:v>
                </c:pt>
                <c:pt idx="879">
                  <c:v>41520</c:v>
                </c:pt>
                <c:pt idx="880">
                  <c:v>41521</c:v>
                </c:pt>
                <c:pt idx="881">
                  <c:v>41522</c:v>
                </c:pt>
                <c:pt idx="882">
                  <c:v>41523</c:v>
                </c:pt>
                <c:pt idx="883">
                  <c:v>41526</c:v>
                </c:pt>
                <c:pt idx="884">
                  <c:v>41527</c:v>
                </c:pt>
                <c:pt idx="885">
                  <c:v>41528</c:v>
                </c:pt>
                <c:pt idx="886">
                  <c:v>41529</c:v>
                </c:pt>
                <c:pt idx="887">
                  <c:v>41530</c:v>
                </c:pt>
                <c:pt idx="888">
                  <c:v>41534</c:v>
                </c:pt>
                <c:pt idx="889">
                  <c:v>41535</c:v>
                </c:pt>
                <c:pt idx="890">
                  <c:v>41536</c:v>
                </c:pt>
                <c:pt idx="891">
                  <c:v>41537</c:v>
                </c:pt>
                <c:pt idx="892">
                  <c:v>41540</c:v>
                </c:pt>
                <c:pt idx="893">
                  <c:v>41541</c:v>
                </c:pt>
                <c:pt idx="894">
                  <c:v>41542</c:v>
                </c:pt>
                <c:pt idx="895">
                  <c:v>41543</c:v>
                </c:pt>
                <c:pt idx="896">
                  <c:v>41544</c:v>
                </c:pt>
                <c:pt idx="897">
                  <c:v>41547</c:v>
                </c:pt>
                <c:pt idx="898">
                  <c:v>41548</c:v>
                </c:pt>
                <c:pt idx="899">
                  <c:v>41549</c:v>
                </c:pt>
                <c:pt idx="900">
                  <c:v>41550</c:v>
                </c:pt>
                <c:pt idx="901">
                  <c:v>41551</c:v>
                </c:pt>
                <c:pt idx="902">
                  <c:v>41554</c:v>
                </c:pt>
                <c:pt idx="903">
                  <c:v>41555</c:v>
                </c:pt>
                <c:pt idx="904">
                  <c:v>41556</c:v>
                </c:pt>
                <c:pt idx="905">
                  <c:v>41557</c:v>
                </c:pt>
                <c:pt idx="906">
                  <c:v>41558</c:v>
                </c:pt>
                <c:pt idx="907">
                  <c:v>41561</c:v>
                </c:pt>
                <c:pt idx="908">
                  <c:v>41562</c:v>
                </c:pt>
                <c:pt idx="909">
                  <c:v>41563</c:v>
                </c:pt>
                <c:pt idx="910">
                  <c:v>41564</c:v>
                </c:pt>
                <c:pt idx="911">
                  <c:v>41565</c:v>
                </c:pt>
                <c:pt idx="912">
                  <c:v>41568</c:v>
                </c:pt>
                <c:pt idx="913">
                  <c:v>41569</c:v>
                </c:pt>
                <c:pt idx="914">
                  <c:v>41570</c:v>
                </c:pt>
                <c:pt idx="915">
                  <c:v>41571</c:v>
                </c:pt>
                <c:pt idx="916">
                  <c:v>41572</c:v>
                </c:pt>
                <c:pt idx="917">
                  <c:v>41575</c:v>
                </c:pt>
                <c:pt idx="918">
                  <c:v>41576</c:v>
                </c:pt>
                <c:pt idx="919">
                  <c:v>41577</c:v>
                </c:pt>
                <c:pt idx="920">
                  <c:v>41578</c:v>
                </c:pt>
                <c:pt idx="921">
                  <c:v>41579</c:v>
                </c:pt>
                <c:pt idx="922">
                  <c:v>41582</c:v>
                </c:pt>
                <c:pt idx="923">
                  <c:v>41583</c:v>
                </c:pt>
                <c:pt idx="924">
                  <c:v>41584</c:v>
                </c:pt>
                <c:pt idx="925">
                  <c:v>41585</c:v>
                </c:pt>
                <c:pt idx="926">
                  <c:v>41586</c:v>
                </c:pt>
                <c:pt idx="927">
                  <c:v>41589</c:v>
                </c:pt>
                <c:pt idx="928">
                  <c:v>41590</c:v>
                </c:pt>
                <c:pt idx="929">
                  <c:v>41591</c:v>
                </c:pt>
                <c:pt idx="930">
                  <c:v>41592</c:v>
                </c:pt>
                <c:pt idx="931">
                  <c:v>41593</c:v>
                </c:pt>
                <c:pt idx="932">
                  <c:v>41596</c:v>
                </c:pt>
                <c:pt idx="933">
                  <c:v>41597</c:v>
                </c:pt>
                <c:pt idx="934">
                  <c:v>41598</c:v>
                </c:pt>
                <c:pt idx="935">
                  <c:v>41599</c:v>
                </c:pt>
                <c:pt idx="936">
                  <c:v>41600</c:v>
                </c:pt>
                <c:pt idx="937">
                  <c:v>41603</c:v>
                </c:pt>
                <c:pt idx="938">
                  <c:v>41604</c:v>
                </c:pt>
                <c:pt idx="939">
                  <c:v>41605</c:v>
                </c:pt>
                <c:pt idx="940">
                  <c:v>41607</c:v>
                </c:pt>
                <c:pt idx="941">
                  <c:v>41610</c:v>
                </c:pt>
                <c:pt idx="942">
                  <c:v>41611</c:v>
                </c:pt>
                <c:pt idx="943">
                  <c:v>41612</c:v>
                </c:pt>
                <c:pt idx="944">
                  <c:v>41613</c:v>
                </c:pt>
                <c:pt idx="945">
                  <c:v>41614</c:v>
                </c:pt>
                <c:pt idx="946">
                  <c:v>41617</c:v>
                </c:pt>
                <c:pt idx="947">
                  <c:v>41618</c:v>
                </c:pt>
                <c:pt idx="948">
                  <c:v>41619</c:v>
                </c:pt>
                <c:pt idx="949">
                  <c:v>41620</c:v>
                </c:pt>
                <c:pt idx="950">
                  <c:v>41621</c:v>
                </c:pt>
                <c:pt idx="951">
                  <c:v>41624</c:v>
                </c:pt>
                <c:pt idx="952">
                  <c:v>41625</c:v>
                </c:pt>
                <c:pt idx="953">
                  <c:v>41626</c:v>
                </c:pt>
                <c:pt idx="954">
                  <c:v>41627</c:v>
                </c:pt>
                <c:pt idx="955">
                  <c:v>41628</c:v>
                </c:pt>
                <c:pt idx="956">
                  <c:v>41631</c:v>
                </c:pt>
                <c:pt idx="957">
                  <c:v>41632</c:v>
                </c:pt>
                <c:pt idx="958">
                  <c:v>41634</c:v>
                </c:pt>
                <c:pt idx="959">
                  <c:v>41635</c:v>
                </c:pt>
                <c:pt idx="960">
                  <c:v>41638</c:v>
                </c:pt>
                <c:pt idx="961">
                  <c:v>41645</c:v>
                </c:pt>
                <c:pt idx="962">
                  <c:v>41646</c:v>
                </c:pt>
                <c:pt idx="963">
                  <c:v>41647</c:v>
                </c:pt>
                <c:pt idx="964">
                  <c:v>41648</c:v>
                </c:pt>
                <c:pt idx="965">
                  <c:v>41652</c:v>
                </c:pt>
                <c:pt idx="966">
                  <c:v>41653</c:v>
                </c:pt>
                <c:pt idx="967">
                  <c:v>41654</c:v>
                </c:pt>
                <c:pt idx="968">
                  <c:v>41655</c:v>
                </c:pt>
                <c:pt idx="969">
                  <c:v>41656</c:v>
                </c:pt>
                <c:pt idx="970">
                  <c:v>41661</c:v>
                </c:pt>
                <c:pt idx="971">
                  <c:v>41662</c:v>
                </c:pt>
                <c:pt idx="972">
                  <c:v>41663</c:v>
                </c:pt>
                <c:pt idx="973">
                  <c:v>41666</c:v>
                </c:pt>
                <c:pt idx="974">
                  <c:v>41667</c:v>
                </c:pt>
                <c:pt idx="975">
                  <c:v>41668</c:v>
                </c:pt>
                <c:pt idx="976">
                  <c:v>41669</c:v>
                </c:pt>
                <c:pt idx="977">
                  <c:v>41670</c:v>
                </c:pt>
                <c:pt idx="978">
                  <c:v>41673</c:v>
                </c:pt>
                <c:pt idx="979">
                  <c:v>41674</c:v>
                </c:pt>
                <c:pt idx="980">
                  <c:v>41675</c:v>
                </c:pt>
                <c:pt idx="981">
                  <c:v>41676</c:v>
                </c:pt>
                <c:pt idx="982">
                  <c:v>41677</c:v>
                </c:pt>
                <c:pt idx="983">
                  <c:v>41680</c:v>
                </c:pt>
                <c:pt idx="984">
                  <c:v>41682</c:v>
                </c:pt>
                <c:pt idx="985">
                  <c:v>41683</c:v>
                </c:pt>
                <c:pt idx="986">
                  <c:v>41684</c:v>
                </c:pt>
                <c:pt idx="987">
                  <c:v>41688</c:v>
                </c:pt>
                <c:pt idx="988">
                  <c:v>41689</c:v>
                </c:pt>
                <c:pt idx="989">
                  <c:v>41690</c:v>
                </c:pt>
                <c:pt idx="990">
                  <c:v>41691</c:v>
                </c:pt>
                <c:pt idx="991">
                  <c:v>41694</c:v>
                </c:pt>
                <c:pt idx="992">
                  <c:v>41695</c:v>
                </c:pt>
                <c:pt idx="993">
                  <c:v>41696</c:v>
                </c:pt>
                <c:pt idx="994">
                  <c:v>41697</c:v>
                </c:pt>
                <c:pt idx="995">
                  <c:v>41698</c:v>
                </c:pt>
                <c:pt idx="996">
                  <c:v>41701</c:v>
                </c:pt>
                <c:pt idx="997">
                  <c:v>41702</c:v>
                </c:pt>
                <c:pt idx="998">
                  <c:v>41703</c:v>
                </c:pt>
                <c:pt idx="999">
                  <c:v>41704</c:v>
                </c:pt>
                <c:pt idx="1000">
                  <c:v>41705</c:v>
                </c:pt>
                <c:pt idx="1001">
                  <c:v>41708</c:v>
                </c:pt>
                <c:pt idx="1002">
                  <c:v>41709</c:v>
                </c:pt>
                <c:pt idx="1003">
                  <c:v>41710</c:v>
                </c:pt>
                <c:pt idx="1004">
                  <c:v>41711</c:v>
                </c:pt>
                <c:pt idx="1005">
                  <c:v>41712</c:v>
                </c:pt>
                <c:pt idx="1006">
                  <c:v>41715</c:v>
                </c:pt>
                <c:pt idx="1007">
                  <c:v>41716</c:v>
                </c:pt>
                <c:pt idx="1008">
                  <c:v>41717</c:v>
                </c:pt>
                <c:pt idx="1009">
                  <c:v>41718</c:v>
                </c:pt>
                <c:pt idx="1010">
                  <c:v>41722</c:v>
                </c:pt>
                <c:pt idx="1011">
                  <c:v>41723</c:v>
                </c:pt>
                <c:pt idx="1012">
                  <c:v>41724</c:v>
                </c:pt>
                <c:pt idx="1013">
                  <c:v>41725</c:v>
                </c:pt>
                <c:pt idx="1014">
                  <c:v>41726</c:v>
                </c:pt>
                <c:pt idx="1015">
                  <c:v>41729</c:v>
                </c:pt>
                <c:pt idx="1016">
                  <c:v>41730</c:v>
                </c:pt>
                <c:pt idx="1017">
                  <c:v>41731</c:v>
                </c:pt>
                <c:pt idx="1018">
                  <c:v>41732</c:v>
                </c:pt>
                <c:pt idx="1019">
                  <c:v>41733</c:v>
                </c:pt>
                <c:pt idx="1020">
                  <c:v>41736</c:v>
                </c:pt>
                <c:pt idx="1021">
                  <c:v>41737</c:v>
                </c:pt>
                <c:pt idx="1022">
                  <c:v>41738</c:v>
                </c:pt>
                <c:pt idx="1023">
                  <c:v>41739</c:v>
                </c:pt>
                <c:pt idx="1024">
                  <c:v>41740</c:v>
                </c:pt>
                <c:pt idx="1025">
                  <c:v>41743</c:v>
                </c:pt>
                <c:pt idx="1026">
                  <c:v>41744</c:v>
                </c:pt>
                <c:pt idx="1027">
                  <c:v>41745</c:v>
                </c:pt>
                <c:pt idx="1028">
                  <c:v>41746</c:v>
                </c:pt>
                <c:pt idx="1029">
                  <c:v>41750</c:v>
                </c:pt>
                <c:pt idx="1030">
                  <c:v>41751</c:v>
                </c:pt>
                <c:pt idx="1031">
                  <c:v>41752</c:v>
                </c:pt>
                <c:pt idx="1032">
                  <c:v>41753</c:v>
                </c:pt>
                <c:pt idx="1033">
                  <c:v>41754</c:v>
                </c:pt>
                <c:pt idx="1034">
                  <c:v>41757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41766</c:v>
                </c:pt>
                <c:pt idx="1039">
                  <c:v>41767</c:v>
                </c:pt>
                <c:pt idx="1040">
                  <c:v>41768</c:v>
                </c:pt>
                <c:pt idx="1041">
                  <c:v>41771</c:v>
                </c:pt>
                <c:pt idx="1042">
                  <c:v>41772</c:v>
                </c:pt>
                <c:pt idx="1043">
                  <c:v>41773</c:v>
                </c:pt>
                <c:pt idx="1044">
                  <c:v>41774</c:v>
                </c:pt>
                <c:pt idx="1045">
                  <c:v>41775</c:v>
                </c:pt>
                <c:pt idx="1046">
                  <c:v>41778</c:v>
                </c:pt>
                <c:pt idx="1047">
                  <c:v>41779</c:v>
                </c:pt>
                <c:pt idx="1048">
                  <c:v>41780</c:v>
                </c:pt>
                <c:pt idx="1049">
                  <c:v>41781</c:v>
                </c:pt>
                <c:pt idx="1050">
                  <c:v>41782</c:v>
                </c:pt>
                <c:pt idx="1051">
                  <c:v>41786</c:v>
                </c:pt>
                <c:pt idx="1052">
                  <c:v>41787</c:v>
                </c:pt>
                <c:pt idx="1053">
                  <c:v>41788</c:v>
                </c:pt>
                <c:pt idx="1054">
                  <c:v>41789</c:v>
                </c:pt>
                <c:pt idx="1055">
                  <c:v>41792</c:v>
                </c:pt>
                <c:pt idx="1056">
                  <c:v>41793</c:v>
                </c:pt>
                <c:pt idx="1057">
                  <c:v>41794</c:v>
                </c:pt>
                <c:pt idx="1058">
                  <c:v>41795</c:v>
                </c:pt>
                <c:pt idx="1059">
                  <c:v>41796</c:v>
                </c:pt>
                <c:pt idx="1060">
                  <c:v>41799</c:v>
                </c:pt>
                <c:pt idx="1061">
                  <c:v>41800</c:v>
                </c:pt>
                <c:pt idx="1062">
                  <c:v>41801</c:v>
                </c:pt>
                <c:pt idx="1063">
                  <c:v>41802</c:v>
                </c:pt>
                <c:pt idx="1064">
                  <c:v>41803</c:v>
                </c:pt>
                <c:pt idx="1065">
                  <c:v>41806</c:v>
                </c:pt>
                <c:pt idx="1066">
                  <c:v>41807</c:v>
                </c:pt>
                <c:pt idx="1067">
                  <c:v>41808</c:v>
                </c:pt>
                <c:pt idx="1068">
                  <c:v>41809</c:v>
                </c:pt>
                <c:pt idx="1069">
                  <c:v>41810</c:v>
                </c:pt>
                <c:pt idx="1070">
                  <c:v>41813</c:v>
                </c:pt>
                <c:pt idx="1071">
                  <c:v>41814</c:v>
                </c:pt>
                <c:pt idx="1072">
                  <c:v>41815</c:v>
                </c:pt>
                <c:pt idx="1073">
                  <c:v>41816</c:v>
                </c:pt>
                <c:pt idx="1074">
                  <c:v>41817</c:v>
                </c:pt>
                <c:pt idx="1075">
                  <c:v>41820</c:v>
                </c:pt>
                <c:pt idx="1076">
                  <c:v>41821</c:v>
                </c:pt>
                <c:pt idx="1077">
                  <c:v>41822</c:v>
                </c:pt>
                <c:pt idx="1078">
                  <c:v>41823</c:v>
                </c:pt>
                <c:pt idx="1079">
                  <c:v>41827</c:v>
                </c:pt>
                <c:pt idx="1080">
                  <c:v>41828</c:v>
                </c:pt>
                <c:pt idx="1081">
                  <c:v>41829</c:v>
                </c:pt>
                <c:pt idx="1082">
                  <c:v>41830</c:v>
                </c:pt>
                <c:pt idx="1083">
                  <c:v>41831</c:v>
                </c:pt>
                <c:pt idx="1084">
                  <c:v>41834</c:v>
                </c:pt>
                <c:pt idx="1085">
                  <c:v>41835</c:v>
                </c:pt>
                <c:pt idx="1086">
                  <c:v>41836</c:v>
                </c:pt>
                <c:pt idx="1087">
                  <c:v>41837</c:v>
                </c:pt>
                <c:pt idx="1088">
                  <c:v>41838</c:v>
                </c:pt>
                <c:pt idx="1089">
                  <c:v>41842</c:v>
                </c:pt>
                <c:pt idx="1090">
                  <c:v>41843</c:v>
                </c:pt>
                <c:pt idx="1091">
                  <c:v>41844</c:v>
                </c:pt>
                <c:pt idx="1092">
                  <c:v>41845</c:v>
                </c:pt>
                <c:pt idx="1093">
                  <c:v>41848</c:v>
                </c:pt>
                <c:pt idx="1094">
                  <c:v>41849</c:v>
                </c:pt>
                <c:pt idx="1095">
                  <c:v>41850</c:v>
                </c:pt>
                <c:pt idx="1096">
                  <c:v>41851</c:v>
                </c:pt>
                <c:pt idx="1097">
                  <c:v>41852</c:v>
                </c:pt>
                <c:pt idx="1098">
                  <c:v>41855</c:v>
                </c:pt>
                <c:pt idx="1099">
                  <c:v>41856</c:v>
                </c:pt>
                <c:pt idx="1100">
                  <c:v>41857</c:v>
                </c:pt>
                <c:pt idx="1101">
                  <c:v>41858</c:v>
                </c:pt>
                <c:pt idx="1102">
                  <c:v>41859</c:v>
                </c:pt>
                <c:pt idx="1103">
                  <c:v>41862</c:v>
                </c:pt>
                <c:pt idx="1104">
                  <c:v>41863</c:v>
                </c:pt>
                <c:pt idx="1105">
                  <c:v>41865</c:v>
                </c:pt>
                <c:pt idx="1106">
                  <c:v>41866</c:v>
                </c:pt>
                <c:pt idx="1107">
                  <c:v>41869</c:v>
                </c:pt>
                <c:pt idx="1108">
                  <c:v>41870</c:v>
                </c:pt>
                <c:pt idx="1109">
                  <c:v>41871</c:v>
                </c:pt>
                <c:pt idx="1110">
                  <c:v>41872</c:v>
                </c:pt>
                <c:pt idx="1111">
                  <c:v>41873</c:v>
                </c:pt>
                <c:pt idx="1112">
                  <c:v>41876</c:v>
                </c:pt>
                <c:pt idx="1113">
                  <c:v>41877</c:v>
                </c:pt>
                <c:pt idx="1114">
                  <c:v>41878</c:v>
                </c:pt>
                <c:pt idx="1115">
                  <c:v>41879</c:v>
                </c:pt>
                <c:pt idx="1116">
                  <c:v>41880</c:v>
                </c:pt>
                <c:pt idx="1117">
                  <c:v>41884</c:v>
                </c:pt>
                <c:pt idx="1118">
                  <c:v>41885</c:v>
                </c:pt>
                <c:pt idx="1119">
                  <c:v>41886</c:v>
                </c:pt>
                <c:pt idx="1120">
                  <c:v>41887</c:v>
                </c:pt>
                <c:pt idx="1121">
                  <c:v>41890</c:v>
                </c:pt>
                <c:pt idx="1122">
                  <c:v>41891</c:v>
                </c:pt>
                <c:pt idx="1123">
                  <c:v>41892</c:v>
                </c:pt>
                <c:pt idx="1124">
                  <c:v>41893</c:v>
                </c:pt>
                <c:pt idx="1125">
                  <c:v>41894</c:v>
                </c:pt>
                <c:pt idx="1126">
                  <c:v>41898</c:v>
                </c:pt>
                <c:pt idx="1127">
                  <c:v>41899</c:v>
                </c:pt>
                <c:pt idx="1128">
                  <c:v>41900</c:v>
                </c:pt>
                <c:pt idx="1129">
                  <c:v>41901</c:v>
                </c:pt>
                <c:pt idx="1130">
                  <c:v>41904</c:v>
                </c:pt>
                <c:pt idx="1131">
                  <c:v>41906</c:v>
                </c:pt>
                <c:pt idx="1132">
                  <c:v>41907</c:v>
                </c:pt>
                <c:pt idx="1133">
                  <c:v>41908</c:v>
                </c:pt>
                <c:pt idx="1134">
                  <c:v>41911</c:v>
                </c:pt>
                <c:pt idx="1135">
                  <c:v>41912</c:v>
                </c:pt>
                <c:pt idx="1136">
                  <c:v>41913</c:v>
                </c:pt>
                <c:pt idx="1137">
                  <c:v>41914</c:v>
                </c:pt>
                <c:pt idx="1138">
                  <c:v>41915</c:v>
                </c:pt>
                <c:pt idx="1139">
                  <c:v>41918</c:v>
                </c:pt>
                <c:pt idx="1140">
                  <c:v>41919</c:v>
                </c:pt>
                <c:pt idx="1141">
                  <c:v>41920</c:v>
                </c:pt>
                <c:pt idx="1142">
                  <c:v>41921</c:v>
                </c:pt>
                <c:pt idx="1143">
                  <c:v>41922</c:v>
                </c:pt>
                <c:pt idx="1144">
                  <c:v>41926</c:v>
                </c:pt>
                <c:pt idx="1145">
                  <c:v>41927</c:v>
                </c:pt>
                <c:pt idx="1146">
                  <c:v>41928</c:v>
                </c:pt>
                <c:pt idx="1147">
                  <c:v>41929</c:v>
                </c:pt>
                <c:pt idx="1148">
                  <c:v>41932</c:v>
                </c:pt>
                <c:pt idx="1149">
                  <c:v>41933</c:v>
                </c:pt>
                <c:pt idx="1150">
                  <c:v>41934</c:v>
                </c:pt>
                <c:pt idx="1151">
                  <c:v>41935</c:v>
                </c:pt>
                <c:pt idx="1152">
                  <c:v>41936</c:v>
                </c:pt>
                <c:pt idx="1153">
                  <c:v>41939</c:v>
                </c:pt>
                <c:pt idx="1154">
                  <c:v>41940</c:v>
                </c:pt>
                <c:pt idx="1155">
                  <c:v>41941</c:v>
                </c:pt>
                <c:pt idx="1156">
                  <c:v>41942</c:v>
                </c:pt>
                <c:pt idx="1157">
                  <c:v>41943</c:v>
                </c:pt>
                <c:pt idx="1158">
                  <c:v>41947</c:v>
                </c:pt>
                <c:pt idx="1159">
                  <c:v>41948</c:v>
                </c:pt>
                <c:pt idx="1160">
                  <c:v>41949</c:v>
                </c:pt>
                <c:pt idx="1161">
                  <c:v>41950</c:v>
                </c:pt>
                <c:pt idx="1162">
                  <c:v>41953</c:v>
                </c:pt>
                <c:pt idx="1163">
                  <c:v>41954</c:v>
                </c:pt>
                <c:pt idx="1164">
                  <c:v>41955</c:v>
                </c:pt>
                <c:pt idx="1165">
                  <c:v>41956</c:v>
                </c:pt>
                <c:pt idx="1166">
                  <c:v>41957</c:v>
                </c:pt>
                <c:pt idx="1167">
                  <c:v>41960</c:v>
                </c:pt>
                <c:pt idx="1168">
                  <c:v>41961</c:v>
                </c:pt>
                <c:pt idx="1169">
                  <c:v>41962</c:v>
                </c:pt>
                <c:pt idx="1170">
                  <c:v>41963</c:v>
                </c:pt>
                <c:pt idx="1171">
                  <c:v>41964</c:v>
                </c:pt>
                <c:pt idx="1172">
                  <c:v>41968</c:v>
                </c:pt>
                <c:pt idx="1173">
                  <c:v>41969</c:v>
                </c:pt>
                <c:pt idx="1174">
                  <c:v>41971</c:v>
                </c:pt>
                <c:pt idx="1175">
                  <c:v>41974</c:v>
                </c:pt>
                <c:pt idx="1176">
                  <c:v>41975</c:v>
                </c:pt>
                <c:pt idx="1177">
                  <c:v>41976</c:v>
                </c:pt>
                <c:pt idx="1178">
                  <c:v>41977</c:v>
                </c:pt>
                <c:pt idx="1179">
                  <c:v>41978</c:v>
                </c:pt>
                <c:pt idx="1180">
                  <c:v>41981</c:v>
                </c:pt>
                <c:pt idx="1181">
                  <c:v>41982</c:v>
                </c:pt>
                <c:pt idx="1182">
                  <c:v>41983</c:v>
                </c:pt>
                <c:pt idx="1183">
                  <c:v>41984</c:v>
                </c:pt>
                <c:pt idx="1184">
                  <c:v>41985</c:v>
                </c:pt>
                <c:pt idx="1185">
                  <c:v>41988</c:v>
                </c:pt>
                <c:pt idx="1186">
                  <c:v>41989</c:v>
                </c:pt>
                <c:pt idx="1187">
                  <c:v>41990</c:v>
                </c:pt>
                <c:pt idx="1188">
                  <c:v>41991</c:v>
                </c:pt>
                <c:pt idx="1189">
                  <c:v>41992</c:v>
                </c:pt>
                <c:pt idx="1190">
                  <c:v>41995</c:v>
                </c:pt>
                <c:pt idx="1191">
                  <c:v>41996</c:v>
                </c:pt>
                <c:pt idx="1192">
                  <c:v>41997</c:v>
                </c:pt>
                <c:pt idx="1193">
                  <c:v>41999</c:v>
                </c:pt>
                <c:pt idx="1194">
                  <c:v>42002</c:v>
                </c:pt>
                <c:pt idx="1195">
                  <c:v>42003</c:v>
                </c:pt>
                <c:pt idx="1196">
                  <c:v>42009</c:v>
                </c:pt>
                <c:pt idx="1197">
                  <c:v>42010</c:v>
                </c:pt>
                <c:pt idx="1198">
                  <c:v>42011</c:v>
                </c:pt>
                <c:pt idx="1199">
                  <c:v>42012</c:v>
                </c:pt>
                <c:pt idx="1200">
                  <c:v>42013</c:v>
                </c:pt>
                <c:pt idx="1201">
                  <c:v>42017</c:v>
                </c:pt>
                <c:pt idx="1202">
                  <c:v>42018</c:v>
                </c:pt>
                <c:pt idx="1203">
                  <c:v>42019</c:v>
                </c:pt>
                <c:pt idx="1204">
                  <c:v>42020</c:v>
                </c:pt>
                <c:pt idx="1205">
                  <c:v>42024</c:v>
                </c:pt>
                <c:pt idx="1206">
                  <c:v>42025</c:v>
                </c:pt>
                <c:pt idx="1207">
                  <c:v>42026</c:v>
                </c:pt>
                <c:pt idx="1208">
                  <c:v>42027</c:v>
                </c:pt>
                <c:pt idx="1209">
                  <c:v>42030</c:v>
                </c:pt>
                <c:pt idx="1210">
                  <c:v>42031</c:v>
                </c:pt>
                <c:pt idx="1211">
                  <c:v>42032</c:v>
                </c:pt>
                <c:pt idx="1212">
                  <c:v>42033</c:v>
                </c:pt>
                <c:pt idx="1213">
                  <c:v>42034</c:v>
                </c:pt>
                <c:pt idx="1214">
                  <c:v>42037</c:v>
                </c:pt>
                <c:pt idx="1215">
                  <c:v>42038</c:v>
                </c:pt>
                <c:pt idx="1216">
                  <c:v>42039</c:v>
                </c:pt>
                <c:pt idx="1217">
                  <c:v>42040</c:v>
                </c:pt>
                <c:pt idx="1218">
                  <c:v>42041</c:v>
                </c:pt>
                <c:pt idx="1219">
                  <c:v>42044</c:v>
                </c:pt>
                <c:pt idx="1220">
                  <c:v>42045</c:v>
                </c:pt>
                <c:pt idx="1221">
                  <c:v>42046</c:v>
                </c:pt>
                <c:pt idx="1222">
                  <c:v>42047</c:v>
                </c:pt>
                <c:pt idx="1223">
                  <c:v>42048</c:v>
                </c:pt>
                <c:pt idx="1224">
                  <c:v>42052</c:v>
                </c:pt>
                <c:pt idx="1225">
                  <c:v>42053</c:v>
                </c:pt>
                <c:pt idx="1226">
                  <c:v>42054</c:v>
                </c:pt>
                <c:pt idx="1227">
                  <c:v>42055</c:v>
                </c:pt>
                <c:pt idx="1228">
                  <c:v>42058</c:v>
                </c:pt>
                <c:pt idx="1229">
                  <c:v>42059</c:v>
                </c:pt>
                <c:pt idx="1230">
                  <c:v>42060</c:v>
                </c:pt>
                <c:pt idx="1231">
                  <c:v>42061</c:v>
                </c:pt>
                <c:pt idx="1232">
                  <c:v>42062</c:v>
                </c:pt>
                <c:pt idx="1233">
                  <c:v>42065</c:v>
                </c:pt>
                <c:pt idx="1234">
                  <c:v>42066</c:v>
                </c:pt>
                <c:pt idx="1235">
                  <c:v>42067</c:v>
                </c:pt>
                <c:pt idx="1236">
                  <c:v>42068</c:v>
                </c:pt>
                <c:pt idx="1237">
                  <c:v>42069</c:v>
                </c:pt>
                <c:pt idx="1238">
                  <c:v>42072</c:v>
                </c:pt>
                <c:pt idx="1239">
                  <c:v>42073</c:v>
                </c:pt>
                <c:pt idx="1240">
                  <c:v>42074</c:v>
                </c:pt>
                <c:pt idx="1241">
                  <c:v>42075</c:v>
                </c:pt>
                <c:pt idx="1242">
                  <c:v>42076</c:v>
                </c:pt>
                <c:pt idx="1243">
                  <c:v>42079</c:v>
                </c:pt>
                <c:pt idx="1244">
                  <c:v>42080</c:v>
                </c:pt>
                <c:pt idx="1245">
                  <c:v>42081</c:v>
                </c:pt>
                <c:pt idx="1246">
                  <c:v>42082</c:v>
                </c:pt>
                <c:pt idx="1247">
                  <c:v>42083</c:v>
                </c:pt>
                <c:pt idx="1248">
                  <c:v>42086</c:v>
                </c:pt>
                <c:pt idx="1249">
                  <c:v>42087</c:v>
                </c:pt>
                <c:pt idx="1250">
                  <c:v>42088</c:v>
                </c:pt>
                <c:pt idx="1251">
                  <c:v>42089</c:v>
                </c:pt>
                <c:pt idx="1252">
                  <c:v>42090</c:v>
                </c:pt>
                <c:pt idx="1253">
                  <c:v>42093</c:v>
                </c:pt>
                <c:pt idx="1254">
                  <c:v>42094</c:v>
                </c:pt>
                <c:pt idx="1255">
                  <c:v>42095</c:v>
                </c:pt>
                <c:pt idx="1256">
                  <c:v>42096</c:v>
                </c:pt>
                <c:pt idx="1257">
                  <c:v>42100</c:v>
                </c:pt>
                <c:pt idx="1258">
                  <c:v>42101</c:v>
                </c:pt>
                <c:pt idx="1259">
                  <c:v>42102</c:v>
                </c:pt>
                <c:pt idx="1260">
                  <c:v>42103</c:v>
                </c:pt>
                <c:pt idx="1261">
                  <c:v>42104</c:v>
                </c:pt>
                <c:pt idx="1262">
                  <c:v>42107</c:v>
                </c:pt>
                <c:pt idx="1263">
                  <c:v>42108</c:v>
                </c:pt>
                <c:pt idx="1264">
                  <c:v>42109</c:v>
                </c:pt>
                <c:pt idx="1265">
                  <c:v>42110</c:v>
                </c:pt>
                <c:pt idx="1266">
                  <c:v>42111</c:v>
                </c:pt>
                <c:pt idx="1267">
                  <c:v>42114</c:v>
                </c:pt>
                <c:pt idx="1268">
                  <c:v>42115</c:v>
                </c:pt>
                <c:pt idx="1269">
                  <c:v>42116</c:v>
                </c:pt>
                <c:pt idx="1270">
                  <c:v>42117</c:v>
                </c:pt>
                <c:pt idx="1271">
                  <c:v>42118</c:v>
                </c:pt>
                <c:pt idx="1272">
                  <c:v>42121</c:v>
                </c:pt>
                <c:pt idx="1273">
                  <c:v>42122</c:v>
                </c:pt>
                <c:pt idx="1274">
                  <c:v>42124</c:v>
                </c:pt>
                <c:pt idx="1275">
                  <c:v>42125</c:v>
                </c:pt>
                <c:pt idx="1276">
                  <c:v>42131</c:v>
                </c:pt>
                <c:pt idx="1277">
                  <c:v>42132</c:v>
                </c:pt>
                <c:pt idx="1278">
                  <c:v>42135</c:v>
                </c:pt>
                <c:pt idx="1279">
                  <c:v>42136</c:v>
                </c:pt>
                <c:pt idx="1280">
                  <c:v>42137</c:v>
                </c:pt>
                <c:pt idx="1281">
                  <c:v>42138</c:v>
                </c:pt>
                <c:pt idx="1282">
                  <c:v>42139</c:v>
                </c:pt>
                <c:pt idx="1283">
                  <c:v>42142</c:v>
                </c:pt>
                <c:pt idx="1284">
                  <c:v>42143</c:v>
                </c:pt>
                <c:pt idx="1285">
                  <c:v>42144</c:v>
                </c:pt>
                <c:pt idx="1286">
                  <c:v>42145</c:v>
                </c:pt>
                <c:pt idx="1287">
                  <c:v>42146</c:v>
                </c:pt>
                <c:pt idx="1288">
                  <c:v>42150</c:v>
                </c:pt>
                <c:pt idx="1289">
                  <c:v>42151</c:v>
                </c:pt>
                <c:pt idx="1290">
                  <c:v>42152</c:v>
                </c:pt>
                <c:pt idx="1291">
                  <c:v>42153</c:v>
                </c:pt>
                <c:pt idx="1292">
                  <c:v>42156</c:v>
                </c:pt>
                <c:pt idx="1293">
                  <c:v>42157</c:v>
                </c:pt>
                <c:pt idx="1294">
                  <c:v>42158</c:v>
                </c:pt>
                <c:pt idx="1295">
                  <c:v>42159</c:v>
                </c:pt>
                <c:pt idx="1296">
                  <c:v>42160</c:v>
                </c:pt>
                <c:pt idx="1297">
                  <c:v>42163</c:v>
                </c:pt>
                <c:pt idx="1298">
                  <c:v>42164</c:v>
                </c:pt>
                <c:pt idx="1299">
                  <c:v>42165</c:v>
                </c:pt>
                <c:pt idx="1300">
                  <c:v>42166</c:v>
                </c:pt>
                <c:pt idx="1301">
                  <c:v>42167</c:v>
                </c:pt>
                <c:pt idx="1302">
                  <c:v>42170</c:v>
                </c:pt>
                <c:pt idx="1303">
                  <c:v>42171</c:v>
                </c:pt>
                <c:pt idx="1304">
                  <c:v>42172</c:v>
                </c:pt>
                <c:pt idx="1305">
                  <c:v>42173</c:v>
                </c:pt>
                <c:pt idx="1306">
                  <c:v>42174</c:v>
                </c:pt>
                <c:pt idx="1307">
                  <c:v>42177</c:v>
                </c:pt>
                <c:pt idx="1308">
                  <c:v>42178</c:v>
                </c:pt>
                <c:pt idx="1309">
                  <c:v>42179</c:v>
                </c:pt>
                <c:pt idx="1310">
                  <c:v>42180</c:v>
                </c:pt>
                <c:pt idx="1311">
                  <c:v>42181</c:v>
                </c:pt>
                <c:pt idx="1312">
                  <c:v>42184</c:v>
                </c:pt>
                <c:pt idx="1313">
                  <c:v>42185</c:v>
                </c:pt>
                <c:pt idx="1314">
                  <c:v>42186</c:v>
                </c:pt>
                <c:pt idx="1315">
                  <c:v>42187</c:v>
                </c:pt>
                <c:pt idx="1316">
                  <c:v>42191</c:v>
                </c:pt>
                <c:pt idx="1317">
                  <c:v>42192</c:v>
                </c:pt>
                <c:pt idx="1318">
                  <c:v>42193</c:v>
                </c:pt>
                <c:pt idx="1319">
                  <c:v>42194</c:v>
                </c:pt>
                <c:pt idx="1320">
                  <c:v>42195</c:v>
                </c:pt>
                <c:pt idx="1321">
                  <c:v>42198</c:v>
                </c:pt>
                <c:pt idx="1322">
                  <c:v>42199</c:v>
                </c:pt>
                <c:pt idx="1323">
                  <c:v>42200</c:v>
                </c:pt>
                <c:pt idx="1324">
                  <c:v>42201</c:v>
                </c:pt>
                <c:pt idx="1325">
                  <c:v>42202</c:v>
                </c:pt>
                <c:pt idx="1326">
                  <c:v>42206</c:v>
                </c:pt>
                <c:pt idx="1327">
                  <c:v>42207</c:v>
                </c:pt>
                <c:pt idx="1328">
                  <c:v>42208</c:v>
                </c:pt>
                <c:pt idx="1329">
                  <c:v>42209</c:v>
                </c:pt>
                <c:pt idx="1330">
                  <c:v>42212</c:v>
                </c:pt>
                <c:pt idx="1331">
                  <c:v>42213</c:v>
                </c:pt>
                <c:pt idx="1332">
                  <c:v>42214</c:v>
                </c:pt>
                <c:pt idx="1333">
                  <c:v>42215</c:v>
                </c:pt>
                <c:pt idx="1334">
                  <c:v>42216</c:v>
                </c:pt>
                <c:pt idx="1335">
                  <c:v>42219</c:v>
                </c:pt>
                <c:pt idx="1336">
                  <c:v>42220</c:v>
                </c:pt>
                <c:pt idx="1337">
                  <c:v>42221</c:v>
                </c:pt>
                <c:pt idx="1338">
                  <c:v>42222</c:v>
                </c:pt>
                <c:pt idx="1339">
                  <c:v>42223</c:v>
                </c:pt>
                <c:pt idx="1340">
                  <c:v>42226</c:v>
                </c:pt>
                <c:pt idx="1341">
                  <c:v>42227</c:v>
                </c:pt>
                <c:pt idx="1342">
                  <c:v>42228</c:v>
                </c:pt>
                <c:pt idx="1343">
                  <c:v>42229</c:v>
                </c:pt>
                <c:pt idx="1344">
                  <c:v>42230</c:v>
                </c:pt>
                <c:pt idx="1345">
                  <c:v>42233</c:v>
                </c:pt>
                <c:pt idx="1346">
                  <c:v>42234</c:v>
                </c:pt>
                <c:pt idx="1347">
                  <c:v>42235</c:v>
                </c:pt>
                <c:pt idx="1348">
                  <c:v>42236</c:v>
                </c:pt>
                <c:pt idx="1349">
                  <c:v>42237</c:v>
                </c:pt>
                <c:pt idx="1350">
                  <c:v>42240</c:v>
                </c:pt>
                <c:pt idx="1351">
                  <c:v>42241</c:v>
                </c:pt>
                <c:pt idx="1352">
                  <c:v>42242</c:v>
                </c:pt>
                <c:pt idx="1353">
                  <c:v>42243</c:v>
                </c:pt>
                <c:pt idx="1354">
                  <c:v>42244</c:v>
                </c:pt>
                <c:pt idx="1355">
                  <c:v>42247</c:v>
                </c:pt>
                <c:pt idx="1356">
                  <c:v>42248</c:v>
                </c:pt>
                <c:pt idx="1357">
                  <c:v>42249</c:v>
                </c:pt>
                <c:pt idx="1358">
                  <c:v>42250</c:v>
                </c:pt>
                <c:pt idx="1359">
                  <c:v>42251</c:v>
                </c:pt>
                <c:pt idx="1360">
                  <c:v>42255</c:v>
                </c:pt>
                <c:pt idx="1361">
                  <c:v>42256</c:v>
                </c:pt>
                <c:pt idx="1362">
                  <c:v>42257</c:v>
                </c:pt>
                <c:pt idx="1363">
                  <c:v>42258</c:v>
                </c:pt>
                <c:pt idx="1364">
                  <c:v>42261</c:v>
                </c:pt>
                <c:pt idx="1365">
                  <c:v>42262</c:v>
                </c:pt>
                <c:pt idx="1366">
                  <c:v>42263</c:v>
                </c:pt>
                <c:pt idx="1367">
                  <c:v>42264</c:v>
                </c:pt>
                <c:pt idx="1368">
                  <c:v>42265</c:v>
                </c:pt>
                <c:pt idx="1369">
                  <c:v>42271</c:v>
                </c:pt>
                <c:pt idx="1370">
                  <c:v>42272</c:v>
                </c:pt>
                <c:pt idx="1371">
                  <c:v>42275</c:v>
                </c:pt>
                <c:pt idx="1372">
                  <c:v>42276</c:v>
                </c:pt>
                <c:pt idx="1373">
                  <c:v>42277</c:v>
                </c:pt>
                <c:pt idx="1374">
                  <c:v>42278</c:v>
                </c:pt>
                <c:pt idx="1375">
                  <c:v>42279</c:v>
                </c:pt>
                <c:pt idx="1376">
                  <c:v>42282</c:v>
                </c:pt>
                <c:pt idx="1377">
                  <c:v>42283</c:v>
                </c:pt>
                <c:pt idx="1378">
                  <c:v>42284</c:v>
                </c:pt>
                <c:pt idx="1379">
                  <c:v>42285</c:v>
                </c:pt>
                <c:pt idx="1380">
                  <c:v>42286</c:v>
                </c:pt>
                <c:pt idx="1381">
                  <c:v>42290</c:v>
                </c:pt>
                <c:pt idx="1382">
                  <c:v>42291</c:v>
                </c:pt>
                <c:pt idx="1383">
                  <c:v>42292</c:v>
                </c:pt>
                <c:pt idx="1384">
                  <c:v>42293</c:v>
                </c:pt>
                <c:pt idx="1385">
                  <c:v>42296</c:v>
                </c:pt>
                <c:pt idx="1386">
                  <c:v>42297</c:v>
                </c:pt>
                <c:pt idx="1387">
                  <c:v>42298</c:v>
                </c:pt>
                <c:pt idx="1388">
                  <c:v>42299</c:v>
                </c:pt>
                <c:pt idx="1389">
                  <c:v>42300</c:v>
                </c:pt>
                <c:pt idx="1390">
                  <c:v>42303</c:v>
                </c:pt>
                <c:pt idx="1391">
                  <c:v>42304</c:v>
                </c:pt>
                <c:pt idx="1392">
                  <c:v>42305</c:v>
                </c:pt>
                <c:pt idx="1393">
                  <c:v>42306</c:v>
                </c:pt>
                <c:pt idx="1394">
                  <c:v>42307</c:v>
                </c:pt>
                <c:pt idx="1395">
                  <c:v>42310</c:v>
                </c:pt>
                <c:pt idx="1396">
                  <c:v>42312</c:v>
                </c:pt>
                <c:pt idx="1397">
                  <c:v>42313</c:v>
                </c:pt>
                <c:pt idx="1398">
                  <c:v>42314</c:v>
                </c:pt>
                <c:pt idx="1399">
                  <c:v>42317</c:v>
                </c:pt>
                <c:pt idx="1400">
                  <c:v>42318</c:v>
                </c:pt>
                <c:pt idx="1401">
                  <c:v>42319</c:v>
                </c:pt>
                <c:pt idx="1402">
                  <c:v>42320</c:v>
                </c:pt>
                <c:pt idx="1403">
                  <c:v>42321</c:v>
                </c:pt>
                <c:pt idx="1404">
                  <c:v>42324</c:v>
                </c:pt>
                <c:pt idx="1405">
                  <c:v>42325</c:v>
                </c:pt>
                <c:pt idx="1406">
                  <c:v>42326</c:v>
                </c:pt>
                <c:pt idx="1407">
                  <c:v>42327</c:v>
                </c:pt>
                <c:pt idx="1408">
                  <c:v>42328</c:v>
                </c:pt>
                <c:pt idx="1409">
                  <c:v>42332</c:v>
                </c:pt>
                <c:pt idx="1410">
                  <c:v>42333</c:v>
                </c:pt>
                <c:pt idx="1411">
                  <c:v>42335</c:v>
                </c:pt>
                <c:pt idx="1412">
                  <c:v>42338</c:v>
                </c:pt>
                <c:pt idx="1413">
                  <c:v>42339</c:v>
                </c:pt>
                <c:pt idx="1414">
                  <c:v>42340</c:v>
                </c:pt>
                <c:pt idx="1415">
                  <c:v>42341</c:v>
                </c:pt>
                <c:pt idx="1416">
                  <c:v>42342</c:v>
                </c:pt>
                <c:pt idx="1417">
                  <c:v>42345</c:v>
                </c:pt>
                <c:pt idx="1418">
                  <c:v>42346</c:v>
                </c:pt>
                <c:pt idx="1419">
                  <c:v>42347</c:v>
                </c:pt>
                <c:pt idx="1420">
                  <c:v>42348</c:v>
                </c:pt>
                <c:pt idx="1421">
                  <c:v>42349</c:v>
                </c:pt>
                <c:pt idx="1422">
                  <c:v>42352</c:v>
                </c:pt>
                <c:pt idx="1423">
                  <c:v>42353</c:v>
                </c:pt>
                <c:pt idx="1424">
                  <c:v>42354</c:v>
                </c:pt>
                <c:pt idx="1425">
                  <c:v>42355</c:v>
                </c:pt>
                <c:pt idx="1426">
                  <c:v>42356</c:v>
                </c:pt>
                <c:pt idx="1427">
                  <c:v>42359</c:v>
                </c:pt>
                <c:pt idx="1428">
                  <c:v>42360</c:v>
                </c:pt>
                <c:pt idx="1429">
                  <c:v>42362</c:v>
                </c:pt>
                <c:pt idx="1430">
                  <c:v>42366</c:v>
                </c:pt>
                <c:pt idx="1431">
                  <c:v>42367</c:v>
                </c:pt>
                <c:pt idx="1432">
                  <c:v>42368</c:v>
                </c:pt>
                <c:pt idx="1433">
                  <c:v>42373</c:v>
                </c:pt>
                <c:pt idx="1434">
                  <c:v>42374</c:v>
                </c:pt>
                <c:pt idx="1435">
                  <c:v>42375</c:v>
                </c:pt>
                <c:pt idx="1436">
                  <c:v>42376</c:v>
                </c:pt>
                <c:pt idx="1437">
                  <c:v>42377</c:v>
                </c:pt>
                <c:pt idx="1438">
                  <c:v>42381</c:v>
                </c:pt>
                <c:pt idx="1439">
                  <c:v>42382</c:v>
                </c:pt>
                <c:pt idx="1440">
                  <c:v>42383</c:v>
                </c:pt>
                <c:pt idx="1441">
                  <c:v>42384</c:v>
                </c:pt>
                <c:pt idx="1442">
                  <c:v>42388</c:v>
                </c:pt>
                <c:pt idx="1443">
                  <c:v>42389</c:v>
                </c:pt>
                <c:pt idx="1444">
                  <c:v>42390</c:v>
                </c:pt>
                <c:pt idx="1445">
                  <c:v>42391</c:v>
                </c:pt>
                <c:pt idx="1446">
                  <c:v>42394</c:v>
                </c:pt>
                <c:pt idx="1447">
                  <c:v>42395</c:v>
                </c:pt>
                <c:pt idx="1448">
                  <c:v>42396</c:v>
                </c:pt>
                <c:pt idx="1449">
                  <c:v>42397</c:v>
                </c:pt>
                <c:pt idx="1450">
                  <c:v>42398</c:v>
                </c:pt>
                <c:pt idx="1451">
                  <c:v>42401</c:v>
                </c:pt>
                <c:pt idx="1452">
                  <c:v>42402</c:v>
                </c:pt>
                <c:pt idx="1453">
                  <c:v>42403</c:v>
                </c:pt>
                <c:pt idx="1454">
                  <c:v>42404</c:v>
                </c:pt>
                <c:pt idx="1455">
                  <c:v>42405</c:v>
                </c:pt>
                <c:pt idx="1456">
                  <c:v>42408</c:v>
                </c:pt>
                <c:pt idx="1457">
                  <c:v>42409</c:v>
                </c:pt>
                <c:pt idx="1458">
                  <c:v>42410</c:v>
                </c:pt>
                <c:pt idx="1459">
                  <c:v>42412</c:v>
                </c:pt>
                <c:pt idx="1460">
                  <c:v>42416</c:v>
                </c:pt>
                <c:pt idx="1461">
                  <c:v>42417</c:v>
                </c:pt>
                <c:pt idx="1462">
                  <c:v>42418</c:v>
                </c:pt>
                <c:pt idx="1463">
                  <c:v>42419</c:v>
                </c:pt>
                <c:pt idx="1464">
                  <c:v>42422</c:v>
                </c:pt>
                <c:pt idx="1465">
                  <c:v>42423</c:v>
                </c:pt>
                <c:pt idx="1466">
                  <c:v>42424</c:v>
                </c:pt>
                <c:pt idx="1467">
                  <c:v>42425</c:v>
                </c:pt>
                <c:pt idx="1468">
                  <c:v>42426</c:v>
                </c:pt>
                <c:pt idx="1469">
                  <c:v>42429</c:v>
                </c:pt>
                <c:pt idx="1470">
                  <c:v>42430</c:v>
                </c:pt>
                <c:pt idx="1471">
                  <c:v>42431</c:v>
                </c:pt>
                <c:pt idx="1472">
                  <c:v>42432</c:v>
                </c:pt>
                <c:pt idx="1473">
                  <c:v>42433</c:v>
                </c:pt>
                <c:pt idx="1474">
                  <c:v>42436</c:v>
                </c:pt>
                <c:pt idx="1475">
                  <c:v>42437</c:v>
                </c:pt>
                <c:pt idx="1476">
                  <c:v>42438</c:v>
                </c:pt>
                <c:pt idx="1477">
                  <c:v>42439</c:v>
                </c:pt>
                <c:pt idx="1478">
                  <c:v>42440</c:v>
                </c:pt>
                <c:pt idx="1479">
                  <c:v>42443</c:v>
                </c:pt>
                <c:pt idx="1480">
                  <c:v>42444</c:v>
                </c:pt>
                <c:pt idx="1481">
                  <c:v>42445</c:v>
                </c:pt>
                <c:pt idx="1482">
                  <c:v>42446</c:v>
                </c:pt>
                <c:pt idx="1483">
                  <c:v>42447</c:v>
                </c:pt>
                <c:pt idx="1484">
                  <c:v>42451</c:v>
                </c:pt>
                <c:pt idx="1485">
                  <c:v>42452</c:v>
                </c:pt>
                <c:pt idx="1486">
                  <c:v>42453</c:v>
                </c:pt>
                <c:pt idx="1487">
                  <c:v>42457</c:v>
                </c:pt>
                <c:pt idx="1488">
                  <c:v>42458</c:v>
                </c:pt>
                <c:pt idx="1489">
                  <c:v>42459</c:v>
                </c:pt>
                <c:pt idx="1490">
                  <c:v>42460</c:v>
                </c:pt>
                <c:pt idx="1491">
                  <c:v>42461</c:v>
                </c:pt>
                <c:pt idx="1492">
                  <c:v>42464</c:v>
                </c:pt>
                <c:pt idx="1493">
                  <c:v>42465</c:v>
                </c:pt>
                <c:pt idx="1494">
                  <c:v>42466</c:v>
                </c:pt>
                <c:pt idx="1495">
                  <c:v>42467</c:v>
                </c:pt>
                <c:pt idx="1496">
                  <c:v>42468</c:v>
                </c:pt>
                <c:pt idx="1497">
                  <c:v>42471</c:v>
                </c:pt>
                <c:pt idx="1498">
                  <c:v>42472</c:v>
                </c:pt>
                <c:pt idx="1499">
                  <c:v>42473</c:v>
                </c:pt>
                <c:pt idx="1500">
                  <c:v>42474</c:v>
                </c:pt>
                <c:pt idx="1501">
                  <c:v>42475</c:v>
                </c:pt>
                <c:pt idx="1502">
                  <c:v>42478</c:v>
                </c:pt>
                <c:pt idx="1503">
                  <c:v>42479</c:v>
                </c:pt>
                <c:pt idx="1504">
                  <c:v>42480</c:v>
                </c:pt>
                <c:pt idx="1505">
                  <c:v>42481</c:v>
                </c:pt>
                <c:pt idx="1506">
                  <c:v>42482</c:v>
                </c:pt>
                <c:pt idx="1507">
                  <c:v>42485</c:v>
                </c:pt>
                <c:pt idx="1508">
                  <c:v>42486</c:v>
                </c:pt>
                <c:pt idx="1509">
                  <c:v>42487</c:v>
                </c:pt>
                <c:pt idx="1510">
                  <c:v>42488</c:v>
                </c:pt>
                <c:pt idx="1511">
                  <c:v>42492</c:v>
                </c:pt>
                <c:pt idx="1512">
                  <c:v>42496</c:v>
                </c:pt>
                <c:pt idx="1513">
                  <c:v>42499</c:v>
                </c:pt>
                <c:pt idx="1514">
                  <c:v>42500</c:v>
                </c:pt>
                <c:pt idx="1515">
                  <c:v>42501</c:v>
                </c:pt>
                <c:pt idx="1516">
                  <c:v>42502</c:v>
                </c:pt>
                <c:pt idx="1517">
                  <c:v>42503</c:v>
                </c:pt>
                <c:pt idx="1518">
                  <c:v>42506</c:v>
                </c:pt>
                <c:pt idx="1519">
                  <c:v>42507</c:v>
                </c:pt>
                <c:pt idx="1520">
                  <c:v>42508</c:v>
                </c:pt>
                <c:pt idx="1521">
                  <c:v>42509</c:v>
                </c:pt>
                <c:pt idx="1522">
                  <c:v>42510</c:v>
                </c:pt>
                <c:pt idx="1523">
                  <c:v>42513</c:v>
                </c:pt>
                <c:pt idx="1524">
                  <c:v>42514</c:v>
                </c:pt>
                <c:pt idx="1525">
                  <c:v>42515</c:v>
                </c:pt>
                <c:pt idx="1526">
                  <c:v>42516</c:v>
                </c:pt>
                <c:pt idx="1527">
                  <c:v>42517</c:v>
                </c:pt>
                <c:pt idx="1528">
                  <c:v>42521</c:v>
                </c:pt>
                <c:pt idx="1529">
                  <c:v>42522</c:v>
                </c:pt>
                <c:pt idx="1530">
                  <c:v>42523</c:v>
                </c:pt>
                <c:pt idx="1531">
                  <c:v>42524</c:v>
                </c:pt>
                <c:pt idx="1532">
                  <c:v>42527</c:v>
                </c:pt>
                <c:pt idx="1533">
                  <c:v>42528</c:v>
                </c:pt>
                <c:pt idx="1534">
                  <c:v>42529</c:v>
                </c:pt>
                <c:pt idx="1535">
                  <c:v>42530</c:v>
                </c:pt>
                <c:pt idx="1536">
                  <c:v>42531</c:v>
                </c:pt>
                <c:pt idx="1537">
                  <c:v>42534</c:v>
                </c:pt>
                <c:pt idx="1538">
                  <c:v>42535</c:v>
                </c:pt>
                <c:pt idx="1539">
                  <c:v>42536</c:v>
                </c:pt>
                <c:pt idx="1540">
                  <c:v>42537</c:v>
                </c:pt>
                <c:pt idx="1541">
                  <c:v>42538</c:v>
                </c:pt>
                <c:pt idx="1542">
                  <c:v>42541</c:v>
                </c:pt>
                <c:pt idx="1543">
                  <c:v>42542</c:v>
                </c:pt>
                <c:pt idx="1544">
                  <c:v>42543</c:v>
                </c:pt>
                <c:pt idx="1545">
                  <c:v>42544</c:v>
                </c:pt>
                <c:pt idx="1546">
                  <c:v>42545</c:v>
                </c:pt>
                <c:pt idx="1547">
                  <c:v>42548</c:v>
                </c:pt>
                <c:pt idx="1548">
                  <c:v>42549</c:v>
                </c:pt>
                <c:pt idx="1549">
                  <c:v>42550</c:v>
                </c:pt>
                <c:pt idx="1550">
                  <c:v>42551</c:v>
                </c:pt>
                <c:pt idx="1551">
                  <c:v>42552</c:v>
                </c:pt>
                <c:pt idx="1552">
                  <c:v>42556</c:v>
                </c:pt>
                <c:pt idx="1553">
                  <c:v>42557</c:v>
                </c:pt>
                <c:pt idx="1554">
                  <c:v>42558</c:v>
                </c:pt>
                <c:pt idx="1555">
                  <c:v>42559</c:v>
                </c:pt>
                <c:pt idx="1556">
                  <c:v>42562</c:v>
                </c:pt>
                <c:pt idx="1557">
                  <c:v>42563</c:v>
                </c:pt>
                <c:pt idx="1558">
                  <c:v>42564</c:v>
                </c:pt>
                <c:pt idx="1559">
                  <c:v>42565</c:v>
                </c:pt>
                <c:pt idx="1560">
                  <c:v>42566</c:v>
                </c:pt>
                <c:pt idx="1561">
                  <c:v>42570</c:v>
                </c:pt>
                <c:pt idx="1562">
                  <c:v>42571</c:v>
                </c:pt>
                <c:pt idx="1563">
                  <c:v>42572</c:v>
                </c:pt>
                <c:pt idx="1564">
                  <c:v>42573</c:v>
                </c:pt>
                <c:pt idx="1565">
                  <c:v>42576</c:v>
                </c:pt>
                <c:pt idx="1566">
                  <c:v>42577</c:v>
                </c:pt>
                <c:pt idx="1567">
                  <c:v>42578</c:v>
                </c:pt>
                <c:pt idx="1568">
                  <c:v>42579</c:v>
                </c:pt>
                <c:pt idx="1569">
                  <c:v>42580</c:v>
                </c:pt>
                <c:pt idx="1570">
                  <c:v>42583</c:v>
                </c:pt>
                <c:pt idx="1571">
                  <c:v>42584</c:v>
                </c:pt>
                <c:pt idx="1572">
                  <c:v>42585</c:v>
                </c:pt>
                <c:pt idx="1573">
                  <c:v>42586</c:v>
                </c:pt>
                <c:pt idx="1574">
                  <c:v>42587</c:v>
                </c:pt>
                <c:pt idx="1575">
                  <c:v>42590</c:v>
                </c:pt>
                <c:pt idx="1576">
                  <c:v>42591</c:v>
                </c:pt>
                <c:pt idx="1577">
                  <c:v>42592</c:v>
                </c:pt>
                <c:pt idx="1578">
                  <c:v>42594</c:v>
                </c:pt>
                <c:pt idx="1579">
                  <c:v>42597</c:v>
                </c:pt>
                <c:pt idx="1580">
                  <c:v>42598</c:v>
                </c:pt>
                <c:pt idx="1581">
                  <c:v>42599</c:v>
                </c:pt>
                <c:pt idx="1582">
                  <c:v>42600</c:v>
                </c:pt>
                <c:pt idx="1583">
                  <c:v>42601</c:v>
                </c:pt>
                <c:pt idx="1584">
                  <c:v>42604</c:v>
                </c:pt>
                <c:pt idx="1585">
                  <c:v>42605</c:v>
                </c:pt>
                <c:pt idx="1586">
                  <c:v>42606</c:v>
                </c:pt>
                <c:pt idx="1587">
                  <c:v>42607</c:v>
                </c:pt>
                <c:pt idx="1588">
                  <c:v>42608</c:v>
                </c:pt>
                <c:pt idx="1589">
                  <c:v>42611</c:v>
                </c:pt>
                <c:pt idx="1590">
                  <c:v>42612</c:v>
                </c:pt>
                <c:pt idx="1591">
                  <c:v>42613</c:v>
                </c:pt>
                <c:pt idx="1592">
                  <c:v>42614</c:v>
                </c:pt>
                <c:pt idx="1593">
                  <c:v>42615</c:v>
                </c:pt>
                <c:pt idx="1594">
                  <c:v>42619</c:v>
                </c:pt>
                <c:pt idx="1595">
                  <c:v>42620</c:v>
                </c:pt>
                <c:pt idx="1596">
                  <c:v>42621</c:v>
                </c:pt>
                <c:pt idx="1597">
                  <c:v>42622</c:v>
                </c:pt>
                <c:pt idx="1598">
                  <c:v>42625</c:v>
                </c:pt>
                <c:pt idx="1599">
                  <c:v>42626</c:v>
                </c:pt>
                <c:pt idx="1600">
                  <c:v>42627</c:v>
                </c:pt>
                <c:pt idx="1601">
                  <c:v>42628</c:v>
                </c:pt>
                <c:pt idx="1602">
                  <c:v>42629</c:v>
                </c:pt>
                <c:pt idx="1603">
                  <c:v>42633</c:v>
                </c:pt>
                <c:pt idx="1604">
                  <c:v>42634</c:v>
                </c:pt>
                <c:pt idx="1605">
                  <c:v>42636</c:v>
                </c:pt>
                <c:pt idx="1606">
                  <c:v>42639</c:v>
                </c:pt>
                <c:pt idx="1607">
                  <c:v>42640</c:v>
                </c:pt>
                <c:pt idx="1608">
                  <c:v>42641</c:v>
                </c:pt>
                <c:pt idx="1609">
                  <c:v>42642</c:v>
                </c:pt>
                <c:pt idx="1610">
                  <c:v>42643</c:v>
                </c:pt>
                <c:pt idx="1611">
                  <c:v>42646</c:v>
                </c:pt>
                <c:pt idx="1612">
                  <c:v>42647</c:v>
                </c:pt>
                <c:pt idx="1613">
                  <c:v>42648</c:v>
                </c:pt>
                <c:pt idx="1614">
                  <c:v>42649</c:v>
                </c:pt>
                <c:pt idx="1615">
                  <c:v>42650</c:v>
                </c:pt>
                <c:pt idx="1616">
                  <c:v>42654</c:v>
                </c:pt>
                <c:pt idx="1617">
                  <c:v>42655</c:v>
                </c:pt>
                <c:pt idx="1618">
                  <c:v>42656</c:v>
                </c:pt>
                <c:pt idx="1619">
                  <c:v>42657</c:v>
                </c:pt>
                <c:pt idx="1620">
                  <c:v>42660</c:v>
                </c:pt>
                <c:pt idx="1621">
                  <c:v>42661</c:v>
                </c:pt>
                <c:pt idx="1622">
                  <c:v>42662</c:v>
                </c:pt>
                <c:pt idx="1623">
                  <c:v>42663</c:v>
                </c:pt>
                <c:pt idx="1624">
                  <c:v>42664</c:v>
                </c:pt>
                <c:pt idx="1625">
                  <c:v>42667</c:v>
                </c:pt>
                <c:pt idx="1626">
                  <c:v>42668</c:v>
                </c:pt>
                <c:pt idx="1627">
                  <c:v>42669</c:v>
                </c:pt>
                <c:pt idx="1628">
                  <c:v>42670</c:v>
                </c:pt>
                <c:pt idx="1629">
                  <c:v>42671</c:v>
                </c:pt>
                <c:pt idx="1630">
                  <c:v>42674</c:v>
                </c:pt>
                <c:pt idx="1631">
                  <c:v>42675</c:v>
                </c:pt>
                <c:pt idx="1632">
                  <c:v>42676</c:v>
                </c:pt>
                <c:pt idx="1633">
                  <c:v>42678</c:v>
                </c:pt>
                <c:pt idx="1634">
                  <c:v>42681</c:v>
                </c:pt>
                <c:pt idx="1635">
                  <c:v>42682</c:v>
                </c:pt>
                <c:pt idx="1636">
                  <c:v>42683</c:v>
                </c:pt>
                <c:pt idx="1637">
                  <c:v>42684</c:v>
                </c:pt>
                <c:pt idx="1638">
                  <c:v>42685</c:v>
                </c:pt>
                <c:pt idx="1639">
                  <c:v>42688</c:v>
                </c:pt>
                <c:pt idx="1640">
                  <c:v>42689</c:v>
                </c:pt>
                <c:pt idx="1641">
                  <c:v>42690</c:v>
                </c:pt>
                <c:pt idx="1642">
                  <c:v>42691</c:v>
                </c:pt>
                <c:pt idx="1643">
                  <c:v>42692</c:v>
                </c:pt>
                <c:pt idx="1644">
                  <c:v>42695</c:v>
                </c:pt>
                <c:pt idx="1645">
                  <c:v>42696</c:v>
                </c:pt>
                <c:pt idx="1646">
                  <c:v>42699</c:v>
                </c:pt>
                <c:pt idx="1647">
                  <c:v>42702</c:v>
                </c:pt>
                <c:pt idx="1648">
                  <c:v>42703</c:v>
                </c:pt>
                <c:pt idx="1649">
                  <c:v>42704</c:v>
                </c:pt>
                <c:pt idx="1650">
                  <c:v>42705</c:v>
                </c:pt>
                <c:pt idx="1651">
                  <c:v>42706</c:v>
                </c:pt>
                <c:pt idx="1652">
                  <c:v>42709</c:v>
                </c:pt>
                <c:pt idx="1653">
                  <c:v>42710</c:v>
                </c:pt>
                <c:pt idx="1654">
                  <c:v>42711</c:v>
                </c:pt>
                <c:pt idx="1655">
                  <c:v>42712</c:v>
                </c:pt>
                <c:pt idx="1656">
                  <c:v>42713</c:v>
                </c:pt>
                <c:pt idx="1657">
                  <c:v>42716</c:v>
                </c:pt>
                <c:pt idx="1658">
                  <c:v>42717</c:v>
                </c:pt>
                <c:pt idx="1659">
                  <c:v>42718</c:v>
                </c:pt>
                <c:pt idx="1660">
                  <c:v>42719</c:v>
                </c:pt>
                <c:pt idx="1661">
                  <c:v>42720</c:v>
                </c:pt>
                <c:pt idx="1662">
                  <c:v>42723</c:v>
                </c:pt>
                <c:pt idx="1663">
                  <c:v>42724</c:v>
                </c:pt>
                <c:pt idx="1664">
                  <c:v>42725</c:v>
                </c:pt>
                <c:pt idx="1665">
                  <c:v>42726</c:v>
                </c:pt>
                <c:pt idx="1666">
                  <c:v>42731</c:v>
                </c:pt>
                <c:pt idx="1667">
                  <c:v>42732</c:v>
                </c:pt>
                <c:pt idx="1668">
                  <c:v>42733</c:v>
                </c:pt>
                <c:pt idx="1669">
                  <c:v>42734</c:v>
                </c:pt>
                <c:pt idx="1670">
                  <c:v>42739</c:v>
                </c:pt>
                <c:pt idx="1671">
                  <c:v>42740</c:v>
                </c:pt>
                <c:pt idx="1672">
                  <c:v>42741</c:v>
                </c:pt>
                <c:pt idx="1673">
                  <c:v>42745</c:v>
                </c:pt>
                <c:pt idx="1674">
                  <c:v>42746</c:v>
                </c:pt>
                <c:pt idx="1675">
                  <c:v>42747</c:v>
                </c:pt>
                <c:pt idx="1676">
                  <c:v>42748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42758</c:v>
                </c:pt>
                <c:pt idx="1682">
                  <c:v>42759</c:v>
                </c:pt>
                <c:pt idx="1683">
                  <c:v>42760</c:v>
                </c:pt>
                <c:pt idx="1684">
                  <c:v>42761</c:v>
                </c:pt>
                <c:pt idx="1685">
                  <c:v>42762</c:v>
                </c:pt>
                <c:pt idx="1686">
                  <c:v>42765</c:v>
                </c:pt>
                <c:pt idx="1687">
                  <c:v>42766</c:v>
                </c:pt>
                <c:pt idx="1688">
                  <c:v>42767</c:v>
                </c:pt>
                <c:pt idx="1689">
                  <c:v>42768</c:v>
                </c:pt>
                <c:pt idx="1690">
                  <c:v>42769</c:v>
                </c:pt>
                <c:pt idx="1691">
                  <c:v>42772</c:v>
                </c:pt>
                <c:pt idx="1692">
                  <c:v>42773</c:v>
                </c:pt>
                <c:pt idx="1693">
                  <c:v>42774</c:v>
                </c:pt>
                <c:pt idx="1694">
                  <c:v>42775</c:v>
                </c:pt>
                <c:pt idx="1695">
                  <c:v>42776</c:v>
                </c:pt>
                <c:pt idx="1696">
                  <c:v>42779</c:v>
                </c:pt>
                <c:pt idx="1697">
                  <c:v>42780</c:v>
                </c:pt>
                <c:pt idx="1698">
                  <c:v>42781</c:v>
                </c:pt>
                <c:pt idx="1699">
                  <c:v>42782</c:v>
                </c:pt>
                <c:pt idx="1700">
                  <c:v>42783</c:v>
                </c:pt>
                <c:pt idx="1701">
                  <c:v>42787</c:v>
                </c:pt>
                <c:pt idx="1702">
                  <c:v>42788</c:v>
                </c:pt>
                <c:pt idx="1703">
                  <c:v>42789</c:v>
                </c:pt>
                <c:pt idx="1704">
                  <c:v>42790</c:v>
                </c:pt>
                <c:pt idx="1705">
                  <c:v>42793</c:v>
                </c:pt>
                <c:pt idx="1706">
                  <c:v>42794</c:v>
                </c:pt>
                <c:pt idx="1707">
                  <c:v>42795</c:v>
                </c:pt>
                <c:pt idx="1708">
                  <c:v>42796</c:v>
                </c:pt>
                <c:pt idx="1709">
                  <c:v>42797</c:v>
                </c:pt>
                <c:pt idx="1710">
                  <c:v>42800</c:v>
                </c:pt>
                <c:pt idx="1711">
                  <c:v>42801</c:v>
                </c:pt>
                <c:pt idx="1712">
                  <c:v>42802</c:v>
                </c:pt>
                <c:pt idx="1713">
                  <c:v>42803</c:v>
                </c:pt>
                <c:pt idx="1714">
                  <c:v>42804</c:v>
                </c:pt>
                <c:pt idx="1715">
                  <c:v>42807</c:v>
                </c:pt>
                <c:pt idx="1716">
                  <c:v>42808</c:v>
                </c:pt>
                <c:pt idx="1717">
                  <c:v>42809</c:v>
                </c:pt>
                <c:pt idx="1718">
                  <c:v>42810</c:v>
                </c:pt>
                <c:pt idx="1719">
                  <c:v>42811</c:v>
                </c:pt>
                <c:pt idx="1720">
                  <c:v>42815</c:v>
                </c:pt>
                <c:pt idx="1721">
                  <c:v>42816</c:v>
                </c:pt>
                <c:pt idx="1722">
                  <c:v>42817</c:v>
                </c:pt>
                <c:pt idx="1723">
                  <c:v>42818</c:v>
                </c:pt>
                <c:pt idx="1724">
                  <c:v>42821</c:v>
                </c:pt>
                <c:pt idx="1725">
                  <c:v>42822</c:v>
                </c:pt>
                <c:pt idx="1726">
                  <c:v>42823</c:v>
                </c:pt>
                <c:pt idx="1727">
                  <c:v>42824</c:v>
                </c:pt>
                <c:pt idx="1728">
                  <c:v>42825</c:v>
                </c:pt>
                <c:pt idx="1729">
                  <c:v>42828</c:v>
                </c:pt>
                <c:pt idx="1730">
                  <c:v>42829</c:v>
                </c:pt>
                <c:pt idx="1731">
                  <c:v>42830</c:v>
                </c:pt>
                <c:pt idx="1732">
                  <c:v>42831</c:v>
                </c:pt>
                <c:pt idx="1733">
                  <c:v>42832</c:v>
                </c:pt>
                <c:pt idx="1734">
                  <c:v>42835</c:v>
                </c:pt>
                <c:pt idx="1735">
                  <c:v>42836</c:v>
                </c:pt>
                <c:pt idx="1736">
                  <c:v>42837</c:v>
                </c:pt>
                <c:pt idx="1737">
                  <c:v>42838</c:v>
                </c:pt>
                <c:pt idx="1738">
                  <c:v>42842</c:v>
                </c:pt>
                <c:pt idx="1739">
                  <c:v>42843</c:v>
                </c:pt>
                <c:pt idx="1740">
                  <c:v>42844</c:v>
                </c:pt>
                <c:pt idx="1741">
                  <c:v>42845</c:v>
                </c:pt>
                <c:pt idx="1742">
                  <c:v>42846</c:v>
                </c:pt>
                <c:pt idx="1743">
                  <c:v>42849</c:v>
                </c:pt>
                <c:pt idx="1744">
                  <c:v>42850</c:v>
                </c:pt>
                <c:pt idx="1745">
                  <c:v>42851</c:v>
                </c:pt>
                <c:pt idx="1746">
                  <c:v>42852</c:v>
                </c:pt>
                <c:pt idx="1747">
                  <c:v>42853</c:v>
                </c:pt>
                <c:pt idx="1748">
                  <c:v>42856</c:v>
                </c:pt>
                <c:pt idx="1749">
                  <c:v>42857</c:v>
                </c:pt>
                <c:pt idx="1750">
                  <c:v>42863</c:v>
                </c:pt>
                <c:pt idx="1751">
                  <c:v>42864</c:v>
                </c:pt>
                <c:pt idx="1752">
                  <c:v>42865</c:v>
                </c:pt>
                <c:pt idx="1753">
                  <c:v>42866</c:v>
                </c:pt>
                <c:pt idx="1754">
                  <c:v>42867</c:v>
                </c:pt>
                <c:pt idx="1755">
                  <c:v>42870</c:v>
                </c:pt>
                <c:pt idx="1756">
                  <c:v>42871</c:v>
                </c:pt>
                <c:pt idx="1757">
                  <c:v>42872</c:v>
                </c:pt>
                <c:pt idx="1758">
                  <c:v>42873</c:v>
                </c:pt>
                <c:pt idx="1759">
                  <c:v>42874</c:v>
                </c:pt>
                <c:pt idx="1760">
                  <c:v>42877</c:v>
                </c:pt>
                <c:pt idx="1761">
                  <c:v>42878</c:v>
                </c:pt>
                <c:pt idx="1762">
                  <c:v>42879</c:v>
                </c:pt>
                <c:pt idx="1763">
                  <c:v>42880</c:v>
                </c:pt>
                <c:pt idx="1764">
                  <c:v>42881</c:v>
                </c:pt>
                <c:pt idx="1765">
                  <c:v>42885</c:v>
                </c:pt>
                <c:pt idx="1766">
                  <c:v>42886</c:v>
                </c:pt>
                <c:pt idx="1767">
                  <c:v>42887</c:v>
                </c:pt>
                <c:pt idx="1768">
                  <c:v>42888</c:v>
                </c:pt>
                <c:pt idx="1769">
                  <c:v>42891</c:v>
                </c:pt>
                <c:pt idx="1770">
                  <c:v>42892</c:v>
                </c:pt>
                <c:pt idx="1771">
                  <c:v>42893</c:v>
                </c:pt>
                <c:pt idx="1772">
                  <c:v>42894</c:v>
                </c:pt>
                <c:pt idx="1773">
                  <c:v>42895</c:v>
                </c:pt>
                <c:pt idx="1774">
                  <c:v>42898</c:v>
                </c:pt>
                <c:pt idx="1775">
                  <c:v>42899</c:v>
                </c:pt>
                <c:pt idx="1776">
                  <c:v>42900</c:v>
                </c:pt>
                <c:pt idx="1777">
                  <c:v>42901</c:v>
                </c:pt>
                <c:pt idx="1778">
                  <c:v>42902</c:v>
                </c:pt>
                <c:pt idx="1779">
                  <c:v>42905</c:v>
                </c:pt>
                <c:pt idx="1780">
                  <c:v>42906</c:v>
                </c:pt>
                <c:pt idx="1781">
                  <c:v>42907</c:v>
                </c:pt>
                <c:pt idx="1782">
                  <c:v>42908</c:v>
                </c:pt>
                <c:pt idx="1783">
                  <c:v>42909</c:v>
                </c:pt>
                <c:pt idx="1784">
                  <c:v>42912</c:v>
                </c:pt>
                <c:pt idx="1785">
                  <c:v>42913</c:v>
                </c:pt>
                <c:pt idx="1786">
                  <c:v>42914</c:v>
                </c:pt>
                <c:pt idx="1787">
                  <c:v>42915</c:v>
                </c:pt>
                <c:pt idx="1788">
                  <c:v>42919</c:v>
                </c:pt>
                <c:pt idx="1789">
                  <c:v>42921</c:v>
                </c:pt>
                <c:pt idx="1790">
                  <c:v>42922</c:v>
                </c:pt>
                <c:pt idx="1791">
                  <c:v>42923</c:v>
                </c:pt>
                <c:pt idx="1792">
                  <c:v>42926</c:v>
                </c:pt>
                <c:pt idx="1793">
                  <c:v>42927</c:v>
                </c:pt>
                <c:pt idx="1794">
                  <c:v>42928</c:v>
                </c:pt>
                <c:pt idx="1795">
                  <c:v>42929</c:v>
                </c:pt>
                <c:pt idx="1796">
                  <c:v>42930</c:v>
                </c:pt>
                <c:pt idx="1797">
                  <c:v>42934</c:v>
                </c:pt>
                <c:pt idx="1798">
                  <c:v>42935</c:v>
                </c:pt>
                <c:pt idx="1799">
                  <c:v>42936</c:v>
                </c:pt>
                <c:pt idx="1800">
                  <c:v>42937</c:v>
                </c:pt>
                <c:pt idx="1801">
                  <c:v>42940</c:v>
                </c:pt>
                <c:pt idx="1802">
                  <c:v>42941</c:v>
                </c:pt>
                <c:pt idx="1803">
                  <c:v>42942</c:v>
                </c:pt>
                <c:pt idx="1804">
                  <c:v>42943</c:v>
                </c:pt>
                <c:pt idx="1805">
                  <c:v>42944</c:v>
                </c:pt>
                <c:pt idx="1806">
                  <c:v>42947</c:v>
                </c:pt>
                <c:pt idx="1807">
                  <c:v>42948</c:v>
                </c:pt>
                <c:pt idx="1808">
                  <c:v>42949</c:v>
                </c:pt>
                <c:pt idx="1809">
                  <c:v>42950</c:v>
                </c:pt>
                <c:pt idx="1810">
                  <c:v>42951</c:v>
                </c:pt>
                <c:pt idx="1811">
                  <c:v>42954</c:v>
                </c:pt>
                <c:pt idx="1812">
                  <c:v>42955</c:v>
                </c:pt>
                <c:pt idx="1813">
                  <c:v>42956</c:v>
                </c:pt>
                <c:pt idx="1814">
                  <c:v>42957</c:v>
                </c:pt>
                <c:pt idx="1815">
                  <c:v>42961</c:v>
                </c:pt>
                <c:pt idx="1816">
                  <c:v>42962</c:v>
                </c:pt>
                <c:pt idx="1817">
                  <c:v>42963</c:v>
                </c:pt>
                <c:pt idx="1818">
                  <c:v>42964</c:v>
                </c:pt>
                <c:pt idx="1819">
                  <c:v>42965</c:v>
                </c:pt>
                <c:pt idx="1820">
                  <c:v>42968</c:v>
                </c:pt>
                <c:pt idx="1821">
                  <c:v>42969</c:v>
                </c:pt>
                <c:pt idx="1822">
                  <c:v>42970</c:v>
                </c:pt>
                <c:pt idx="1823">
                  <c:v>42971</c:v>
                </c:pt>
                <c:pt idx="1824">
                  <c:v>42972</c:v>
                </c:pt>
                <c:pt idx="1825">
                  <c:v>42975</c:v>
                </c:pt>
                <c:pt idx="1826">
                  <c:v>42976</c:v>
                </c:pt>
                <c:pt idx="1827">
                  <c:v>42977</c:v>
                </c:pt>
                <c:pt idx="1828">
                  <c:v>42978</c:v>
                </c:pt>
                <c:pt idx="1829">
                  <c:v>42979</c:v>
                </c:pt>
                <c:pt idx="1830">
                  <c:v>42983</c:v>
                </c:pt>
                <c:pt idx="1831">
                  <c:v>42984</c:v>
                </c:pt>
                <c:pt idx="1832">
                  <c:v>42985</c:v>
                </c:pt>
                <c:pt idx="1833">
                  <c:v>42986</c:v>
                </c:pt>
                <c:pt idx="1834">
                  <c:v>42989</c:v>
                </c:pt>
                <c:pt idx="1835">
                  <c:v>42990</c:v>
                </c:pt>
                <c:pt idx="1836">
                  <c:v>42991</c:v>
                </c:pt>
                <c:pt idx="1837">
                  <c:v>42992</c:v>
                </c:pt>
                <c:pt idx="1838">
                  <c:v>42993</c:v>
                </c:pt>
                <c:pt idx="1839">
                  <c:v>42997</c:v>
                </c:pt>
                <c:pt idx="1840">
                  <c:v>42998</c:v>
                </c:pt>
                <c:pt idx="1841">
                  <c:v>42999</c:v>
                </c:pt>
                <c:pt idx="1842">
                  <c:v>43000</c:v>
                </c:pt>
                <c:pt idx="1843">
                  <c:v>43003</c:v>
                </c:pt>
                <c:pt idx="1844">
                  <c:v>43004</c:v>
                </c:pt>
                <c:pt idx="1845">
                  <c:v>43005</c:v>
                </c:pt>
                <c:pt idx="1846">
                  <c:v>43006</c:v>
                </c:pt>
                <c:pt idx="1847">
                  <c:v>43007</c:v>
                </c:pt>
                <c:pt idx="1848">
                  <c:v>43010</c:v>
                </c:pt>
                <c:pt idx="1849">
                  <c:v>43011</c:v>
                </c:pt>
                <c:pt idx="1850">
                  <c:v>43012</c:v>
                </c:pt>
                <c:pt idx="1851">
                  <c:v>43013</c:v>
                </c:pt>
                <c:pt idx="1852">
                  <c:v>43014</c:v>
                </c:pt>
                <c:pt idx="1853">
                  <c:v>43018</c:v>
                </c:pt>
                <c:pt idx="1854">
                  <c:v>43019</c:v>
                </c:pt>
                <c:pt idx="1855">
                  <c:v>43020</c:v>
                </c:pt>
                <c:pt idx="1856">
                  <c:v>43021</c:v>
                </c:pt>
                <c:pt idx="1857">
                  <c:v>43024</c:v>
                </c:pt>
                <c:pt idx="1858">
                  <c:v>43025</c:v>
                </c:pt>
                <c:pt idx="1859">
                  <c:v>43026</c:v>
                </c:pt>
                <c:pt idx="1860">
                  <c:v>43027</c:v>
                </c:pt>
                <c:pt idx="1861">
                  <c:v>43028</c:v>
                </c:pt>
                <c:pt idx="1862">
                  <c:v>43031</c:v>
                </c:pt>
                <c:pt idx="1863">
                  <c:v>43032</c:v>
                </c:pt>
                <c:pt idx="1864">
                  <c:v>43033</c:v>
                </c:pt>
                <c:pt idx="1865">
                  <c:v>43034</c:v>
                </c:pt>
                <c:pt idx="1866">
                  <c:v>43035</c:v>
                </c:pt>
                <c:pt idx="1867">
                  <c:v>43038</c:v>
                </c:pt>
                <c:pt idx="1868">
                  <c:v>43039</c:v>
                </c:pt>
                <c:pt idx="1869">
                  <c:v>43040</c:v>
                </c:pt>
                <c:pt idx="1870">
                  <c:v>43041</c:v>
                </c:pt>
                <c:pt idx="1871">
                  <c:v>43045</c:v>
                </c:pt>
                <c:pt idx="1872">
                  <c:v>43046</c:v>
                </c:pt>
                <c:pt idx="1873">
                  <c:v>43047</c:v>
                </c:pt>
                <c:pt idx="1874">
                  <c:v>43048</c:v>
                </c:pt>
                <c:pt idx="1875">
                  <c:v>43049</c:v>
                </c:pt>
                <c:pt idx="1876">
                  <c:v>43052</c:v>
                </c:pt>
                <c:pt idx="1877">
                  <c:v>43053</c:v>
                </c:pt>
                <c:pt idx="1878">
                  <c:v>43054</c:v>
                </c:pt>
                <c:pt idx="1879">
                  <c:v>43055</c:v>
                </c:pt>
                <c:pt idx="1880">
                  <c:v>43056</c:v>
                </c:pt>
                <c:pt idx="1881">
                  <c:v>43059</c:v>
                </c:pt>
                <c:pt idx="1882">
                  <c:v>43060</c:v>
                </c:pt>
                <c:pt idx="1883">
                  <c:v>43061</c:v>
                </c:pt>
                <c:pt idx="1884">
                  <c:v>43063</c:v>
                </c:pt>
                <c:pt idx="1885">
                  <c:v>43066</c:v>
                </c:pt>
                <c:pt idx="1886">
                  <c:v>43067</c:v>
                </c:pt>
                <c:pt idx="1887">
                  <c:v>43068</c:v>
                </c:pt>
                <c:pt idx="1888">
                  <c:v>43069</c:v>
                </c:pt>
                <c:pt idx="1889">
                  <c:v>43070</c:v>
                </c:pt>
                <c:pt idx="1890">
                  <c:v>43073</c:v>
                </c:pt>
                <c:pt idx="1891">
                  <c:v>43074</c:v>
                </c:pt>
                <c:pt idx="1892">
                  <c:v>43075</c:v>
                </c:pt>
                <c:pt idx="1893">
                  <c:v>43076</c:v>
                </c:pt>
                <c:pt idx="1894">
                  <c:v>43077</c:v>
                </c:pt>
                <c:pt idx="1895">
                  <c:v>43080</c:v>
                </c:pt>
                <c:pt idx="1896">
                  <c:v>43081</c:v>
                </c:pt>
                <c:pt idx="1897">
                  <c:v>43082</c:v>
                </c:pt>
                <c:pt idx="1898">
                  <c:v>43083</c:v>
                </c:pt>
                <c:pt idx="1899">
                  <c:v>43084</c:v>
                </c:pt>
                <c:pt idx="1900">
                  <c:v>43087</c:v>
                </c:pt>
                <c:pt idx="1901">
                  <c:v>43088</c:v>
                </c:pt>
                <c:pt idx="1902">
                  <c:v>43089</c:v>
                </c:pt>
                <c:pt idx="1903">
                  <c:v>43090</c:v>
                </c:pt>
                <c:pt idx="1904">
                  <c:v>43091</c:v>
                </c:pt>
                <c:pt idx="1905">
                  <c:v>43095</c:v>
                </c:pt>
                <c:pt idx="1906">
                  <c:v>43096</c:v>
                </c:pt>
                <c:pt idx="1907">
                  <c:v>43097</c:v>
                </c:pt>
                <c:pt idx="1908">
                  <c:v>43098</c:v>
                </c:pt>
                <c:pt idx="1909">
                  <c:v>43104</c:v>
                </c:pt>
                <c:pt idx="1910">
                  <c:v>43105</c:v>
                </c:pt>
                <c:pt idx="1911">
                  <c:v>43109</c:v>
                </c:pt>
                <c:pt idx="1912">
                  <c:v>43110</c:v>
                </c:pt>
                <c:pt idx="1913">
                  <c:v>43111</c:v>
                </c:pt>
                <c:pt idx="1914">
                  <c:v>43112</c:v>
                </c:pt>
                <c:pt idx="1915">
                  <c:v>43116</c:v>
                </c:pt>
                <c:pt idx="1916">
                  <c:v>43117</c:v>
                </c:pt>
                <c:pt idx="1917">
                  <c:v>43118</c:v>
                </c:pt>
                <c:pt idx="1918">
                  <c:v>43119</c:v>
                </c:pt>
                <c:pt idx="1919">
                  <c:v>43122</c:v>
                </c:pt>
                <c:pt idx="1920">
                  <c:v>43123</c:v>
                </c:pt>
                <c:pt idx="1921">
                  <c:v>43124</c:v>
                </c:pt>
                <c:pt idx="1922">
                  <c:v>43125</c:v>
                </c:pt>
                <c:pt idx="1923">
                  <c:v>43126</c:v>
                </c:pt>
                <c:pt idx="1924">
                  <c:v>43129</c:v>
                </c:pt>
                <c:pt idx="1925">
                  <c:v>43130</c:v>
                </c:pt>
                <c:pt idx="1926">
                  <c:v>43131</c:v>
                </c:pt>
                <c:pt idx="1927">
                  <c:v>43132</c:v>
                </c:pt>
                <c:pt idx="1928">
                  <c:v>43133</c:v>
                </c:pt>
                <c:pt idx="1929">
                  <c:v>43136</c:v>
                </c:pt>
                <c:pt idx="1930">
                  <c:v>43137</c:v>
                </c:pt>
                <c:pt idx="1931">
                  <c:v>43138</c:v>
                </c:pt>
                <c:pt idx="1932">
                  <c:v>43139</c:v>
                </c:pt>
                <c:pt idx="1933">
                  <c:v>43140</c:v>
                </c:pt>
                <c:pt idx="1934">
                  <c:v>43144</c:v>
                </c:pt>
                <c:pt idx="1935">
                  <c:v>43145</c:v>
                </c:pt>
                <c:pt idx="1936">
                  <c:v>43146</c:v>
                </c:pt>
                <c:pt idx="1937">
                  <c:v>43147</c:v>
                </c:pt>
                <c:pt idx="1938">
                  <c:v>43151</c:v>
                </c:pt>
                <c:pt idx="1939">
                  <c:v>43152</c:v>
                </c:pt>
                <c:pt idx="1940">
                  <c:v>43153</c:v>
                </c:pt>
                <c:pt idx="1941">
                  <c:v>43154</c:v>
                </c:pt>
                <c:pt idx="1942">
                  <c:v>43157</c:v>
                </c:pt>
                <c:pt idx="1943">
                  <c:v>43158</c:v>
                </c:pt>
                <c:pt idx="1944">
                  <c:v>43159</c:v>
                </c:pt>
                <c:pt idx="1945">
                  <c:v>43160</c:v>
                </c:pt>
                <c:pt idx="1946">
                  <c:v>43161</c:v>
                </c:pt>
                <c:pt idx="1947">
                  <c:v>43164</c:v>
                </c:pt>
                <c:pt idx="1948">
                  <c:v>43165</c:v>
                </c:pt>
                <c:pt idx="1949">
                  <c:v>43166</c:v>
                </c:pt>
                <c:pt idx="1950">
                  <c:v>43167</c:v>
                </c:pt>
                <c:pt idx="1951">
                  <c:v>43168</c:v>
                </c:pt>
                <c:pt idx="1952">
                  <c:v>43171</c:v>
                </c:pt>
                <c:pt idx="1953">
                  <c:v>43172</c:v>
                </c:pt>
                <c:pt idx="1954">
                  <c:v>43173</c:v>
                </c:pt>
                <c:pt idx="1955">
                  <c:v>43174</c:v>
                </c:pt>
                <c:pt idx="1956">
                  <c:v>43175</c:v>
                </c:pt>
                <c:pt idx="1957">
                  <c:v>43178</c:v>
                </c:pt>
                <c:pt idx="1958">
                  <c:v>43179</c:v>
                </c:pt>
                <c:pt idx="1959">
                  <c:v>43181</c:v>
                </c:pt>
                <c:pt idx="1960">
                  <c:v>43182</c:v>
                </c:pt>
                <c:pt idx="1961">
                  <c:v>43185</c:v>
                </c:pt>
                <c:pt idx="1962">
                  <c:v>43186</c:v>
                </c:pt>
                <c:pt idx="1963">
                  <c:v>43187</c:v>
                </c:pt>
                <c:pt idx="1964">
                  <c:v>43188</c:v>
                </c:pt>
                <c:pt idx="1965">
                  <c:v>43192</c:v>
                </c:pt>
                <c:pt idx="1966">
                  <c:v>43193</c:v>
                </c:pt>
                <c:pt idx="1967">
                  <c:v>43194</c:v>
                </c:pt>
                <c:pt idx="1968">
                  <c:v>43195</c:v>
                </c:pt>
                <c:pt idx="1969">
                  <c:v>43196</c:v>
                </c:pt>
                <c:pt idx="1970">
                  <c:v>43199</c:v>
                </c:pt>
                <c:pt idx="1971">
                  <c:v>43200</c:v>
                </c:pt>
                <c:pt idx="1972">
                  <c:v>43201</c:v>
                </c:pt>
                <c:pt idx="1973">
                  <c:v>43202</c:v>
                </c:pt>
                <c:pt idx="1974">
                  <c:v>43203</c:v>
                </c:pt>
                <c:pt idx="1975">
                  <c:v>43206</c:v>
                </c:pt>
                <c:pt idx="1976">
                  <c:v>43207</c:v>
                </c:pt>
                <c:pt idx="1977">
                  <c:v>43208</c:v>
                </c:pt>
                <c:pt idx="1978">
                  <c:v>43209</c:v>
                </c:pt>
                <c:pt idx="1979">
                  <c:v>43210</c:v>
                </c:pt>
                <c:pt idx="1980">
                  <c:v>43213</c:v>
                </c:pt>
                <c:pt idx="1981">
                  <c:v>43214</c:v>
                </c:pt>
                <c:pt idx="1982">
                  <c:v>43215</c:v>
                </c:pt>
                <c:pt idx="1983">
                  <c:v>43216</c:v>
                </c:pt>
                <c:pt idx="1984">
                  <c:v>43217</c:v>
                </c:pt>
                <c:pt idx="1985">
                  <c:v>43221</c:v>
                </c:pt>
                <c:pt idx="1986">
                  <c:v>43222</c:v>
                </c:pt>
                <c:pt idx="1987">
                  <c:v>43227</c:v>
                </c:pt>
                <c:pt idx="1988">
                  <c:v>43228</c:v>
                </c:pt>
                <c:pt idx="1989">
                  <c:v>43229</c:v>
                </c:pt>
                <c:pt idx="1990">
                  <c:v>43230</c:v>
                </c:pt>
                <c:pt idx="1991">
                  <c:v>43231</c:v>
                </c:pt>
                <c:pt idx="1992">
                  <c:v>43234</c:v>
                </c:pt>
                <c:pt idx="1993">
                  <c:v>43235</c:v>
                </c:pt>
                <c:pt idx="1994">
                  <c:v>43236</c:v>
                </c:pt>
                <c:pt idx="1995">
                  <c:v>43237</c:v>
                </c:pt>
                <c:pt idx="1996">
                  <c:v>43238</c:v>
                </c:pt>
                <c:pt idx="1997">
                  <c:v>43241</c:v>
                </c:pt>
                <c:pt idx="1998">
                  <c:v>43242</c:v>
                </c:pt>
                <c:pt idx="1999">
                  <c:v>43243</c:v>
                </c:pt>
                <c:pt idx="2000">
                  <c:v>43244</c:v>
                </c:pt>
                <c:pt idx="2001">
                  <c:v>43245</c:v>
                </c:pt>
                <c:pt idx="2002">
                  <c:v>43249</c:v>
                </c:pt>
                <c:pt idx="2003">
                  <c:v>43250</c:v>
                </c:pt>
                <c:pt idx="2004">
                  <c:v>43251</c:v>
                </c:pt>
                <c:pt idx="2005">
                  <c:v>43252</c:v>
                </c:pt>
                <c:pt idx="2006">
                  <c:v>43255</c:v>
                </c:pt>
                <c:pt idx="2007">
                  <c:v>43256</c:v>
                </c:pt>
                <c:pt idx="2008">
                  <c:v>43257</c:v>
                </c:pt>
                <c:pt idx="2009">
                  <c:v>43258</c:v>
                </c:pt>
                <c:pt idx="2010">
                  <c:v>43259</c:v>
                </c:pt>
                <c:pt idx="2011">
                  <c:v>43262</c:v>
                </c:pt>
                <c:pt idx="2012">
                  <c:v>43263</c:v>
                </c:pt>
                <c:pt idx="2013">
                  <c:v>43264</c:v>
                </c:pt>
                <c:pt idx="2014">
                  <c:v>43265</c:v>
                </c:pt>
                <c:pt idx="2015">
                  <c:v>43266</c:v>
                </c:pt>
                <c:pt idx="2016">
                  <c:v>43269</c:v>
                </c:pt>
                <c:pt idx="2017">
                  <c:v>43270</c:v>
                </c:pt>
                <c:pt idx="2018">
                  <c:v>43271</c:v>
                </c:pt>
                <c:pt idx="2019">
                  <c:v>43272</c:v>
                </c:pt>
                <c:pt idx="2020">
                  <c:v>43273</c:v>
                </c:pt>
                <c:pt idx="2021">
                  <c:v>43276</c:v>
                </c:pt>
                <c:pt idx="2022">
                  <c:v>43277</c:v>
                </c:pt>
                <c:pt idx="2023">
                  <c:v>43278</c:v>
                </c:pt>
                <c:pt idx="2024">
                  <c:v>43279</c:v>
                </c:pt>
                <c:pt idx="2025">
                  <c:v>43280</c:v>
                </c:pt>
                <c:pt idx="2026">
                  <c:v>43283</c:v>
                </c:pt>
                <c:pt idx="2027">
                  <c:v>43284</c:v>
                </c:pt>
                <c:pt idx="2028">
                  <c:v>43286</c:v>
                </c:pt>
                <c:pt idx="2029">
                  <c:v>43287</c:v>
                </c:pt>
                <c:pt idx="2030">
                  <c:v>43290</c:v>
                </c:pt>
                <c:pt idx="2031">
                  <c:v>43291</c:v>
                </c:pt>
                <c:pt idx="2032">
                  <c:v>43292</c:v>
                </c:pt>
                <c:pt idx="2033">
                  <c:v>43293</c:v>
                </c:pt>
                <c:pt idx="2034">
                  <c:v>43294</c:v>
                </c:pt>
                <c:pt idx="2035">
                  <c:v>43298</c:v>
                </c:pt>
                <c:pt idx="2036">
                  <c:v>43299</c:v>
                </c:pt>
                <c:pt idx="2037">
                  <c:v>43300</c:v>
                </c:pt>
                <c:pt idx="2038">
                  <c:v>43301</c:v>
                </c:pt>
                <c:pt idx="2039">
                  <c:v>43304</c:v>
                </c:pt>
                <c:pt idx="2040">
                  <c:v>43305</c:v>
                </c:pt>
                <c:pt idx="2041">
                  <c:v>43306</c:v>
                </c:pt>
                <c:pt idx="2042">
                  <c:v>43307</c:v>
                </c:pt>
                <c:pt idx="2043">
                  <c:v>43308</c:v>
                </c:pt>
                <c:pt idx="2044">
                  <c:v>43311</c:v>
                </c:pt>
                <c:pt idx="2045">
                  <c:v>43312</c:v>
                </c:pt>
                <c:pt idx="2046">
                  <c:v>43313</c:v>
                </c:pt>
                <c:pt idx="2047">
                  <c:v>43314</c:v>
                </c:pt>
                <c:pt idx="2048">
                  <c:v>43315</c:v>
                </c:pt>
                <c:pt idx="2049">
                  <c:v>43318</c:v>
                </c:pt>
                <c:pt idx="2050">
                  <c:v>43319</c:v>
                </c:pt>
                <c:pt idx="2051">
                  <c:v>43320</c:v>
                </c:pt>
                <c:pt idx="2052">
                  <c:v>43321</c:v>
                </c:pt>
                <c:pt idx="2053">
                  <c:v>43322</c:v>
                </c:pt>
                <c:pt idx="2054">
                  <c:v>43325</c:v>
                </c:pt>
                <c:pt idx="2055">
                  <c:v>43326</c:v>
                </c:pt>
                <c:pt idx="2056">
                  <c:v>43327</c:v>
                </c:pt>
                <c:pt idx="2057">
                  <c:v>43328</c:v>
                </c:pt>
                <c:pt idx="2058">
                  <c:v>43329</c:v>
                </c:pt>
                <c:pt idx="2059">
                  <c:v>43332</c:v>
                </c:pt>
                <c:pt idx="2060">
                  <c:v>43333</c:v>
                </c:pt>
                <c:pt idx="2061">
                  <c:v>43334</c:v>
                </c:pt>
                <c:pt idx="2062">
                  <c:v>43335</c:v>
                </c:pt>
                <c:pt idx="2063">
                  <c:v>43336</c:v>
                </c:pt>
                <c:pt idx="2064">
                  <c:v>43339</c:v>
                </c:pt>
                <c:pt idx="2065">
                  <c:v>43340</c:v>
                </c:pt>
                <c:pt idx="2066">
                  <c:v>43341</c:v>
                </c:pt>
                <c:pt idx="2067">
                  <c:v>43342</c:v>
                </c:pt>
                <c:pt idx="2068">
                  <c:v>43343</c:v>
                </c:pt>
                <c:pt idx="2069">
                  <c:v>43347</c:v>
                </c:pt>
                <c:pt idx="2070">
                  <c:v>43348</c:v>
                </c:pt>
                <c:pt idx="2071">
                  <c:v>43349</c:v>
                </c:pt>
                <c:pt idx="2072">
                  <c:v>43350</c:v>
                </c:pt>
                <c:pt idx="2073">
                  <c:v>43353</c:v>
                </c:pt>
                <c:pt idx="2074">
                  <c:v>43354</c:v>
                </c:pt>
                <c:pt idx="2075">
                  <c:v>43355</c:v>
                </c:pt>
                <c:pt idx="2076">
                  <c:v>43356</c:v>
                </c:pt>
                <c:pt idx="2077">
                  <c:v>43357</c:v>
                </c:pt>
                <c:pt idx="2078">
                  <c:v>43361</c:v>
                </c:pt>
                <c:pt idx="2079">
                  <c:v>43362</c:v>
                </c:pt>
                <c:pt idx="2080">
                  <c:v>43363</c:v>
                </c:pt>
                <c:pt idx="2081">
                  <c:v>43364</c:v>
                </c:pt>
                <c:pt idx="2082">
                  <c:v>43368</c:v>
                </c:pt>
                <c:pt idx="2083">
                  <c:v>43369</c:v>
                </c:pt>
                <c:pt idx="2084">
                  <c:v>43370</c:v>
                </c:pt>
                <c:pt idx="2085">
                  <c:v>43371</c:v>
                </c:pt>
                <c:pt idx="2086">
                  <c:v>43374</c:v>
                </c:pt>
                <c:pt idx="2087">
                  <c:v>43375</c:v>
                </c:pt>
                <c:pt idx="2088">
                  <c:v>43376</c:v>
                </c:pt>
                <c:pt idx="2089">
                  <c:v>43377</c:v>
                </c:pt>
                <c:pt idx="2090">
                  <c:v>43378</c:v>
                </c:pt>
                <c:pt idx="2091">
                  <c:v>43382</c:v>
                </c:pt>
                <c:pt idx="2092">
                  <c:v>43383</c:v>
                </c:pt>
                <c:pt idx="2093">
                  <c:v>43384</c:v>
                </c:pt>
                <c:pt idx="2094">
                  <c:v>43385</c:v>
                </c:pt>
                <c:pt idx="2095">
                  <c:v>43388</c:v>
                </c:pt>
                <c:pt idx="2096">
                  <c:v>43389</c:v>
                </c:pt>
                <c:pt idx="2097">
                  <c:v>43390</c:v>
                </c:pt>
                <c:pt idx="2098">
                  <c:v>43391</c:v>
                </c:pt>
                <c:pt idx="2099">
                  <c:v>43392</c:v>
                </c:pt>
                <c:pt idx="2100">
                  <c:v>43395</c:v>
                </c:pt>
                <c:pt idx="2101">
                  <c:v>43396</c:v>
                </c:pt>
                <c:pt idx="2102">
                  <c:v>43397</c:v>
                </c:pt>
                <c:pt idx="2103">
                  <c:v>43398</c:v>
                </c:pt>
                <c:pt idx="2104">
                  <c:v>43399</c:v>
                </c:pt>
                <c:pt idx="2105">
                  <c:v>43402</c:v>
                </c:pt>
                <c:pt idx="2106">
                  <c:v>43403</c:v>
                </c:pt>
                <c:pt idx="2107">
                  <c:v>43404</c:v>
                </c:pt>
                <c:pt idx="2108">
                  <c:v>43405</c:v>
                </c:pt>
                <c:pt idx="2109">
                  <c:v>43406</c:v>
                </c:pt>
                <c:pt idx="2110">
                  <c:v>43409</c:v>
                </c:pt>
                <c:pt idx="2111">
                  <c:v>43410</c:v>
                </c:pt>
                <c:pt idx="2112">
                  <c:v>43411</c:v>
                </c:pt>
                <c:pt idx="2113">
                  <c:v>43412</c:v>
                </c:pt>
                <c:pt idx="2114">
                  <c:v>43413</c:v>
                </c:pt>
                <c:pt idx="2115">
                  <c:v>43416</c:v>
                </c:pt>
                <c:pt idx="2116">
                  <c:v>43417</c:v>
                </c:pt>
                <c:pt idx="2117">
                  <c:v>43418</c:v>
                </c:pt>
                <c:pt idx="2118">
                  <c:v>43419</c:v>
                </c:pt>
                <c:pt idx="2119">
                  <c:v>43420</c:v>
                </c:pt>
                <c:pt idx="2120">
                  <c:v>43423</c:v>
                </c:pt>
                <c:pt idx="2121">
                  <c:v>43424</c:v>
                </c:pt>
                <c:pt idx="2122">
                  <c:v>43425</c:v>
                </c:pt>
                <c:pt idx="2123">
                  <c:v>43427</c:v>
                </c:pt>
                <c:pt idx="2124">
                  <c:v>43430</c:v>
                </c:pt>
                <c:pt idx="2125">
                  <c:v>43431</c:v>
                </c:pt>
                <c:pt idx="2126">
                  <c:v>43432</c:v>
                </c:pt>
                <c:pt idx="2127">
                  <c:v>43433</c:v>
                </c:pt>
                <c:pt idx="2128">
                  <c:v>43434</c:v>
                </c:pt>
                <c:pt idx="2129">
                  <c:v>43437</c:v>
                </c:pt>
                <c:pt idx="2130">
                  <c:v>43438</c:v>
                </c:pt>
                <c:pt idx="2131">
                  <c:v>43440</c:v>
                </c:pt>
                <c:pt idx="2132">
                  <c:v>43441</c:v>
                </c:pt>
                <c:pt idx="2133">
                  <c:v>43444</c:v>
                </c:pt>
                <c:pt idx="2134">
                  <c:v>43445</c:v>
                </c:pt>
                <c:pt idx="2135">
                  <c:v>43446</c:v>
                </c:pt>
                <c:pt idx="2136">
                  <c:v>43447</c:v>
                </c:pt>
                <c:pt idx="2137">
                  <c:v>43448</c:v>
                </c:pt>
                <c:pt idx="2138">
                  <c:v>43451</c:v>
                </c:pt>
                <c:pt idx="2139">
                  <c:v>43452</c:v>
                </c:pt>
                <c:pt idx="2140">
                  <c:v>43453</c:v>
                </c:pt>
                <c:pt idx="2141">
                  <c:v>43454</c:v>
                </c:pt>
                <c:pt idx="2142">
                  <c:v>43455</c:v>
                </c:pt>
                <c:pt idx="2143">
                  <c:v>43460</c:v>
                </c:pt>
                <c:pt idx="2144">
                  <c:v>43461</c:v>
                </c:pt>
                <c:pt idx="2145">
                  <c:v>43462</c:v>
                </c:pt>
                <c:pt idx="2146">
                  <c:v>43469</c:v>
                </c:pt>
                <c:pt idx="2147">
                  <c:v>43472</c:v>
                </c:pt>
                <c:pt idx="2148">
                  <c:v>43473</c:v>
                </c:pt>
                <c:pt idx="2149">
                  <c:v>43474</c:v>
                </c:pt>
                <c:pt idx="2150">
                  <c:v>43475</c:v>
                </c:pt>
                <c:pt idx="2151">
                  <c:v>43476</c:v>
                </c:pt>
                <c:pt idx="2152">
                  <c:v>43480</c:v>
                </c:pt>
                <c:pt idx="2153">
                  <c:v>43481</c:v>
                </c:pt>
                <c:pt idx="2154">
                  <c:v>43482</c:v>
                </c:pt>
                <c:pt idx="2155">
                  <c:v>43483</c:v>
                </c:pt>
                <c:pt idx="2156">
                  <c:v>43487</c:v>
                </c:pt>
                <c:pt idx="2157">
                  <c:v>43488</c:v>
                </c:pt>
                <c:pt idx="2158">
                  <c:v>43489</c:v>
                </c:pt>
                <c:pt idx="2159">
                  <c:v>43490</c:v>
                </c:pt>
                <c:pt idx="2160">
                  <c:v>43493</c:v>
                </c:pt>
                <c:pt idx="2161">
                  <c:v>43494</c:v>
                </c:pt>
                <c:pt idx="2162">
                  <c:v>43495</c:v>
                </c:pt>
                <c:pt idx="2163">
                  <c:v>43496</c:v>
                </c:pt>
                <c:pt idx="2164">
                  <c:v>43497</c:v>
                </c:pt>
                <c:pt idx="2165">
                  <c:v>43500</c:v>
                </c:pt>
                <c:pt idx="2166">
                  <c:v>43501</c:v>
                </c:pt>
                <c:pt idx="2167">
                  <c:v>43502</c:v>
                </c:pt>
                <c:pt idx="2168">
                  <c:v>43503</c:v>
                </c:pt>
                <c:pt idx="2169">
                  <c:v>43504</c:v>
                </c:pt>
                <c:pt idx="2170">
                  <c:v>43508</c:v>
                </c:pt>
                <c:pt idx="2171">
                  <c:v>43509</c:v>
                </c:pt>
                <c:pt idx="2172">
                  <c:v>43510</c:v>
                </c:pt>
                <c:pt idx="2173">
                  <c:v>43511</c:v>
                </c:pt>
                <c:pt idx="2174">
                  <c:v>43515</c:v>
                </c:pt>
                <c:pt idx="2175">
                  <c:v>43516</c:v>
                </c:pt>
                <c:pt idx="2176">
                  <c:v>43517</c:v>
                </c:pt>
                <c:pt idx="2177">
                  <c:v>43518</c:v>
                </c:pt>
                <c:pt idx="2178">
                  <c:v>43521</c:v>
                </c:pt>
                <c:pt idx="2179">
                  <c:v>43522</c:v>
                </c:pt>
                <c:pt idx="2180">
                  <c:v>43523</c:v>
                </c:pt>
                <c:pt idx="2181">
                  <c:v>43524</c:v>
                </c:pt>
                <c:pt idx="2182">
                  <c:v>43525</c:v>
                </c:pt>
                <c:pt idx="2183">
                  <c:v>43528</c:v>
                </c:pt>
                <c:pt idx="2184">
                  <c:v>43529</c:v>
                </c:pt>
                <c:pt idx="2185">
                  <c:v>43530</c:v>
                </c:pt>
                <c:pt idx="2186">
                  <c:v>43531</c:v>
                </c:pt>
                <c:pt idx="2187">
                  <c:v>43532</c:v>
                </c:pt>
                <c:pt idx="2188">
                  <c:v>43535</c:v>
                </c:pt>
                <c:pt idx="2189">
                  <c:v>43536</c:v>
                </c:pt>
                <c:pt idx="2190">
                  <c:v>43537</c:v>
                </c:pt>
                <c:pt idx="2191">
                  <c:v>43538</c:v>
                </c:pt>
                <c:pt idx="2192">
                  <c:v>43539</c:v>
                </c:pt>
                <c:pt idx="2193">
                  <c:v>43542</c:v>
                </c:pt>
                <c:pt idx="2194">
                  <c:v>43543</c:v>
                </c:pt>
                <c:pt idx="2195">
                  <c:v>43544</c:v>
                </c:pt>
                <c:pt idx="2196">
                  <c:v>43546</c:v>
                </c:pt>
                <c:pt idx="2197">
                  <c:v>43549</c:v>
                </c:pt>
                <c:pt idx="2198">
                  <c:v>43550</c:v>
                </c:pt>
                <c:pt idx="2199">
                  <c:v>43551</c:v>
                </c:pt>
                <c:pt idx="2200">
                  <c:v>43552</c:v>
                </c:pt>
                <c:pt idx="2201">
                  <c:v>43553</c:v>
                </c:pt>
                <c:pt idx="2202">
                  <c:v>43556</c:v>
                </c:pt>
                <c:pt idx="2203">
                  <c:v>43557</c:v>
                </c:pt>
                <c:pt idx="2204">
                  <c:v>43558</c:v>
                </c:pt>
                <c:pt idx="2205">
                  <c:v>43559</c:v>
                </c:pt>
                <c:pt idx="2206">
                  <c:v>43560</c:v>
                </c:pt>
                <c:pt idx="2207">
                  <c:v>43563</c:v>
                </c:pt>
                <c:pt idx="2208">
                  <c:v>43564</c:v>
                </c:pt>
                <c:pt idx="2209">
                  <c:v>43565</c:v>
                </c:pt>
                <c:pt idx="2210">
                  <c:v>43566</c:v>
                </c:pt>
                <c:pt idx="2211">
                  <c:v>43567</c:v>
                </c:pt>
                <c:pt idx="2212">
                  <c:v>43570</c:v>
                </c:pt>
                <c:pt idx="2213">
                  <c:v>43571</c:v>
                </c:pt>
                <c:pt idx="2214">
                  <c:v>43572</c:v>
                </c:pt>
                <c:pt idx="2215">
                  <c:v>43573</c:v>
                </c:pt>
                <c:pt idx="2216">
                  <c:v>43577</c:v>
                </c:pt>
                <c:pt idx="2217">
                  <c:v>43578</c:v>
                </c:pt>
                <c:pt idx="2218">
                  <c:v>43579</c:v>
                </c:pt>
                <c:pt idx="2219">
                  <c:v>43580</c:v>
                </c:pt>
                <c:pt idx="2220">
                  <c:v>43581</c:v>
                </c:pt>
                <c:pt idx="2221">
                  <c:v>43592</c:v>
                </c:pt>
                <c:pt idx="2222">
                  <c:v>43593</c:v>
                </c:pt>
                <c:pt idx="2223">
                  <c:v>43594</c:v>
                </c:pt>
                <c:pt idx="2224">
                  <c:v>43595</c:v>
                </c:pt>
                <c:pt idx="2225">
                  <c:v>43598</c:v>
                </c:pt>
                <c:pt idx="2226">
                  <c:v>43599</c:v>
                </c:pt>
                <c:pt idx="2227">
                  <c:v>43600</c:v>
                </c:pt>
                <c:pt idx="2228">
                  <c:v>43601</c:v>
                </c:pt>
                <c:pt idx="2229">
                  <c:v>43602</c:v>
                </c:pt>
                <c:pt idx="2230">
                  <c:v>43605</c:v>
                </c:pt>
                <c:pt idx="2231">
                  <c:v>43606</c:v>
                </c:pt>
                <c:pt idx="2232">
                  <c:v>43607</c:v>
                </c:pt>
                <c:pt idx="2233">
                  <c:v>43608</c:v>
                </c:pt>
                <c:pt idx="2234">
                  <c:v>43609</c:v>
                </c:pt>
                <c:pt idx="2235">
                  <c:v>43613</c:v>
                </c:pt>
                <c:pt idx="2236">
                  <c:v>43614</c:v>
                </c:pt>
                <c:pt idx="2237">
                  <c:v>43615</c:v>
                </c:pt>
                <c:pt idx="2238">
                  <c:v>43616</c:v>
                </c:pt>
                <c:pt idx="2239">
                  <c:v>43619</c:v>
                </c:pt>
                <c:pt idx="2240">
                  <c:v>43620</c:v>
                </c:pt>
                <c:pt idx="2241">
                  <c:v>43621</c:v>
                </c:pt>
                <c:pt idx="2242">
                  <c:v>43622</c:v>
                </c:pt>
                <c:pt idx="2243">
                  <c:v>43623</c:v>
                </c:pt>
                <c:pt idx="2244">
                  <c:v>43626</c:v>
                </c:pt>
                <c:pt idx="2245">
                  <c:v>43627</c:v>
                </c:pt>
                <c:pt idx="2246">
                  <c:v>43628</c:v>
                </c:pt>
                <c:pt idx="2247">
                  <c:v>43629</c:v>
                </c:pt>
                <c:pt idx="2248">
                  <c:v>43630</c:v>
                </c:pt>
                <c:pt idx="2249">
                  <c:v>43633</c:v>
                </c:pt>
                <c:pt idx="2250">
                  <c:v>43634</c:v>
                </c:pt>
                <c:pt idx="2251">
                  <c:v>43635</c:v>
                </c:pt>
                <c:pt idx="2252">
                  <c:v>43636</c:v>
                </c:pt>
                <c:pt idx="2253">
                  <c:v>43637</c:v>
                </c:pt>
                <c:pt idx="2254">
                  <c:v>43640</c:v>
                </c:pt>
                <c:pt idx="2255">
                  <c:v>43641</c:v>
                </c:pt>
                <c:pt idx="2256">
                  <c:v>43642</c:v>
                </c:pt>
                <c:pt idx="2257">
                  <c:v>43643</c:v>
                </c:pt>
                <c:pt idx="2258">
                  <c:v>43644</c:v>
                </c:pt>
                <c:pt idx="2259">
                  <c:v>43647</c:v>
                </c:pt>
                <c:pt idx="2260">
                  <c:v>43648</c:v>
                </c:pt>
                <c:pt idx="2261">
                  <c:v>43649</c:v>
                </c:pt>
                <c:pt idx="2262">
                  <c:v>43651</c:v>
                </c:pt>
                <c:pt idx="2263">
                  <c:v>43654</c:v>
                </c:pt>
                <c:pt idx="2264">
                  <c:v>43655</c:v>
                </c:pt>
                <c:pt idx="2265">
                  <c:v>43656</c:v>
                </c:pt>
                <c:pt idx="2266">
                  <c:v>43657</c:v>
                </c:pt>
                <c:pt idx="2267">
                  <c:v>43658</c:v>
                </c:pt>
                <c:pt idx="2268">
                  <c:v>43662</c:v>
                </c:pt>
                <c:pt idx="2269">
                  <c:v>43663</c:v>
                </c:pt>
                <c:pt idx="2270">
                  <c:v>43664</c:v>
                </c:pt>
                <c:pt idx="2271">
                  <c:v>43665</c:v>
                </c:pt>
                <c:pt idx="2272">
                  <c:v>43668</c:v>
                </c:pt>
                <c:pt idx="2273">
                  <c:v>43669</c:v>
                </c:pt>
                <c:pt idx="2274">
                  <c:v>43670</c:v>
                </c:pt>
                <c:pt idx="2275">
                  <c:v>43671</c:v>
                </c:pt>
                <c:pt idx="2276">
                  <c:v>43672</c:v>
                </c:pt>
                <c:pt idx="2277">
                  <c:v>43675</c:v>
                </c:pt>
                <c:pt idx="2278">
                  <c:v>43676</c:v>
                </c:pt>
                <c:pt idx="2279">
                  <c:v>43677</c:v>
                </c:pt>
                <c:pt idx="2280">
                  <c:v>43678</c:v>
                </c:pt>
                <c:pt idx="2281">
                  <c:v>43679</c:v>
                </c:pt>
                <c:pt idx="2282">
                  <c:v>43682</c:v>
                </c:pt>
                <c:pt idx="2283">
                  <c:v>43683</c:v>
                </c:pt>
                <c:pt idx="2284">
                  <c:v>43684</c:v>
                </c:pt>
                <c:pt idx="2285">
                  <c:v>43685</c:v>
                </c:pt>
                <c:pt idx="2286">
                  <c:v>43686</c:v>
                </c:pt>
                <c:pt idx="2287">
                  <c:v>43690</c:v>
                </c:pt>
                <c:pt idx="2288">
                  <c:v>43691</c:v>
                </c:pt>
                <c:pt idx="2289">
                  <c:v>43692</c:v>
                </c:pt>
                <c:pt idx="2290">
                  <c:v>43693</c:v>
                </c:pt>
                <c:pt idx="2291">
                  <c:v>43696</c:v>
                </c:pt>
                <c:pt idx="2292">
                  <c:v>43697</c:v>
                </c:pt>
                <c:pt idx="2293">
                  <c:v>43698</c:v>
                </c:pt>
                <c:pt idx="2294">
                  <c:v>43699</c:v>
                </c:pt>
                <c:pt idx="2295">
                  <c:v>43700</c:v>
                </c:pt>
                <c:pt idx="2296">
                  <c:v>43703</c:v>
                </c:pt>
                <c:pt idx="2297">
                  <c:v>43704</c:v>
                </c:pt>
                <c:pt idx="2298">
                  <c:v>43705</c:v>
                </c:pt>
                <c:pt idx="2299">
                  <c:v>43706</c:v>
                </c:pt>
                <c:pt idx="2300">
                  <c:v>43707</c:v>
                </c:pt>
                <c:pt idx="2301">
                  <c:v>43711</c:v>
                </c:pt>
                <c:pt idx="2302">
                  <c:v>43712</c:v>
                </c:pt>
                <c:pt idx="2303">
                  <c:v>43713</c:v>
                </c:pt>
                <c:pt idx="2304">
                  <c:v>43714</c:v>
                </c:pt>
                <c:pt idx="2305">
                  <c:v>43717</c:v>
                </c:pt>
                <c:pt idx="2306">
                  <c:v>43718</c:v>
                </c:pt>
                <c:pt idx="2307">
                  <c:v>43719</c:v>
                </c:pt>
                <c:pt idx="2308">
                  <c:v>43720</c:v>
                </c:pt>
                <c:pt idx="2309">
                  <c:v>43721</c:v>
                </c:pt>
                <c:pt idx="2310">
                  <c:v>43725</c:v>
                </c:pt>
                <c:pt idx="2311">
                  <c:v>43726</c:v>
                </c:pt>
                <c:pt idx="2312">
                  <c:v>43727</c:v>
                </c:pt>
                <c:pt idx="2313">
                  <c:v>43728</c:v>
                </c:pt>
                <c:pt idx="2314">
                  <c:v>43732</c:v>
                </c:pt>
                <c:pt idx="2315">
                  <c:v>43733</c:v>
                </c:pt>
                <c:pt idx="2316">
                  <c:v>43734</c:v>
                </c:pt>
                <c:pt idx="2317">
                  <c:v>43735</c:v>
                </c:pt>
                <c:pt idx="2318">
                  <c:v>43738</c:v>
                </c:pt>
                <c:pt idx="2319">
                  <c:v>43739</c:v>
                </c:pt>
                <c:pt idx="2320">
                  <c:v>43740</c:v>
                </c:pt>
                <c:pt idx="2321">
                  <c:v>43741</c:v>
                </c:pt>
                <c:pt idx="2322">
                  <c:v>43742</c:v>
                </c:pt>
                <c:pt idx="2323">
                  <c:v>43745</c:v>
                </c:pt>
                <c:pt idx="2324">
                  <c:v>43746</c:v>
                </c:pt>
                <c:pt idx="2325">
                  <c:v>43747</c:v>
                </c:pt>
                <c:pt idx="2326">
                  <c:v>43748</c:v>
                </c:pt>
                <c:pt idx="2327">
                  <c:v>43749</c:v>
                </c:pt>
                <c:pt idx="2328">
                  <c:v>43753</c:v>
                </c:pt>
                <c:pt idx="2329">
                  <c:v>43754</c:v>
                </c:pt>
                <c:pt idx="2330">
                  <c:v>43755</c:v>
                </c:pt>
                <c:pt idx="2331">
                  <c:v>43756</c:v>
                </c:pt>
                <c:pt idx="2332">
                  <c:v>43759</c:v>
                </c:pt>
                <c:pt idx="2333">
                  <c:v>43761</c:v>
                </c:pt>
                <c:pt idx="2334">
                  <c:v>43762</c:v>
                </c:pt>
                <c:pt idx="2335">
                  <c:v>43763</c:v>
                </c:pt>
                <c:pt idx="2336">
                  <c:v>43766</c:v>
                </c:pt>
                <c:pt idx="2337">
                  <c:v>43767</c:v>
                </c:pt>
                <c:pt idx="2338">
                  <c:v>43768</c:v>
                </c:pt>
                <c:pt idx="2339">
                  <c:v>43769</c:v>
                </c:pt>
                <c:pt idx="2340">
                  <c:v>43770</c:v>
                </c:pt>
                <c:pt idx="2341">
                  <c:v>43774</c:v>
                </c:pt>
                <c:pt idx="2342">
                  <c:v>43775</c:v>
                </c:pt>
                <c:pt idx="2343">
                  <c:v>43776</c:v>
                </c:pt>
                <c:pt idx="2344">
                  <c:v>43777</c:v>
                </c:pt>
                <c:pt idx="2345">
                  <c:v>43780</c:v>
                </c:pt>
                <c:pt idx="2346">
                  <c:v>43781</c:v>
                </c:pt>
                <c:pt idx="2347">
                  <c:v>43782</c:v>
                </c:pt>
                <c:pt idx="2348">
                  <c:v>43783</c:v>
                </c:pt>
                <c:pt idx="2349">
                  <c:v>43784</c:v>
                </c:pt>
                <c:pt idx="2350">
                  <c:v>43787</c:v>
                </c:pt>
                <c:pt idx="2351">
                  <c:v>43788</c:v>
                </c:pt>
                <c:pt idx="2352">
                  <c:v>43789</c:v>
                </c:pt>
                <c:pt idx="2353">
                  <c:v>43790</c:v>
                </c:pt>
                <c:pt idx="2354">
                  <c:v>43791</c:v>
                </c:pt>
                <c:pt idx="2355">
                  <c:v>43794</c:v>
                </c:pt>
                <c:pt idx="2356">
                  <c:v>43795</c:v>
                </c:pt>
                <c:pt idx="2357">
                  <c:v>43796</c:v>
                </c:pt>
                <c:pt idx="2358">
                  <c:v>43798</c:v>
                </c:pt>
                <c:pt idx="2359">
                  <c:v>43801</c:v>
                </c:pt>
                <c:pt idx="2360">
                  <c:v>43802</c:v>
                </c:pt>
                <c:pt idx="2361">
                  <c:v>43803</c:v>
                </c:pt>
                <c:pt idx="2362">
                  <c:v>43804</c:v>
                </c:pt>
                <c:pt idx="2363">
                  <c:v>43805</c:v>
                </c:pt>
                <c:pt idx="2364">
                  <c:v>43808</c:v>
                </c:pt>
                <c:pt idx="2365">
                  <c:v>43809</c:v>
                </c:pt>
                <c:pt idx="2366">
                  <c:v>43810</c:v>
                </c:pt>
                <c:pt idx="2367">
                  <c:v>43811</c:v>
                </c:pt>
                <c:pt idx="2368">
                  <c:v>43812</c:v>
                </c:pt>
                <c:pt idx="2369">
                  <c:v>43815</c:v>
                </c:pt>
                <c:pt idx="2370">
                  <c:v>43816</c:v>
                </c:pt>
                <c:pt idx="2371">
                  <c:v>43817</c:v>
                </c:pt>
                <c:pt idx="2372">
                  <c:v>43818</c:v>
                </c:pt>
                <c:pt idx="2373">
                  <c:v>43819</c:v>
                </c:pt>
                <c:pt idx="2374">
                  <c:v>43822</c:v>
                </c:pt>
                <c:pt idx="2375">
                  <c:v>43823</c:v>
                </c:pt>
                <c:pt idx="2376">
                  <c:v>43825</c:v>
                </c:pt>
                <c:pt idx="2377">
                  <c:v>43826</c:v>
                </c:pt>
                <c:pt idx="2378">
                  <c:v>43829</c:v>
                </c:pt>
                <c:pt idx="2379">
                  <c:v>43836</c:v>
                </c:pt>
                <c:pt idx="2380">
                  <c:v>43837</c:v>
                </c:pt>
                <c:pt idx="2381">
                  <c:v>43838</c:v>
                </c:pt>
                <c:pt idx="2382">
                  <c:v>43839</c:v>
                </c:pt>
                <c:pt idx="2383">
                  <c:v>43840</c:v>
                </c:pt>
                <c:pt idx="2384">
                  <c:v>43844</c:v>
                </c:pt>
                <c:pt idx="2385">
                  <c:v>43845</c:v>
                </c:pt>
                <c:pt idx="2386">
                  <c:v>43846</c:v>
                </c:pt>
                <c:pt idx="2387">
                  <c:v>43847</c:v>
                </c:pt>
                <c:pt idx="2388">
                  <c:v>43851</c:v>
                </c:pt>
                <c:pt idx="2389">
                  <c:v>43852</c:v>
                </c:pt>
                <c:pt idx="2390">
                  <c:v>43853</c:v>
                </c:pt>
                <c:pt idx="2391">
                  <c:v>43854</c:v>
                </c:pt>
                <c:pt idx="2392">
                  <c:v>43857</c:v>
                </c:pt>
                <c:pt idx="2393">
                  <c:v>43858</c:v>
                </c:pt>
                <c:pt idx="2394">
                  <c:v>43859</c:v>
                </c:pt>
                <c:pt idx="2395">
                  <c:v>43860</c:v>
                </c:pt>
                <c:pt idx="2396">
                  <c:v>43861</c:v>
                </c:pt>
                <c:pt idx="2397">
                  <c:v>43864</c:v>
                </c:pt>
                <c:pt idx="2398">
                  <c:v>43865</c:v>
                </c:pt>
                <c:pt idx="2399">
                  <c:v>43866</c:v>
                </c:pt>
                <c:pt idx="2400">
                  <c:v>43867</c:v>
                </c:pt>
                <c:pt idx="2401">
                  <c:v>43868</c:v>
                </c:pt>
                <c:pt idx="2402">
                  <c:v>43871</c:v>
                </c:pt>
                <c:pt idx="2403">
                  <c:v>43873</c:v>
                </c:pt>
                <c:pt idx="2404">
                  <c:v>43874</c:v>
                </c:pt>
                <c:pt idx="2405">
                  <c:v>43875</c:v>
                </c:pt>
                <c:pt idx="2406">
                  <c:v>43879</c:v>
                </c:pt>
                <c:pt idx="2407">
                  <c:v>43880</c:v>
                </c:pt>
                <c:pt idx="2408">
                  <c:v>43881</c:v>
                </c:pt>
                <c:pt idx="2409">
                  <c:v>43882</c:v>
                </c:pt>
                <c:pt idx="2410">
                  <c:v>43886</c:v>
                </c:pt>
                <c:pt idx="2411">
                  <c:v>43887</c:v>
                </c:pt>
                <c:pt idx="2412">
                  <c:v>43888</c:v>
                </c:pt>
                <c:pt idx="2413">
                  <c:v>43889</c:v>
                </c:pt>
                <c:pt idx="2414">
                  <c:v>43892</c:v>
                </c:pt>
                <c:pt idx="2415">
                  <c:v>43893</c:v>
                </c:pt>
                <c:pt idx="2416">
                  <c:v>43894</c:v>
                </c:pt>
                <c:pt idx="2417">
                  <c:v>43895</c:v>
                </c:pt>
                <c:pt idx="2418">
                  <c:v>43896</c:v>
                </c:pt>
                <c:pt idx="2419">
                  <c:v>43899</c:v>
                </c:pt>
                <c:pt idx="2420">
                  <c:v>43900</c:v>
                </c:pt>
                <c:pt idx="2421">
                  <c:v>43901</c:v>
                </c:pt>
                <c:pt idx="2422">
                  <c:v>43902</c:v>
                </c:pt>
                <c:pt idx="2423">
                  <c:v>43903</c:v>
                </c:pt>
                <c:pt idx="2424">
                  <c:v>43906</c:v>
                </c:pt>
                <c:pt idx="2425">
                  <c:v>43907</c:v>
                </c:pt>
                <c:pt idx="2426">
                  <c:v>43908</c:v>
                </c:pt>
                <c:pt idx="2427">
                  <c:v>43909</c:v>
                </c:pt>
                <c:pt idx="2428">
                  <c:v>43913</c:v>
                </c:pt>
                <c:pt idx="2429">
                  <c:v>43914</c:v>
                </c:pt>
                <c:pt idx="2430">
                  <c:v>43915</c:v>
                </c:pt>
                <c:pt idx="2431">
                  <c:v>43916</c:v>
                </c:pt>
                <c:pt idx="2432">
                  <c:v>43917</c:v>
                </c:pt>
                <c:pt idx="2433">
                  <c:v>43920</c:v>
                </c:pt>
                <c:pt idx="2434">
                  <c:v>43921</c:v>
                </c:pt>
                <c:pt idx="2435">
                  <c:v>43922</c:v>
                </c:pt>
                <c:pt idx="2436">
                  <c:v>43923</c:v>
                </c:pt>
                <c:pt idx="2437">
                  <c:v>43924</c:v>
                </c:pt>
                <c:pt idx="2438">
                  <c:v>43927</c:v>
                </c:pt>
                <c:pt idx="2439">
                  <c:v>43928</c:v>
                </c:pt>
                <c:pt idx="2440">
                  <c:v>43929</c:v>
                </c:pt>
                <c:pt idx="2441">
                  <c:v>43930</c:v>
                </c:pt>
                <c:pt idx="2442">
                  <c:v>43934</c:v>
                </c:pt>
                <c:pt idx="2443">
                  <c:v>43935</c:v>
                </c:pt>
                <c:pt idx="2444">
                  <c:v>43936</c:v>
                </c:pt>
                <c:pt idx="2445">
                  <c:v>43937</c:v>
                </c:pt>
                <c:pt idx="2446">
                  <c:v>43938</c:v>
                </c:pt>
                <c:pt idx="2447">
                  <c:v>43941</c:v>
                </c:pt>
                <c:pt idx="2448">
                  <c:v>43942</c:v>
                </c:pt>
                <c:pt idx="2449">
                  <c:v>43943</c:v>
                </c:pt>
                <c:pt idx="2450">
                  <c:v>43944</c:v>
                </c:pt>
                <c:pt idx="2451">
                  <c:v>43945</c:v>
                </c:pt>
                <c:pt idx="2452">
                  <c:v>43948</c:v>
                </c:pt>
                <c:pt idx="2453">
                  <c:v>43949</c:v>
                </c:pt>
                <c:pt idx="2454">
                  <c:v>43951</c:v>
                </c:pt>
                <c:pt idx="2455">
                  <c:v>43952</c:v>
                </c:pt>
                <c:pt idx="2456">
                  <c:v>43958</c:v>
                </c:pt>
                <c:pt idx="2457">
                  <c:v>43959</c:v>
                </c:pt>
                <c:pt idx="2458">
                  <c:v>43962</c:v>
                </c:pt>
                <c:pt idx="2459">
                  <c:v>43963</c:v>
                </c:pt>
                <c:pt idx="2460">
                  <c:v>43964</c:v>
                </c:pt>
                <c:pt idx="2461">
                  <c:v>43965</c:v>
                </c:pt>
                <c:pt idx="2462">
                  <c:v>43966</c:v>
                </c:pt>
                <c:pt idx="2463">
                  <c:v>43969</c:v>
                </c:pt>
                <c:pt idx="2464">
                  <c:v>43970</c:v>
                </c:pt>
                <c:pt idx="2465">
                  <c:v>43971</c:v>
                </c:pt>
                <c:pt idx="2466">
                  <c:v>43972</c:v>
                </c:pt>
                <c:pt idx="2467">
                  <c:v>43973</c:v>
                </c:pt>
                <c:pt idx="2468">
                  <c:v>43977</c:v>
                </c:pt>
                <c:pt idx="2469">
                  <c:v>43978</c:v>
                </c:pt>
                <c:pt idx="2470">
                  <c:v>43979</c:v>
                </c:pt>
                <c:pt idx="2471">
                  <c:v>43980</c:v>
                </c:pt>
                <c:pt idx="2472">
                  <c:v>43983</c:v>
                </c:pt>
                <c:pt idx="2473">
                  <c:v>43984</c:v>
                </c:pt>
                <c:pt idx="2474">
                  <c:v>43985</c:v>
                </c:pt>
                <c:pt idx="2475">
                  <c:v>43986</c:v>
                </c:pt>
                <c:pt idx="2476">
                  <c:v>43987</c:v>
                </c:pt>
                <c:pt idx="2477">
                  <c:v>43990</c:v>
                </c:pt>
                <c:pt idx="2478">
                  <c:v>43991</c:v>
                </c:pt>
                <c:pt idx="2479">
                  <c:v>43992</c:v>
                </c:pt>
                <c:pt idx="2480">
                  <c:v>43993</c:v>
                </c:pt>
                <c:pt idx="2481">
                  <c:v>43994</c:v>
                </c:pt>
                <c:pt idx="2482">
                  <c:v>43997</c:v>
                </c:pt>
                <c:pt idx="2483">
                  <c:v>43998</c:v>
                </c:pt>
                <c:pt idx="2484">
                  <c:v>43999</c:v>
                </c:pt>
                <c:pt idx="2485">
                  <c:v>44000</c:v>
                </c:pt>
                <c:pt idx="2486">
                  <c:v>44001</c:v>
                </c:pt>
                <c:pt idx="2487">
                  <c:v>44004</c:v>
                </c:pt>
                <c:pt idx="2488">
                  <c:v>44005</c:v>
                </c:pt>
                <c:pt idx="2489">
                  <c:v>44006</c:v>
                </c:pt>
                <c:pt idx="2490">
                  <c:v>44007</c:v>
                </c:pt>
                <c:pt idx="2491">
                  <c:v>44008</c:v>
                </c:pt>
                <c:pt idx="2492">
                  <c:v>44011</c:v>
                </c:pt>
                <c:pt idx="2493">
                  <c:v>44012</c:v>
                </c:pt>
                <c:pt idx="2494">
                  <c:v>44013</c:v>
                </c:pt>
                <c:pt idx="2495">
                  <c:v>44014</c:v>
                </c:pt>
                <c:pt idx="2496">
                  <c:v>44018</c:v>
                </c:pt>
                <c:pt idx="2497">
                  <c:v>44019</c:v>
                </c:pt>
                <c:pt idx="2498">
                  <c:v>44020</c:v>
                </c:pt>
                <c:pt idx="2499">
                  <c:v>44021</c:v>
                </c:pt>
                <c:pt idx="2500">
                  <c:v>44022</c:v>
                </c:pt>
                <c:pt idx="2501">
                  <c:v>44025</c:v>
                </c:pt>
                <c:pt idx="2502">
                  <c:v>44026</c:v>
                </c:pt>
                <c:pt idx="2503">
                  <c:v>44027</c:v>
                </c:pt>
                <c:pt idx="2504">
                  <c:v>44028</c:v>
                </c:pt>
                <c:pt idx="2505">
                  <c:v>44029</c:v>
                </c:pt>
                <c:pt idx="2506">
                  <c:v>44032</c:v>
                </c:pt>
                <c:pt idx="2507">
                  <c:v>44033</c:v>
                </c:pt>
                <c:pt idx="2508">
                  <c:v>44034</c:v>
                </c:pt>
                <c:pt idx="2509">
                  <c:v>44039</c:v>
                </c:pt>
                <c:pt idx="2510">
                  <c:v>44040</c:v>
                </c:pt>
                <c:pt idx="2511">
                  <c:v>44041</c:v>
                </c:pt>
                <c:pt idx="2512">
                  <c:v>44042</c:v>
                </c:pt>
                <c:pt idx="2513">
                  <c:v>44043</c:v>
                </c:pt>
                <c:pt idx="2514">
                  <c:v>44046</c:v>
                </c:pt>
                <c:pt idx="2515">
                  <c:v>44047</c:v>
                </c:pt>
                <c:pt idx="2516">
                  <c:v>44048</c:v>
                </c:pt>
                <c:pt idx="2517">
                  <c:v>44049</c:v>
                </c:pt>
                <c:pt idx="2518">
                  <c:v>44050</c:v>
                </c:pt>
                <c:pt idx="2519">
                  <c:v>44054</c:v>
                </c:pt>
                <c:pt idx="2520">
                  <c:v>44055</c:v>
                </c:pt>
                <c:pt idx="2521">
                  <c:v>44056</c:v>
                </c:pt>
                <c:pt idx="2522">
                  <c:v>44057</c:v>
                </c:pt>
                <c:pt idx="2523">
                  <c:v>44060</c:v>
                </c:pt>
                <c:pt idx="2524">
                  <c:v>44061</c:v>
                </c:pt>
                <c:pt idx="2525">
                  <c:v>44062</c:v>
                </c:pt>
                <c:pt idx="2526">
                  <c:v>44063</c:v>
                </c:pt>
                <c:pt idx="2527">
                  <c:v>44064</c:v>
                </c:pt>
                <c:pt idx="2528">
                  <c:v>44067</c:v>
                </c:pt>
                <c:pt idx="2529">
                  <c:v>44068</c:v>
                </c:pt>
                <c:pt idx="2530">
                  <c:v>44069</c:v>
                </c:pt>
                <c:pt idx="2531">
                  <c:v>44070</c:v>
                </c:pt>
                <c:pt idx="2532">
                  <c:v>44071</c:v>
                </c:pt>
                <c:pt idx="2533">
                  <c:v>44074</c:v>
                </c:pt>
                <c:pt idx="2534">
                  <c:v>44075</c:v>
                </c:pt>
                <c:pt idx="2535">
                  <c:v>44076</c:v>
                </c:pt>
                <c:pt idx="2536">
                  <c:v>44077</c:v>
                </c:pt>
                <c:pt idx="2537">
                  <c:v>44078</c:v>
                </c:pt>
                <c:pt idx="2538">
                  <c:v>44082</c:v>
                </c:pt>
                <c:pt idx="2539">
                  <c:v>44083</c:v>
                </c:pt>
                <c:pt idx="2540">
                  <c:v>44084</c:v>
                </c:pt>
                <c:pt idx="2541">
                  <c:v>44085</c:v>
                </c:pt>
                <c:pt idx="2542">
                  <c:v>44088</c:v>
                </c:pt>
                <c:pt idx="2543">
                  <c:v>44089</c:v>
                </c:pt>
                <c:pt idx="2544">
                  <c:v>44090</c:v>
                </c:pt>
                <c:pt idx="2545">
                  <c:v>44091</c:v>
                </c:pt>
                <c:pt idx="2546">
                  <c:v>44092</c:v>
                </c:pt>
                <c:pt idx="2547">
                  <c:v>44097</c:v>
                </c:pt>
                <c:pt idx="2548">
                  <c:v>44098</c:v>
                </c:pt>
                <c:pt idx="2549">
                  <c:v>44099</c:v>
                </c:pt>
                <c:pt idx="2550">
                  <c:v>44102</c:v>
                </c:pt>
                <c:pt idx="2551">
                  <c:v>44103</c:v>
                </c:pt>
                <c:pt idx="2552">
                  <c:v>44104</c:v>
                </c:pt>
                <c:pt idx="2553">
                  <c:v>44105</c:v>
                </c:pt>
                <c:pt idx="2554">
                  <c:v>44106</c:v>
                </c:pt>
                <c:pt idx="2555">
                  <c:v>44109</c:v>
                </c:pt>
                <c:pt idx="2556">
                  <c:v>44110</c:v>
                </c:pt>
                <c:pt idx="2557">
                  <c:v>44111</c:v>
                </c:pt>
                <c:pt idx="2558">
                  <c:v>44112</c:v>
                </c:pt>
                <c:pt idx="2559">
                  <c:v>44113</c:v>
                </c:pt>
                <c:pt idx="2560">
                  <c:v>44116</c:v>
                </c:pt>
                <c:pt idx="2561">
                  <c:v>44117</c:v>
                </c:pt>
                <c:pt idx="2562">
                  <c:v>44118</c:v>
                </c:pt>
                <c:pt idx="2563">
                  <c:v>44119</c:v>
                </c:pt>
                <c:pt idx="2564">
                  <c:v>44120</c:v>
                </c:pt>
                <c:pt idx="2565">
                  <c:v>44123</c:v>
                </c:pt>
                <c:pt idx="2566">
                  <c:v>44124</c:v>
                </c:pt>
                <c:pt idx="2567">
                  <c:v>44125</c:v>
                </c:pt>
                <c:pt idx="2568">
                  <c:v>44126</c:v>
                </c:pt>
                <c:pt idx="2569">
                  <c:v>44127</c:v>
                </c:pt>
                <c:pt idx="2570">
                  <c:v>44130</c:v>
                </c:pt>
                <c:pt idx="2571">
                  <c:v>44131</c:v>
                </c:pt>
                <c:pt idx="2572">
                  <c:v>44132</c:v>
                </c:pt>
                <c:pt idx="2573">
                  <c:v>44133</c:v>
                </c:pt>
                <c:pt idx="2574">
                  <c:v>44134</c:v>
                </c:pt>
                <c:pt idx="2575">
                  <c:v>44137</c:v>
                </c:pt>
                <c:pt idx="2576">
                  <c:v>44139</c:v>
                </c:pt>
                <c:pt idx="2577">
                  <c:v>44140</c:v>
                </c:pt>
                <c:pt idx="2578">
                  <c:v>44141</c:v>
                </c:pt>
                <c:pt idx="2579">
                  <c:v>44144</c:v>
                </c:pt>
                <c:pt idx="2580">
                  <c:v>44145</c:v>
                </c:pt>
                <c:pt idx="2581">
                  <c:v>44146</c:v>
                </c:pt>
                <c:pt idx="2582">
                  <c:v>44147</c:v>
                </c:pt>
                <c:pt idx="2583">
                  <c:v>44148</c:v>
                </c:pt>
                <c:pt idx="2584">
                  <c:v>44151</c:v>
                </c:pt>
                <c:pt idx="2585">
                  <c:v>44152</c:v>
                </c:pt>
                <c:pt idx="2586">
                  <c:v>44153</c:v>
                </c:pt>
                <c:pt idx="2587">
                  <c:v>44154</c:v>
                </c:pt>
                <c:pt idx="2588">
                  <c:v>44155</c:v>
                </c:pt>
                <c:pt idx="2589">
                  <c:v>44159</c:v>
                </c:pt>
                <c:pt idx="2590">
                  <c:v>44160</c:v>
                </c:pt>
                <c:pt idx="2591">
                  <c:v>44162</c:v>
                </c:pt>
                <c:pt idx="2592">
                  <c:v>44165</c:v>
                </c:pt>
                <c:pt idx="2593">
                  <c:v>44166</c:v>
                </c:pt>
                <c:pt idx="2594">
                  <c:v>44167</c:v>
                </c:pt>
                <c:pt idx="2595">
                  <c:v>44168</c:v>
                </c:pt>
                <c:pt idx="2596">
                  <c:v>44169</c:v>
                </c:pt>
                <c:pt idx="2597">
                  <c:v>44172</c:v>
                </c:pt>
                <c:pt idx="2598">
                  <c:v>44173</c:v>
                </c:pt>
                <c:pt idx="2599">
                  <c:v>44174</c:v>
                </c:pt>
                <c:pt idx="2600">
                  <c:v>44175</c:v>
                </c:pt>
                <c:pt idx="2601">
                  <c:v>44176</c:v>
                </c:pt>
                <c:pt idx="2602">
                  <c:v>44179</c:v>
                </c:pt>
                <c:pt idx="2603">
                  <c:v>44180</c:v>
                </c:pt>
                <c:pt idx="2604">
                  <c:v>44181</c:v>
                </c:pt>
                <c:pt idx="2605">
                  <c:v>44182</c:v>
                </c:pt>
                <c:pt idx="2606">
                  <c:v>44183</c:v>
                </c:pt>
                <c:pt idx="2607">
                  <c:v>44186</c:v>
                </c:pt>
                <c:pt idx="2608">
                  <c:v>44187</c:v>
                </c:pt>
                <c:pt idx="2609">
                  <c:v>44188</c:v>
                </c:pt>
                <c:pt idx="2610">
                  <c:v>44189</c:v>
                </c:pt>
                <c:pt idx="2611">
                  <c:v>44190</c:v>
                </c:pt>
                <c:pt idx="2612">
                  <c:v>44193</c:v>
                </c:pt>
                <c:pt idx="2613">
                  <c:v>44194</c:v>
                </c:pt>
              </c:numCache>
            </c:numRef>
          </c:cat>
          <c:val>
            <c:numRef>
              <c:f>'エクセルで作り出した日経平均（2010年1月4日～）'!$I$13:$I$2670</c:f>
              <c:numCache>
                <c:formatCode>#,##0.00_);[Red]\(#,##0.00\)</c:formatCode>
                <c:ptCount val="2658"/>
                <c:pt idx="0">
                  <c:v>10654.79</c:v>
                </c:pt>
                <c:pt idx="1">
                  <c:v>10606.371304262952</c:v>
                </c:pt>
                <c:pt idx="2">
                  <c:v>10555.562828808421</c:v>
                </c:pt>
                <c:pt idx="3">
                  <c:v>10619.962981360844</c:v>
                </c:pt>
                <c:pt idx="4">
                  <c:v>10667.563958955243</c:v>
                </c:pt>
                <c:pt idx="5">
                  <c:v>10838.092944608816</c:v>
                </c:pt>
                <c:pt idx="6">
                  <c:v>10860.011980966305</c:v>
                </c:pt>
                <c:pt idx="7">
                  <c:v>10923.773415622818</c:v>
                </c:pt>
                <c:pt idx="8">
                  <c:v>10947.833255752377</c:v>
                </c:pt>
                <c:pt idx="9">
                  <c:v>10847.824273465256</c:v>
                </c:pt>
                <c:pt idx="10">
                  <c:v>10681.331814501862</c:v>
                </c:pt>
                <c:pt idx="11">
                  <c:v>10663.68160102344</c:v>
                </c:pt>
                <c:pt idx="12">
                  <c:v>10520.462743802633</c:v>
                </c:pt>
                <c:pt idx="13">
                  <c:v>10490.573480713501</c:v>
                </c:pt>
                <c:pt idx="14">
                  <c:v>10527.057989292287</c:v>
                </c:pt>
                <c:pt idx="15">
                  <c:v>10664.029526771204</c:v>
                </c:pt>
                <c:pt idx="16">
                  <c:v>10618.468916865126</c:v>
                </c:pt>
                <c:pt idx="17">
                  <c:v>10479.926130095299</c:v>
                </c:pt>
                <c:pt idx="18">
                  <c:v>10489.260218307534</c:v>
                </c:pt>
                <c:pt idx="19">
                  <c:v>10340.864179004911</c:v>
                </c:pt>
                <c:pt idx="20">
                  <c:v>10533.068489954232</c:v>
                </c:pt>
                <c:pt idx="21">
                  <c:v>10648.737416719794</c:v>
                </c:pt>
                <c:pt idx="22">
                  <c:v>10610.596781495789</c:v>
                </c:pt>
                <c:pt idx="23">
                  <c:v>10618.761929862512</c:v>
                </c:pt>
                <c:pt idx="24">
                  <c:v>10400.964212050339</c:v>
                </c:pt>
                <c:pt idx="25">
                  <c:v>10617.176256633338</c:v>
                </c:pt>
                <c:pt idx="26">
                  <c:v>10544.778630108302</c:v>
                </c:pt>
                <c:pt idx="27">
                  <c:v>10577.321195172062</c:v>
                </c:pt>
                <c:pt idx="28">
                  <c:v>10549.744282507443</c:v>
                </c:pt>
                <c:pt idx="29">
                  <c:v>10537.37716714389</c:v>
                </c:pt>
                <c:pt idx="30">
                  <c:v>10573.401125661518</c:v>
                </c:pt>
                <c:pt idx="31">
                  <c:v>10510.524588177044</c:v>
                </c:pt>
                <c:pt idx="32">
                  <c:v>10556.040846100541</c:v>
                </c:pt>
                <c:pt idx="33">
                  <c:v>10653.924534634347</c:v>
                </c:pt>
                <c:pt idx="34">
                  <c:v>10542.842580265711</c:v>
                </c:pt>
                <c:pt idx="35">
                  <c:v>10603.13321247879</c:v>
                </c:pt>
                <c:pt idx="36">
                  <c:v>10355.491074613114</c:v>
                </c:pt>
                <c:pt idx="37">
                  <c:v>10156.488483005312</c:v>
                </c:pt>
                <c:pt idx="38">
                  <c:v>10236.112247692372</c:v>
                </c:pt>
                <c:pt idx="39">
                  <c:v>10323.162938722709</c:v>
                </c:pt>
                <c:pt idx="40">
                  <c:v>10385.681519020456</c:v>
                </c:pt>
                <c:pt idx="41">
                  <c:v>10361.107639885995</c:v>
                </c:pt>
                <c:pt idx="42">
                  <c:v>10295.679697181788</c:v>
                </c:pt>
                <c:pt idx="43">
                  <c:v>10334.09824003316</c:v>
                </c:pt>
                <c:pt idx="44">
                  <c:v>10401.558197944534</c:v>
                </c:pt>
                <c:pt idx="45">
                  <c:v>10675.558654675822</c:v>
                </c:pt>
                <c:pt idx="46">
                  <c:v>10532.292997788492</c:v>
                </c:pt>
                <c:pt idx="47">
                  <c:v>10386.574345661231</c:v>
                </c:pt>
                <c:pt idx="48">
                  <c:v>10511.457339417548</c:v>
                </c:pt>
                <c:pt idx="49">
                  <c:v>10356.191098959125</c:v>
                </c:pt>
                <c:pt idx="50">
                  <c:v>10398.279479622501</c:v>
                </c:pt>
                <c:pt idx="51">
                  <c:v>10304.146628994393</c:v>
                </c:pt>
                <c:pt idx="52">
                  <c:v>10376.270223163976</c:v>
                </c:pt>
                <c:pt idx="53">
                  <c:v>10468.355124702455</c:v>
                </c:pt>
                <c:pt idx="54">
                  <c:v>10516.518897936416</c:v>
                </c:pt>
                <c:pt idx="55">
                  <c:v>10559.167157721049</c:v>
                </c:pt>
                <c:pt idx="56">
                  <c:v>10475.542636822189</c:v>
                </c:pt>
                <c:pt idx="57">
                  <c:v>10408.84635059464</c:v>
                </c:pt>
                <c:pt idx="58">
                  <c:v>10406.010387078022</c:v>
                </c:pt>
                <c:pt idx="59">
                  <c:v>10231.060817523963</c:v>
                </c:pt>
                <c:pt idx="60">
                  <c:v>10341.711180063799</c:v>
                </c:pt>
                <c:pt idx="61">
                  <c:v>10430.48545295081</c:v>
                </c:pt>
                <c:pt idx="62">
                  <c:v>10470.773165511402</c:v>
                </c:pt>
                <c:pt idx="63">
                  <c:v>10382.461191949846</c:v>
                </c:pt>
                <c:pt idx="64">
                  <c:v>10278.384820399415</c:v>
                </c:pt>
                <c:pt idx="65">
                  <c:v>10229.692347071908</c:v>
                </c:pt>
                <c:pt idx="66">
                  <c:v>10167.50582796351</c:v>
                </c:pt>
                <c:pt idx="67">
                  <c:v>10327.266507301778</c:v>
                </c:pt>
                <c:pt idx="68">
                  <c:v>10110.478781474301</c:v>
                </c:pt>
                <c:pt idx="69">
                  <c:v>10168.872251054328</c:v>
                </c:pt>
                <c:pt idx="70">
                  <c:v>10060.134971387177</c:v>
                </c:pt>
                <c:pt idx="71">
                  <c:v>10015.254667863712</c:v>
                </c:pt>
                <c:pt idx="72">
                  <c:v>9966.2406829404299</c:v>
                </c:pt>
                <c:pt idx="73">
                  <c:v>10140.403093910272</c:v>
                </c:pt>
                <c:pt idx="74">
                  <c:v>10255.579309208977</c:v>
                </c:pt>
                <c:pt idx="75">
                  <c:v>10180.986518583544</c:v>
                </c:pt>
                <c:pt idx="76">
                  <c:v>10284.000958629111</c:v>
                </c:pt>
                <c:pt idx="77">
                  <c:v>10222.004601887475</c:v>
                </c:pt>
                <c:pt idx="78">
                  <c:v>10289.105251575054</c:v>
                </c:pt>
                <c:pt idx="79">
                  <c:v>10285.516086278602</c:v>
                </c:pt>
                <c:pt idx="80">
                  <c:v>10299.188691005184</c:v>
                </c:pt>
                <c:pt idx="81">
                  <c:v>10392.689962610575</c:v>
                </c:pt>
                <c:pt idx="82">
                  <c:v>10411.854281839767</c:v>
                </c:pt>
                <c:pt idx="83">
                  <c:v>10308.185978240475</c:v>
                </c:pt>
                <c:pt idx="84">
                  <c:v>10337.963630337461</c:v>
                </c:pt>
                <c:pt idx="85">
                  <c:v>10272.994900811822</c:v>
                </c:pt>
                <c:pt idx="86">
                  <c:v>10348.0828942965</c:v>
                </c:pt>
                <c:pt idx="87">
                  <c:v>10190.262457871413</c:v>
                </c:pt>
                <c:pt idx="88">
                  <c:v>10097.823566752924</c:v>
                </c:pt>
                <c:pt idx="89">
                  <c:v>9964.7634079799464</c:v>
                </c:pt>
                <c:pt idx="90">
                  <c:v>9887.4833961781969</c:v>
                </c:pt>
                <c:pt idx="91">
                  <c:v>9819.6211497946479</c:v>
                </c:pt>
                <c:pt idx="92">
                  <c:v>9802.6324683617295</c:v>
                </c:pt>
                <c:pt idx="93">
                  <c:v>9716.8414612345641</c:v>
                </c:pt>
                <c:pt idx="94">
                  <c:v>9634.0824799232851</c:v>
                </c:pt>
                <c:pt idx="95">
                  <c:v>9691.4303118155385</c:v>
                </c:pt>
                <c:pt idx="96">
                  <c:v>9715.4984648828504</c:v>
                </c:pt>
                <c:pt idx="97">
                  <c:v>9669.433309408807</c:v>
                </c:pt>
                <c:pt idx="98">
                  <c:v>9624.9235405323507</c:v>
                </c:pt>
                <c:pt idx="99">
                  <c:v>9570.4102751598548</c:v>
                </c:pt>
                <c:pt idx="100">
                  <c:v>9701.0237672457497</c:v>
                </c:pt>
                <c:pt idx="101">
                  <c:v>9663.5710370116085</c:v>
                </c:pt>
                <c:pt idx="102">
                  <c:v>9732.265639022522</c:v>
                </c:pt>
                <c:pt idx="103">
                  <c:v>9734.9168741488975</c:v>
                </c:pt>
                <c:pt idx="104">
                  <c:v>9596.1943998468123</c:v>
                </c:pt>
                <c:pt idx="105">
                  <c:v>9559.7130837332043</c:v>
                </c:pt>
                <c:pt idx="106">
                  <c:v>9640.4345771971548</c:v>
                </c:pt>
                <c:pt idx="107">
                  <c:v>9604.1463102284924</c:v>
                </c:pt>
                <c:pt idx="108">
                  <c:v>9447.0140775986529</c:v>
                </c:pt>
                <c:pt idx="109">
                  <c:v>9364.8718160377448</c:v>
                </c:pt>
                <c:pt idx="110">
                  <c:v>9307.9215374072137</c:v>
                </c:pt>
                <c:pt idx="111">
                  <c:v>9322.7782644934596</c:v>
                </c:pt>
                <c:pt idx="112">
                  <c:v>9245.8404003949308</c:v>
                </c:pt>
                <c:pt idx="113">
                  <c:v>9412.5881405274758</c:v>
                </c:pt>
                <c:pt idx="114">
                  <c:v>9467.0175225304665</c:v>
                </c:pt>
                <c:pt idx="115">
                  <c:v>9495.207295884029</c:v>
                </c:pt>
                <c:pt idx="116">
                  <c:v>9483.0973839401377</c:v>
                </c:pt>
                <c:pt idx="117">
                  <c:v>9499.3684833445786</c:v>
                </c:pt>
                <c:pt idx="118">
                  <c:v>9676.3440994893335</c:v>
                </c:pt>
                <c:pt idx="119">
                  <c:v>9666.1729676900177</c:v>
                </c:pt>
                <c:pt idx="120">
                  <c:v>9511.3457495206803</c:v>
                </c:pt>
                <c:pt idx="121">
                  <c:v>9499.7402973779135</c:v>
                </c:pt>
                <c:pt idx="122">
                  <c:v>9315.2494709759067</c:v>
                </c:pt>
                <c:pt idx="123">
                  <c:v>9070.1902669050796</c:v>
                </c:pt>
                <c:pt idx="124">
                  <c:v>9140.0510584438998</c:v>
                </c:pt>
                <c:pt idx="125">
                  <c:v>9133.4673901694823</c:v>
                </c:pt>
                <c:pt idx="126">
                  <c:v>9098.4506179604869</c:v>
                </c:pt>
                <c:pt idx="127">
                  <c:v>9208.3364217418493</c:v>
                </c:pt>
                <c:pt idx="128">
                  <c:v>9332.9295654314046</c:v>
                </c:pt>
                <c:pt idx="129">
                  <c:v>9317.4440140826537</c:v>
                </c:pt>
                <c:pt idx="130">
                  <c:v>9315.2724636619005</c:v>
                </c:pt>
                <c:pt idx="131">
                  <c:v>9375.9439700208277</c:v>
                </c:pt>
                <c:pt idx="132">
                  <c:v>9352.0435466289655</c:v>
                </c:pt>
                <c:pt idx="133">
                  <c:v>9374.8284483817661</c:v>
                </c:pt>
                <c:pt idx="134">
                  <c:v>9417.6678780368384</c:v>
                </c:pt>
                <c:pt idx="135">
                  <c:v>9297.9957323293311</c:v>
                </c:pt>
                <c:pt idx="136">
                  <c:v>9345.3982661603222</c:v>
                </c:pt>
                <c:pt idx="137">
                  <c:v>9282.9810820366838</c:v>
                </c:pt>
                <c:pt idx="138">
                  <c:v>9395.6701244968608</c:v>
                </c:pt>
                <c:pt idx="139">
                  <c:v>9451.2626046741661</c:v>
                </c:pt>
                <c:pt idx="140">
                  <c:v>9490.5760726004482</c:v>
                </c:pt>
                <c:pt idx="141">
                  <c:v>9500.2113759206804</c:v>
                </c:pt>
                <c:pt idx="142">
                  <c:v>9717.8716397652079</c:v>
                </c:pt>
                <c:pt idx="143">
                  <c:v>9679.263688239007</c:v>
                </c:pt>
                <c:pt idx="144">
                  <c:v>9667.4564980248833</c:v>
                </c:pt>
                <c:pt idx="145">
                  <c:v>9673.4639456333462</c:v>
                </c:pt>
                <c:pt idx="146">
                  <c:v>9646.8902434323572</c:v>
                </c:pt>
                <c:pt idx="147">
                  <c:v>9581.7124751113442</c:v>
                </c:pt>
                <c:pt idx="148">
                  <c:v>9565.9289616260976</c:v>
                </c:pt>
                <c:pt idx="149">
                  <c:v>9785.5104185653345</c:v>
                </c:pt>
                <c:pt idx="150">
                  <c:v>9673.2206045900675</c:v>
                </c:pt>
                <c:pt idx="151">
                  <c:v>9724.7159824745504</c:v>
                </c:pt>
                <c:pt idx="152">
                  <c:v>9641.2835470175723</c:v>
                </c:pt>
                <c:pt idx="153">
                  <c:v>9676.9942157607366</c:v>
                </c:pt>
                <c:pt idx="154">
                  <c:v>9696.9810289129455</c:v>
                </c:pt>
                <c:pt idx="155">
                  <c:v>9573.1034885929348</c:v>
                </c:pt>
                <c:pt idx="156">
                  <c:v>9505.503742505889</c:v>
                </c:pt>
                <c:pt idx="157">
                  <c:v>9656.7685005961921</c:v>
                </c:pt>
                <c:pt idx="158">
                  <c:v>9788.4615018016993</c:v>
                </c:pt>
                <c:pt idx="159">
                  <c:v>9825.9571849585245</c:v>
                </c:pt>
                <c:pt idx="160">
                  <c:v>9755.7142709519503</c:v>
                </c:pt>
                <c:pt idx="161">
                  <c:v>9855.8790363628796</c:v>
                </c:pt>
                <c:pt idx="162">
                  <c:v>9866.724900726229</c:v>
                </c:pt>
                <c:pt idx="163">
                  <c:v>9910.5344231374966</c:v>
                </c:pt>
                <c:pt idx="164">
                  <c:v>9795.8572372438903</c:v>
                </c:pt>
                <c:pt idx="165">
                  <c:v>9805.2540310869681</c:v>
                </c:pt>
                <c:pt idx="166">
                  <c:v>9792.4020165033617</c:v>
                </c:pt>
                <c:pt idx="167">
                  <c:v>9826.4903225045182</c:v>
                </c:pt>
                <c:pt idx="168">
                  <c:v>9810.3730809762728</c:v>
                </c:pt>
                <c:pt idx="169">
                  <c:v>9798.4025466391595</c:v>
                </c:pt>
                <c:pt idx="170">
                  <c:v>9669.3259451244903</c:v>
                </c:pt>
                <c:pt idx="171">
                  <c:v>9723.0620447810052</c:v>
                </c:pt>
                <c:pt idx="172">
                  <c:v>9553.204015700152</c:v>
                </c:pt>
                <c:pt idx="173">
                  <c:v>9576.2183221514661</c:v>
                </c:pt>
                <c:pt idx="174">
                  <c:v>9374.4268713929414</c:v>
                </c:pt>
                <c:pt idx="175">
                  <c:v>9466.6837082951552</c:v>
                </c:pt>
                <c:pt idx="176">
                  <c:v>9594.2324694834097</c:v>
                </c:pt>
                <c:pt idx="177">
                  <c:v>9678.9032569144656</c:v>
                </c:pt>
                <c:pt idx="178">
                  <c:v>9619.7089323444961</c:v>
                </c:pt>
                <c:pt idx="179">
                  <c:v>9541.526044512013</c:v>
                </c:pt>
                <c:pt idx="180">
                  <c:v>9552.3592397672273</c:v>
                </c:pt>
                <c:pt idx="181">
                  <c:v>9577.5002678158708</c:v>
                </c:pt>
                <c:pt idx="182">
                  <c:v>9590.795370048656</c:v>
                </c:pt>
                <c:pt idx="183">
                  <c:v>9575.6122665883013</c:v>
                </c:pt>
                <c:pt idx="184">
                  <c:v>9645.9390505053325</c:v>
                </c:pt>
                <c:pt idx="185">
                  <c:v>9853.8927106600786</c:v>
                </c:pt>
                <c:pt idx="186">
                  <c:v>9858.6670289649828</c:v>
                </c:pt>
                <c:pt idx="187">
                  <c:v>9849.9417406054017</c:v>
                </c:pt>
                <c:pt idx="188">
                  <c:v>9789.1579187171556</c:v>
                </c:pt>
                <c:pt idx="189">
                  <c:v>9755.7549539477732</c:v>
                </c:pt>
                <c:pt idx="190">
                  <c:v>9839.6098251375424</c:v>
                </c:pt>
                <c:pt idx="191">
                  <c:v>9891.8943024219934</c:v>
                </c:pt>
                <c:pt idx="192">
                  <c:v>9952.2749147501236</c:v>
                </c:pt>
                <c:pt idx="193">
                  <c:v>9920.2788675600259</c:v>
                </c:pt>
                <c:pt idx="194">
                  <c:v>9882.3303888835089</c:v>
                </c:pt>
                <c:pt idx="195">
                  <c:v>9782.2621300611536</c:v>
                </c:pt>
                <c:pt idx="196">
                  <c:v>9605.2449339342566</c:v>
                </c:pt>
                <c:pt idx="197">
                  <c:v>9687.3001926698162</c:v>
                </c:pt>
                <c:pt idx="198">
                  <c:v>9691.13672476805</c:v>
                </c:pt>
                <c:pt idx="199">
                  <c:v>9794.5087960598757</c:v>
                </c:pt>
                <c:pt idx="200">
                  <c:v>9937.2745339987941</c:v>
                </c:pt>
                <c:pt idx="201">
                  <c:v>9898.6571419908032</c:v>
                </c:pt>
                <c:pt idx="202">
                  <c:v>9885.7487770680837</c:v>
                </c:pt>
                <c:pt idx="203">
                  <c:v>9917.8879998124139</c:v>
                </c:pt>
                <c:pt idx="204">
                  <c:v>9892.0521029285501</c:v>
                </c:pt>
                <c:pt idx="205">
                  <c:v>9845.3378520423339</c:v>
                </c:pt>
                <c:pt idx="206">
                  <c:v>9907.6162605232603</c:v>
                </c:pt>
                <c:pt idx="207">
                  <c:v>10063.031512275573</c:v>
                </c:pt>
                <c:pt idx="208">
                  <c:v>9887.5981304958095</c:v>
                </c:pt>
                <c:pt idx="209">
                  <c:v>9895.6496365921703</c:v>
                </c:pt>
                <c:pt idx="210">
                  <c:v>9928.2311755428636</c:v>
                </c:pt>
                <c:pt idx="211">
                  <c:v>9805.6729602301366</c:v>
                </c:pt>
                <c:pt idx="212">
                  <c:v>9745.5315007974787</c:v>
                </c:pt>
                <c:pt idx="213">
                  <c:v>9786.3698367395446</c:v>
                </c:pt>
                <c:pt idx="214">
                  <c:v>9651.8755922604869</c:v>
                </c:pt>
                <c:pt idx="215">
                  <c:v>9707.4286918751368</c:v>
                </c:pt>
                <c:pt idx="216">
                  <c:v>9614.6916044618811</c:v>
                </c:pt>
                <c:pt idx="217">
                  <c:v>9574.8727140215015</c:v>
                </c:pt>
                <c:pt idx="218">
                  <c:v>9425.918976856954</c:v>
                </c:pt>
                <c:pt idx="219">
                  <c:v>9281.3965770698505</c:v>
                </c:pt>
                <c:pt idx="220">
                  <c:v>9392.5246453719265</c:v>
                </c:pt>
                <c:pt idx="221">
                  <c:v>9377.3722021343456</c:v>
                </c:pt>
                <c:pt idx="222">
                  <c:v>9341.04664575065</c:v>
                </c:pt>
                <c:pt idx="223">
                  <c:v>9361.4174889464812</c:v>
                </c:pt>
                <c:pt idx="224">
                  <c:v>9419.5297495263985</c:v>
                </c:pt>
                <c:pt idx="225">
                  <c:v>9601.7201597845615</c:v>
                </c:pt>
                <c:pt idx="226">
                  <c:v>9735.9382217056664</c:v>
                </c:pt>
                <c:pt idx="227">
                  <c:v>9722.6537121331803</c:v>
                </c:pt>
                <c:pt idx="228">
                  <c:v>9782.0927892706204</c:v>
                </c:pt>
                <c:pt idx="229">
                  <c:v>9786.8033362644637</c:v>
                </c:pt>
                <c:pt idx="230">
                  <c:v>9760.8360675920849</c:v>
                </c:pt>
                <c:pt idx="231">
                  <c:v>9537.6812391469866</c:v>
                </c:pt>
                <c:pt idx="232">
                  <c:v>9517.1426389924272</c:v>
                </c:pt>
                <c:pt idx="233">
                  <c:v>9563.7313165396863</c:v>
                </c:pt>
                <c:pt idx="234">
                  <c:v>9690.1474755601321</c:v>
                </c:pt>
                <c:pt idx="235">
                  <c:v>9587.7220053711135</c:v>
                </c:pt>
                <c:pt idx="236">
                  <c:v>9545.7397182393888</c:v>
                </c:pt>
                <c:pt idx="237">
                  <c:v>9657.3772864532875</c:v>
                </c:pt>
                <c:pt idx="238">
                  <c:v>9663.3091317348662</c:v>
                </c:pt>
                <c:pt idx="239">
                  <c:v>9445.318394845257</c:v>
                </c:pt>
                <c:pt idx="240">
                  <c:v>9443.0653144649386</c:v>
                </c:pt>
                <c:pt idx="241">
                  <c:v>9311.8694780418009</c:v>
                </c:pt>
                <c:pt idx="242">
                  <c:v>9408.452640606969</c:v>
                </c:pt>
                <c:pt idx="243">
                  <c:v>9518.8443273309895</c:v>
                </c:pt>
                <c:pt idx="244">
                  <c:v>9663.1496323337979</c:v>
                </c:pt>
                <c:pt idx="245">
                  <c:v>9583.5590274445804</c:v>
                </c:pt>
                <c:pt idx="246">
                  <c:v>9526.9192797759497</c:v>
                </c:pt>
                <c:pt idx="247">
                  <c:v>9371.0816930242654</c:v>
                </c:pt>
                <c:pt idx="248">
                  <c:v>9459.508204611182</c:v>
                </c:pt>
                <c:pt idx="249">
                  <c:v>9415.3325816764154</c:v>
                </c:pt>
                <c:pt idx="250">
                  <c:v>9384.2175966120594</c:v>
                </c:pt>
                <c:pt idx="251">
                  <c:v>9313.4308581222831</c:v>
                </c:pt>
                <c:pt idx="252">
                  <c:v>9179.4693570650124</c:v>
                </c:pt>
                <c:pt idx="253">
                  <c:v>9166.8086513884646</c:v>
                </c:pt>
                <c:pt idx="254">
                  <c:v>9174.7519733322952</c:v>
                </c:pt>
                <c:pt idx="255">
                  <c:v>9167.7126170794145</c:v>
                </c:pt>
                <c:pt idx="256">
                  <c:v>9152.570006637563</c:v>
                </c:pt>
                <c:pt idx="257">
                  <c:v>9349.4085794943621</c:v>
                </c:pt>
                <c:pt idx="258">
                  <c:v>9473.8361060361658</c:v>
                </c:pt>
                <c:pt idx="259">
                  <c:v>9487.5288637070244</c:v>
                </c:pt>
                <c:pt idx="260">
                  <c:v>9601.8542510771858</c:v>
                </c:pt>
                <c:pt idx="261">
                  <c:v>9616.4342636623878</c:v>
                </c:pt>
                <c:pt idx="262">
                  <c:v>9546.1619897368873</c:v>
                </c:pt>
                <c:pt idx="263">
                  <c:v>9497.89717559778</c:v>
                </c:pt>
                <c:pt idx="264">
                  <c:v>9619.7729253439229</c:v>
                </c:pt>
                <c:pt idx="265">
                  <c:v>9709.8204610184384</c:v>
                </c:pt>
                <c:pt idx="266">
                  <c:v>9774.1053740797779</c:v>
                </c:pt>
                <c:pt idx="267">
                  <c:v>9617.2433757440667</c:v>
                </c:pt>
                <c:pt idx="268">
                  <c:v>9683.6100641668399</c:v>
                </c:pt>
                <c:pt idx="269">
                  <c:v>9614.4174608705798</c:v>
                </c:pt>
                <c:pt idx="270">
                  <c:v>9695.3222975224508</c:v>
                </c:pt>
                <c:pt idx="271">
                  <c:v>9684.5974319435136</c:v>
                </c:pt>
                <c:pt idx="272">
                  <c:v>9708.2060218595725</c:v>
                </c:pt>
                <c:pt idx="273">
                  <c:v>9578.3875042659474</c:v>
                </c:pt>
                <c:pt idx="274">
                  <c:v>9679.3378711173373</c:v>
                </c:pt>
                <c:pt idx="275">
                  <c:v>9585.628632363936</c:v>
                </c:pt>
                <c:pt idx="276">
                  <c:v>9621.705878054494</c:v>
                </c:pt>
                <c:pt idx="277">
                  <c:v>9670.722829932889</c:v>
                </c:pt>
                <c:pt idx="278">
                  <c:v>9751.3023582161368</c:v>
                </c:pt>
                <c:pt idx="279">
                  <c:v>9653.5678792098333</c:v>
                </c:pt>
                <c:pt idx="280">
                  <c:v>9763.3354102852936</c:v>
                </c:pt>
                <c:pt idx="281">
                  <c:v>9683.1356774341384</c:v>
                </c:pt>
                <c:pt idx="282">
                  <c:v>9756.2792617703799</c:v>
                </c:pt>
                <c:pt idx="283">
                  <c:v>9807.1615208258609</c:v>
                </c:pt>
                <c:pt idx="284">
                  <c:v>9788.4079358439485</c:v>
                </c:pt>
                <c:pt idx="285">
                  <c:v>9782.7364274243337</c:v>
                </c:pt>
                <c:pt idx="286">
                  <c:v>9799.6431841854446</c:v>
                </c:pt>
                <c:pt idx="287">
                  <c:v>9812.6419414661541</c:v>
                </c:pt>
                <c:pt idx="288">
                  <c:v>9942.4334473623458</c:v>
                </c:pt>
                <c:pt idx="289">
                  <c:v>10030.814106254757</c:v>
                </c:pt>
                <c:pt idx="290">
                  <c:v>10042.106796603297</c:v>
                </c:pt>
                <c:pt idx="291">
                  <c:v>10076.191494661743</c:v>
                </c:pt>
                <c:pt idx="292">
                  <c:v>10017.206134815553</c:v>
                </c:pt>
                <c:pt idx="293">
                  <c:v>9828.9560891203528</c:v>
                </c:pt>
                <c:pt idx="294">
                  <c:v>9849.4265521293</c:v>
                </c:pt>
                <c:pt idx="295">
                  <c:v>9888.0359170655993</c:v>
                </c:pt>
                <c:pt idx="296">
                  <c:v>9841.8338089415738</c:v>
                </c:pt>
                <c:pt idx="297">
                  <c:v>9823.0532560024822</c:v>
                </c:pt>
                <c:pt idx="298">
                  <c:v>9844.3638928074906</c:v>
                </c:pt>
                <c:pt idx="299">
                  <c:v>9798.7720209925174</c:v>
                </c:pt>
                <c:pt idx="300">
                  <c:v>9790.1169413161406</c:v>
                </c:pt>
                <c:pt idx="301">
                  <c:v>9631.455583463101</c:v>
                </c:pt>
                <c:pt idx="302">
                  <c:v>9670.4886898806672</c:v>
                </c:pt>
                <c:pt idx="303">
                  <c:v>9383.3262336413009</c:v>
                </c:pt>
                <c:pt idx="304">
                  <c:v>9620.9987699885205</c:v>
                </c:pt>
                <c:pt idx="305">
                  <c:v>9656.6266404156759</c:v>
                </c:pt>
                <c:pt idx="306">
                  <c:v>9533.4440473442191</c:v>
                </c:pt>
                <c:pt idx="307">
                  <c:v>9697.5970222592186</c:v>
                </c:pt>
                <c:pt idx="308">
                  <c:v>9715.8837886934889</c:v>
                </c:pt>
                <c:pt idx="309">
                  <c:v>9661.0048647402509</c:v>
                </c:pt>
                <c:pt idx="310">
                  <c:v>9593.4094431345111</c:v>
                </c:pt>
                <c:pt idx="311">
                  <c:v>9560.4663323043587</c:v>
                </c:pt>
                <c:pt idx="312">
                  <c:v>9400.9529268588904</c:v>
                </c:pt>
                <c:pt idx="313">
                  <c:v>9423.1624698051619</c:v>
                </c:pt>
                <c:pt idx="314">
                  <c:v>9322.0463063779371</c:v>
                </c:pt>
                <c:pt idx="315">
                  <c:v>9216.8316539722418</c:v>
                </c:pt>
                <c:pt idx="316">
                  <c:v>9267.6076949698418</c:v>
                </c:pt>
                <c:pt idx="317">
                  <c:v>9320.6557791151245</c:v>
                </c:pt>
                <c:pt idx="318">
                  <c:v>9291.9916611888511</c:v>
                </c:pt>
                <c:pt idx="319">
                  <c:v>9139.8318544943922</c:v>
                </c:pt>
                <c:pt idx="320">
                  <c:v>9109.8599460983132</c:v>
                </c:pt>
                <c:pt idx="321">
                  <c:v>9198.6007417791989</c:v>
                </c:pt>
                <c:pt idx="322">
                  <c:v>9167.0606712456574</c:v>
                </c:pt>
                <c:pt idx="323">
                  <c:v>9266.2649551136856</c:v>
                </c:pt>
                <c:pt idx="324">
                  <c:v>9316.3060579262055</c:v>
                </c:pt>
                <c:pt idx="325">
                  <c:v>9322.7464845857648</c:v>
                </c:pt>
                <c:pt idx="326">
                  <c:v>9145.1741457415173</c:v>
                </c:pt>
                <c:pt idx="327">
                  <c:v>9017.1583329155073</c:v>
                </c:pt>
                <c:pt idx="328">
                  <c:v>8842.4301723279405</c:v>
                </c:pt>
                <c:pt idx="329">
                  <c:v>8989.926126121687</c:v>
                </c:pt>
                <c:pt idx="330">
                  <c:v>8967.061439778312</c:v>
                </c:pt>
                <c:pt idx="331">
                  <c:v>9023.0770606133137</c:v>
                </c:pt>
                <c:pt idx="332">
                  <c:v>8972.8730440740383</c:v>
                </c:pt>
                <c:pt idx="333">
                  <c:v>8762.107254884957</c:v>
                </c:pt>
                <c:pt idx="334">
                  <c:v>8761.1063242296896</c:v>
                </c:pt>
                <c:pt idx="335">
                  <c:v>8932.1672358272353</c:v>
                </c:pt>
                <c:pt idx="336">
                  <c:v>8893.9870666014886</c:v>
                </c:pt>
                <c:pt idx="337">
                  <c:v>8885.6229968214939</c:v>
                </c:pt>
                <c:pt idx="338">
                  <c:v>8887.3971664762448</c:v>
                </c:pt>
                <c:pt idx="339">
                  <c:v>8800.6558011178167</c:v>
                </c:pt>
                <c:pt idx="340">
                  <c:v>8808.2895525781059</c:v>
                </c:pt>
                <c:pt idx="341">
                  <c:v>8647.6222943446755</c:v>
                </c:pt>
                <c:pt idx="342">
                  <c:v>8608.0554349579597</c:v>
                </c:pt>
                <c:pt idx="343">
                  <c:v>8570.425862579059</c:v>
                </c:pt>
                <c:pt idx="344">
                  <c:v>8544.4069116551818</c:v>
                </c:pt>
                <c:pt idx="345">
                  <c:v>8396.5759390660096</c:v>
                </c:pt>
                <c:pt idx="346">
                  <c:v>8382.502911942207</c:v>
                </c:pt>
                <c:pt idx="347">
                  <c:v>8493.2318899233724</c:v>
                </c:pt>
                <c:pt idx="348">
                  <c:v>8657.7927376643238</c:v>
                </c:pt>
                <c:pt idx="349">
                  <c:v>8679.515060151105</c:v>
                </c:pt>
                <c:pt idx="350">
                  <c:v>8590.6053883435998</c:v>
                </c:pt>
                <c:pt idx="351">
                  <c:v>8613.7049263004919</c:v>
                </c:pt>
                <c:pt idx="352">
                  <c:v>8553.1961416861486</c:v>
                </c:pt>
                <c:pt idx="353">
                  <c:v>8454.5063779437096</c:v>
                </c:pt>
                <c:pt idx="354">
                  <c:v>8544.3204927015759</c:v>
                </c:pt>
                <c:pt idx="355">
                  <c:v>8425.9661550249948</c:v>
                </c:pt>
                <c:pt idx="356">
                  <c:v>8343.3544645436905</c:v>
                </c:pt>
                <c:pt idx="357">
                  <c:v>8423.5103087305069</c:v>
                </c:pt>
                <c:pt idx="358">
                  <c:v>8359.9009897731612</c:v>
                </c:pt>
                <c:pt idx="359">
                  <c:v>8243.7145468103427</c:v>
                </c:pt>
                <c:pt idx="360">
                  <c:v>8150.1592543479874</c:v>
                </c:pt>
                <c:pt idx="361">
                  <c:v>8103.4701038056437</c:v>
                </c:pt>
                <c:pt idx="362">
                  <c:v>8149.2875710486123</c:v>
                </c:pt>
                <c:pt idx="363">
                  <c:v>8138.8522222067331</c:v>
                </c:pt>
                <c:pt idx="364">
                  <c:v>8061.7311443920471</c:v>
                </c:pt>
                <c:pt idx="365">
                  <c:v>8024.3476538802488</c:v>
                </c:pt>
                <c:pt idx="366">
                  <c:v>8006.3493902933678</c:v>
                </c:pt>
                <c:pt idx="367">
                  <c:v>7968.7307030318252</c:v>
                </c:pt>
                <c:pt idx="368">
                  <c:v>7861.8100238914194</c:v>
                </c:pt>
                <c:pt idx="369">
                  <c:v>7805.9342667470382</c:v>
                </c:pt>
                <c:pt idx="370">
                  <c:v>7847.3242367521125</c:v>
                </c:pt>
                <c:pt idx="371">
                  <c:v>7971.7293780103191</c:v>
                </c:pt>
                <c:pt idx="372">
                  <c:v>7932.6416091921828</c:v>
                </c:pt>
                <c:pt idx="373">
                  <c:v>7916.8960546459703</c:v>
                </c:pt>
                <c:pt idx="374">
                  <c:v>7825.0371651766136</c:v>
                </c:pt>
                <c:pt idx="375">
                  <c:v>7773.1941557696991</c:v>
                </c:pt>
                <c:pt idx="376">
                  <c:v>7875.7291485826872</c:v>
                </c:pt>
                <c:pt idx="377">
                  <c:v>8016.0829484135838</c:v>
                </c:pt>
                <c:pt idx="378">
                  <c:v>8012.2123633362789</c:v>
                </c:pt>
                <c:pt idx="379">
                  <c:v>7967.7384115567829</c:v>
                </c:pt>
                <c:pt idx="380">
                  <c:v>7924.0323719310909</c:v>
                </c:pt>
                <c:pt idx="381">
                  <c:v>7972.4633259899074</c:v>
                </c:pt>
                <c:pt idx="382">
                  <c:v>8127.4791179040049</c:v>
                </c:pt>
                <c:pt idx="383">
                  <c:v>7932.9553437973436</c:v>
                </c:pt>
                <c:pt idx="384">
                  <c:v>8063.6482467440601</c:v>
                </c:pt>
                <c:pt idx="385">
                  <c:v>8017.7009237608827</c:v>
                </c:pt>
                <c:pt idx="386">
                  <c:v>8063.68041553902</c:v>
                </c:pt>
                <c:pt idx="387">
                  <c:v>8026.3701645529027</c:v>
                </c:pt>
                <c:pt idx="388">
                  <c:v>8004.9839480038108</c:v>
                </c:pt>
                <c:pt idx="389">
                  <c:v>8047.2789032352048</c:v>
                </c:pt>
                <c:pt idx="390">
                  <c:v>7983.5766645368649</c:v>
                </c:pt>
                <c:pt idx="391">
                  <c:v>8033.1273567469507</c:v>
                </c:pt>
                <c:pt idx="392">
                  <c:v>8153.5319147335285</c:v>
                </c:pt>
                <c:pt idx="393">
                  <c:v>8050.6934123817946</c:v>
                </c:pt>
                <c:pt idx="394">
                  <c:v>8150.6751454571086</c:v>
                </c:pt>
                <c:pt idx="395">
                  <c:v>8261.7089197776859</c:v>
                </c:pt>
                <c:pt idx="396">
                  <c:v>8408.7327864501513</c:v>
                </c:pt>
                <c:pt idx="397">
                  <c:v>8627.9903782323272</c:v>
                </c:pt>
                <c:pt idx="398">
                  <c:v>8596.855256051118</c:v>
                </c:pt>
                <c:pt idx="399">
                  <c:v>8694.5766828386404</c:v>
                </c:pt>
                <c:pt idx="400">
                  <c:v>8709.9502385654396</c:v>
                </c:pt>
                <c:pt idx="401">
                  <c:v>8719.008792316883</c:v>
                </c:pt>
                <c:pt idx="402">
                  <c:v>8667.3118804531132</c:v>
                </c:pt>
                <c:pt idx="403">
                  <c:v>8681.0605591347794</c:v>
                </c:pt>
                <c:pt idx="404">
                  <c:v>8622.8137808832198</c:v>
                </c:pt>
                <c:pt idx="405">
                  <c:v>8652.9901104010623</c:v>
                </c:pt>
                <c:pt idx="406">
                  <c:v>8747.884477413334</c:v>
                </c:pt>
                <c:pt idx="407">
                  <c:v>8857.9639556541442</c:v>
                </c:pt>
                <c:pt idx="408">
                  <c:v>8807.4356742087984</c:v>
                </c:pt>
                <c:pt idx="409">
                  <c:v>8671.8463164759032</c:v>
                </c:pt>
                <c:pt idx="410">
                  <c:v>8730.0620780814206</c:v>
                </c:pt>
                <c:pt idx="411">
                  <c:v>8751.2484791395382</c:v>
                </c:pt>
                <c:pt idx="412">
                  <c:v>8673.509540706802</c:v>
                </c:pt>
                <c:pt idx="413">
                  <c:v>8711.4059543133644</c:v>
                </c:pt>
                <c:pt idx="414">
                  <c:v>8901.6026419504651</c:v>
                </c:pt>
                <c:pt idx="415">
                  <c:v>9065.449876654302</c:v>
                </c:pt>
                <c:pt idx="416">
                  <c:v>9061.1012881529823</c:v>
                </c:pt>
                <c:pt idx="417">
                  <c:v>9060.6118356452207</c:v>
                </c:pt>
                <c:pt idx="418">
                  <c:v>9049.0551387654505</c:v>
                </c:pt>
                <c:pt idx="419">
                  <c:v>9103.3979711085994</c:v>
                </c:pt>
                <c:pt idx="420">
                  <c:v>9180.9390265722141</c:v>
                </c:pt>
                <c:pt idx="421">
                  <c:v>9263.3080566503741</c:v>
                </c:pt>
                <c:pt idx="422">
                  <c:v>9308.059862468599</c:v>
                </c:pt>
                <c:pt idx="423">
                  <c:v>9522.4429889502862</c:v>
                </c:pt>
                <c:pt idx="424">
                  <c:v>9443.8646096652465</c:v>
                </c:pt>
                <c:pt idx="425">
                  <c:v>9362.9454942875436</c:v>
                </c:pt>
                <c:pt idx="426">
                  <c:v>9386.6179190351722</c:v>
                </c:pt>
                <c:pt idx="427">
                  <c:v>9502.7353453837059</c:v>
                </c:pt>
                <c:pt idx="428">
                  <c:v>9508.6059616605526</c:v>
                </c:pt>
                <c:pt idx="429">
                  <c:v>9483.9247859503248</c:v>
                </c:pt>
                <c:pt idx="430">
                  <c:v>9378.0439598568755</c:v>
                </c:pt>
                <c:pt idx="431">
                  <c:v>9426.2207978579972</c:v>
                </c:pt>
                <c:pt idx="432">
                  <c:v>9534.0909457979196</c:v>
                </c:pt>
                <c:pt idx="433">
                  <c:v>9514.4191297441957</c:v>
                </c:pt>
                <c:pt idx="434">
                  <c:v>9533.9556056039182</c:v>
                </c:pt>
                <c:pt idx="435">
                  <c:v>9603.2464321756797</c:v>
                </c:pt>
                <c:pt idx="436">
                  <c:v>9692.0271839148099</c:v>
                </c:pt>
                <c:pt idx="437">
                  <c:v>9795.0868450628677</c:v>
                </c:pt>
                <c:pt idx="438">
                  <c:v>9917.1606268021587</c:v>
                </c:pt>
                <c:pt idx="439">
                  <c:v>9978.4766632113951</c:v>
                </c:pt>
                <c:pt idx="440">
                  <c:v>10102.978736174578</c:v>
                </c:pt>
                <c:pt idx="441">
                  <c:v>9949.6246090701279</c:v>
                </c:pt>
                <c:pt idx="442">
                  <c:v>10060.059656610854</c:v>
                </c:pt>
                <c:pt idx="443">
                  <c:v>9977.8548700283154</c:v>
                </c:pt>
                <c:pt idx="444">
                  <c:v>10155.806801534365</c:v>
                </c:pt>
                <c:pt idx="445">
                  <c:v>10135.590097744454</c:v>
                </c:pt>
                <c:pt idx="446">
                  <c:v>10273.598762992762</c:v>
                </c:pt>
                <c:pt idx="447">
                  <c:v>10420.105775312984</c:v>
                </c:pt>
                <c:pt idx="448">
                  <c:v>10416.092139585489</c:v>
                </c:pt>
                <c:pt idx="449">
                  <c:v>10410.616301661927</c:v>
                </c:pt>
                <c:pt idx="450">
                  <c:v>10402.204419428883</c:v>
                </c:pt>
                <c:pt idx="451">
                  <c:v>10350.562708952353</c:v>
                </c:pt>
                <c:pt idx="452">
                  <c:v>10419.43265334356</c:v>
                </c:pt>
                <c:pt idx="453">
                  <c:v>10485.504244313797</c:v>
                </c:pt>
                <c:pt idx="454">
                  <c:v>10551.522674755381</c:v>
                </c:pt>
                <c:pt idx="455">
                  <c:v>10609.002261733609</c:v>
                </c:pt>
                <c:pt idx="456">
                  <c:v>10560.886224552512</c:v>
                </c:pt>
                <c:pt idx="457">
                  <c:v>10584.199712309461</c:v>
                </c:pt>
                <c:pt idx="458">
                  <c:v>10739.84107850767</c:v>
                </c:pt>
                <c:pt idx="459">
                  <c:v>10890.892359055195</c:v>
                </c:pt>
                <c:pt idx="460">
                  <c:v>10810.827421101489</c:v>
                </c:pt>
                <c:pt idx="461">
                  <c:v>10685.802998128822</c:v>
                </c:pt>
                <c:pt idx="462">
                  <c:v>10871.242714653561</c:v>
                </c:pt>
                <c:pt idx="463">
                  <c:v>10923.698167578732</c:v>
                </c:pt>
                <c:pt idx="464">
                  <c:v>10926.199273530083</c:v>
                </c:pt>
                <c:pt idx="465">
                  <c:v>10854.315696261545</c:v>
                </c:pt>
                <c:pt idx="466">
                  <c:v>11106.631265155378</c:v>
                </c:pt>
                <c:pt idx="467">
                  <c:v>11149.83521581511</c:v>
                </c:pt>
                <c:pt idx="468">
                  <c:v>11293.773312552239</c:v>
                </c:pt>
                <c:pt idx="469">
                  <c:v>11366.44297164517</c:v>
                </c:pt>
                <c:pt idx="470">
                  <c:v>11393.849274997121</c:v>
                </c:pt>
                <c:pt idx="471">
                  <c:v>11493.095911106226</c:v>
                </c:pt>
                <c:pt idx="472">
                  <c:v>11490.574886445222</c:v>
                </c:pt>
                <c:pt idx="473">
                  <c:v>11647.838177401827</c:v>
                </c:pt>
                <c:pt idx="474">
                  <c:v>11893.255998044349</c:v>
                </c:pt>
                <c:pt idx="475">
                  <c:v>12000.549936579089</c:v>
                </c:pt>
                <c:pt idx="476">
                  <c:v>11972.01928952888</c:v>
                </c:pt>
                <c:pt idx="477">
                  <c:v>11924.872598328289</c:v>
                </c:pt>
                <c:pt idx="478">
                  <c:v>11833.049269544312</c:v>
                </c:pt>
                <c:pt idx="479">
                  <c:v>11955.693413039042</c:v>
                </c:pt>
                <c:pt idx="480">
                  <c:v>11885.715081092558</c:v>
                </c:pt>
                <c:pt idx="481">
                  <c:v>11859.419059486368</c:v>
                </c:pt>
                <c:pt idx="482">
                  <c:v>11753.477079536142</c:v>
                </c:pt>
                <c:pt idx="483">
                  <c:v>11734.778183697044</c:v>
                </c:pt>
                <c:pt idx="484">
                  <c:v>11576.812036192236</c:v>
                </c:pt>
                <c:pt idx="485">
                  <c:v>11334.342677923767</c:v>
                </c:pt>
                <c:pt idx="486">
                  <c:v>11209.291442360422</c:v>
                </c:pt>
                <c:pt idx="487">
                  <c:v>11380.198048898897</c:v>
                </c:pt>
                <c:pt idx="488">
                  <c:v>11348.739940688358</c:v>
                </c:pt>
                <c:pt idx="489">
                  <c:v>11439.035520602516</c:v>
                </c:pt>
                <c:pt idx="490">
                  <c:v>11395.001564954713</c:v>
                </c:pt>
                <c:pt idx="491">
                  <c:v>11444.816512592586</c:v>
                </c:pt>
                <c:pt idx="492">
                  <c:v>11538.865455288118</c:v>
                </c:pt>
                <c:pt idx="493">
                  <c:v>11655.347519722758</c:v>
                </c:pt>
                <c:pt idx="494">
                  <c:v>11740.197715267375</c:v>
                </c:pt>
                <c:pt idx="495">
                  <c:v>11833.411454626221</c:v>
                </c:pt>
                <c:pt idx="496">
                  <c:v>11615.916877363363</c:v>
                </c:pt>
                <c:pt idx="497">
                  <c:v>11765.191012052304</c:v>
                </c:pt>
                <c:pt idx="498">
                  <c:v>11864.762417137385</c:v>
                </c:pt>
                <c:pt idx="499">
                  <c:v>11969.314226020726</c:v>
                </c:pt>
                <c:pt idx="500">
                  <c:v>11842.878693256069</c:v>
                </c:pt>
                <c:pt idx="501">
                  <c:v>11762.732405240467</c:v>
                </c:pt>
                <c:pt idx="502">
                  <c:v>11891.030338605291</c:v>
                </c:pt>
                <c:pt idx="503">
                  <c:v>11943.030654811777</c:v>
                </c:pt>
                <c:pt idx="504">
                  <c:v>12121.830116500048</c:v>
                </c:pt>
                <c:pt idx="505">
                  <c:v>12122.002965717826</c:v>
                </c:pt>
                <c:pt idx="506">
                  <c:v>11980.464609567049</c:v>
                </c:pt>
                <c:pt idx="507">
                  <c:v>11883.967952897274</c:v>
                </c:pt>
                <c:pt idx="508">
                  <c:v>11827.228698771536</c:v>
                </c:pt>
                <c:pt idx="509">
                  <c:v>12003.558104266232</c:v>
                </c:pt>
                <c:pt idx="510">
                  <c:v>11784.961119439664</c:v>
                </c:pt>
                <c:pt idx="511">
                  <c:v>11414.433587071584</c:v>
                </c:pt>
                <c:pt idx="512">
                  <c:v>11465.904942243864</c:v>
                </c:pt>
                <c:pt idx="513">
                  <c:v>11489.230497526818</c:v>
                </c:pt>
                <c:pt idx="514">
                  <c:v>11460.191588167911</c:v>
                </c:pt>
                <c:pt idx="515">
                  <c:v>11498.184327016816</c:v>
                </c:pt>
                <c:pt idx="516">
                  <c:v>11334.95219933981</c:v>
                </c:pt>
                <c:pt idx="517">
                  <c:v>11401.092453956891</c:v>
                </c:pt>
                <c:pt idx="518">
                  <c:v>11152.806425330444</c:v>
                </c:pt>
                <c:pt idx="519">
                  <c:v>11229.902459461522</c:v>
                </c:pt>
                <c:pt idx="520">
                  <c:v>11269.005797712882</c:v>
                </c:pt>
                <c:pt idx="521">
                  <c:v>11262.068795169123</c:v>
                </c:pt>
                <c:pt idx="522">
                  <c:v>11180.19323617712</c:v>
                </c:pt>
                <c:pt idx="523">
                  <c:v>11098.6079101416</c:v>
                </c:pt>
                <c:pt idx="524">
                  <c:v>11116.024226882326</c:v>
                </c:pt>
                <c:pt idx="525">
                  <c:v>11089.078760633567</c:v>
                </c:pt>
                <c:pt idx="526">
                  <c:v>11141.847699110609</c:v>
                </c:pt>
                <c:pt idx="527">
                  <c:v>11253.319010685189</c:v>
                </c:pt>
                <c:pt idx="528">
                  <c:v>11292.698584591601</c:v>
                </c:pt>
                <c:pt idx="529">
                  <c:v>11308.712232037147</c:v>
                </c:pt>
                <c:pt idx="530">
                  <c:v>11292.267622875428</c:v>
                </c:pt>
                <c:pt idx="531">
                  <c:v>11347.132735424409</c:v>
                </c:pt>
                <c:pt idx="532">
                  <c:v>11213.793144561865</c:v>
                </c:pt>
                <c:pt idx="533">
                  <c:v>11272.275257397825</c:v>
                </c:pt>
                <c:pt idx="534">
                  <c:v>11459.183993202996</c:v>
                </c:pt>
                <c:pt idx="535">
                  <c:v>11606.836674115813</c:v>
                </c:pt>
                <c:pt idx="536">
                  <c:v>11606.920511283999</c:v>
                </c:pt>
                <c:pt idx="537">
                  <c:v>11830.845912201659</c:v>
                </c:pt>
                <c:pt idx="538">
                  <c:v>11970.8216122996</c:v>
                </c:pt>
                <c:pt idx="539">
                  <c:v>11874.931296752566</c:v>
                </c:pt>
                <c:pt idx="540">
                  <c:v>11900.428443093697</c:v>
                </c:pt>
                <c:pt idx="541">
                  <c:v>11922.861735837836</c:v>
                </c:pt>
                <c:pt idx="542">
                  <c:v>11963.982750879473</c:v>
                </c:pt>
                <c:pt idx="543">
                  <c:v>11874.714677275868</c:v>
                </c:pt>
                <c:pt idx="544">
                  <c:v>11852.46780917998</c:v>
                </c:pt>
                <c:pt idx="545">
                  <c:v>11876.204888883412</c:v>
                </c:pt>
                <c:pt idx="546">
                  <c:v>11838.812106845322</c:v>
                </c:pt>
                <c:pt idx="547">
                  <c:v>11896.118529224563</c:v>
                </c:pt>
                <c:pt idx="548">
                  <c:v>11619.676809739196</c:v>
                </c:pt>
                <c:pt idx="549">
                  <c:v>11678.441747267721</c:v>
                </c:pt>
                <c:pt idx="550">
                  <c:v>11612.058457225032</c:v>
                </c:pt>
                <c:pt idx="551">
                  <c:v>11613.37700506215</c:v>
                </c:pt>
                <c:pt idx="552">
                  <c:v>11526.093419392326</c:v>
                </c:pt>
                <c:pt idx="553">
                  <c:v>11718.695009987348</c:v>
                </c:pt>
                <c:pt idx="554">
                  <c:v>11684.817321420071</c:v>
                </c:pt>
                <c:pt idx="555">
                  <c:v>11596.045181550309</c:v>
                </c:pt>
                <c:pt idx="556">
                  <c:v>11612.690046874201</c:v>
                </c:pt>
                <c:pt idx="557">
                  <c:v>11544.86857505298</c:v>
                </c:pt>
                <c:pt idx="558">
                  <c:v>11493.643101822439</c:v>
                </c:pt>
                <c:pt idx="559">
                  <c:v>11548.246727535052</c:v>
                </c:pt>
                <c:pt idx="560">
                  <c:v>11572.837915429423</c:v>
                </c:pt>
                <c:pt idx="561">
                  <c:v>11696.130991169675</c:v>
                </c:pt>
                <c:pt idx="562">
                  <c:v>11516.033090562227</c:v>
                </c:pt>
                <c:pt idx="563">
                  <c:v>11398.570167238526</c:v>
                </c:pt>
                <c:pt idx="564">
                  <c:v>11523.297818696688</c:v>
                </c:pt>
                <c:pt idx="565">
                  <c:v>11551.908285412092</c:v>
                </c:pt>
                <c:pt idx="566">
                  <c:v>11675.394961125758</c:v>
                </c:pt>
                <c:pt idx="567">
                  <c:v>11562.817413235758</c:v>
                </c:pt>
                <c:pt idx="568">
                  <c:v>11555.830652699378</c:v>
                </c:pt>
                <c:pt idx="569">
                  <c:v>11560.747927782593</c:v>
                </c:pt>
                <c:pt idx="570">
                  <c:v>11628.470431922766</c:v>
                </c:pt>
                <c:pt idx="571">
                  <c:v>11420.950811097104</c:v>
                </c:pt>
                <c:pt idx="572">
                  <c:v>11324.313713383854</c:v>
                </c:pt>
                <c:pt idx="573">
                  <c:v>11269.435934407462</c:v>
                </c:pt>
                <c:pt idx="574">
                  <c:v>11513.710621613352</c:v>
                </c:pt>
                <c:pt idx="575">
                  <c:v>11564.477613159608</c:v>
                </c:pt>
                <c:pt idx="576">
                  <c:v>11530.739597872574</c:v>
                </c:pt>
                <c:pt idx="577">
                  <c:v>11635.491345632965</c:v>
                </c:pt>
                <c:pt idx="578">
                  <c:v>11749.017330232113</c:v>
                </c:pt>
                <c:pt idx="579">
                  <c:v>11888.173613557146</c:v>
                </c:pt>
                <c:pt idx="580">
                  <c:v>11864.311649106608</c:v>
                </c:pt>
                <c:pt idx="581">
                  <c:v>11938.909503642082</c:v>
                </c:pt>
                <c:pt idx="582">
                  <c:v>12035.878430394459</c:v>
                </c:pt>
                <c:pt idx="583">
                  <c:v>11986.890468834135</c:v>
                </c:pt>
                <c:pt idx="584">
                  <c:v>11965.338008882854</c:v>
                </c:pt>
                <c:pt idx="585">
                  <c:v>11939.773965362596</c:v>
                </c:pt>
                <c:pt idx="586">
                  <c:v>11883.192827429146</c:v>
                </c:pt>
                <c:pt idx="587">
                  <c:v>11708.581856432958</c:v>
                </c:pt>
                <c:pt idx="588">
                  <c:v>11720.806369034706</c:v>
                </c:pt>
                <c:pt idx="589">
                  <c:v>11590.609952223369</c:v>
                </c:pt>
                <c:pt idx="590">
                  <c:v>11581.045847347623</c:v>
                </c:pt>
                <c:pt idx="591">
                  <c:v>11644.165788846578</c:v>
                </c:pt>
                <c:pt idx="592">
                  <c:v>11389.012791620551</c:v>
                </c:pt>
                <c:pt idx="593">
                  <c:v>11555.756659510453</c:v>
                </c:pt>
                <c:pt idx="594">
                  <c:v>11632.970046838665</c:v>
                </c:pt>
                <c:pt idx="595">
                  <c:v>11874.810568374482</c:v>
                </c:pt>
                <c:pt idx="596">
                  <c:v>12084.511407327624</c:v>
                </c:pt>
                <c:pt idx="597">
                  <c:v>12246.803499109628</c:v>
                </c:pt>
                <c:pt idx="598">
                  <c:v>12457.431201017975</c:v>
                </c:pt>
                <c:pt idx="599">
                  <c:v>12768.591624379045</c:v>
                </c:pt>
                <c:pt idx="600">
                  <c:v>12648.613489470354</c:v>
                </c:pt>
                <c:pt idx="601">
                  <c:v>12904.825914329644</c:v>
                </c:pt>
                <c:pt idx="602">
                  <c:v>12985.715001042563</c:v>
                </c:pt>
                <c:pt idx="603">
                  <c:v>12856.955060034768</c:v>
                </c:pt>
                <c:pt idx="604">
                  <c:v>12824.931716371477</c:v>
                </c:pt>
                <c:pt idx="605">
                  <c:v>12638.901133333235</c:v>
                </c:pt>
                <c:pt idx="606">
                  <c:v>12554.619340482923</c:v>
                </c:pt>
                <c:pt idx="607">
                  <c:v>12540.960076465359</c:v>
                </c:pt>
                <c:pt idx="608">
                  <c:v>12466.880125088415</c:v>
                </c:pt>
                <c:pt idx="609">
                  <c:v>12500.522568724082</c:v>
                </c:pt>
                <c:pt idx="610">
                  <c:v>12429.939388344304</c:v>
                </c:pt>
                <c:pt idx="611">
                  <c:v>12513.27889823576</c:v>
                </c:pt>
                <c:pt idx="612">
                  <c:v>12327.393510797894</c:v>
                </c:pt>
                <c:pt idx="613">
                  <c:v>12195.593666251174</c:v>
                </c:pt>
                <c:pt idx="614">
                  <c:v>12126.131160168907</c:v>
                </c:pt>
                <c:pt idx="615">
                  <c:v>12024.828101195484</c:v>
                </c:pt>
                <c:pt idx="616">
                  <c:v>11986.415483370043</c:v>
                </c:pt>
                <c:pt idx="617">
                  <c:v>12342.181258762304</c:v>
                </c:pt>
                <c:pt idx="618">
                  <c:v>12304.044241779533</c:v>
                </c:pt>
                <c:pt idx="619">
                  <c:v>12347.752297949657</c:v>
                </c:pt>
                <c:pt idx="620">
                  <c:v>12347.639109934009</c:v>
                </c:pt>
                <c:pt idx="621">
                  <c:v>12448.358202535981</c:v>
                </c:pt>
                <c:pt idx="622">
                  <c:v>12470.553137604164</c:v>
                </c:pt>
                <c:pt idx="623">
                  <c:v>12540.182470950835</c:v>
                </c:pt>
                <c:pt idx="624">
                  <c:v>12755.27933354762</c:v>
                </c:pt>
                <c:pt idx="625">
                  <c:v>12813.124504116431</c:v>
                </c:pt>
                <c:pt idx="626">
                  <c:v>12756.214044558286</c:v>
                </c:pt>
                <c:pt idx="627">
                  <c:v>12676.120188875211</c:v>
                </c:pt>
                <c:pt idx="628">
                  <c:v>12588.510352335805</c:v>
                </c:pt>
                <c:pt idx="629">
                  <c:v>12855.426506944907</c:v>
                </c:pt>
                <c:pt idx="630">
                  <c:v>12713.440856829488</c:v>
                </c:pt>
                <c:pt idx="631">
                  <c:v>12526.011285836717</c:v>
                </c:pt>
                <c:pt idx="632">
                  <c:v>12356.25078658888</c:v>
                </c:pt>
                <c:pt idx="633">
                  <c:v>12131.804899103137</c:v>
                </c:pt>
                <c:pt idx="634">
                  <c:v>12162.831217402534</c:v>
                </c:pt>
                <c:pt idx="635">
                  <c:v>12200.051213188763</c:v>
                </c:pt>
                <c:pt idx="636">
                  <c:v>12246.394134951532</c:v>
                </c:pt>
                <c:pt idx="637">
                  <c:v>12259.395273740316</c:v>
                </c:pt>
                <c:pt idx="638">
                  <c:v>12431.237411473945</c:v>
                </c:pt>
                <c:pt idx="639">
                  <c:v>12380.520524181453</c:v>
                </c:pt>
                <c:pt idx="640">
                  <c:v>12314.420607505788</c:v>
                </c:pt>
                <c:pt idx="641">
                  <c:v>12384.831213882748</c:v>
                </c:pt>
                <c:pt idx="642">
                  <c:v>12392.130862617163</c:v>
                </c:pt>
                <c:pt idx="643">
                  <c:v>12338.016135739257</c:v>
                </c:pt>
                <c:pt idx="644">
                  <c:v>12347.988280653211</c:v>
                </c:pt>
                <c:pt idx="645">
                  <c:v>12434.003007826925</c:v>
                </c:pt>
                <c:pt idx="646">
                  <c:v>12705.911673387436</c:v>
                </c:pt>
                <c:pt idx="647">
                  <c:v>12563.882166641088</c:v>
                </c:pt>
                <c:pt idx="648">
                  <c:v>12621.857877379005</c:v>
                </c:pt>
                <c:pt idx="649">
                  <c:v>12748.264136910409</c:v>
                </c:pt>
                <c:pt idx="650">
                  <c:v>13025.975853135866</c:v>
                </c:pt>
                <c:pt idx="651">
                  <c:v>12879.934241267896</c:v>
                </c:pt>
                <c:pt idx="652">
                  <c:v>12931.606155955566</c:v>
                </c:pt>
                <c:pt idx="653">
                  <c:v>12888.517546996605</c:v>
                </c:pt>
                <c:pt idx="654">
                  <c:v>12920.745542424651</c:v>
                </c:pt>
                <c:pt idx="655">
                  <c:v>12890.092544959129</c:v>
                </c:pt>
                <c:pt idx="656">
                  <c:v>12938.157331225702</c:v>
                </c:pt>
                <c:pt idx="657">
                  <c:v>12911.643285596523</c:v>
                </c:pt>
                <c:pt idx="658">
                  <c:v>12834.052437783246</c:v>
                </c:pt>
                <c:pt idx="659">
                  <c:v>12797.960236823152</c:v>
                </c:pt>
                <c:pt idx="660">
                  <c:v>12773.265748807446</c:v>
                </c:pt>
                <c:pt idx="661">
                  <c:v>12709.087446684982</c:v>
                </c:pt>
                <c:pt idx="662">
                  <c:v>12754.168662469896</c:v>
                </c:pt>
                <c:pt idx="663">
                  <c:v>12740.818593086969</c:v>
                </c:pt>
                <c:pt idx="664">
                  <c:v>12798.760431752346</c:v>
                </c:pt>
                <c:pt idx="665">
                  <c:v>12744.618871864037</c:v>
                </c:pt>
                <c:pt idx="666">
                  <c:v>12760.770007603678</c:v>
                </c:pt>
                <c:pt idx="667">
                  <c:v>12808.388209778741</c:v>
                </c:pt>
                <c:pt idx="668">
                  <c:v>12953.665735990337</c:v>
                </c:pt>
                <c:pt idx="669">
                  <c:v>12919.026608890061</c:v>
                </c:pt>
                <c:pt idx="670">
                  <c:v>13038.568019307579</c:v>
                </c:pt>
                <c:pt idx="671">
                  <c:v>13265.007582515111</c:v>
                </c:pt>
                <c:pt idx="672">
                  <c:v>13207.229251196039</c:v>
                </c:pt>
                <c:pt idx="673">
                  <c:v>13065.546554997074</c:v>
                </c:pt>
                <c:pt idx="674">
                  <c:v>13056.360189494484</c:v>
                </c:pt>
                <c:pt idx="675">
                  <c:v>13124.983788620946</c:v>
                </c:pt>
                <c:pt idx="676">
                  <c:v>13019.114446184622</c:v>
                </c:pt>
                <c:pt idx="677">
                  <c:v>13058.287431226498</c:v>
                </c:pt>
                <c:pt idx="678">
                  <c:v>13111.663617870168</c:v>
                </c:pt>
                <c:pt idx="679">
                  <c:v>13070.886761796019</c:v>
                </c:pt>
                <c:pt idx="680">
                  <c:v>13018.577770154388</c:v>
                </c:pt>
                <c:pt idx="681">
                  <c:v>12937.806275005822</c:v>
                </c:pt>
                <c:pt idx="682">
                  <c:v>12927.974446500983</c:v>
                </c:pt>
                <c:pt idx="683">
                  <c:v>12816.950994016719</c:v>
                </c:pt>
                <c:pt idx="684">
                  <c:v>12740.154881544415</c:v>
                </c:pt>
                <c:pt idx="685">
                  <c:v>12608.525360957632</c:v>
                </c:pt>
                <c:pt idx="686">
                  <c:v>12713.798647550657</c:v>
                </c:pt>
                <c:pt idx="687">
                  <c:v>12775.562708721254</c:v>
                </c:pt>
                <c:pt idx="688">
                  <c:v>12839.846034644836</c:v>
                </c:pt>
                <c:pt idx="689">
                  <c:v>12907.26142125112</c:v>
                </c:pt>
                <c:pt idx="690">
                  <c:v>12923.213160897834</c:v>
                </c:pt>
                <c:pt idx="691">
                  <c:v>13061.586421488775</c:v>
                </c:pt>
                <c:pt idx="692">
                  <c:v>13125.87771582009</c:v>
                </c:pt>
                <c:pt idx="693">
                  <c:v>13006.909638782508</c:v>
                </c:pt>
                <c:pt idx="694">
                  <c:v>12787.519891005371</c:v>
                </c:pt>
                <c:pt idx="695">
                  <c:v>12705.250826810472</c:v>
                </c:pt>
                <c:pt idx="696">
                  <c:v>12775.179566814224</c:v>
                </c:pt>
                <c:pt idx="697">
                  <c:v>12744.804520505817</c:v>
                </c:pt>
                <c:pt idx="698">
                  <c:v>12789.161765461113</c:v>
                </c:pt>
                <c:pt idx="699">
                  <c:v>13014.521877234556</c:v>
                </c:pt>
                <c:pt idx="700">
                  <c:v>12963.379958372165</c:v>
                </c:pt>
                <c:pt idx="701">
                  <c:v>13020.965265508568</c:v>
                </c:pt>
                <c:pt idx="702">
                  <c:v>12911.71295555448</c:v>
                </c:pt>
                <c:pt idx="703">
                  <c:v>12924.419444415094</c:v>
                </c:pt>
                <c:pt idx="704">
                  <c:v>12793.064402984921</c:v>
                </c:pt>
                <c:pt idx="705">
                  <c:v>12739.361870246548</c:v>
                </c:pt>
                <c:pt idx="706">
                  <c:v>12890.006144798432</c:v>
                </c:pt>
                <c:pt idx="707">
                  <c:v>12704.578389440259</c:v>
                </c:pt>
                <c:pt idx="708">
                  <c:v>12578.456712090765</c:v>
                </c:pt>
                <c:pt idx="709">
                  <c:v>12636.288404005523</c:v>
                </c:pt>
                <c:pt idx="710">
                  <c:v>12802.34857759057</c:v>
                </c:pt>
                <c:pt idx="711">
                  <c:v>12669.757466271429</c:v>
                </c:pt>
                <c:pt idx="712">
                  <c:v>12590.380148668342</c:v>
                </c:pt>
                <c:pt idx="713">
                  <c:v>12701.630661235857</c:v>
                </c:pt>
                <c:pt idx="714">
                  <c:v>12579.144002486681</c:v>
                </c:pt>
                <c:pt idx="715">
                  <c:v>12606.225180819261</c:v>
                </c:pt>
                <c:pt idx="716">
                  <c:v>12526.884757311323</c:v>
                </c:pt>
                <c:pt idx="717">
                  <c:v>12609.557557310822</c:v>
                </c:pt>
                <c:pt idx="718">
                  <c:v>12704.803745818985</c:v>
                </c:pt>
                <c:pt idx="719">
                  <c:v>12816.061365278343</c:v>
                </c:pt>
                <c:pt idx="720">
                  <c:v>12997.474394141442</c:v>
                </c:pt>
                <c:pt idx="721">
                  <c:v>13145.314057475034</c:v>
                </c:pt>
                <c:pt idx="722">
                  <c:v>13038.950022275578</c:v>
                </c:pt>
                <c:pt idx="723">
                  <c:v>13098.501222688958</c:v>
                </c:pt>
                <c:pt idx="724">
                  <c:v>13230.508444459774</c:v>
                </c:pt>
                <c:pt idx="725">
                  <c:v>13245.224427664625</c:v>
                </c:pt>
                <c:pt idx="726">
                  <c:v>13296.467243706617</c:v>
                </c:pt>
                <c:pt idx="727">
                  <c:v>13127.550790849667</c:v>
                </c:pt>
                <c:pt idx="728">
                  <c:v>13032.459296415687</c:v>
                </c:pt>
                <c:pt idx="729">
                  <c:v>13092.634283607898</c:v>
                </c:pt>
                <c:pt idx="730">
                  <c:v>13023.603445551882</c:v>
                </c:pt>
                <c:pt idx="731">
                  <c:v>13084.692438503675</c:v>
                </c:pt>
                <c:pt idx="732">
                  <c:v>13167.612450585573</c:v>
                </c:pt>
                <c:pt idx="733">
                  <c:v>13185.764684726357</c:v>
                </c:pt>
                <c:pt idx="734">
                  <c:v>13227.779436415731</c:v>
                </c:pt>
                <c:pt idx="735">
                  <c:v>13268.828251983037</c:v>
                </c:pt>
                <c:pt idx="736">
                  <c:v>13368.955698400679</c:v>
                </c:pt>
                <c:pt idx="737">
                  <c:v>13372.320078809471</c:v>
                </c:pt>
                <c:pt idx="738">
                  <c:v>13367.847892032511</c:v>
                </c:pt>
                <c:pt idx="739">
                  <c:v>13025.264845415055</c:v>
                </c:pt>
                <c:pt idx="740">
                  <c:v>13112.492654951271</c:v>
                </c:pt>
                <c:pt idx="741">
                  <c:v>13361.060795249499</c:v>
                </c:pt>
                <c:pt idx="742">
                  <c:v>13405.369343649554</c:v>
                </c:pt>
                <c:pt idx="743">
                  <c:v>13124.566689489071</c:v>
                </c:pt>
                <c:pt idx="744">
                  <c:v>12869.014698090708</c:v>
                </c:pt>
                <c:pt idx="745">
                  <c:v>12699.254859254759</c:v>
                </c:pt>
                <c:pt idx="746">
                  <c:v>12746.929386231672</c:v>
                </c:pt>
                <c:pt idx="747">
                  <c:v>12850.090065523467</c:v>
                </c:pt>
                <c:pt idx="748">
                  <c:v>12869.270311893541</c:v>
                </c:pt>
                <c:pt idx="749">
                  <c:v>12830.774519850731</c:v>
                </c:pt>
                <c:pt idx="750">
                  <c:v>12770.353492074868</c:v>
                </c:pt>
                <c:pt idx="751">
                  <c:v>12881.762116650812</c:v>
                </c:pt>
                <c:pt idx="752">
                  <c:v>12811.845188602396</c:v>
                </c:pt>
                <c:pt idx="753">
                  <c:v>12688.691506982792</c:v>
                </c:pt>
                <c:pt idx="754">
                  <c:v>12643.208959943016</c:v>
                </c:pt>
                <c:pt idx="755">
                  <c:v>12481.807181038999</c:v>
                </c:pt>
                <c:pt idx="756">
                  <c:v>12271.19769957758</c:v>
                </c:pt>
                <c:pt idx="757">
                  <c:v>12212.621659441682</c:v>
                </c:pt>
                <c:pt idx="758">
                  <c:v>12221.107988430722</c:v>
                </c:pt>
                <c:pt idx="759">
                  <c:v>12136.564985183053</c:v>
                </c:pt>
                <c:pt idx="760">
                  <c:v>12023.272915822559</c:v>
                </c:pt>
                <c:pt idx="761">
                  <c:v>11918.389649089526</c:v>
                </c:pt>
                <c:pt idx="762">
                  <c:v>11906.344217871381</c:v>
                </c:pt>
                <c:pt idx="763">
                  <c:v>11877.467424379123</c:v>
                </c:pt>
                <c:pt idx="764">
                  <c:v>11783.22414227298</c:v>
                </c:pt>
                <c:pt idx="765">
                  <c:v>11714.650611992865</c:v>
                </c:pt>
                <c:pt idx="766">
                  <c:v>11838.623522012515</c:v>
                </c:pt>
                <c:pt idx="767">
                  <c:v>11838.443439762972</c:v>
                </c:pt>
                <c:pt idx="768">
                  <c:v>11727.877120803591</c:v>
                </c:pt>
                <c:pt idx="769">
                  <c:v>11640.142183555321</c:v>
                </c:pt>
                <c:pt idx="770">
                  <c:v>11595.320903414433</c:v>
                </c:pt>
                <c:pt idx="771">
                  <c:v>11633.159148049795</c:v>
                </c:pt>
                <c:pt idx="772">
                  <c:v>11812.280808568841</c:v>
                </c:pt>
                <c:pt idx="773">
                  <c:v>11815.482455758958</c:v>
                </c:pt>
                <c:pt idx="774">
                  <c:v>11874.831474423518</c:v>
                </c:pt>
                <c:pt idx="775">
                  <c:v>11859.431830291869</c:v>
                </c:pt>
                <c:pt idx="776">
                  <c:v>11778.001827026344</c:v>
                </c:pt>
                <c:pt idx="777">
                  <c:v>11722.904987679271</c:v>
                </c:pt>
                <c:pt idx="778">
                  <c:v>11679.806261605429</c:v>
                </c:pt>
                <c:pt idx="779">
                  <c:v>11641.721670364175</c:v>
                </c:pt>
                <c:pt idx="780">
                  <c:v>11633.261595395023</c:v>
                </c:pt>
                <c:pt idx="781">
                  <c:v>11551.512196546253</c:v>
                </c:pt>
                <c:pt idx="782">
                  <c:v>11491.457727348319</c:v>
                </c:pt>
                <c:pt idx="783">
                  <c:v>11510.225722155821</c:v>
                </c:pt>
                <c:pt idx="784">
                  <c:v>11528.60920396005</c:v>
                </c:pt>
                <c:pt idx="785">
                  <c:v>11418.896858289849</c:v>
                </c:pt>
                <c:pt idx="786">
                  <c:v>11513.665633310824</c:v>
                </c:pt>
                <c:pt idx="787">
                  <c:v>11516.76760840172</c:v>
                </c:pt>
                <c:pt idx="788">
                  <c:v>11558.764889231306</c:v>
                </c:pt>
                <c:pt idx="789">
                  <c:v>11558.971451745072</c:v>
                </c:pt>
                <c:pt idx="790">
                  <c:v>11448.559113375097</c:v>
                </c:pt>
                <c:pt idx="791">
                  <c:v>11290.074624248624</c:v>
                </c:pt>
                <c:pt idx="792">
                  <c:v>11264.345061688564</c:v>
                </c:pt>
                <c:pt idx="793">
                  <c:v>11283.986275034276</c:v>
                </c:pt>
                <c:pt idx="794">
                  <c:v>11437.385856510155</c:v>
                </c:pt>
                <c:pt idx="795">
                  <c:v>11413.194008546161</c:v>
                </c:pt>
                <c:pt idx="796">
                  <c:v>11498.368554032835</c:v>
                </c:pt>
                <c:pt idx="797">
                  <c:v>11576.7555216736</c:v>
                </c:pt>
                <c:pt idx="798">
                  <c:v>11677.495887417208</c:v>
                </c:pt>
                <c:pt idx="799">
                  <c:v>11592.682797641575</c:v>
                </c:pt>
                <c:pt idx="800">
                  <c:v>11585.909717054848</c:v>
                </c:pt>
                <c:pt idx="801">
                  <c:v>11686.595508133601</c:v>
                </c:pt>
                <c:pt idx="802">
                  <c:v>11647.266870200307</c:v>
                </c:pt>
                <c:pt idx="803">
                  <c:v>11741.183337761648</c:v>
                </c:pt>
                <c:pt idx="804">
                  <c:v>11919.78511085524</c:v>
                </c:pt>
                <c:pt idx="805">
                  <c:v>11774.731164324472</c:v>
                </c:pt>
                <c:pt idx="806">
                  <c:v>11790.846308008513</c:v>
                </c:pt>
                <c:pt idx="807">
                  <c:v>11821.581377358938</c:v>
                </c:pt>
                <c:pt idx="808">
                  <c:v>11969.253349923511</c:v>
                </c:pt>
                <c:pt idx="809">
                  <c:v>11867.321371472346</c:v>
                </c:pt>
                <c:pt idx="810">
                  <c:v>11920.374087221662</c:v>
                </c:pt>
                <c:pt idx="811">
                  <c:v>12049.700493608232</c:v>
                </c:pt>
                <c:pt idx="812">
                  <c:v>11816.565462902914</c:v>
                </c:pt>
                <c:pt idx="813">
                  <c:v>11798.53171935114</c:v>
                </c:pt>
                <c:pt idx="814">
                  <c:v>11871.04374309899</c:v>
                </c:pt>
                <c:pt idx="815">
                  <c:v>11819.719336226228</c:v>
                </c:pt>
                <c:pt idx="816">
                  <c:v>11928.024050533808</c:v>
                </c:pt>
                <c:pt idx="817">
                  <c:v>11829.707686695634</c:v>
                </c:pt>
                <c:pt idx="818">
                  <c:v>11969.31353220195</c:v>
                </c:pt>
                <c:pt idx="819">
                  <c:v>12043.523278154416</c:v>
                </c:pt>
                <c:pt idx="820">
                  <c:v>12007.048235040465</c:v>
                </c:pt>
                <c:pt idx="821">
                  <c:v>12259.621014886907</c:v>
                </c:pt>
                <c:pt idx="822">
                  <c:v>12404.969082186779</c:v>
                </c:pt>
                <c:pt idx="823">
                  <c:v>12170.308164061966</c:v>
                </c:pt>
                <c:pt idx="824">
                  <c:v>12187.022538841891</c:v>
                </c:pt>
                <c:pt idx="825">
                  <c:v>12164.374491602703</c:v>
                </c:pt>
                <c:pt idx="826">
                  <c:v>11916.611902565697</c:v>
                </c:pt>
                <c:pt idx="827">
                  <c:v>12171.298540778351</c:v>
                </c:pt>
                <c:pt idx="828">
                  <c:v>12312.380919263183</c:v>
                </c:pt>
                <c:pt idx="829">
                  <c:v>12216.104523257676</c:v>
                </c:pt>
                <c:pt idx="830">
                  <c:v>12308.485243838544</c:v>
                </c:pt>
                <c:pt idx="831">
                  <c:v>12538.504539569401</c:v>
                </c:pt>
                <c:pt idx="832">
                  <c:v>12583.036319095743</c:v>
                </c:pt>
                <c:pt idx="833">
                  <c:v>12644.04832137793</c:v>
                </c:pt>
                <c:pt idx="834">
                  <c:v>12586.526871245946</c:v>
                </c:pt>
                <c:pt idx="835">
                  <c:v>12598.303617963476</c:v>
                </c:pt>
                <c:pt idx="836">
                  <c:v>12554.43190986328</c:v>
                </c:pt>
                <c:pt idx="837">
                  <c:v>12646.838730092159</c:v>
                </c:pt>
                <c:pt idx="838">
                  <c:v>12454.651945840053</c:v>
                </c:pt>
                <c:pt idx="839">
                  <c:v>12229.203856281772</c:v>
                </c:pt>
                <c:pt idx="840">
                  <c:v>12405.788696563097</c:v>
                </c:pt>
                <c:pt idx="841">
                  <c:v>12464.613956472165</c:v>
                </c:pt>
                <c:pt idx="842">
                  <c:v>12526.60639152751</c:v>
                </c:pt>
                <c:pt idx="843">
                  <c:v>12644.170789054286</c:v>
                </c:pt>
                <c:pt idx="844">
                  <c:v>12661.876402722337</c:v>
                </c:pt>
                <c:pt idx="845">
                  <c:v>12700.081597093551</c:v>
                </c:pt>
                <c:pt idx="846">
                  <c:v>12664.855473160036</c:v>
                </c:pt>
                <c:pt idx="847">
                  <c:v>12681.43241390183</c:v>
                </c:pt>
                <c:pt idx="848">
                  <c:v>12684.494320764352</c:v>
                </c:pt>
                <c:pt idx="849">
                  <c:v>12779.438619070937</c:v>
                </c:pt>
                <c:pt idx="850">
                  <c:v>12680.659380080835</c:v>
                </c:pt>
                <c:pt idx="851">
                  <c:v>12816.16908886847</c:v>
                </c:pt>
                <c:pt idx="852">
                  <c:v>12734.755558120254</c:v>
                </c:pt>
                <c:pt idx="853">
                  <c:v>12591.065893143714</c:v>
                </c:pt>
                <c:pt idx="854">
                  <c:v>12663.626899242379</c:v>
                </c:pt>
                <c:pt idx="855">
                  <c:v>12503.669545454712</c:v>
                </c:pt>
                <c:pt idx="856">
                  <c:v>12396.613011395926</c:v>
                </c:pt>
                <c:pt idx="857">
                  <c:v>12519.671725275617</c:v>
                </c:pt>
                <c:pt idx="858">
                  <c:v>12583.032421082209</c:v>
                </c:pt>
                <c:pt idx="859">
                  <c:v>12691.063650007221</c:v>
                </c:pt>
                <c:pt idx="860">
                  <c:v>12794.263216431298</c:v>
                </c:pt>
                <c:pt idx="861">
                  <c:v>12959.192587420655</c:v>
                </c:pt>
                <c:pt idx="862">
                  <c:v>12789.105594362249</c:v>
                </c:pt>
                <c:pt idx="863">
                  <c:v>12859.723625287163</c:v>
                </c:pt>
                <c:pt idx="864">
                  <c:v>13030.10297161651</c:v>
                </c:pt>
                <c:pt idx="865">
                  <c:v>12936.562159821959</c:v>
                </c:pt>
                <c:pt idx="866">
                  <c:v>12849.84388064521</c:v>
                </c:pt>
                <c:pt idx="867">
                  <c:v>12949.665984355081</c:v>
                </c:pt>
                <c:pt idx="868">
                  <c:v>13114.260101905897</c:v>
                </c:pt>
                <c:pt idx="869">
                  <c:v>13107.203220592533</c:v>
                </c:pt>
                <c:pt idx="870">
                  <c:v>13050.909343382398</c:v>
                </c:pt>
                <c:pt idx="871">
                  <c:v>13172.79198290432</c:v>
                </c:pt>
                <c:pt idx="872">
                  <c:v>13250.01821774822</c:v>
                </c:pt>
                <c:pt idx="873">
                  <c:v>13077.080046243645</c:v>
                </c:pt>
                <c:pt idx="874">
                  <c:v>13034.155020214574</c:v>
                </c:pt>
                <c:pt idx="875">
                  <c:v>12967.594838371127</c:v>
                </c:pt>
                <c:pt idx="876">
                  <c:v>12898.31069734144</c:v>
                </c:pt>
                <c:pt idx="877">
                  <c:v>13096.437549098433</c:v>
                </c:pt>
                <c:pt idx="878">
                  <c:v>13093.966282636957</c:v>
                </c:pt>
                <c:pt idx="879">
                  <c:v>13213.819313251854</c:v>
                </c:pt>
                <c:pt idx="880">
                  <c:v>13289.116552929914</c:v>
                </c:pt>
                <c:pt idx="881">
                  <c:v>13450.077020845225</c:v>
                </c:pt>
                <c:pt idx="882">
                  <c:v>13465.382290031666</c:v>
                </c:pt>
                <c:pt idx="883">
                  <c:v>13630.819212799865</c:v>
                </c:pt>
                <c:pt idx="884">
                  <c:v>13678.855279891884</c:v>
                </c:pt>
                <c:pt idx="885">
                  <c:v>13700.042736664493</c:v>
                </c:pt>
                <c:pt idx="886">
                  <c:v>13704.092006865339</c:v>
                </c:pt>
                <c:pt idx="887">
                  <c:v>13808.526128024387</c:v>
                </c:pt>
                <c:pt idx="888">
                  <c:v>13921.283188321904</c:v>
                </c:pt>
                <c:pt idx="889">
                  <c:v>13891.979472053412</c:v>
                </c:pt>
                <c:pt idx="890">
                  <c:v>13762.51051839287</c:v>
                </c:pt>
                <c:pt idx="891">
                  <c:v>13795.865628255544</c:v>
                </c:pt>
                <c:pt idx="892">
                  <c:v>13830.111118329134</c:v>
                </c:pt>
                <c:pt idx="893">
                  <c:v>13782.091349000424</c:v>
                </c:pt>
                <c:pt idx="894">
                  <c:v>13623.942584588842</c:v>
                </c:pt>
                <c:pt idx="895">
                  <c:v>13575.580859991887</c:v>
                </c:pt>
                <c:pt idx="896">
                  <c:v>13540.658977421073</c:v>
                </c:pt>
                <c:pt idx="897">
                  <c:v>13442.003937242918</c:v>
                </c:pt>
                <c:pt idx="898">
                  <c:v>13247.222440129697</c:v>
                </c:pt>
                <c:pt idx="899">
                  <c:v>13300.978551395234</c:v>
                </c:pt>
                <c:pt idx="900">
                  <c:v>13374.343567069956</c:v>
                </c:pt>
                <c:pt idx="901">
                  <c:v>13493.488855326552</c:v>
                </c:pt>
                <c:pt idx="902">
                  <c:v>13558.496797527996</c:v>
                </c:pt>
                <c:pt idx="903">
                  <c:v>13493.591863742558</c:v>
                </c:pt>
                <c:pt idx="904">
                  <c:v>13449.66244430864</c:v>
                </c:pt>
                <c:pt idx="905">
                  <c:v>13527.710414708998</c:v>
                </c:pt>
                <c:pt idx="906">
                  <c:v>13339.491661587159</c:v>
                </c:pt>
                <c:pt idx="907">
                  <c:v>13301.818351843063</c:v>
                </c:pt>
                <c:pt idx="908">
                  <c:v>13224.918663801443</c:v>
                </c:pt>
                <c:pt idx="909">
                  <c:v>13221.493339014132</c:v>
                </c:pt>
                <c:pt idx="910">
                  <c:v>13391.328387581438</c:v>
                </c:pt>
                <c:pt idx="911">
                  <c:v>13372.224148682108</c:v>
                </c:pt>
                <c:pt idx="912">
                  <c:v>13629.929736141868</c:v>
                </c:pt>
                <c:pt idx="913">
                  <c:v>13688.769566642492</c:v>
                </c:pt>
                <c:pt idx="914">
                  <c:v>13648.500221126193</c:v>
                </c:pt>
                <c:pt idx="915">
                  <c:v>13722.634119669174</c:v>
                </c:pt>
                <c:pt idx="916">
                  <c:v>13706.846168335596</c:v>
                </c:pt>
                <c:pt idx="917">
                  <c:v>13740.276941569628</c:v>
                </c:pt>
                <c:pt idx="918">
                  <c:v>14106.846688448561</c:v>
                </c:pt>
                <c:pt idx="919">
                  <c:v>14191.454594542745</c:v>
                </c:pt>
                <c:pt idx="920">
                  <c:v>14169.192189920581</c:v>
                </c:pt>
                <c:pt idx="921">
                  <c:v>14317.363943725</c:v>
                </c:pt>
                <c:pt idx="922">
                  <c:v>14538.296395630923</c:v>
                </c:pt>
                <c:pt idx="923">
                  <c:v>14507.347315420871</c:v>
                </c:pt>
                <c:pt idx="924">
                  <c:v>14379.94875243861</c:v>
                </c:pt>
                <c:pt idx="925">
                  <c:v>14370.941743457621</c:v>
                </c:pt>
                <c:pt idx="926">
                  <c:v>14297.276774253376</c:v>
                </c:pt>
                <c:pt idx="927">
                  <c:v>14102.940770271975</c:v>
                </c:pt>
                <c:pt idx="928">
                  <c:v>13979.144679336527</c:v>
                </c:pt>
                <c:pt idx="929">
                  <c:v>13679.120662974232</c:v>
                </c:pt>
                <c:pt idx="930">
                  <c:v>13631.640544788692</c:v>
                </c:pt>
                <c:pt idx="931">
                  <c:v>13649.413220243092</c:v>
                </c:pt>
                <c:pt idx="932">
                  <c:v>13953.34883718261</c:v>
                </c:pt>
                <c:pt idx="933">
                  <c:v>14122.257031415767</c:v>
                </c:pt>
                <c:pt idx="934">
                  <c:v>14402.510638050644</c:v>
                </c:pt>
                <c:pt idx="935">
                  <c:v>14534.093376599825</c:v>
                </c:pt>
                <c:pt idx="936">
                  <c:v>14620.255751311923</c:v>
                </c:pt>
                <c:pt idx="937">
                  <c:v>14520.227574634127</c:v>
                </c:pt>
                <c:pt idx="938">
                  <c:v>14338.493121778076</c:v>
                </c:pt>
                <c:pt idx="939">
                  <c:v>14163.148203536279</c:v>
                </c:pt>
                <c:pt idx="940">
                  <c:v>14171.24717790869</c:v>
                </c:pt>
                <c:pt idx="941">
                  <c:v>14174.265007204838</c:v>
                </c:pt>
                <c:pt idx="942">
                  <c:v>14259.783456684276</c:v>
                </c:pt>
                <c:pt idx="943">
                  <c:v>14257.699590813581</c:v>
                </c:pt>
                <c:pt idx="944">
                  <c:v>14297.121652912963</c:v>
                </c:pt>
                <c:pt idx="945">
                  <c:v>14447.036057329318</c:v>
                </c:pt>
                <c:pt idx="946">
                  <c:v>14526.114373623996</c:v>
                </c:pt>
                <c:pt idx="947">
                  <c:v>14418.00734212683</c:v>
                </c:pt>
                <c:pt idx="948">
                  <c:v>14353.613095585231</c:v>
                </c:pt>
                <c:pt idx="949">
                  <c:v>14282.755773478477</c:v>
                </c:pt>
                <c:pt idx="950">
                  <c:v>14298.353472906929</c:v>
                </c:pt>
                <c:pt idx="951">
                  <c:v>14062.235901615528</c:v>
                </c:pt>
                <c:pt idx="952">
                  <c:v>13965.01260753534</c:v>
                </c:pt>
                <c:pt idx="953">
                  <c:v>13854.815513008905</c:v>
                </c:pt>
                <c:pt idx="954">
                  <c:v>13846.896880472672</c:v>
                </c:pt>
                <c:pt idx="955">
                  <c:v>13812.595368153745</c:v>
                </c:pt>
                <c:pt idx="956">
                  <c:v>13801.613520276298</c:v>
                </c:pt>
                <c:pt idx="957">
                  <c:v>13840.31096210983</c:v>
                </c:pt>
                <c:pt idx="958">
                  <c:v>13991.938897130774</c:v>
                </c:pt>
                <c:pt idx="959">
                  <c:v>14183.589584519726</c:v>
                </c:pt>
                <c:pt idx="960">
                  <c:v>14207.298066830279</c:v>
                </c:pt>
                <c:pt idx="961">
                  <c:v>14056.60218320821</c:v>
                </c:pt>
                <c:pt idx="962">
                  <c:v>13971.768122907168</c:v>
                </c:pt>
                <c:pt idx="963">
                  <c:v>13953.832312071896</c:v>
                </c:pt>
                <c:pt idx="964">
                  <c:v>13862.028555736619</c:v>
                </c:pt>
                <c:pt idx="965">
                  <c:v>13832.130403881694</c:v>
                </c:pt>
                <c:pt idx="966">
                  <c:v>13788.739038527174</c:v>
                </c:pt>
                <c:pt idx="967">
                  <c:v>13845.803391708649</c:v>
                </c:pt>
                <c:pt idx="968">
                  <c:v>13948.322830666817</c:v>
                </c:pt>
                <c:pt idx="969">
                  <c:v>13740.614741938514</c:v>
                </c:pt>
                <c:pt idx="970">
                  <c:v>13651.803048684655</c:v>
                </c:pt>
                <c:pt idx="971">
                  <c:v>13550.398192694165</c:v>
                </c:pt>
                <c:pt idx="972">
                  <c:v>13597.582406983</c:v>
                </c:pt>
                <c:pt idx="973">
                  <c:v>13700.828899964461</c:v>
                </c:pt>
                <c:pt idx="974">
                  <c:v>13709.377283811447</c:v>
                </c:pt>
                <c:pt idx="975">
                  <c:v>13813.697701959894</c:v>
                </c:pt>
                <c:pt idx="976">
                  <c:v>13838.217688970581</c:v>
                </c:pt>
                <c:pt idx="977">
                  <c:v>13910.902256204752</c:v>
                </c:pt>
                <c:pt idx="978">
                  <c:v>13919.358356196924</c:v>
                </c:pt>
                <c:pt idx="979">
                  <c:v>13907.122132689761</c:v>
                </c:pt>
                <c:pt idx="980">
                  <c:v>13807.446505101794</c:v>
                </c:pt>
                <c:pt idx="981">
                  <c:v>14004.70042087627</c:v>
                </c:pt>
                <c:pt idx="982">
                  <c:v>14091.75481569339</c:v>
                </c:pt>
                <c:pt idx="983">
                  <c:v>14193.081989214035</c:v>
                </c:pt>
                <c:pt idx="984">
                  <c:v>14197.733136494602</c:v>
                </c:pt>
                <c:pt idx="985">
                  <c:v>13910.018572848609</c:v>
                </c:pt>
                <c:pt idx="986">
                  <c:v>13828.146682278883</c:v>
                </c:pt>
                <c:pt idx="987">
                  <c:v>14020.317771044613</c:v>
                </c:pt>
                <c:pt idx="988">
                  <c:v>14035.728469229489</c:v>
                </c:pt>
                <c:pt idx="989">
                  <c:v>14197.990571793209</c:v>
                </c:pt>
                <c:pt idx="990">
                  <c:v>14146.124992121378</c:v>
                </c:pt>
                <c:pt idx="991">
                  <c:v>14082.759643803793</c:v>
                </c:pt>
                <c:pt idx="992">
                  <c:v>14063.206482556488</c:v>
                </c:pt>
                <c:pt idx="993">
                  <c:v>14236.348922422243</c:v>
                </c:pt>
                <c:pt idx="994">
                  <c:v>14118.378155291726</c:v>
                </c:pt>
                <c:pt idx="995">
                  <c:v>14202.891840952481</c:v>
                </c:pt>
                <c:pt idx="996">
                  <c:v>14243.903553849954</c:v>
                </c:pt>
                <c:pt idx="997">
                  <c:v>14153.680775581455</c:v>
                </c:pt>
                <c:pt idx="998">
                  <c:v>14092.617829265428</c:v>
                </c:pt>
                <c:pt idx="999">
                  <c:v>13950.620518829435</c:v>
                </c:pt>
                <c:pt idx="1000">
                  <c:v>13905.182319606478</c:v>
                </c:pt>
                <c:pt idx="1001">
                  <c:v>13726.776933438419</c:v>
                </c:pt>
                <c:pt idx="1002">
                  <c:v>13979.253797420435</c:v>
                </c:pt>
                <c:pt idx="1003">
                  <c:v>13967.032933432114</c:v>
                </c:pt>
                <c:pt idx="1004">
                  <c:v>13985.029191773763</c:v>
                </c:pt>
                <c:pt idx="1005">
                  <c:v>14116.641015808664</c:v>
                </c:pt>
                <c:pt idx="1006">
                  <c:v>14327.173106481936</c:v>
                </c:pt>
                <c:pt idx="1007">
                  <c:v>14372.026474321809</c:v>
                </c:pt>
                <c:pt idx="1008">
                  <c:v>14217.232620416144</c:v>
                </c:pt>
                <c:pt idx="1009">
                  <c:v>14096.588391172323</c:v>
                </c:pt>
                <c:pt idx="1010">
                  <c:v>14153.45258953476</c:v>
                </c:pt>
                <c:pt idx="1011">
                  <c:v>14149.212114194308</c:v>
                </c:pt>
                <c:pt idx="1012">
                  <c:v>14082.191087793748</c:v>
                </c:pt>
                <c:pt idx="1013">
                  <c:v>13963.765291685106</c:v>
                </c:pt>
                <c:pt idx="1014">
                  <c:v>14027.112045636895</c:v>
                </c:pt>
                <c:pt idx="1015">
                  <c:v>14208.001110688536</c:v>
                </c:pt>
                <c:pt idx="1016">
                  <c:v>14390.924564165793</c:v>
                </c:pt>
                <c:pt idx="1017">
                  <c:v>14205.300717339627</c:v>
                </c:pt>
                <c:pt idx="1018">
                  <c:v>14348.053079583526</c:v>
                </c:pt>
                <c:pt idx="1019">
                  <c:v>14382.743168932617</c:v>
                </c:pt>
                <c:pt idx="1020">
                  <c:v>14641.198036428328</c:v>
                </c:pt>
                <c:pt idx="1021">
                  <c:v>14498.107061198172</c:v>
                </c:pt>
                <c:pt idx="1022">
                  <c:v>14550.039959801828</c:v>
                </c:pt>
                <c:pt idx="1023">
                  <c:v>14384.738328306825</c:v>
                </c:pt>
                <c:pt idx="1024">
                  <c:v>14548.576435889261</c:v>
                </c:pt>
                <c:pt idx="1025">
                  <c:v>14119.350769044386</c:v>
                </c:pt>
                <c:pt idx="1026">
                  <c:v>14061.072383302531</c:v>
                </c:pt>
                <c:pt idx="1027">
                  <c:v>14142.239951336918</c:v>
                </c:pt>
                <c:pt idx="1028">
                  <c:v>13943.596884204237</c:v>
                </c:pt>
                <c:pt idx="1029">
                  <c:v>14003.012242531096</c:v>
                </c:pt>
                <c:pt idx="1030">
                  <c:v>14074.603687955645</c:v>
                </c:pt>
                <c:pt idx="1031">
                  <c:v>14163.782303993528</c:v>
                </c:pt>
                <c:pt idx="1032">
                  <c:v>14412.340784868378</c:v>
                </c:pt>
                <c:pt idx="1033">
                  <c:v>14159.290238132771</c:v>
                </c:pt>
                <c:pt idx="1034">
                  <c:v>14120.441381266661</c:v>
                </c:pt>
                <c:pt idx="1035">
                  <c:v>14092.553092831837</c:v>
                </c:pt>
                <c:pt idx="1036">
                  <c:v>14122.903324604631</c:v>
                </c:pt>
                <c:pt idx="1037">
                  <c:v>14159.000263556767</c:v>
                </c:pt>
                <c:pt idx="1038">
                  <c:v>14265.268561811707</c:v>
                </c:pt>
                <c:pt idx="1039">
                  <c:v>14145.08043838933</c:v>
                </c:pt>
                <c:pt idx="1040">
                  <c:v>14203.246683407897</c:v>
                </c:pt>
                <c:pt idx="1041">
                  <c:v>14216.645886967506</c:v>
                </c:pt>
                <c:pt idx="1042">
                  <c:v>14126.837347255259</c:v>
                </c:pt>
                <c:pt idx="1043">
                  <c:v>13981.57903787848</c:v>
                </c:pt>
                <c:pt idx="1044">
                  <c:v>14108.852546353357</c:v>
                </c:pt>
                <c:pt idx="1045">
                  <c:v>14242.617204534987</c:v>
                </c:pt>
                <c:pt idx="1046">
                  <c:v>14326.160343850919</c:v>
                </c:pt>
                <c:pt idx="1047">
                  <c:v>14308.888069287112</c:v>
                </c:pt>
                <c:pt idx="1048">
                  <c:v>14307.212067717732</c:v>
                </c:pt>
                <c:pt idx="1049">
                  <c:v>14253.80621700068</c:v>
                </c:pt>
                <c:pt idx="1050">
                  <c:v>14123.804994226864</c:v>
                </c:pt>
                <c:pt idx="1051">
                  <c:v>14070.417714648815</c:v>
                </c:pt>
                <c:pt idx="1052">
                  <c:v>14209.104402125884</c:v>
                </c:pt>
                <c:pt idx="1053">
                  <c:v>14007.637127307513</c:v>
                </c:pt>
                <c:pt idx="1054">
                  <c:v>13902.400720211164</c:v>
                </c:pt>
                <c:pt idx="1055">
                  <c:v>13896.643522147573</c:v>
                </c:pt>
                <c:pt idx="1056">
                  <c:v>13750.069157306716</c:v>
                </c:pt>
                <c:pt idx="1057">
                  <c:v>13844.688844574503</c:v>
                </c:pt>
                <c:pt idx="1058">
                  <c:v>14070.315221146027</c:v>
                </c:pt>
                <c:pt idx="1059">
                  <c:v>13984.359990501571</c:v>
                </c:pt>
                <c:pt idx="1060">
                  <c:v>13817.020747898436</c:v>
                </c:pt>
                <c:pt idx="1061">
                  <c:v>13846.278365783659</c:v>
                </c:pt>
                <c:pt idx="1062">
                  <c:v>13869.878139722967</c:v>
                </c:pt>
                <c:pt idx="1063">
                  <c:v>13880.099413981055</c:v>
                </c:pt>
                <c:pt idx="1064">
                  <c:v>13844.245535656441</c:v>
                </c:pt>
                <c:pt idx="1065">
                  <c:v>13922.171309739722</c:v>
                </c:pt>
                <c:pt idx="1066">
                  <c:v>13934.713651605822</c:v>
                </c:pt>
                <c:pt idx="1067">
                  <c:v>13871.403999800699</c:v>
                </c:pt>
                <c:pt idx="1068">
                  <c:v>13741.235707650738</c:v>
                </c:pt>
                <c:pt idx="1069">
                  <c:v>13809.425221182157</c:v>
                </c:pt>
                <c:pt idx="1070">
                  <c:v>13918.365388809951</c:v>
                </c:pt>
                <c:pt idx="1071">
                  <c:v>13882.062203046411</c:v>
                </c:pt>
                <c:pt idx="1072">
                  <c:v>13743.853026079667</c:v>
                </c:pt>
                <c:pt idx="1073">
                  <c:v>13601.864661476762</c:v>
                </c:pt>
                <c:pt idx="1074">
                  <c:v>13755.521931522484</c:v>
                </c:pt>
                <c:pt idx="1075">
                  <c:v>13663.378148788017</c:v>
                </c:pt>
                <c:pt idx="1076">
                  <c:v>13681.639055688671</c:v>
                </c:pt>
                <c:pt idx="1077">
                  <c:v>13699.727353628259</c:v>
                </c:pt>
                <c:pt idx="1078">
                  <c:v>13563.692342095783</c:v>
                </c:pt>
                <c:pt idx="1079">
                  <c:v>13517.942800558294</c:v>
                </c:pt>
                <c:pt idx="1080">
                  <c:v>13629.259191131399</c:v>
                </c:pt>
                <c:pt idx="1081">
                  <c:v>13586.179349483662</c:v>
                </c:pt>
                <c:pt idx="1082">
                  <c:v>13602.555119267918</c:v>
                </c:pt>
                <c:pt idx="1083">
                  <c:v>13441.995862799098</c:v>
                </c:pt>
                <c:pt idx="1084">
                  <c:v>13666.436167406826</c:v>
                </c:pt>
                <c:pt idx="1085">
                  <c:v>13664.456114971103</c:v>
                </c:pt>
                <c:pt idx="1086">
                  <c:v>13718.429226297207</c:v>
                </c:pt>
                <c:pt idx="1087">
                  <c:v>13677.637634427854</c:v>
                </c:pt>
                <c:pt idx="1088">
                  <c:v>13953.137254010175</c:v>
                </c:pt>
                <c:pt idx="1089">
                  <c:v>14069.292120910535</c:v>
                </c:pt>
                <c:pt idx="1090">
                  <c:v>14237.697368654197</c:v>
                </c:pt>
                <c:pt idx="1091">
                  <c:v>13973.948966709946</c:v>
                </c:pt>
                <c:pt idx="1092">
                  <c:v>14162.090116087011</c:v>
                </c:pt>
                <c:pt idx="1093">
                  <c:v>14038.804147324679</c:v>
                </c:pt>
                <c:pt idx="1094">
                  <c:v>13952.018179948824</c:v>
                </c:pt>
                <c:pt idx="1095">
                  <c:v>14027.513962072384</c:v>
                </c:pt>
                <c:pt idx="1096">
                  <c:v>13833.955406590074</c:v>
                </c:pt>
                <c:pt idx="1097">
                  <c:v>13818.633388429402</c:v>
                </c:pt>
                <c:pt idx="1098">
                  <c:v>13755.581780225752</c:v>
                </c:pt>
                <c:pt idx="1099">
                  <c:v>13842.437526984513</c:v>
                </c:pt>
                <c:pt idx="1100">
                  <c:v>13795.495901163889</c:v>
                </c:pt>
                <c:pt idx="1101">
                  <c:v>13821.019443835501</c:v>
                </c:pt>
                <c:pt idx="1102">
                  <c:v>13503.481479315591</c:v>
                </c:pt>
                <c:pt idx="1103">
                  <c:v>13455.813221358307</c:v>
                </c:pt>
                <c:pt idx="1104">
                  <c:v>13542.97979509829</c:v>
                </c:pt>
                <c:pt idx="1105">
                  <c:v>13701.729825545503</c:v>
                </c:pt>
                <c:pt idx="1106">
                  <c:v>13677.268851026385</c:v>
                </c:pt>
                <c:pt idx="1107">
                  <c:v>13933.095683651005</c:v>
                </c:pt>
                <c:pt idx="1108">
                  <c:v>14082.300724007076</c:v>
                </c:pt>
                <c:pt idx="1109">
                  <c:v>14130.215191230958</c:v>
                </c:pt>
                <c:pt idx="1110">
                  <c:v>14085.242367779778</c:v>
                </c:pt>
                <c:pt idx="1111">
                  <c:v>14110.74315162333</c:v>
                </c:pt>
                <c:pt idx="1112">
                  <c:v>14130.361671717135</c:v>
                </c:pt>
                <c:pt idx="1113">
                  <c:v>13874.284345718723</c:v>
                </c:pt>
                <c:pt idx="1114">
                  <c:v>13811.517587791477</c:v>
                </c:pt>
                <c:pt idx="1115">
                  <c:v>13845.849618295413</c:v>
                </c:pt>
                <c:pt idx="1116">
                  <c:v>14002.849035367784</c:v>
                </c:pt>
                <c:pt idx="1117">
                  <c:v>13842.948938703428</c:v>
                </c:pt>
                <c:pt idx="1118">
                  <c:v>13641.301809338223</c:v>
                </c:pt>
                <c:pt idx="1119">
                  <c:v>13702.915350018891</c:v>
                </c:pt>
                <c:pt idx="1120">
                  <c:v>13775.043780055134</c:v>
                </c:pt>
                <c:pt idx="1121">
                  <c:v>13873.048092184092</c:v>
                </c:pt>
                <c:pt idx="1122">
                  <c:v>13912.866696416129</c:v>
                </c:pt>
                <c:pt idx="1123">
                  <c:v>13727.946070202226</c:v>
                </c:pt>
                <c:pt idx="1124">
                  <c:v>13719.975573488717</c:v>
                </c:pt>
                <c:pt idx="1125">
                  <c:v>13964.272531748387</c:v>
                </c:pt>
                <c:pt idx="1126">
                  <c:v>14002.479310490888</c:v>
                </c:pt>
                <c:pt idx="1127">
                  <c:v>13753.258908444317</c:v>
                </c:pt>
                <c:pt idx="1128">
                  <c:v>13856.364410138767</c:v>
                </c:pt>
                <c:pt idx="1129">
                  <c:v>13920.849101283049</c:v>
                </c:pt>
                <c:pt idx="1130">
                  <c:v>14027.727602555347</c:v>
                </c:pt>
                <c:pt idx="1131">
                  <c:v>14066.216680829346</c:v>
                </c:pt>
                <c:pt idx="1132">
                  <c:v>14140.616530939868</c:v>
                </c:pt>
                <c:pt idx="1133">
                  <c:v>14177.833249125353</c:v>
                </c:pt>
                <c:pt idx="1134">
                  <c:v>14058.560925924354</c:v>
                </c:pt>
                <c:pt idx="1135">
                  <c:v>14007.67820333372</c:v>
                </c:pt>
                <c:pt idx="1136">
                  <c:v>14213.742620331657</c:v>
                </c:pt>
                <c:pt idx="1137">
                  <c:v>14211.315045390005</c:v>
                </c:pt>
                <c:pt idx="1138">
                  <c:v>14302.699380821161</c:v>
                </c:pt>
                <c:pt idx="1139">
                  <c:v>14323.233494882053</c:v>
                </c:pt>
                <c:pt idx="1140">
                  <c:v>14438.989407189842</c:v>
                </c:pt>
                <c:pt idx="1141">
                  <c:v>14431.587497410601</c:v>
                </c:pt>
                <c:pt idx="1142">
                  <c:v>14471.248199646283</c:v>
                </c:pt>
                <c:pt idx="1143">
                  <c:v>14584.731423315367</c:v>
                </c:pt>
                <c:pt idx="1144">
                  <c:v>14780.070640643225</c:v>
                </c:pt>
                <c:pt idx="1145">
                  <c:v>14923.115766018309</c:v>
                </c:pt>
                <c:pt idx="1146">
                  <c:v>15069.139672957668</c:v>
                </c:pt>
                <c:pt idx="1147">
                  <c:v>15072.914192704602</c:v>
                </c:pt>
                <c:pt idx="1148">
                  <c:v>14990.727553849598</c:v>
                </c:pt>
                <c:pt idx="1149">
                  <c:v>14963.886860925213</c:v>
                </c:pt>
                <c:pt idx="1150">
                  <c:v>15022.219639347857</c:v>
                </c:pt>
                <c:pt idx="1151">
                  <c:v>15081.719406642054</c:v>
                </c:pt>
                <c:pt idx="1152">
                  <c:v>15230.822729463591</c:v>
                </c:pt>
                <c:pt idx="1153">
                  <c:v>15353.248343895302</c:v>
                </c:pt>
                <c:pt idx="1154">
                  <c:v>15389.712538905513</c:v>
                </c:pt>
                <c:pt idx="1155">
                  <c:v>15125.789317906017</c:v>
                </c:pt>
                <c:pt idx="1156">
                  <c:v>15319.938740516929</c:v>
                </c:pt>
                <c:pt idx="1157">
                  <c:v>15152.126010727203</c:v>
                </c:pt>
                <c:pt idx="1158">
                  <c:v>15174.28836349936</c:v>
                </c:pt>
                <c:pt idx="1159">
                  <c:v>15016.002359271128</c:v>
                </c:pt>
                <c:pt idx="1160">
                  <c:v>15014.233818655388</c:v>
                </c:pt>
                <c:pt idx="1161">
                  <c:v>15013.637606779434</c:v>
                </c:pt>
                <c:pt idx="1162">
                  <c:v>15016.071296158285</c:v>
                </c:pt>
                <c:pt idx="1163">
                  <c:v>15018.392124841444</c:v>
                </c:pt>
                <c:pt idx="1164">
                  <c:v>15170.45850611702</c:v>
                </c:pt>
                <c:pt idx="1165">
                  <c:v>15248.025770001947</c:v>
                </c:pt>
                <c:pt idx="1166">
                  <c:v>15329.625639812184</c:v>
                </c:pt>
                <c:pt idx="1167">
                  <c:v>15409.824782675531</c:v>
                </c:pt>
                <c:pt idx="1168">
                  <c:v>15516.620612034385</c:v>
                </c:pt>
                <c:pt idx="1169">
                  <c:v>15634.020901598433</c:v>
                </c:pt>
                <c:pt idx="1170">
                  <c:v>15751.265512994685</c:v>
                </c:pt>
                <c:pt idx="1171">
                  <c:v>16017.410086873309</c:v>
                </c:pt>
                <c:pt idx="1172">
                  <c:v>16029.828900895664</c:v>
                </c:pt>
                <c:pt idx="1173">
                  <c:v>15899.819796362985</c:v>
                </c:pt>
                <c:pt idx="1174">
                  <c:v>15891.805326377089</c:v>
                </c:pt>
                <c:pt idx="1175">
                  <c:v>15891.31909998527</c:v>
                </c:pt>
                <c:pt idx="1176">
                  <c:v>15939.510538777848</c:v>
                </c:pt>
                <c:pt idx="1177">
                  <c:v>16331.145601123873</c:v>
                </c:pt>
                <c:pt idx="1178">
                  <c:v>16389.484562575857</c:v>
                </c:pt>
                <c:pt idx="1179">
                  <c:v>16261.249307649321</c:v>
                </c:pt>
                <c:pt idx="1180">
                  <c:v>16247.427058585841</c:v>
                </c:pt>
                <c:pt idx="1181">
                  <c:v>16175.063267010264</c:v>
                </c:pt>
                <c:pt idx="1182">
                  <c:v>16217.355812149102</c:v>
                </c:pt>
                <c:pt idx="1183">
                  <c:v>16190.104063787818</c:v>
                </c:pt>
                <c:pt idx="1184">
                  <c:v>16167.429038973412</c:v>
                </c:pt>
                <c:pt idx="1185">
                  <c:v>16187.283795132202</c:v>
                </c:pt>
                <c:pt idx="1186">
                  <c:v>15992.62140878488</c:v>
                </c:pt>
                <c:pt idx="1187">
                  <c:v>15758.480045873484</c:v>
                </c:pt>
                <c:pt idx="1188">
                  <c:v>15471.199434663795</c:v>
                </c:pt>
                <c:pt idx="1189">
                  <c:v>15570.442514422684</c:v>
                </c:pt>
                <c:pt idx="1190">
                  <c:v>15644.115233065562</c:v>
                </c:pt>
                <c:pt idx="1191">
                  <c:v>15545.858014210069</c:v>
                </c:pt>
                <c:pt idx="1192">
                  <c:v>15184.331543607886</c:v>
                </c:pt>
                <c:pt idx="1193">
                  <c:v>15062.403551869154</c:v>
                </c:pt>
                <c:pt idx="1194">
                  <c:v>15167.327957291973</c:v>
                </c:pt>
                <c:pt idx="1195">
                  <c:v>14913.158266814466</c:v>
                </c:pt>
                <c:pt idx="1196">
                  <c:v>14927.693138106979</c:v>
                </c:pt>
                <c:pt idx="1197">
                  <c:v>14918.332126924292</c:v>
                </c:pt>
                <c:pt idx="1198">
                  <c:v>14982.584826839869</c:v>
                </c:pt>
                <c:pt idx="1199">
                  <c:v>14882.707396898977</c:v>
                </c:pt>
                <c:pt idx="1200">
                  <c:v>14877.274368781591</c:v>
                </c:pt>
                <c:pt idx="1201">
                  <c:v>14839.38973951596</c:v>
                </c:pt>
                <c:pt idx="1202">
                  <c:v>14656.420020311019</c:v>
                </c:pt>
                <c:pt idx="1203">
                  <c:v>14563.010970642248</c:v>
                </c:pt>
                <c:pt idx="1204">
                  <c:v>14627.401997027808</c:v>
                </c:pt>
                <c:pt idx="1205">
                  <c:v>14754.8312853311</c:v>
                </c:pt>
                <c:pt idx="1206">
                  <c:v>14750.828079114233</c:v>
                </c:pt>
                <c:pt idx="1207">
                  <c:v>14799.927271004244</c:v>
                </c:pt>
                <c:pt idx="1208">
                  <c:v>14679.64831769241</c:v>
                </c:pt>
                <c:pt idx="1209">
                  <c:v>14841.383433829667</c:v>
                </c:pt>
                <c:pt idx="1210">
                  <c:v>14889.056968560495</c:v>
                </c:pt>
                <c:pt idx="1211">
                  <c:v>14769.845897819043</c:v>
                </c:pt>
                <c:pt idx="1212">
                  <c:v>14794.486515792221</c:v>
                </c:pt>
                <c:pt idx="1213">
                  <c:v>14811.716709689676</c:v>
                </c:pt>
                <c:pt idx="1214">
                  <c:v>14700.618778136939</c:v>
                </c:pt>
                <c:pt idx="1215">
                  <c:v>14656.197456562419</c:v>
                </c:pt>
                <c:pt idx="1216">
                  <c:v>14694.925407020626</c:v>
                </c:pt>
                <c:pt idx="1217">
                  <c:v>14575.777698118152</c:v>
                </c:pt>
                <c:pt idx="1218">
                  <c:v>14473.47385917497</c:v>
                </c:pt>
                <c:pt idx="1219">
                  <c:v>14219.42616847144</c:v>
                </c:pt>
                <c:pt idx="1220">
                  <c:v>14446.89715294189</c:v>
                </c:pt>
                <c:pt idx="1221">
                  <c:v>14582.896442189158</c:v>
                </c:pt>
                <c:pt idx="1222">
                  <c:v>14848.410027171769</c:v>
                </c:pt>
                <c:pt idx="1223">
                  <c:v>14655.477423524757</c:v>
                </c:pt>
                <c:pt idx="1224">
                  <c:v>14863.718449522241</c:v>
                </c:pt>
                <c:pt idx="1225">
                  <c:v>14774.165399649144</c:v>
                </c:pt>
                <c:pt idx="1226">
                  <c:v>14589.378209736067</c:v>
                </c:pt>
                <c:pt idx="1227">
                  <c:v>14797.582917159907</c:v>
                </c:pt>
                <c:pt idx="1228">
                  <c:v>15094.882487925119</c:v>
                </c:pt>
                <c:pt idx="1229">
                  <c:v>14936.911411012003</c:v>
                </c:pt>
                <c:pt idx="1230">
                  <c:v>15026.338382629352</c:v>
                </c:pt>
                <c:pt idx="1231">
                  <c:v>14863.426896322615</c:v>
                </c:pt>
                <c:pt idx="1232">
                  <c:v>14915.862677374909</c:v>
                </c:pt>
                <c:pt idx="1233">
                  <c:v>14681.889135611504</c:v>
                </c:pt>
                <c:pt idx="1234">
                  <c:v>14726.007063983776</c:v>
                </c:pt>
                <c:pt idx="1235">
                  <c:v>14594.028695112749</c:v>
                </c:pt>
                <c:pt idx="1236">
                  <c:v>14627.22819890615</c:v>
                </c:pt>
                <c:pt idx="1237">
                  <c:v>14752.204976328874</c:v>
                </c:pt>
                <c:pt idx="1238">
                  <c:v>14994.928782608418</c:v>
                </c:pt>
                <c:pt idx="1239">
                  <c:v>15030.378167738812</c:v>
                </c:pt>
                <c:pt idx="1240">
                  <c:v>15237.032477894141</c:v>
                </c:pt>
                <c:pt idx="1241">
                  <c:v>15206.127613344899</c:v>
                </c:pt>
                <c:pt idx="1242">
                  <c:v>15064.918381145184</c:v>
                </c:pt>
                <c:pt idx="1243">
                  <c:v>15001.238678963708</c:v>
                </c:pt>
                <c:pt idx="1244">
                  <c:v>15240.043501989898</c:v>
                </c:pt>
                <c:pt idx="1245">
                  <c:v>15345.262674757734</c:v>
                </c:pt>
                <c:pt idx="1246">
                  <c:v>14906.080556188002</c:v>
                </c:pt>
                <c:pt idx="1247">
                  <c:v>14674.838248446778</c:v>
                </c:pt>
                <c:pt idx="1248">
                  <c:v>14648.465213955316</c:v>
                </c:pt>
                <c:pt idx="1249">
                  <c:v>14624.206847716347</c:v>
                </c:pt>
                <c:pt idx="1250">
                  <c:v>14536.895364544218</c:v>
                </c:pt>
                <c:pt idx="1251">
                  <c:v>14652.52440845813</c:v>
                </c:pt>
                <c:pt idx="1252">
                  <c:v>14850.765751768002</c:v>
                </c:pt>
                <c:pt idx="1253">
                  <c:v>14802.099490279425</c:v>
                </c:pt>
                <c:pt idx="1254">
                  <c:v>14728.825709693054</c:v>
                </c:pt>
                <c:pt idx="1255">
                  <c:v>14885.429533985962</c:v>
                </c:pt>
                <c:pt idx="1256">
                  <c:v>15098.633070138272</c:v>
                </c:pt>
                <c:pt idx="1257">
                  <c:v>15195.190288525258</c:v>
                </c:pt>
                <c:pt idx="1258">
                  <c:v>15350.150235003941</c:v>
                </c:pt>
                <c:pt idx="1259">
                  <c:v>15415.644762284061</c:v>
                </c:pt>
                <c:pt idx="1260">
                  <c:v>15145.582741661763</c:v>
                </c:pt>
                <c:pt idx="1261">
                  <c:v>15122.587752822959</c:v>
                </c:pt>
                <c:pt idx="1262">
                  <c:v>15035.80944649025</c:v>
                </c:pt>
                <c:pt idx="1263">
                  <c:v>15151.698319710353</c:v>
                </c:pt>
                <c:pt idx="1264">
                  <c:v>15137.981418532869</c:v>
                </c:pt>
                <c:pt idx="1265">
                  <c:v>15072.820326450925</c:v>
                </c:pt>
                <c:pt idx="1266">
                  <c:v>15160.043946697431</c:v>
                </c:pt>
                <c:pt idx="1267">
                  <c:v>15075.063322715037</c:v>
                </c:pt>
                <c:pt idx="1268">
                  <c:v>15209.018256158866</c:v>
                </c:pt>
                <c:pt idx="1269">
                  <c:v>15393.257574512447</c:v>
                </c:pt>
                <c:pt idx="1270">
                  <c:v>15136.05378109079</c:v>
                </c:pt>
                <c:pt idx="1271">
                  <c:v>15160.959986759912</c:v>
                </c:pt>
                <c:pt idx="1272">
                  <c:v>14972.264652092688</c:v>
                </c:pt>
                <c:pt idx="1273">
                  <c:v>14718.915102042627</c:v>
                </c:pt>
                <c:pt idx="1274">
                  <c:v>14913.655317685718</c:v>
                </c:pt>
                <c:pt idx="1275">
                  <c:v>14765.633020256742</c:v>
                </c:pt>
                <c:pt idx="1276">
                  <c:v>14752.092013180758</c:v>
                </c:pt>
                <c:pt idx="1277">
                  <c:v>14639.976257307488</c:v>
                </c:pt>
                <c:pt idx="1278">
                  <c:v>14627.084857644941</c:v>
                </c:pt>
                <c:pt idx="1279">
                  <c:v>14593.216163253981</c:v>
                </c:pt>
                <c:pt idx="1280">
                  <c:v>14593.370279542802</c:v>
                </c:pt>
                <c:pt idx="1281">
                  <c:v>14531.55255715647</c:v>
                </c:pt>
                <c:pt idx="1282">
                  <c:v>14580.209195010022</c:v>
                </c:pt>
                <c:pt idx="1283">
                  <c:v>14656.191182716711</c:v>
                </c:pt>
                <c:pt idx="1284">
                  <c:v>14717.858916611714</c:v>
                </c:pt>
                <c:pt idx="1285">
                  <c:v>14727.169336104498</c:v>
                </c:pt>
                <c:pt idx="1286">
                  <c:v>14669.888783196357</c:v>
                </c:pt>
                <c:pt idx="1287">
                  <c:v>14901.340493594465</c:v>
                </c:pt>
                <c:pt idx="1288">
                  <c:v>14936.761787614696</c:v>
                </c:pt>
                <c:pt idx="1289">
                  <c:v>14846.183791683914</c:v>
                </c:pt>
                <c:pt idx="1290">
                  <c:v>14932.33934613947</c:v>
                </c:pt>
                <c:pt idx="1291">
                  <c:v>15336.474539615456</c:v>
                </c:pt>
                <c:pt idx="1292">
                  <c:v>15283.343414277821</c:v>
                </c:pt>
                <c:pt idx="1293">
                  <c:v>15414.690544275449</c:v>
                </c:pt>
                <c:pt idx="1294">
                  <c:v>15297.029740791082</c:v>
                </c:pt>
                <c:pt idx="1295">
                  <c:v>15489.290670946451</c:v>
                </c:pt>
                <c:pt idx="1296">
                  <c:v>15256.875878822075</c:v>
                </c:pt>
                <c:pt idx="1297">
                  <c:v>15618.604812109203</c:v>
                </c:pt>
                <c:pt idx="1298">
                  <c:v>15665.77509035585</c:v>
                </c:pt>
                <c:pt idx="1299">
                  <c:v>15568.375387988479</c:v>
                </c:pt>
                <c:pt idx="1300">
                  <c:v>15635.46719443493</c:v>
                </c:pt>
                <c:pt idx="1301">
                  <c:v>15946.820284883093</c:v>
                </c:pt>
                <c:pt idx="1302">
                  <c:v>15916.892636131364</c:v>
                </c:pt>
                <c:pt idx="1303">
                  <c:v>15730.074663369647</c:v>
                </c:pt>
                <c:pt idx="1304">
                  <c:v>15620.048147784646</c:v>
                </c:pt>
                <c:pt idx="1305">
                  <c:v>15519.050296217234</c:v>
                </c:pt>
                <c:pt idx="1306">
                  <c:v>15561.120841813503</c:v>
                </c:pt>
                <c:pt idx="1307">
                  <c:v>15843.408170258521</c:v>
                </c:pt>
                <c:pt idx="1308">
                  <c:v>15611.325441316611</c:v>
                </c:pt>
                <c:pt idx="1309">
                  <c:v>15886.805603676801</c:v>
                </c:pt>
                <c:pt idx="1310">
                  <c:v>15722.522759247668</c:v>
                </c:pt>
                <c:pt idx="1311">
                  <c:v>15733.522186723563</c:v>
                </c:pt>
                <c:pt idx="1312">
                  <c:v>15653.325370165943</c:v>
                </c:pt>
                <c:pt idx="1313">
                  <c:v>15901.721480576449</c:v>
                </c:pt>
                <c:pt idx="1314">
                  <c:v>15889.004942672798</c:v>
                </c:pt>
                <c:pt idx="1315">
                  <c:v>16160.17811400095</c:v>
                </c:pt>
                <c:pt idx="1316">
                  <c:v>15991.841947138599</c:v>
                </c:pt>
                <c:pt idx="1317">
                  <c:v>15823.313782199584</c:v>
                </c:pt>
                <c:pt idx="1318">
                  <c:v>16106.068830286604</c:v>
                </c:pt>
                <c:pt idx="1319">
                  <c:v>16062.617015558621</c:v>
                </c:pt>
                <c:pt idx="1320">
                  <c:v>15970.078521366917</c:v>
                </c:pt>
                <c:pt idx="1321">
                  <c:v>15942.382287414213</c:v>
                </c:pt>
                <c:pt idx="1322">
                  <c:v>16003.682531598008</c:v>
                </c:pt>
                <c:pt idx="1323">
                  <c:v>16091.529310430631</c:v>
                </c:pt>
                <c:pt idx="1324">
                  <c:v>16096.103280179177</c:v>
                </c:pt>
                <c:pt idx="1325">
                  <c:v>16092.306141732266</c:v>
                </c:pt>
                <c:pt idx="1326">
                  <c:v>15991.394704480428</c:v>
                </c:pt>
                <c:pt idx="1327">
                  <c:v>16106.727207660613</c:v>
                </c:pt>
                <c:pt idx="1328">
                  <c:v>15890.648957580655</c:v>
                </c:pt>
                <c:pt idx="1329">
                  <c:v>16135.383561568986</c:v>
                </c:pt>
                <c:pt idx="1330">
                  <c:v>16079.818764723323</c:v>
                </c:pt>
                <c:pt idx="1331">
                  <c:v>16117.198301517699</c:v>
                </c:pt>
                <c:pt idx="1332">
                  <c:v>15988.982408214819</c:v>
                </c:pt>
                <c:pt idx="1333">
                  <c:v>16229.527413155385</c:v>
                </c:pt>
                <c:pt idx="1334">
                  <c:v>15939.532078289198</c:v>
                </c:pt>
                <c:pt idx="1335">
                  <c:v>16041.219636694301</c:v>
                </c:pt>
                <c:pt idx="1336">
                  <c:v>16141.307816904371</c:v>
                </c:pt>
                <c:pt idx="1337">
                  <c:v>15879.339777964276</c:v>
                </c:pt>
                <c:pt idx="1338">
                  <c:v>15768.034631273158</c:v>
                </c:pt>
                <c:pt idx="1339">
                  <c:v>16020.11838189103</c:v>
                </c:pt>
                <c:pt idx="1340">
                  <c:v>16140.26633425024</c:v>
                </c:pt>
                <c:pt idx="1341">
                  <c:v>16130.469027749452</c:v>
                </c:pt>
                <c:pt idx="1342">
                  <c:v>16042.248350735304</c:v>
                </c:pt>
                <c:pt idx="1343">
                  <c:v>16137.489991440265</c:v>
                </c:pt>
                <c:pt idx="1344">
                  <c:v>16106.853738743477</c:v>
                </c:pt>
                <c:pt idx="1345">
                  <c:v>16268.286585066646</c:v>
                </c:pt>
                <c:pt idx="1346">
                  <c:v>16526.449507448935</c:v>
                </c:pt>
                <c:pt idx="1347">
                  <c:v>17056.780440934734</c:v>
                </c:pt>
                <c:pt idx="1348">
                  <c:v>17218.39958021995</c:v>
                </c:pt>
                <c:pt idx="1349">
                  <c:v>17171.176375284416</c:v>
                </c:pt>
                <c:pt idx="1350">
                  <c:v>17290.503618237839</c:v>
                </c:pt>
                <c:pt idx="1351">
                  <c:v>16954.286797302353</c:v>
                </c:pt>
                <c:pt idx="1352">
                  <c:v>16684.111329820797</c:v>
                </c:pt>
                <c:pt idx="1353">
                  <c:v>16848.877692796446</c:v>
                </c:pt>
                <c:pt idx="1354">
                  <c:v>16867.80450854847</c:v>
                </c:pt>
                <c:pt idx="1355">
                  <c:v>17084.35791922731</c:v>
                </c:pt>
                <c:pt idx="1356">
                  <c:v>17508.985213927943</c:v>
                </c:pt>
                <c:pt idx="1357">
                  <c:v>17299.572015620928</c:v>
                </c:pt>
                <c:pt idx="1358">
                  <c:v>17106.567533513062</c:v>
                </c:pt>
                <c:pt idx="1359">
                  <c:v>17335.678600530555</c:v>
                </c:pt>
                <c:pt idx="1360">
                  <c:v>17443.711926229214</c:v>
                </c:pt>
                <c:pt idx="1361">
                  <c:v>17376.901569180001</c:v>
                </c:pt>
                <c:pt idx="1362">
                  <c:v>17314.453821058636</c:v>
                </c:pt>
                <c:pt idx="1363">
                  <c:v>17269.005188079165</c:v>
                </c:pt>
                <c:pt idx="1364">
                  <c:v>17575.656867100599</c:v>
                </c:pt>
                <c:pt idx="1365">
                  <c:v>17717.767578243584</c:v>
                </c:pt>
                <c:pt idx="1366">
                  <c:v>17853.631664242279</c:v>
                </c:pt>
                <c:pt idx="1367">
                  <c:v>17820.425741047387</c:v>
                </c:pt>
                <c:pt idx="1368">
                  <c:v>17899.568467130219</c:v>
                </c:pt>
                <c:pt idx="1369">
                  <c:v>18175.678799370435</c:v>
                </c:pt>
                <c:pt idx="1370">
                  <c:v>18096.805970857924</c:v>
                </c:pt>
                <c:pt idx="1371">
                  <c:v>18309.842583915546</c:v>
                </c:pt>
                <c:pt idx="1372">
                  <c:v>18324.640336155691</c:v>
                </c:pt>
                <c:pt idx="1373">
                  <c:v>18135.815510047109</c:v>
                </c:pt>
                <c:pt idx="1374">
                  <c:v>18516.74418760655</c:v>
                </c:pt>
                <c:pt idx="1375">
                  <c:v>18444.382485816175</c:v>
                </c:pt>
                <c:pt idx="1376">
                  <c:v>18315.374892923883</c:v>
                </c:pt>
                <c:pt idx="1377">
                  <c:v>18411.528310423611</c:v>
                </c:pt>
                <c:pt idx="1378">
                  <c:v>18582.536307156497</c:v>
                </c:pt>
                <c:pt idx="1379">
                  <c:v>18658.54380881181</c:v>
                </c:pt>
                <c:pt idx="1380">
                  <c:v>18754.004656441954</c:v>
                </c:pt>
                <c:pt idx="1381">
                  <c:v>18789.92503896527</c:v>
                </c:pt>
                <c:pt idx="1382">
                  <c:v>18662.59032336167</c:v>
                </c:pt>
                <c:pt idx="1383">
                  <c:v>18690.821228307013</c:v>
                </c:pt>
                <c:pt idx="1384">
                  <c:v>18754.83031639615</c:v>
                </c:pt>
                <c:pt idx="1385">
                  <c:v>18899.206281687464</c:v>
                </c:pt>
                <c:pt idx="1386">
                  <c:v>18848.004635998957</c:v>
                </c:pt>
                <c:pt idx="1387">
                  <c:v>18953.818368597153</c:v>
                </c:pt>
                <c:pt idx="1388">
                  <c:v>19458.402929841257</c:v>
                </c:pt>
                <c:pt idx="1389">
                  <c:v>19482.606090358819</c:v>
                </c:pt>
                <c:pt idx="1390">
                  <c:v>19352.030277906306</c:v>
                </c:pt>
                <c:pt idx="1391">
                  <c:v>19548.486910979096</c:v>
                </c:pt>
                <c:pt idx="1392">
                  <c:v>19602.586244835795</c:v>
                </c:pt>
                <c:pt idx="1393">
                  <c:v>19875.004772480384</c:v>
                </c:pt>
                <c:pt idx="1394">
                  <c:v>20009.456468631346</c:v>
                </c:pt>
                <c:pt idx="1395">
                  <c:v>19900.52436993915</c:v>
                </c:pt>
                <c:pt idx="1396">
                  <c:v>19847.206988585676</c:v>
                </c:pt>
                <c:pt idx="1397">
                  <c:v>19770.865885033239</c:v>
                </c:pt>
                <c:pt idx="1398">
                  <c:v>19107.744564265828</c:v>
                </c:pt>
                <c:pt idx="1399">
                  <c:v>18986.024705382013</c:v>
                </c:pt>
                <c:pt idx="1400">
                  <c:v>18994.471551117509</c:v>
                </c:pt>
                <c:pt idx="1401">
                  <c:v>19079.618282840423</c:v>
                </c:pt>
                <c:pt idx="1402">
                  <c:v>19233.074032658562</c:v>
                </c:pt>
                <c:pt idx="1403">
                  <c:v>19486.497113056746</c:v>
                </c:pt>
                <c:pt idx="1404">
                  <c:v>19711.719585649247</c:v>
                </c:pt>
                <c:pt idx="1405">
                  <c:v>19644.036265909403</c:v>
                </c:pt>
                <c:pt idx="1406">
                  <c:v>19678.829542325286</c:v>
                </c:pt>
                <c:pt idx="1407">
                  <c:v>19683.117086555034</c:v>
                </c:pt>
                <c:pt idx="1408">
                  <c:v>20031.381833715557</c:v>
                </c:pt>
                <c:pt idx="1409">
                  <c:v>20212.413885999282</c:v>
                </c:pt>
                <c:pt idx="1410">
                  <c:v>20661.934551593611</c:v>
                </c:pt>
                <c:pt idx="1411">
                  <c:v>20533.004400368653</c:v>
                </c:pt>
                <c:pt idx="1412">
                  <c:v>20687.470786463397</c:v>
                </c:pt>
                <c:pt idx="1413">
                  <c:v>20546.31460203942</c:v>
                </c:pt>
                <c:pt idx="1414">
                  <c:v>20802.421059432461</c:v>
                </c:pt>
                <c:pt idx="1415">
                  <c:v>21047.474947654999</c:v>
                </c:pt>
                <c:pt idx="1416">
                  <c:v>20787.180720941509</c:v>
                </c:pt>
                <c:pt idx="1417">
                  <c:v>20608.139126471197</c:v>
                </c:pt>
                <c:pt idx="1418">
                  <c:v>20606.487207596576</c:v>
                </c:pt>
                <c:pt idx="1419">
                  <c:v>20386.072481876308</c:v>
                </c:pt>
                <c:pt idx="1420">
                  <c:v>20359.104077648044</c:v>
                </c:pt>
                <c:pt idx="1421">
                  <c:v>20572.276371530956</c:v>
                </c:pt>
                <c:pt idx="1422">
                  <c:v>20817.08176769624</c:v>
                </c:pt>
                <c:pt idx="1423">
                  <c:v>20931.831792580771</c:v>
                </c:pt>
                <c:pt idx="1424">
                  <c:v>21113.293033470411</c:v>
                </c:pt>
                <c:pt idx="1425">
                  <c:v>21355.685076891139</c:v>
                </c:pt>
                <c:pt idx="1426">
                  <c:v>21490.02802065717</c:v>
                </c:pt>
                <c:pt idx="1427">
                  <c:v>21561.982833669008</c:v>
                </c:pt>
                <c:pt idx="1428">
                  <c:v>21494.155080018369</c:v>
                </c:pt>
                <c:pt idx="1429">
                  <c:v>21681.553587945622</c:v>
                </c:pt>
                <c:pt idx="1430">
                  <c:v>21304.817164401535</c:v>
                </c:pt>
                <c:pt idx="1431">
                  <c:v>20954.916864427065</c:v>
                </c:pt>
                <c:pt idx="1432">
                  <c:v>21225.561197212461</c:v>
                </c:pt>
                <c:pt idx="1433">
                  <c:v>21130.987944305922</c:v>
                </c:pt>
                <c:pt idx="1434">
                  <c:v>21390.062676584872</c:v>
                </c:pt>
                <c:pt idx="1435">
                  <c:v>21314.363600560278</c:v>
                </c:pt>
                <c:pt idx="1436">
                  <c:v>20754.223366932012</c:v>
                </c:pt>
                <c:pt idx="1437">
                  <c:v>20579.14309097944</c:v>
                </c:pt>
                <c:pt idx="1438">
                  <c:v>20493.456345653976</c:v>
                </c:pt>
                <c:pt idx="1439">
                  <c:v>20137.860189652234</c:v>
                </c:pt>
                <c:pt idx="1440">
                  <c:v>20367.352080026048</c:v>
                </c:pt>
                <c:pt idx="1441">
                  <c:v>20428.407776081272</c:v>
                </c:pt>
                <c:pt idx="1442">
                  <c:v>20200.844529458413</c:v>
                </c:pt>
                <c:pt idx="1443">
                  <c:v>20537.49841806871</c:v>
                </c:pt>
                <c:pt idx="1444">
                  <c:v>20521.324517088342</c:v>
                </c:pt>
                <c:pt idx="1445">
                  <c:v>20122.478423752193</c:v>
                </c:pt>
                <c:pt idx="1446">
                  <c:v>19915.294210547148</c:v>
                </c:pt>
                <c:pt idx="1447">
                  <c:v>19885.639200141228</c:v>
                </c:pt>
                <c:pt idx="1448">
                  <c:v>19992.93197657499</c:v>
                </c:pt>
                <c:pt idx="1449">
                  <c:v>19805.460592129268</c:v>
                </c:pt>
                <c:pt idx="1450">
                  <c:v>20160.544668416402</c:v>
                </c:pt>
                <c:pt idx="1451">
                  <c:v>20490.435403504431</c:v>
                </c:pt>
                <c:pt idx="1452">
                  <c:v>20335.645498440343</c:v>
                </c:pt>
                <c:pt idx="1453">
                  <c:v>20078.615972959022</c:v>
                </c:pt>
                <c:pt idx="1454">
                  <c:v>20084.177740563147</c:v>
                </c:pt>
                <c:pt idx="1455">
                  <c:v>19946.424847859063</c:v>
                </c:pt>
                <c:pt idx="1456">
                  <c:v>19953.653770927816</c:v>
                </c:pt>
                <c:pt idx="1457">
                  <c:v>20061.51598144864</c:v>
                </c:pt>
                <c:pt idx="1458">
                  <c:v>20394.205737616219</c:v>
                </c:pt>
                <c:pt idx="1459">
                  <c:v>20337.1094776301</c:v>
                </c:pt>
                <c:pt idx="1460">
                  <c:v>20401.696535068815</c:v>
                </c:pt>
                <c:pt idx="1461">
                  <c:v>20484.631814777124</c:v>
                </c:pt>
                <c:pt idx="1462">
                  <c:v>20587.142837021711</c:v>
                </c:pt>
                <c:pt idx="1463">
                  <c:v>20387.815444947832</c:v>
                </c:pt>
                <c:pt idx="1464">
                  <c:v>20703.005065098405</c:v>
                </c:pt>
                <c:pt idx="1465">
                  <c:v>20837.615076702816</c:v>
                </c:pt>
                <c:pt idx="1466">
                  <c:v>20978.008212365101</c:v>
                </c:pt>
                <c:pt idx="1467">
                  <c:v>20880.682761301148</c:v>
                </c:pt>
                <c:pt idx="1468">
                  <c:v>20809.683449088538</c:v>
                </c:pt>
                <c:pt idx="1469">
                  <c:v>20785.723799021533</c:v>
                </c:pt>
                <c:pt idx="1470">
                  <c:v>20465.388819988864</c:v>
                </c:pt>
                <c:pt idx="1471">
                  <c:v>20574.101732170609</c:v>
                </c:pt>
                <c:pt idx="1472">
                  <c:v>20393.13207743688</c:v>
                </c:pt>
                <c:pt idx="1473">
                  <c:v>20170.135865262098</c:v>
                </c:pt>
                <c:pt idx="1474">
                  <c:v>20308.352939023611</c:v>
                </c:pt>
                <c:pt idx="1475">
                  <c:v>20360.420366208171</c:v>
                </c:pt>
                <c:pt idx="1476">
                  <c:v>20566.196665626612</c:v>
                </c:pt>
                <c:pt idx="1477">
                  <c:v>20806.009169359655</c:v>
                </c:pt>
                <c:pt idx="1478">
                  <c:v>20796.723607411088</c:v>
                </c:pt>
                <c:pt idx="1479">
                  <c:v>20742.98881654202</c:v>
                </c:pt>
                <c:pt idx="1480">
                  <c:v>20698.772533033454</c:v>
                </c:pt>
                <c:pt idx="1481">
                  <c:v>20603.090621770563</c:v>
                </c:pt>
                <c:pt idx="1482">
                  <c:v>20838.514758248424</c:v>
                </c:pt>
                <c:pt idx="1483">
                  <c:v>20858.793546071869</c:v>
                </c:pt>
                <c:pt idx="1484">
                  <c:v>21072.981461409814</c:v>
                </c:pt>
                <c:pt idx="1485">
                  <c:v>21330.420927452768</c:v>
                </c:pt>
                <c:pt idx="1486">
                  <c:v>21423.1089643058</c:v>
                </c:pt>
                <c:pt idx="1487">
                  <c:v>21681.351499424902</c:v>
                </c:pt>
                <c:pt idx="1488">
                  <c:v>21360.982236544867</c:v>
                </c:pt>
                <c:pt idx="1489">
                  <c:v>21433.407276511007</c:v>
                </c:pt>
                <c:pt idx="1490">
                  <c:v>21723.395491672618</c:v>
                </c:pt>
                <c:pt idx="1491">
                  <c:v>21610.254746632236</c:v>
                </c:pt>
                <c:pt idx="1492">
                  <c:v>21934.75461478392</c:v>
                </c:pt>
                <c:pt idx="1493">
                  <c:v>22056.969677646244</c:v>
                </c:pt>
                <c:pt idx="1494">
                  <c:v>22068.394618497288</c:v>
                </c:pt>
                <c:pt idx="1495">
                  <c:v>21876.98156985375</c:v>
                </c:pt>
                <c:pt idx="1496">
                  <c:v>21898.002278694879</c:v>
                </c:pt>
                <c:pt idx="1497">
                  <c:v>21782.451862948496</c:v>
                </c:pt>
                <c:pt idx="1498">
                  <c:v>21873.769981944028</c:v>
                </c:pt>
                <c:pt idx="1499">
                  <c:v>22155.187957398757</c:v>
                </c:pt>
                <c:pt idx="1500">
                  <c:v>22159.448466576156</c:v>
                </c:pt>
                <c:pt idx="1501">
                  <c:v>22122.809178835189</c:v>
                </c:pt>
                <c:pt idx="1502">
                  <c:v>22234.38091337174</c:v>
                </c:pt>
                <c:pt idx="1503">
                  <c:v>22210.119913877803</c:v>
                </c:pt>
                <c:pt idx="1504">
                  <c:v>22011.43550075476</c:v>
                </c:pt>
                <c:pt idx="1505">
                  <c:v>22113.445142026485</c:v>
                </c:pt>
                <c:pt idx="1506">
                  <c:v>22065.010723648305</c:v>
                </c:pt>
                <c:pt idx="1507">
                  <c:v>22136.469219957617</c:v>
                </c:pt>
                <c:pt idx="1508">
                  <c:v>22316.397022186404</c:v>
                </c:pt>
                <c:pt idx="1509">
                  <c:v>22300.841086390712</c:v>
                </c:pt>
                <c:pt idx="1510">
                  <c:v>22503.613800831201</c:v>
                </c:pt>
                <c:pt idx="1511">
                  <c:v>22353.877435799233</c:v>
                </c:pt>
                <c:pt idx="1512">
                  <c:v>22610.39928038355</c:v>
                </c:pt>
                <c:pt idx="1513">
                  <c:v>22264.196241156398</c:v>
                </c:pt>
                <c:pt idx="1514">
                  <c:v>22349.602250274067</c:v>
                </c:pt>
                <c:pt idx="1515">
                  <c:v>22272.237474667276</c:v>
                </c:pt>
                <c:pt idx="1516">
                  <c:v>22293.994670433953</c:v>
                </c:pt>
                <c:pt idx="1517">
                  <c:v>22683.043197109168</c:v>
                </c:pt>
                <c:pt idx="1518">
                  <c:v>22965.938410118502</c:v>
                </c:pt>
                <c:pt idx="1519">
                  <c:v>23102.501456858103</c:v>
                </c:pt>
                <c:pt idx="1520">
                  <c:v>23278.39444386978</c:v>
                </c:pt>
                <c:pt idx="1521">
                  <c:v>23599.20201288418</c:v>
                </c:pt>
                <c:pt idx="1522">
                  <c:v>23747.226825218313</c:v>
                </c:pt>
                <c:pt idx="1523">
                  <c:v>23458.372413912861</c:v>
                </c:pt>
                <c:pt idx="1524">
                  <c:v>23186.828439600824</c:v>
                </c:pt>
                <c:pt idx="1525">
                  <c:v>23226.416304777096</c:v>
                </c:pt>
                <c:pt idx="1526">
                  <c:v>22725.769822493821</c:v>
                </c:pt>
                <c:pt idx="1527">
                  <c:v>22496.59650434681</c:v>
                </c:pt>
                <c:pt idx="1528">
                  <c:v>22293.259988343649</c:v>
                </c:pt>
                <c:pt idx="1529">
                  <c:v>22334.578098154238</c:v>
                </c:pt>
                <c:pt idx="1530">
                  <c:v>22252.948797226229</c:v>
                </c:pt>
                <c:pt idx="1531">
                  <c:v>22086.924891047012</c:v>
                </c:pt>
                <c:pt idx="1532">
                  <c:v>22198.454417714442</c:v>
                </c:pt>
                <c:pt idx="1533">
                  <c:v>22234.549535908634</c:v>
                </c:pt>
                <c:pt idx="1534">
                  <c:v>22599.285853876871</c:v>
                </c:pt>
                <c:pt idx="1535">
                  <c:v>22515.986828131234</c:v>
                </c:pt>
                <c:pt idx="1536">
                  <c:v>22222.829264429583</c:v>
                </c:pt>
                <c:pt idx="1537">
                  <c:v>22294.548245574832</c:v>
                </c:pt>
                <c:pt idx="1538">
                  <c:v>22197.399953730215</c:v>
                </c:pt>
                <c:pt idx="1539">
                  <c:v>22363.294513316443</c:v>
                </c:pt>
                <c:pt idx="1540">
                  <c:v>22790.412132960762</c:v>
                </c:pt>
                <c:pt idx="1541">
                  <c:v>22842.546434936805</c:v>
                </c:pt>
                <c:pt idx="1542">
                  <c:v>22905.813213957194</c:v>
                </c:pt>
                <c:pt idx="1543">
                  <c:v>22919.871461200128</c:v>
                </c:pt>
                <c:pt idx="1544">
                  <c:v>22974.931377702549</c:v>
                </c:pt>
                <c:pt idx="1545">
                  <c:v>22639.28930661135</c:v>
                </c:pt>
                <c:pt idx="1546">
                  <c:v>22673.556425583</c:v>
                </c:pt>
                <c:pt idx="1547">
                  <c:v>22307.742550448369</c:v>
                </c:pt>
                <c:pt idx="1548">
                  <c:v>22321.879934581124</c:v>
                </c:pt>
                <c:pt idx="1549">
                  <c:v>22218.137877677116</c:v>
                </c:pt>
                <c:pt idx="1550">
                  <c:v>22078.090851192719</c:v>
                </c:pt>
                <c:pt idx="1551">
                  <c:v>21999.272357535589</c:v>
                </c:pt>
                <c:pt idx="1552">
                  <c:v>21876.015217740343</c:v>
                </c:pt>
                <c:pt idx="1553">
                  <c:v>22379.428349025067</c:v>
                </c:pt>
                <c:pt idx="1554">
                  <c:v>22711.847951955086</c:v>
                </c:pt>
                <c:pt idx="1555">
                  <c:v>22860.879856159325</c:v>
                </c:pt>
                <c:pt idx="1556">
                  <c:v>22438.361234124604</c:v>
                </c:pt>
                <c:pt idx="1557">
                  <c:v>22526.269378206831</c:v>
                </c:pt>
                <c:pt idx="1558">
                  <c:v>22348.210900424718</c:v>
                </c:pt>
                <c:pt idx="1559">
                  <c:v>22330.647710192574</c:v>
                </c:pt>
                <c:pt idx="1560">
                  <c:v>22787.696417765866</c:v>
                </c:pt>
                <c:pt idx="1561">
                  <c:v>22827.912206737212</c:v>
                </c:pt>
                <c:pt idx="1562">
                  <c:v>22980.28614566979</c:v>
                </c:pt>
                <c:pt idx="1563">
                  <c:v>22788.469018515665</c:v>
                </c:pt>
                <c:pt idx="1564">
                  <c:v>22547.385019052563</c:v>
                </c:pt>
                <c:pt idx="1565">
                  <c:v>22442.537595936737</c:v>
                </c:pt>
                <c:pt idx="1566">
                  <c:v>23149.42267450854</c:v>
                </c:pt>
                <c:pt idx="1567">
                  <c:v>23469.246067410746</c:v>
                </c:pt>
                <c:pt idx="1568">
                  <c:v>23347.852307140434</c:v>
                </c:pt>
                <c:pt idx="1569">
                  <c:v>23691.675392642737</c:v>
                </c:pt>
                <c:pt idx="1570">
                  <c:v>23951.020896736205</c:v>
                </c:pt>
                <c:pt idx="1571">
                  <c:v>23868.161919075079</c:v>
                </c:pt>
                <c:pt idx="1572">
                  <c:v>23640.382345885973</c:v>
                </c:pt>
                <c:pt idx="1573">
                  <c:v>23565.134454915686</c:v>
                </c:pt>
                <c:pt idx="1574">
                  <c:v>23871.510310581139</c:v>
                </c:pt>
                <c:pt idx="1575">
                  <c:v>23965.307613382767</c:v>
                </c:pt>
                <c:pt idx="1576">
                  <c:v>23891.162136258474</c:v>
                </c:pt>
                <c:pt idx="1577">
                  <c:v>23552.44256522302</c:v>
                </c:pt>
                <c:pt idx="1578">
                  <c:v>23560.632897124706</c:v>
                </c:pt>
                <c:pt idx="1579">
                  <c:v>23653.497607186771</c:v>
                </c:pt>
                <c:pt idx="1580">
                  <c:v>23681.945822636811</c:v>
                </c:pt>
                <c:pt idx="1581">
                  <c:v>23504.201510349234</c:v>
                </c:pt>
                <c:pt idx="1582">
                  <c:v>23159.41928052935</c:v>
                </c:pt>
                <c:pt idx="1583">
                  <c:v>23726.004770508382</c:v>
                </c:pt>
                <c:pt idx="1584">
                  <c:v>23886.522386659079</c:v>
                </c:pt>
                <c:pt idx="1585">
                  <c:v>24185.620394802947</c:v>
                </c:pt>
                <c:pt idx="1586">
                  <c:v>24166.278045327632</c:v>
                </c:pt>
                <c:pt idx="1587">
                  <c:v>24295.479436764515</c:v>
                </c:pt>
                <c:pt idx="1588">
                  <c:v>24505.413820210466</c:v>
                </c:pt>
                <c:pt idx="1589">
                  <c:v>24375.766516377647</c:v>
                </c:pt>
                <c:pt idx="1590">
                  <c:v>23982.664779841954</c:v>
                </c:pt>
                <c:pt idx="1591">
                  <c:v>24151.382354400354</c:v>
                </c:pt>
                <c:pt idx="1592">
                  <c:v>24302.714696573235</c:v>
                </c:pt>
                <c:pt idx="1593">
                  <c:v>24495.739448668046</c:v>
                </c:pt>
                <c:pt idx="1594">
                  <c:v>24143.600509202519</c:v>
                </c:pt>
                <c:pt idx="1595">
                  <c:v>24142.921485182782</c:v>
                </c:pt>
                <c:pt idx="1596">
                  <c:v>24609.851171232702</c:v>
                </c:pt>
                <c:pt idx="1597">
                  <c:v>24033.658657556829</c:v>
                </c:pt>
                <c:pt idx="1598">
                  <c:v>23708.964397531516</c:v>
                </c:pt>
                <c:pt idx="1599">
                  <c:v>23927.613921427786</c:v>
                </c:pt>
                <c:pt idx="1600">
                  <c:v>23840.196511156268</c:v>
                </c:pt>
                <c:pt idx="1601">
                  <c:v>23920.187901537811</c:v>
                </c:pt>
                <c:pt idx="1602">
                  <c:v>24145.767354036525</c:v>
                </c:pt>
                <c:pt idx="1603">
                  <c:v>24202.218360754887</c:v>
                </c:pt>
                <c:pt idx="1604">
                  <c:v>24263.101437555888</c:v>
                </c:pt>
                <c:pt idx="1605">
                  <c:v>24336.31494704113</c:v>
                </c:pt>
                <c:pt idx="1606">
                  <c:v>24331.379213353728</c:v>
                </c:pt>
                <c:pt idx="1607">
                  <c:v>24376.621801882902</c:v>
                </c:pt>
                <c:pt idx="1608">
                  <c:v>24581.219978186444</c:v>
                </c:pt>
                <c:pt idx="1609">
                  <c:v>25010.217887875529</c:v>
                </c:pt>
                <c:pt idx="1610">
                  <c:v>25006.981871013333</c:v>
                </c:pt>
                <c:pt idx="1611">
                  <c:v>24928.512291407031</c:v>
                </c:pt>
                <c:pt idx="1612">
                  <c:v>25049.527504608417</c:v>
                </c:pt>
                <c:pt idx="1613">
                  <c:v>25092.78443147763</c:v>
                </c:pt>
                <c:pt idx="1614">
                  <c:v>25152.526299658508</c:v>
                </c:pt>
                <c:pt idx="1615">
                  <c:v>25365.995865597746</c:v>
                </c:pt>
                <c:pt idx="1616">
                  <c:v>25448.971557841298</c:v>
                </c:pt>
                <c:pt idx="1617">
                  <c:v>25162.627893636305</c:v>
                </c:pt>
                <c:pt idx="1618">
                  <c:v>25201.639094188176</c:v>
                </c:pt>
                <c:pt idx="1619">
                  <c:v>25527.423077058873</c:v>
                </c:pt>
                <c:pt idx="1620">
                  <c:v>25041.298245414426</c:v>
                </c:pt>
                <c:pt idx="1621">
                  <c:v>25358.599567662965</c:v>
                </c:pt>
                <c:pt idx="1622">
                  <c:v>25180.23533033179</c:v>
                </c:pt>
                <c:pt idx="1623">
                  <c:v>24863.38956095072</c:v>
                </c:pt>
                <c:pt idx="1624">
                  <c:v>24969.915398418012</c:v>
                </c:pt>
                <c:pt idx="1625">
                  <c:v>25240.885210996603</c:v>
                </c:pt>
                <c:pt idx="1626">
                  <c:v>24969.090856051549</c:v>
                </c:pt>
                <c:pt idx="1627">
                  <c:v>24912.317409019706</c:v>
                </c:pt>
                <c:pt idx="1628">
                  <c:v>24803.935155919869</c:v>
                </c:pt>
                <c:pt idx="1629">
                  <c:v>25232.987109523536</c:v>
                </c:pt>
                <c:pt idx="1630">
                  <c:v>25201.95103260217</c:v>
                </c:pt>
                <c:pt idx="1631">
                  <c:v>25230.00817197391</c:v>
                </c:pt>
                <c:pt idx="1632">
                  <c:v>24818.100156868652</c:v>
                </c:pt>
                <c:pt idx="1633">
                  <c:v>24605.783630947459</c:v>
                </c:pt>
                <c:pt idx="1634">
                  <c:v>24919.500378494355</c:v>
                </c:pt>
                <c:pt idx="1635">
                  <c:v>24694.704915888138</c:v>
                </c:pt>
                <c:pt idx="1636">
                  <c:v>24691.20922824831</c:v>
                </c:pt>
                <c:pt idx="1637">
                  <c:v>24468.378547604261</c:v>
                </c:pt>
                <c:pt idx="1638">
                  <c:v>24827.604002951099</c:v>
                </c:pt>
                <c:pt idx="1639">
                  <c:v>24848.457927211821</c:v>
                </c:pt>
                <c:pt idx="1640">
                  <c:v>24860.727108762927</c:v>
                </c:pt>
                <c:pt idx="1641">
                  <c:v>24394.542647421807</c:v>
                </c:pt>
                <c:pt idx="1642">
                  <c:v>23900.163009025971</c:v>
                </c:pt>
                <c:pt idx="1643">
                  <c:v>23895.217487595801</c:v>
                </c:pt>
                <c:pt idx="1644">
                  <c:v>24077.577605479735</c:v>
                </c:pt>
                <c:pt idx="1645">
                  <c:v>24273.307273837334</c:v>
                </c:pt>
                <c:pt idx="1646">
                  <c:v>24409.924211554771</c:v>
                </c:pt>
                <c:pt idx="1647">
                  <c:v>24463.121911036542</c:v>
                </c:pt>
                <c:pt idx="1648">
                  <c:v>24278.844070195209</c:v>
                </c:pt>
                <c:pt idx="1649">
                  <c:v>24225.782039268674</c:v>
                </c:pt>
                <c:pt idx="1650">
                  <c:v>24270.559696628072</c:v>
                </c:pt>
                <c:pt idx="1651">
                  <c:v>24502.604846942562</c:v>
                </c:pt>
                <c:pt idx="1652">
                  <c:v>24322.024398907466</c:v>
                </c:pt>
                <c:pt idx="1653">
                  <c:v>24165.326430865276</c:v>
                </c:pt>
                <c:pt idx="1654">
                  <c:v>24247.576511443302</c:v>
                </c:pt>
                <c:pt idx="1655">
                  <c:v>24068.16519837196</c:v>
                </c:pt>
                <c:pt idx="1656">
                  <c:v>24312.632726330834</c:v>
                </c:pt>
                <c:pt idx="1657">
                  <c:v>24510.028738166046</c:v>
                </c:pt>
                <c:pt idx="1658">
                  <c:v>24503.21105063006</c:v>
                </c:pt>
                <c:pt idx="1659">
                  <c:v>24486.057237771485</c:v>
                </c:pt>
                <c:pt idx="1660">
                  <c:v>24531.692210137975</c:v>
                </c:pt>
                <c:pt idx="1661">
                  <c:v>24083.545683964603</c:v>
                </c:pt>
                <c:pt idx="1662">
                  <c:v>23606.642608702445</c:v>
                </c:pt>
                <c:pt idx="1663">
                  <c:v>23534.691451453411</c:v>
                </c:pt>
                <c:pt idx="1664">
                  <c:v>23482.391768850881</c:v>
                </c:pt>
                <c:pt idx="1665">
                  <c:v>23277.689987530721</c:v>
                </c:pt>
                <c:pt idx="1666">
                  <c:v>23245.037360992999</c:v>
                </c:pt>
                <c:pt idx="1667">
                  <c:v>22777.247970361608</c:v>
                </c:pt>
                <c:pt idx="1668">
                  <c:v>22385.987479548901</c:v>
                </c:pt>
                <c:pt idx="1669">
                  <c:v>22387.380197751721</c:v>
                </c:pt>
                <c:pt idx="1670">
                  <c:v>22272.461793922183</c:v>
                </c:pt>
                <c:pt idx="1671">
                  <c:v>22501.514859683641</c:v>
                </c:pt>
                <c:pt idx="1672">
                  <c:v>22417.895417302159</c:v>
                </c:pt>
                <c:pt idx="1673">
                  <c:v>22427.609316288668</c:v>
                </c:pt>
                <c:pt idx="1674">
                  <c:v>22537.932196528625</c:v>
                </c:pt>
                <c:pt idx="1675">
                  <c:v>22088.222707369692</c:v>
                </c:pt>
                <c:pt idx="1676">
                  <c:v>22294.957938862757</c:v>
                </c:pt>
                <c:pt idx="1677">
                  <c:v>21934.157799339249</c:v>
                </c:pt>
                <c:pt idx="1678">
                  <c:v>21946.974769134198</c:v>
                </c:pt>
                <c:pt idx="1679">
                  <c:v>22245.486416348595</c:v>
                </c:pt>
                <c:pt idx="1680">
                  <c:v>22036.536997913183</c:v>
                </c:pt>
                <c:pt idx="1681">
                  <c:v>21941.318291476509</c:v>
                </c:pt>
                <c:pt idx="1682">
                  <c:v>22168.287920109458</c:v>
                </c:pt>
                <c:pt idx="1683">
                  <c:v>22132.974045791649</c:v>
                </c:pt>
                <c:pt idx="1684">
                  <c:v>22173.483001478529</c:v>
                </c:pt>
                <c:pt idx="1685">
                  <c:v>22330.633775283986</c:v>
                </c:pt>
                <c:pt idx="1686">
                  <c:v>22062.001654238018</c:v>
                </c:pt>
                <c:pt idx="1687">
                  <c:v>22142.111810677972</c:v>
                </c:pt>
                <c:pt idx="1688">
                  <c:v>22179.958707807669</c:v>
                </c:pt>
                <c:pt idx="1689">
                  <c:v>22333.92670029651</c:v>
                </c:pt>
                <c:pt idx="1690">
                  <c:v>22341.523017323922</c:v>
                </c:pt>
                <c:pt idx="1691">
                  <c:v>22093.087185797973</c:v>
                </c:pt>
                <c:pt idx="1692">
                  <c:v>22168.835206591895</c:v>
                </c:pt>
                <c:pt idx="1693">
                  <c:v>22390.975325604406</c:v>
                </c:pt>
                <c:pt idx="1694">
                  <c:v>22051.974907055181</c:v>
                </c:pt>
                <c:pt idx="1695">
                  <c:v>22142.18704860827</c:v>
                </c:pt>
                <c:pt idx="1696">
                  <c:v>22221.494608713932</c:v>
                </c:pt>
                <c:pt idx="1697">
                  <c:v>22498.818496811487</c:v>
                </c:pt>
                <c:pt idx="1698">
                  <c:v>22560.168911333247</c:v>
                </c:pt>
                <c:pt idx="1699">
                  <c:v>22659.905529371605</c:v>
                </c:pt>
                <c:pt idx="1700">
                  <c:v>22777.283775527289</c:v>
                </c:pt>
                <c:pt idx="1701">
                  <c:v>22699.564954369296</c:v>
                </c:pt>
                <c:pt idx="1702">
                  <c:v>22540.071559303633</c:v>
                </c:pt>
                <c:pt idx="1703">
                  <c:v>22302.959957126037</c:v>
                </c:pt>
                <c:pt idx="1704">
                  <c:v>22386.939459859113</c:v>
                </c:pt>
                <c:pt idx="1705">
                  <c:v>22450.046187003252</c:v>
                </c:pt>
                <c:pt idx="1706">
                  <c:v>22520.380692033177</c:v>
                </c:pt>
                <c:pt idx="1707">
                  <c:v>22369.332270007817</c:v>
                </c:pt>
                <c:pt idx="1708">
                  <c:v>22149.004445401537</c:v>
                </c:pt>
                <c:pt idx="1709">
                  <c:v>22140.353312995419</c:v>
                </c:pt>
                <c:pt idx="1710">
                  <c:v>22308.636351547633</c:v>
                </c:pt>
                <c:pt idx="1711">
                  <c:v>22162.919596173244</c:v>
                </c:pt>
                <c:pt idx="1712">
                  <c:v>21944.387026639055</c:v>
                </c:pt>
                <c:pt idx="1713">
                  <c:v>21920.639714442699</c:v>
                </c:pt>
                <c:pt idx="1714">
                  <c:v>21961.101545258371</c:v>
                </c:pt>
                <c:pt idx="1715">
                  <c:v>21917.946500228951</c:v>
                </c:pt>
                <c:pt idx="1716">
                  <c:v>22071.063583915271</c:v>
                </c:pt>
                <c:pt idx="1717">
                  <c:v>22369.396488512913</c:v>
                </c:pt>
                <c:pt idx="1718">
                  <c:v>22720.038684052401</c:v>
                </c:pt>
                <c:pt idx="1719">
                  <c:v>23049.825653500659</c:v>
                </c:pt>
                <c:pt idx="1720">
                  <c:v>23190.910515239695</c:v>
                </c:pt>
                <c:pt idx="1721">
                  <c:v>23083.585116274331</c:v>
                </c:pt>
                <c:pt idx="1722">
                  <c:v>23009.696055063527</c:v>
                </c:pt>
                <c:pt idx="1723">
                  <c:v>22767.29441090225</c:v>
                </c:pt>
                <c:pt idx="1724">
                  <c:v>22595.711753190182</c:v>
                </c:pt>
                <c:pt idx="1725">
                  <c:v>22443.178708043852</c:v>
                </c:pt>
                <c:pt idx="1726">
                  <c:v>22323.537032974575</c:v>
                </c:pt>
                <c:pt idx="1727">
                  <c:v>22268.345607393239</c:v>
                </c:pt>
                <c:pt idx="1728">
                  <c:v>22112.372676202056</c:v>
                </c:pt>
                <c:pt idx="1729">
                  <c:v>22475.473852243042</c:v>
                </c:pt>
                <c:pt idx="1730">
                  <c:v>22630.788804798645</c:v>
                </c:pt>
                <c:pt idx="1731">
                  <c:v>22395.874911277315</c:v>
                </c:pt>
                <c:pt idx="1732">
                  <c:v>22447.189426313598</c:v>
                </c:pt>
                <c:pt idx="1733">
                  <c:v>22664.890090986592</c:v>
                </c:pt>
                <c:pt idx="1734">
                  <c:v>22869.691211043333</c:v>
                </c:pt>
                <c:pt idx="1735">
                  <c:v>22937.152533303302</c:v>
                </c:pt>
                <c:pt idx="1736">
                  <c:v>22865.048817895044</c:v>
                </c:pt>
                <c:pt idx="1737">
                  <c:v>22570.941022230349</c:v>
                </c:pt>
                <c:pt idx="1738">
                  <c:v>23202.003566305571</c:v>
                </c:pt>
                <c:pt idx="1739">
                  <c:v>22774.444981604229</c:v>
                </c:pt>
                <c:pt idx="1740">
                  <c:v>22347.382022732963</c:v>
                </c:pt>
                <c:pt idx="1741">
                  <c:v>22448.14416401233</c:v>
                </c:pt>
                <c:pt idx="1742">
                  <c:v>22515.604645785297</c:v>
                </c:pt>
                <c:pt idx="1743">
                  <c:v>22516.482471397299</c:v>
                </c:pt>
                <c:pt idx="1744">
                  <c:v>22609.976826927865</c:v>
                </c:pt>
                <c:pt idx="1745">
                  <c:v>22639.51055966533</c:v>
                </c:pt>
                <c:pt idx="1746">
                  <c:v>22588.925348292712</c:v>
                </c:pt>
                <c:pt idx="1747">
                  <c:v>22259.748819112938</c:v>
                </c:pt>
                <c:pt idx="1748">
                  <c:v>22316.431037107679</c:v>
                </c:pt>
                <c:pt idx="1749">
                  <c:v>22392.740405422112</c:v>
                </c:pt>
                <c:pt idx="1750">
                  <c:v>22315.265242457066</c:v>
                </c:pt>
                <c:pt idx="1751">
                  <c:v>22457.057250691276</c:v>
                </c:pt>
                <c:pt idx="1752">
                  <c:v>22649.662414657618</c:v>
                </c:pt>
                <c:pt idx="1753">
                  <c:v>22475.190962736917</c:v>
                </c:pt>
                <c:pt idx="1754">
                  <c:v>22403.915821690847</c:v>
                </c:pt>
                <c:pt idx="1755">
                  <c:v>22594.389148104619</c:v>
                </c:pt>
                <c:pt idx="1756">
                  <c:v>23174.505079333914</c:v>
                </c:pt>
                <c:pt idx="1757">
                  <c:v>23601.928112346046</c:v>
                </c:pt>
                <c:pt idx="1758">
                  <c:v>23749.228452783806</c:v>
                </c:pt>
                <c:pt idx="1759">
                  <c:v>23720.784369086559</c:v>
                </c:pt>
                <c:pt idx="1760">
                  <c:v>23679.796231369575</c:v>
                </c:pt>
                <c:pt idx="1761">
                  <c:v>23584.988136541204</c:v>
                </c:pt>
                <c:pt idx="1762">
                  <c:v>23640.365001720405</c:v>
                </c:pt>
                <c:pt idx="1763">
                  <c:v>24112.054286855018</c:v>
                </c:pt>
                <c:pt idx="1764">
                  <c:v>23863.486449567336</c:v>
                </c:pt>
                <c:pt idx="1765">
                  <c:v>23800.473561515675</c:v>
                </c:pt>
                <c:pt idx="1766">
                  <c:v>23492.544422172305</c:v>
                </c:pt>
                <c:pt idx="1767">
                  <c:v>24017.887472141159</c:v>
                </c:pt>
                <c:pt idx="1768">
                  <c:v>24570.922661562861</c:v>
                </c:pt>
                <c:pt idx="1769">
                  <c:v>24643.234781697058</c:v>
                </c:pt>
                <c:pt idx="1770">
                  <c:v>24918.25087468429</c:v>
                </c:pt>
                <c:pt idx="1771">
                  <c:v>24590.96944420044</c:v>
                </c:pt>
                <c:pt idx="1772">
                  <c:v>24493.631496441125</c:v>
                </c:pt>
                <c:pt idx="1773">
                  <c:v>24632.255898624946</c:v>
                </c:pt>
                <c:pt idx="1774">
                  <c:v>24227.449438460677</c:v>
                </c:pt>
                <c:pt idx="1775">
                  <c:v>24229.842005167633</c:v>
                </c:pt>
                <c:pt idx="1776">
                  <c:v>23859.599594634088</c:v>
                </c:pt>
                <c:pt idx="1777">
                  <c:v>24018.897505624049</c:v>
                </c:pt>
                <c:pt idx="1778">
                  <c:v>23893.766188326692</c:v>
                </c:pt>
                <c:pt idx="1779">
                  <c:v>24055.262480507703</c:v>
                </c:pt>
                <c:pt idx="1780">
                  <c:v>24289.652277589703</c:v>
                </c:pt>
                <c:pt idx="1781">
                  <c:v>23734.746793197246</c:v>
                </c:pt>
                <c:pt idx="1782">
                  <c:v>23687.018176908823</c:v>
                </c:pt>
                <c:pt idx="1783">
                  <c:v>23838.34736627209</c:v>
                </c:pt>
                <c:pt idx="1784">
                  <c:v>23769.122526020587</c:v>
                </c:pt>
                <c:pt idx="1785">
                  <c:v>23517.016731127962</c:v>
                </c:pt>
                <c:pt idx="1786">
                  <c:v>23165.391197371988</c:v>
                </c:pt>
                <c:pt idx="1787">
                  <c:v>23277.42033251224</c:v>
                </c:pt>
                <c:pt idx="1788">
                  <c:v>23357.421299729234</c:v>
                </c:pt>
                <c:pt idx="1789">
                  <c:v>23369.060911539233</c:v>
                </c:pt>
                <c:pt idx="1790">
                  <c:v>23764.46821430841</c:v>
                </c:pt>
                <c:pt idx="1791">
                  <c:v>23609.607722482433</c:v>
                </c:pt>
                <c:pt idx="1792">
                  <c:v>23385.616665682141</c:v>
                </c:pt>
                <c:pt idx="1793">
                  <c:v>23448.74798030344</c:v>
                </c:pt>
                <c:pt idx="1794">
                  <c:v>23398.495427633403</c:v>
                </c:pt>
                <c:pt idx="1795">
                  <c:v>23281.450316681814</c:v>
                </c:pt>
                <c:pt idx="1796">
                  <c:v>23963.460361839818</c:v>
                </c:pt>
                <c:pt idx="1797">
                  <c:v>24043.058570848469</c:v>
                </c:pt>
                <c:pt idx="1798">
                  <c:v>23640.939983669563</c:v>
                </c:pt>
                <c:pt idx="1799">
                  <c:v>23476.146539293455</c:v>
                </c:pt>
                <c:pt idx="1800">
                  <c:v>23656.864217069335</c:v>
                </c:pt>
                <c:pt idx="1801">
                  <c:v>23806.936207785926</c:v>
                </c:pt>
                <c:pt idx="1802">
                  <c:v>23743.092347195772</c:v>
                </c:pt>
                <c:pt idx="1803">
                  <c:v>23653.529577924583</c:v>
                </c:pt>
                <c:pt idx="1804">
                  <c:v>23979.901795434846</c:v>
                </c:pt>
                <c:pt idx="1805">
                  <c:v>23898.460277572685</c:v>
                </c:pt>
                <c:pt idx="1806">
                  <c:v>23940.274229392879</c:v>
                </c:pt>
                <c:pt idx="1807">
                  <c:v>24330.283889960079</c:v>
                </c:pt>
                <c:pt idx="1808">
                  <c:v>24366.537513466115</c:v>
                </c:pt>
                <c:pt idx="1809">
                  <c:v>24329.699073118038</c:v>
                </c:pt>
                <c:pt idx="1810">
                  <c:v>24085.03767545275</c:v>
                </c:pt>
                <c:pt idx="1811">
                  <c:v>24112.366065663333</c:v>
                </c:pt>
                <c:pt idx="1812">
                  <c:v>24506.571552571888</c:v>
                </c:pt>
                <c:pt idx="1813">
                  <c:v>24345.15924433932</c:v>
                </c:pt>
                <c:pt idx="1814">
                  <c:v>24335.592400508598</c:v>
                </c:pt>
                <c:pt idx="1815">
                  <c:v>24528.556808416684</c:v>
                </c:pt>
                <c:pt idx="1816">
                  <c:v>24638.329371881806</c:v>
                </c:pt>
                <c:pt idx="1817">
                  <c:v>24770.976464306808</c:v>
                </c:pt>
                <c:pt idx="1818">
                  <c:v>24674.997482429098</c:v>
                </c:pt>
                <c:pt idx="1819">
                  <c:v>24919.970184135436</c:v>
                </c:pt>
                <c:pt idx="1820">
                  <c:v>25079.485178319865</c:v>
                </c:pt>
                <c:pt idx="1821">
                  <c:v>24838.784422839977</c:v>
                </c:pt>
                <c:pt idx="1822">
                  <c:v>24962.941338456767</c:v>
                </c:pt>
                <c:pt idx="1823">
                  <c:v>24927.844038468222</c:v>
                </c:pt>
                <c:pt idx="1824">
                  <c:v>24980.863702254293</c:v>
                </c:pt>
                <c:pt idx="1825">
                  <c:v>25019.632213595723</c:v>
                </c:pt>
                <c:pt idx="1826">
                  <c:v>24960.066395096816</c:v>
                </c:pt>
                <c:pt idx="1827">
                  <c:v>24815.325130988695</c:v>
                </c:pt>
                <c:pt idx="1828">
                  <c:v>24723.087121168617</c:v>
                </c:pt>
                <c:pt idx="1829">
                  <c:v>24870.798322936851</c:v>
                </c:pt>
                <c:pt idx="1830">
                  <c:v>24682.487944014556</c:v>
                </c:pt>
                <c:pt idx="1831">
                  <c:v>24805.29813428707</c:v>
                </c:pt>
                <c:pt idx="1832">
                  <c:v>24630.303814557254</c:v>
                </c:pt>
                <c:pt idx="1833">
                  <c:v>24712.360227819783</c:v>
                </c:pt>
                <c:pt idx="1834">
                  <c:v>24739.362978506299</c:v>
                </c:pt>
                <c:pt idx="1835">
                  <c:v>25023.643773402662</c:v>
                </c:pt>
                <c:pt idx="1836">
                  <c:v>24627.651958651499</c:v>
                </c:pt>
                <c:pt idx="1837">
                  <c:v>24700.675669318331</c:v>
                </c:pt>
                <c:pt idx="1838">
                  <c:v>24760.699035870795</c:v>
                </c:pt>
                <c:pt idx="1839">
                  <c:v>25127.214745963462</c:v>
                </c:pt>
                <c:pt idx="1840">
                  <c:v>24819.043174369992</c:v>
                </c:pt>
                <c:pt idx="1841">
                  <c:v>25208.222270895829</c:v>
                </c:pt>
                <c:pt idx="1842">
                  <c:v>25265.44874743867</c:v>
                </c:pt>
                <c:pt idx="1843">
                  <c:v>25906.109570583943</c:v>
                </c:pt>
                <c:pt idx="1844">
                  <c:v>25952.841205919663</c:v>
                </c:pt>
                <c:pt idx="1845">
                  <c:v>25569.543832343148</c:v>
                </c:pt>
                <c:pt idx="1846">
                  <c:v>25760.477345496005</c:v>
                </c:pt>
                <c:pt idx="1847">
                  <c:v>25686.210967833744</c:v>
                </c:pt>
                <c:pt idx="1848">
                  <c:v>25283.433975895645</c:v>
                </c:pt>
                <c:pt idx="1849">
                  <c:v>25369.236712107231</c:v>
                </c:pt>
                <c:pt idx="1850">
                  <c:v>25755.068816307081</c:v>
                </c:pt>
                <c:pt idx="1851">
                  <c:v>26005.429723870726</c:v>
                </c:pt>
                <c:pt idx="1852">
                  <c:v>25615.485820155725</c:v>
                </c:pt>
                <c:pt idx="1853">
                  <c:v>25779.017639990641</c:v>
                </c:pt>
                <c:pt idx="1854">
                  <c:v>25916.525123966632</c:v>
                </c:pt>
                <c:pt idx="1855">
                  <c:v>25809.445883509328</c:v>
                </c:pt>
                <c:pt idx="1856">
                  <c:v>25648.629534572887</c:v>
                </c:pt>
                <c:pt idx="1857">
                  <c:v>26250.601174695214</c:v>
                </c:pt>
                <c:pt idx="1858">
                  <c:v>26082.111006098592</c:v>
                </c:pt>
                <c:pt idx="1859">
                  <c:v>26168.206021386624</c:v>
                </c:pt>
                <c:pt idx="1860">
                  <c:v>26446.882734138446</c:v>
                </c:pt>
                <c:pt idx="1861">
                  <c:v>26666.261568715927</c:v>
                </c:pt>
                <c:pt idx="1862">
                  <c:v>26847.005398881014</c:v>
                </c:pt>
                <c:pt idx="1863">
                  <c:v>26913.709530282726</c:v>
                </c:pt>
                <c:pt idx="1864">
                  <c:v>26844.421963766577</c:v>
                </c:pt>
                <c:pt idx="1865">
                  <c:v>26878.317982673048</c:v>
                </c:pt>
                <c:pt idx="1866">
                  <c:v>26697.939424633299</c:v>
                </c:pt>
                <c:pt idx="1867">
                  <c:v>27374.091500753082</c:v>
                </c:pt>
                <c:pt idx="1868">
                  <c:v>27597.694595040277</c:v>
                </c:pt>
                <c:pt idx="1869">
                  <c:v>27446.93171221171</c:v>
                </c:pt>
                <c:pt idx="1870">
                  <c:v>27714.817251516975</c:v>
                </c:pt>
                <c:pt idx="1871">
                  <c:v>28109.280444467939</c:v>
                </c:pt>
                <c:pt idx="1872">
                  <c:v>28070.62854211911</c:v>
                </c:pt>
                <c:pt idx="1873">
                  <c:v>27758.179212037761</c:v>
                </c:pt>
                <c:pt idx="1874">
                  <c:v>28062.273236895282</c:v>
                </c:pt>
                <c:pt idx="1875">
                  <c:v>28061.546447640769</c:v>
                </c:pt>
                <c:pt idx="1876">
                  <c:v>27914.586814302751</c:v>
                </c:pt>
                <c:pt idx="1877">
                  <c:v>28210.600469781592</c:v>
                </c:pt>
                <c:pt idx="1878">
                  <c:v>28626.095136877531</c:v>
                </c:pt>
                <c:pt idx="1879">
                  <c:v>28838.557181265176</c:v>
                </c:pt>
                <c:pt idx="1880">
                  <c:v>29319.906732097985</c:v>
                </c:pt>
                <c:pt idx="1881">
                  <c:v>29599.19808251155</c:v>
                </c:pt>
                <c:pt idx="1882">
                  <c:v>29363.312137621298</c:v>
                </c:pt>
                <c:pt idx="1883">
                  <c:v>29852.28337979929</c:v>
                </c:pt>
                <c:pt idx="1884">
                  <c:v>29999.419006411004</c:v>
                </c:pt>
                <c:pt idx="1885">
                  <c:v>29823.441865513549</c:v>
                </c:pt>
                <c:pt idx="1886">
                  <c:v>29739.50217818268</c:v>
                </c:pt>
                <c:pt idx="1887">
                  <c:v>29969.35996122408</c:v>
                </c:pt>
                <c:pt idx="1888">
                  <c:v>29489.730928586665</c:v>
                </c:pt>
                <c:pt idx="1889">
                  <c:v>29278.945091792841</c:v>
                </c:pt>
                <c:pt idx="1890">
                  <c:v>29671.912652279916</c:v>
                </c:pt>
                <c:pt idx="1891">
                  <c:v>29057.837399598819</c:v>
                </c:pt>
                <c:pt idx="1892">
                  <c:v>29391.257410467802</c:v>
                </c:pt>
                <c:pt idx="1893">
                  <c:v>29892.623502076189</c:v>
                </c:pt>
                <c:pt idx="1894">
                  <c:v>29827.728056939068</c:v>
                </c:pt>
                <c:pt idx="1895">
                  <c:v>29607.10228093238</c:v>
                </c:pt>
                <c:pt idx="1896">
                  <c:v>30066.222050270266</c:v>
                </c:pt>
                <c:pt idx="1897">
                  <c:v>30274.133938771225</c:v>
                </c:pt>
                <c:pt idx="1898">
                  <c:v>30092.357849601467</c:v>
                </c:pt>
                <c:pt idx="1899">
                  <c:v>30405.413117008848</c:v>
                </c:pt>
                <c:pt idx="1900">
                  <c:v>30486.043669911902</c:v>
                </c:pt>
                <c:pt idx="1901">
                  <c:v>31090.015299794693</c:v>
                </c:pt>
                <c:pt idx="1902">
                  <c:v>31154.862532874919</c:v>
                </c:pt>
                <c:pt idx="1903">
                  <c:v>31169.576960200484</c:v>
                </c:pt>
                <c:pt idx="1904">
                  <c:v>31121.326383133222</c:v>
                </c:pt>
                <c:pt idx="1905">
                  <c:v>30809.504385670254</c:v>
                </c:pt>
                <c:pt idx="1906">
                  <c:v>30797.878408512315</c:v>
                </c:pt>
                <c:pt idx="1907">
                  <c:v>30658.456985275036</c:v>
                </c:pt>
                <c:pt idx="1908">
                  <c:v>31048.176088392796</c:v>
                </c:pt>
                <c:pt idx="1909">
                  <c:v>30984.798829824784</c:v>
                </c:pt>
                <c:pt idx="1910">
                  <c:v>30777.925136660182</c:v>
                </c:pt>
                <c:pt idx="1911">
                  <c:v>30546.424430397721</c:v>
                </c:pt>
                <c:pt idx="1912">
                  <c:v>30280.473155800879</c:v>
                </c:pt>
                <c:pt idx="1913">
                  <c:v>30754.707682926823</c:v>
                </c:pt>
                <c:pt idx="1914">
                  <c:v>30582.234328937837</c:v>
                </c:pt>
                <c:pt idx="1915">
                  <c:v>30665.123809900073</c:v>
                </c:pt>
                <c:pt idx="1916">
                  <c:v>30611.892760097599</c:v>
                </c:pt>
                <c:pt idx="1917">
                  <c:v>30402.787257733649</c:v>
                </c:pt>
                <c:pt idx="1918">
                  <c:v>30070.808879292799</c:v>
                </c:pt>
                <c:pt idx="1919">
                  <c:v>30048.114136406813</c:v>
                </c:pt>
                <c:pt idx="1920">
                  <c:v>29636.001541371079</c:v>
                </c:pt>
                <c:pt idx="1921">
                  <c:v>29366.574760934149</c:v>
                </c:pt>
                <c:pt idx="1922">
                  <c:v>29464.151700715141</c:v>
                </c:pt>
                <c:pt idx="1923">
                  <c:v>29358.608325159508</c:v>
                </c:pt>
                <c:pt idx="1924">
                  <c:v>29662.348217917803</c:v>
                </c:pt>
                <c:pt idx="1925">
                  <c:v>29728.333087103292</c:v>
                </c:pt>
                <c:pt idx="1926">
                  <c:v>29457.048424852983</c:v>
                </c:pt>
                <c:pt idx="1927">
                  <c:v>28946.121149482431</c:v>
                </c:pt>
                <c:pt idx="1928">
                  <c:v>28694.589757945745</c:v>
                </c:pt>
                <c:pt idx="1929">
                  <c:v>28737.081052825506</c:v>
                </c:pt>
                <c:pt idx="1930">
                  <c:v>28617.821973261569</c:v>
                </c:pt>
                <c:pt idx="1931">
                  <c:v>28528.539028348598</c:v>
                </c:pt>
                <c:pt idx="1932">
                  <c:v>28832.406104229576</c:v>
                </c:pt>
                <c:pt idx="1933">
                  <c:v>28750.116701701005</c:v>
                </c:pt>
                <c:pt idx="1934">
                  <c:v>29020.832046589334</c:v>
                </c:pt>
                <c:pt idx="1935">
                  <c:v>28791.781928759803</c:v>
                </c:pt>
                <c:pt idx="1936">
                  <c:v>29153.050354548421</c:v>
                </c:pt>
                <c:pt idx="1937">
                  <c:v>29291.412476119251</c:v>
                </c:pt>
                <c:pt idx="1938">
                  <c:v>29739.533045334843</c:v>
                </c:pt>
                <c:pt idx="1939">
                  <c:v>29632.970306551968</c:v>
                </c:pt>
                <c:pt idx="1940">
                  <c:v>29737.110181480755</c:v>
                </c:pt>
                <c:pt idx="1941">
                  <c:v>29884.279909087541</c:v>
                </c:pt>
                <c:pt idx="1942">
                  <c:v>29769.276354357855</c:v>
                </c:pt>
                <c:pt idx="1943">
                  <c:v>29723.044740315465</c:v>
                </c:pt>
                <c:pt idx="1944">
                  <c:v>29781.306342998385</c:v>
                </c:pt>
                <c:pt idx="1945">
                  <c:v>29794.563259478298</c:v>
                </c:pt>
                <c:pt idx="1946">
                  <c:v>29640.973951135558</c:v>
                </c:pt>
                <c:pt idx="1947">
                  <c:v>29720.177362191615</c:v>
                </c:pt>
                <c:pt idx="1948">
                  <c:v>29828.935526671128</c:v>
                </c:pt>
                <c:pt idx="1949">
                  <c:v>29464.903269334674</c:v>
                </c:pt>
                <c:pt idx="1950">
                  <c:v>29543.841663544459</c:v>
                </c:pt>
                <c:pt idx="1951">
                  <c:v>29977.401587215223</c:v>
                </c:pt>
                <c:pt idx="1952">
                  <c:v>30291.920832147032</c:v>
                </c:pt>
                <c:pt idx="1953">
                  <c:v>30171.825934010947</c:v>
                </c:pt>
                <c:pt idx="1954">
                  <c:v>30320.249140952052</c:v>
                </c:pt>
                <c:pt idx="1955">
                  <c:v>30927.031736887049</c:v>
                </c:pt>
                <c:pt idx="1956">
                  <c:v>30648.715529753532</c:v>
                </c:pt>
                <c:pt idx="1957">
                  <c:v>30242.503772939101</c:v>
                </c:pt>
                <c:pt idx="1958">
                  <c:v>30350.825590399687</c:v>
                </c:pt>
                <c:pt idx="1959">
                  <c:v>30827.769738361563</c:v>
                </c:pt>
                <c:pt idx="1960">
                  <c:v>30963.84034137756</c:v>
                </c:pt>
                <c:pt idx="1961">
                  <c:v>31334.737312890593</c:v>
                </c:pt>
                <c:pt idx="1962">
                  <c:v>30659.217362757463</c:v>
                </c:pt>
                <c:pt idx="1963">
                  <c:v>30496.711050745933</c:v>
                </c:pt>
                <c:pt idx="1964">
                  <c:v>29993.220056299819</c:v>
                </c:pt>
                <c:pt idx="1965">
                  <c:v>29957.267485265129</c:v>
                </c:pt>
                <c:pt idx="1966">
                  <c:v>29835.291042177312</c:v>
                </c:pt>
                <c:pt idx="1967">
                  <c:v>29843.606783513635</c:v>
                </c:pt>
                <c:pt idx="1968">
                  <c:v>30134.428580824595</c:v>
                </c:pt>
                <c:pt idx="1969">
                  <c:v>29649.343643207118</c:v>
                </c:pt>
                <c:pt idx="1970">
                  <c:v>29640.449550000976</c:v>
                </c:pt>
                <c:pt idx="1971">
                  <c:v>29481.191625178311</c:v>
                </c:pt>
                <c:pt idx="1972">
                  <c:v>29469.092486999591</c:v>
                </c:pt>
                <c:pt idx="1973">
                  <c:v>29962.360118321423</c:v>
                </c:pt>
                <c:pt idx="1974">
                  <c:v>30411.944033136493</c:v>
                </c:pt>
                <c:pt idx="1975">
                  <c:v>30410.614502650118</c:v>
                </c:pt>
                <c:pt idx="1976">
                  <c:v>30356.396813454896</c:v>
                </c:pt>
                <c:pt idx="1977">
                  <c:v>30610.327662329451</c:v>
                </c:pt>
                <c:pt idx="1978">
                  <c:v>30199.050725400815</c:v>
                </c:pt>
                <c:pt idx="1979">
                  <c:v>30378.243375794736</c:v>
                </c:pt>
                <c:pt idx="1980">
                  <c:v>30591.45966260046</c:v>
                </c:pt>
                <c:pt idx="1981">
                  <c:v>30223.329354732956</c:v>
                </c:pt>
                <c:pt idx="1982">
                  <c:v>30051.709252473658</c:v>
                </c:pt>
                <c:pt idx="1983">
                  <c:v>30017.301369858807</c:v>
                </c:pt>
                <c:pt idx="1984">
                  <c:v>29874.466679278888</c:v>
                </c:pt>
                <c:pt idx="1985">
                  <c:v>29407.673595023549</c:v>
                </c:pt>
                <c:pt idx="1986">
                  <c:v>29486.894647410165</c:v>
                </c:pt>
                <c:pt idx="1987">
                  <c:v>29937.622059615231</c:v>
                </c:pt>
                <c:pt idx="1988">
                  <c:v>30271.43329100743</c:v>
                </c:pt>
                <c:pt idx="1989">
                  <c:v>30046.935988572703</c:v>
                </c:pt>
                <c:pt idx="1990">
                  <c:v>30387.588874261899</c:v>
                </c:pt>
                <c:pt idx="1991">
                  <c:v>29998.179386845721</c:v>
                </c:pt>
                <c:pt idx="1992">
                  <c:v>30252.103001015686</c:v>
                </c:pt>
                <c:pt idx="1993">
                  <c:v>30289.537245715466</c:v>
                </c:pt>
                <c:pt idx="1994">
                  <c:v>29941.801682482102</c:v>
                </c:pt>
                <c:pt idx="1995">
                  <c:v>30270.707245985137</c:v>
                </c:pt>
                <c:pt idx="1996">
                  <c:v>30288.257202453929</c:v>
                </c:pt>
                <c:pt idx="1997">
                  <c:v>29979.155927193951</c:v>
                </c:pt>
                <c:pt idx="1998">
                  <c:v>30930.345199329626</c:v>
                </c:pt>
                <c:pt idx="1999">
                  <c:v>31412.5563957044</c:v>
                </c:pt>
                <c:pt idx="2000">
                  <c:v>31601.386988556482</c:v>
                </c:pt>
                <c:pt idx="2001">
                  <c:v>31685.728609606576</c:v>
                </c:pt>
                <c:pt idx="2002">
                  <c:v>31656.424691563934</c:v>
                </c:pt>
                <c:pt idx="2003">
                  <c:v>31523.215734272584</c:v>
                </c:pt>
                <c:pt idx="2004">
                  <c:v>31360.744645992974</c:v>
                </c:pt>
                <c:pt idx="2005">
                  <c:v>31561.917650590876</c:v>
                </c:pt>
                <c:pt idx="2006">
                  <c:v>32322.386456188371</c:v>
                </c:pt>
                <c:pt idx="2007">
                  <c:v>32565.791764564965</c:v>
                </c:pt>
                <c:pt idx="2008">
                  <c:v>32637.62504060227</c:v>
                </c:pt>
                <c:pt idx="2009">
                  <c:v>32004.758430848895</c:v>
                </c:pt>
                <c:pt idx="2010">
                  <c:v>31386.98812560855</c:v>
                </c:pt>
                <c:pt idx="2011">
                  <c:v>30766.442144617347</c:v>
                </c:pt>
                <c:pt idx="2012">
                  <c:v>30729.334641338075</c:v>
                </c:pt>
                <c:pt idx="2013">
                  <c:v>30307.059042369539</c:v>
                </c:pt>
                <c:pt idx="2014">
                  <c:v>30326.574139164437</c:v>
                </c:pt>
                <c:pt idx="2015">
                  <c:v>29900.574747693096</c:v>
                </c:pt>
                <c:pt idx="2016">
                  <c:v>29465.412491982792</c:v>
                </c:pt>
                <c:pt idx="2017">
                  <c:v>28696.087132185112</c:v>
                </c:pt>
                <c:pt idx="2018">
                  <c:v>28604.78564804191</c:v>
                </c:pt>
                <c:pt idx="2019">
                  <c:v>28522.150756212701</c:v>
                </c:pt>
                <c:pt idx="2020">
                  <c:v>28831.674447381898</c:v>
                </c:pt>
                <c:pt idx="2021">
                  <c:v>29236.331207718362</c:v>
                </c:pt>
                <c:pt idx="2022">
                  <c:v>28695.966289929627</c:v>
                </c:pt>
                <c:pt idx="2023">
                  <c:v>28337.84537387389</c:v>
                </c:pt>
                <c:pt idx="2024">
                  <c:v>28725.484268421369</c:v>
                </c:pt>
                <c:pt idx="2025">
                  <c:v>28967.606138550716</c:v>
                </c:pt>
                <c:pt idx="2026">
                  <c:v>28580.627253856273</c:v>
                </c:pt>
                <c:pt idx="2027">
                  <c:v>28951.181598492105</c:v>
                </c:pt>
                <c:pt idx="2028">
                  <c:v>28572.563144749456</c:v>
                </c:pt>
                <c:pt idx="2029">
                  <c:v>28761.673427302892</c:v>
                </c:pt>
                <c:pt idx="2030">
                  <c:v>28793.146465299538</c:v>
                </c:pt>
                <c:pt idx="2031">
                  <c:v>28983.167686819768</c:v>
                </c:pt>
                <c:pt idx="2032">
                  <c:v>29225.453845842865</c:v>
                </c:pt>
                <c:pt idx="2033">
                  <c:v>29174.184321172332</c:v>
                </c:pt>
                <c:pt idx="2034">
                  <c:v>28362.237406087952</c:v>
                </c:pt>
                <c:pt idx="2035">
                  <c:v>28002.970569969628</c:v>
                </c:pt>
                <c:pt idx="2036">
                  <c:v>27986.2101724858</c:v>
                </c:pt>
                <c:pt idx="2037">
                  <c:v>28237.821038823855</c:v>
                </c:pt>
                <c:pt idx="2038">
                  <c:v>28282.73738949914</c:v>
                </c:pt>
                <c:pt idx="2039">
                  <c:v>28069.716020429212</c:v>
                </c:pt>
                <c:pt idx="2040">
                  <c:v>28296.623694453006</c:v>
                </c:pt>
                <c:pt idx="2041">
                  <c:v>27873.047973101282</c:v>
                </c:pt>
                <c:pt idx="2042">
                  <c:v>27833.925965694802</c:v>
                </c:pt>
                <c:pt idx="2043">
                  <c:v>28366.974484952585</c:v>
                </c:pt>
                <c:pt idx="2044">
                  <c:v>28875.376447073253</c:v>
                </c:pt>
                <c:pt idx="2045">
                  <c:v>28712.269362809104</c:v>
                </c:pt>
                <c:pt idx="2046">
                  <c:v>28605.20221798963</c:v>
                </c:pt>
                <c:pt idx="2047">
                  <c:v>28797.940526311013</c:v>
                </c:pt>
                <c:pt idx="2048">
                  <c:v>28708.61829507985</c:v>
                </c:pt>
                <c:pt idx="2049">
                  <c:v>28395.359455795082</c:v>
                </c:pt>
                <c:pt idx="2050">
                  <c:v>28541.180337614504</c:v>
                </c:pt>
                <c:pt idx="2051">
                  <c:v>28756.859666682569</c:v>
                </c:pt>
                <c:pt idx="2052">
                  <c:v>29247.076972077357</c:v>
                </c:pt>
                <c:pt idx="2053">
                  <c:v>29155.190867773381</c:v>
                </c:pt>
                <c:pt idx="2054">
                  <c:v>29415.497199813177</c:v>
                </c:pt>
                <c:pt idx="2055">
                  <c:v>29612.862931368549</c:v>
                </c:pt>
                <c:pt idx="2056">
                  <c:v>29577.16542622423</c:v>
                </c:pt>
                <c:pt idx="2057">
                  <c:v>29752.579782797453</c:v>
                </c:pt>
                <c:pt idx="2058">
                  <c:v>29684.392749833314</c:v>
                </c:pt>
                <c:pt idx="2059">
                  <c:v>29810.349064541926</c:v>
                </c:pt>
                <c:pt idx="2060">
                  <c:v>29576.967734924736</c:v>
                </c:pt>
                <c:pt idx="2061">
                  <c:v>29306.761148184461</c:v>
                </c:pt>
                <c:pt idx="2062">
                  <c:v>29606.065956952607</c:v>
                </c:pt>
                <c:pt idx="2063">
                  <c:v>30107.087691544228</c:v>
                </c:pt>
                <c:pt idx="2064">
                  <c:v>30424.850718501861</c:v>
                </c:pt>
                <c:pt idx="2065">
                  <c:v>30603.037866929091</c:v>
                </c:pt>
                <c:pt idx="2066">
                  <c:v>30997.109451297074</c:v>
                </c:pt>
                <c:pt idx="2067">
                  <c:v>30973.657924024857</c:v>
                </c:pt>
                <c:pt idx="2068">
                  <c:v>31104.666666565598</c:v>
                </c:pt>
                <c:pt idx="2069">
                  <c:v>31204.455896698517</c:v>
                </c:pt>
                <c:pt idx="2070">
                  <c:v>31241.047181698461</c:v>
                </c:pt>
                <c:pt idx="2071">
                  <c:v>31090.967777085163</c:v>
                </c:pt>
                <c:pt idx="2072">
                  <c:v>31421.728928274511</c:v>
                </c:pt>
                <c:pt idx="2073">
                  <c:v>31266.001405580526</c:v>
                </c:pt>
                <c:pt idx="2074">
                  <c:v>31436.79783474264</c:v>
                </c:pt>
                <c:pt idx="2075">
                  <c:v>31230.149847627374</c:v>
                </c:pt>
                <c:pt idx="2076">
                  <c:v>31556.416791752643</c:v>
                </c:pt>
                <c:pt idx="2077">
                  <c:v>31479.626600256011</c:v>
                </c:pt>
                <c:pt idx="2078">
                  <c:v>31183.706530525997</c:v>
                </c:pt>
                <c:pt idx="2079">
                  <c:v>30985.666439322798</c:v>
                </c:pt>
                <c:pt idx="2080">
                  <c:v>30527.329977557507</c:v>
                </c:pt>
                <c:pt idx="2081">
                  <c:v>31099.190087012936</c:v>
                </c:pt>
                <c:pt idx="2082">
                  <c:v>30993.051427937742</c:v>
                </c:pt>
                <c:pt idx="2083">
                  <c:v>31350.961077280725</c:v>
                </c:pt>
                <c:pt idx="2084">
                  <c:v>31345.570818629421</c:v>
                </c:pt>
                <c:pt idx="2085">
                  <c:v>31435.337270919204</c:v>
                </c:pt>
                <c:pt idx="2086">
                  <c:v>31605.790788794322</c:v>
                </c:pt>
                <c:pt idx="2087">
                  <c:v>31744.329095691504</c:v>
                </c:pt>
                <c:pt idx="2088">
                  <c:v>31605.16376212813</c:v>
                </c:pt>
                <c:pt idx="2089">
                  <c:v>31745.27175756259</c:v>
                </c:pt>
                <c:pt idx="2090">
                  <c:v>31861.854137224298</c:v>
                </c:pt>
                <c:pt idx="2091">
                  <c:v>32160.566692535136</c:v>
                </c:pt>
                <c:pt idx="2092">
                  <c:v>31658.465722100329</c:v>
                </c:pt>
                <c:pt idx="2093">
                  <c:v>31331.589097545202</c:v>
                </c:pt>
                <c:pt idx="2094">
                  <c:v>31483.68114863856</c:v>
                </c:pt>
                <c:pt idx="2095">
                  <c:v>32255.106978455588</c:v>
                </c:pt>
                <c:pt idx="2096">
                  <c:v>32399.579976785837</c:v>
                </c:pt>
                <c:pt idx="2097">
                  <c:v>32159.626747459628</c:v>
                </c:pt>
                <c:pt idx="2098">
                  <c:v>32686.143710508746</c:v>
                </c:pt>
                <c:pt idx="2099">
                  <c:v>32179.748867109778</c:v>
                </c:pt>
                <c:pt idx="2100">
                  <c:v>32332.822383384733</c:v>
                </c:pt>
                <c:pt idx="2101">
                  <c:v>32252.811272940347</c:v>
                </c:pt>
                <c:pt idx="2102">
                  <c:v>32353.205813308457</c:v>
                </c:pt>
                <c:pt idx="2103">
                  <c:v>32288.749420044027</c:v>
                </c:pt>
                <c:pt idx="2104">
                  <c:v>31772.065463516738</c:v>
                </c:pt>
                <c:pt idx="2105">
                  <c:v>31593.862049016327</c:v>
                </c:pt>
                <c:pt idx="2106">
                  <c:v>31738.00148866211</c:v>
                </c:pt>
                <c:pt idx="2107">
                  <c:v>31464.975245680595</c:v>
                </c:pt>
                <c:pt idx="2108">
                  <c:v>31927.383604578572</c:v>
                </c:pt>
                <c:pt idx="2109">
                  <c:v>32647.389481224222</c:v>
                </c:pt>
                <c:pt idx="2110">
                  <c:v>32313.213031491723</c:v>
                </c:pt>
                <c:pt idx="2111">
                  <c:v>32391.121092000423</c:v>
                </c:pt>
                <c:pt idx="2112">
                  <c:v>31808.193704291891</c:v>
                </c:pt>
                <c:pt idx="2113">
                  <c:v>31646.865841721756</c:v>
                </c:pt>
                <c:pt idx="2114">
                  <c:v>31718.184926109414</c:v>
                </c:pt>
                <c:pt idx="2115">
                  <c:v>31456.085156993686</c:v>
                </c:pt>
                <c:pt idx="2116">
                  <c:v>31536.035391954731</c:v>
                </c:pt>
                <c:pt idx="2117">
                  <c:v>31883.421928150583</c:v>
                </c:pt>
                <c:pt idx="2118">
                  <c:v>32727.388859973602</c:v>
                </c:pt>
                <c:pt idx="2119">
                  <c:v>32832.874749420655</c:v>
                </c:pt>
                <c:pt idx="2120">
                  <c:v>32562.669496148956</c:v>
                </c:pt>
                <c:pt idx="2121">
                  <c:v>33160.08502376885</c:v>
                </c:pt>
                <c:pt idx="2122">
                  <c:v>33228.780078587093</c:v>
                </c:pt>
                <c:pt idx="2123">
                  <c:v>33097.519096590506</c:v>
                </c:pt>
                <c:pt idx="2124">
                  <c:v>33308.961010877108</c:v>
                </c:pt>
                <c:pt idx="2125">
                  <c:v>33388.22985192098</c:v>
                </c:pt>
                <c:pt idx="2126">
                  <c:v>32913.173509816908</c:v>
                </c:pt>
                <c:pt idx="2127">
                  <c:v>33306.906108946525</c:v>
                </c:pt>
                <c:pt idx="2128">
                  <c:v>33674.119222101705</c:v>
                </c:pt>
                <c:pt idx="2129">
                  <c:v>33709.25009921188</c:v>
                </c:pt>
                <c:pt idx="2130">
                  <c:v>33532.778071602661</c:v>
                </c:pt>
                <c:pt idx="2131">
                  <c:v>33733.267122446319</c:v>
                </c:pt>
                <c:pt idx="2132">
                  <c:v>33106.850050229514</c:v>
                </c:pt>
                <c:pt idx="2133">
                  <c:v>32965.82153760278</c:v>
                </c:pt>
                <c:pt idx="2134">
                  <c:v>32770.504466318882</c:v>
                </c:pt>
                <c:pt idx="2135">
                  <c:v>32613.332579373848</c:v>
                </c:pt>
                <c:pt idx="2136">
                  <c:v>32167.624802782764</c:v>
                </c:pt>
                <c:pt idx="2137">
                  <c:v>31933.770066377801</c:v>
                </c:pt>
                <c:pt idx="2138">
                  <c:v>31927.615283694326</c:v>
                </c:pt>
                <c:pt idx="2139">
                  <c:v>32039.038215541284</c:v>
                </c:pt>
                <c:pt idx="2140">
                  <c:v>31852.469116278673</c:v>
                </c:pt>
                <c:pt idx="2141">
                  <c:v>31740.906883893316</c:v>
                </c:pt>
                <c:pt idx="2142">
                  <c:v>31912.768144526122</c:v>
                </c:pt>
                <c:pt idx="2143">
                  <c:v>32474.469925938301</c:v>
                </c:pt>
                <c:pt idx="2144">
                  <c:v>32223.811149545003</c:v>
                </c:pt>
                <c:pt idx="2145">
                  <c:v>32150.856187256781</c:v>
                </c:pt>
                <c:pt idx="2146">
                  <c:v>32094.299465627912</c:v>
                </c:pt>
                <c:pt idx="2147">
                  <c:v>32075.359800325874</c:v>
                </c:pt>
                <c:pt idx="2148">
                  <c:v>32071.008461195954</c:v>
                </c:pt>
                <c:pt idx="2149">
                  <c:v>31286.664219049395</c:v>
                </c:pt>
                <c:pt idx="2150">
                  <c:v>30727.481253402289</c:v>
                </c:pt>
                <c:pt idx="2151">
                  <c:v>31171.920565652312</c:v>
                </c:pt>
                <c:pt idx="2152">
                  <c:v>31414.47193803807</c:v>
                </c:pt>
                <c:pt idx="2153">
                  <c:v>31521.455253349941</c:v>
                </c:pt>
                <c:pt idx="2154">
                  <c:v>31619.597040688586</c:v>
                </c:pt>
                <c:pt idx="2155">
                  <c:v>31753.054818507491</c:v>
                </c:pt>
                <c:pt idx="2156">
                  <c:v>31884.218383276915</c:v>
                </c:pt>
                <c:pt idx="2157">
                  <c:v>32102.810774436326</c:v>
                </c:pt>
                <c:pt idx="2158">
                  <c:v>32387.441880816805</c:v>
                </c:pt>
                <c:pt idx="2159">
                  <c:v>32358.407520196935</c:v>
                </c:pt>
                <c:pt idx="2160">
                  <c:v>32477.5498773123</c:v>
                </c:pt>
                <c:pt idx="2161">
                  <c:v>32216.916515068791</c:v>
                </c:pt>
                <c:pt idx="2162">
                  <c:v>31853.212198449728</c:v>
                </c:pt>
                <c:pt idx="2163">
                  <c:v>31504.666697390883</c:v>
                </c:pt>
                <c:pt idx="2164">
                  <c:v>31355.552214643092</c:v>
                </c:pt>
                <c:pt idx="2165">
                  <c:v>31817.785358245888</c:v>
                </c:pt>
                <c:pt idx="2166">
                  <c:v>31667.968573231024</c:v>
                </c:pt>
                <c:pt idx="2167">
                  <c:v>31359.777626880874</c:v>
                </c:pt>
                <c:pt idx="2168">
                  <c:v>31546.041137017452</c:v>
                </c:pt>
                <c:pt idx="2169">
                  <c:v>31460.864309820772</c:v>
                </c:pt>
                <c:pt idx="2170">
                  <c:v>31231.778150419603</c:v>
                </c:pt>
                <c:pt idx="2171">
                  <c:v>31048.357904648485</c:v>
                </c:pt>
                <c:pt idx="2172">
                  <c:v>31506.983267285483</c:v>
                </c:pt>
                <c:pt idx="2173">
                  <c:v>31369.466784596123</c:v>
                </c:pt>
                <c:pt idx="2174">
                  <c:v>31600.855492515511</c:v>
                </c:pt>
                <c:pt idx="2175">
                  <c:v>31185.343104293093</c:v>
                </c:pt>
                <c:pt idx="2176">
                  <c:v>31436.190291957497</c:v>
                </c:pt>
                <c:pt idx="2177">
                  <c:v>31109.843562538794</c:v>
                </c:pt>
                <c:pt idx="2178">
                  <c:v>31251.046769393248</c:v>
                </c:pt>
                <c:pt idx="2179">
                  <c:v>31289.55634386808</c:v>
                </c:pt>
                <c:pt idx="2180">
                  <c:v>31210.437686115973</c:v>
                </c:pt>
                <c:pt idx="2181">
                  <c:v>31511.951896549384</c:v>
                </c:pt>
                <c:pt idx="2182">
                  <c:v>31448.176350573634</c:v>
                </c:pt>
                <c:pt idx="2183">
                  <c:v>31068.84529812304</c:v>
                </c:pt>
                <c:pt idx="2184">
                  <c:v>31083.265747984547</c:v>
                </c:pt>
                <c:pt idx="2185">
                  <c:v>30875.046725683253</c:v>
                </c:pt>
                <c:pt idx="2186">
                  <c:v>30806.776731380622</c:v>
                </c:pt>
                <c:pt idx="2187">
                  <c:v>30802.544097838883</c:v>
                </c:pt>
                <c:pt idx="2188">
                  <c:v>31004.594473333709</c:v>
                </c:pt>
                <c:pt idx="2189">
                  <c:v>31645.077200397885</c:v>
                </c:pt>
                <c:pt idx="2190">
                  <c:v>31673.533223852952</c:v>
                </c:pt>
                <c:pt idx="2191">
                  <c:v>31581.380548830464</c:v>
                </c:pt>
                <c:pt idx="2192">
                  <c:v>31310.878485926132</c:v>
                </c:pt>
                <c:pt idx="2193">
                  <c:v>31393.888295588731</c:v>
                </c:pt>
                <c:pt idx="2194">
                  <c:v>31290.509528260969</c:v>
                </c:pt>
                <c:pt idx="2195">
                  <c:v>31470.360554606425</c:v>
                </c:pt>
                <c:pt idx="2196">
                  <c:v>31392.465954703577</c:v>
                </c:pt>
                <c:pt idx="2197">
                  <c:v>31417.444196186669</c:v>
                </c:pt>
                <c:pt idx="2198">
                  <c:v>30961.098066078328</c:v>
                </c:pt>
                <c:pt idx="2199">
                  <c:v>31013.198647245383</c:v>
                </c:pt>
                <c:pt idx="2200">
                  <c:v>30591.247043298918</c:v>
                </c:pt>
                <c:pt idx="2201">
                  <c:v>30332.686005917891</c:v>
                </c:pt>
                <c:pt idx="2202">
                  <c:v>30161.963207086985</c:v>
                </c:pt>
                <c:pt idx="2203">
                  <c:v>29758.251425825976</c:v>
                </c:pt>
                <c:pt idx="2204">
                  <c:v>29939.77215591359</c:v>
                </c:pt>
                <c:pt idx="2205">
                  <c:v>30497.658159000515</c:v>
                </c:pt>
                <c:pt idx="2206">
                  <c:v>31211.367877423363</c:v>
                </c:pt>
                <c:pt idx="2207">
                  <c:v>31056.604789340043</c:v>
                </c:pt>
                <c:pt idx="2208">
                  <c:v>31380.034276854767</c:v>
                </c:pt>
                <c:pt idx="2209">
                  <c:v>31335.4930662068</c:v>
                </c:pt>
                <c:pt idx="2210">
                  <c:v>31622.837148037474</c:v>
                </c:pt>
                <c:pt idx="2211">
                  <c:v>31259.749722143457</c:v>
                </c:pt>
                <c:pt idx="2212">
                  <c:v>31628.097073065685</c:v>
                </c:pt>
                <c:pt idx="2213">
                  <c:v>31638.356923880176</c:v>
                </c:pt>
                <c:pt idx="2214">
                  <c:v>32131.208175476841</c:v>
                </c:pt>
                <c:pt idx="2215">
                  <c:v>32005.165015764156</c:v>
                </c:pt>
                <c:pt idx="2216">
                  <c:v>32129.661917242</c:v>
                </c:pt>
                <c:pt idx="2217">
                  <c:v>32251.740588704401</c:v>
                </c:pt>
                <c:pt idx="2218">
                  <c:v>32262.913245657255</c:v>
                </c:pt>
                <c:pt idx="2219">
                  <c:v>32467.267147103619</c:v>
                </c:pt>
                <c:pt idx="2220">
                  <c:v>32277.488481325272</c:v>
                </c:pt>
                <c:pt idx="2221">
                  <c:v>32288.45529126683</c:v>
                </c:pt>
                <c:pt idx="2222">
                  <c:v>32555.180214577045</c:v>
                </c:pt>
                <c:pt idx="2223">
                  <c:v>32345.586537188668</c:v>
                </c:pt>
                <c:pt idx="2224">
                  <c:v>32651.589415268758</c:v>
                </c:pt>
                <c:pt idx="2225">
                  <c:v>32928.670441238064</c:v>
                </c:pt>
                <c:pt idx="2226">
                  <c:v>32728.548420092229</c:v>
                </c:pt>
                <c:pt idx="2227">
                  <c:v>32550.195389267479</c:v>
                </c:pt>
                <c:pt idx="2228">
                  <c:v>32562.541179313001</c:v>
                </c:pt>
                <c:pt idx="2229">
                  <c:v>32788.066737329777</c:v>
                </c:pt>
                <c:pt idx="2230">
                  <c:v>32467.653910275327</c:v>
                </c:pt>
                <c:pt idx="2231">
                  <c:v>32605.829380485404</c:v>
                </c:pt>
                <c:pt idx="2232">
                  <c:v>32502.285591870099</c:v>
                </c:pt>
                <c:pt idx="2233">
                  <c:v>32573.206017311437</c:v>
                </c:pt>
                <c:pt idx="2234">
                  <c:v>32496.88867147838</c:v>
                </c:pt>
                <c:pt idx="2235">
                  <c:v>33174.400056704406</c:v>
                </c:pt>
                <c:pt idx="2236">
                  <c:v>32575.525486581897</c:v>
                </c:pt>
                <c:pt idx="2237">
                  <c:v>33311.577404193238</c:v>
                </c:pt>
                <c:pt idx="2238">
                  <c:v>33447.028846309455</c:v>
                </c:pt>
                <c:pt idx="2239">
                  <c:v>33301.057847545679</c:v>
                </c:pt>
                <c:pt idx="2240">
                  <c:v>33459.83103812534</c:v>
                </c:pt>
                <c:pt idx="2241">
                  <c:v>33078.002898716593</c:v>
                </c:pt>
                <c:pt idx="2242">
                  <c:v>33170.211113613484</c:v>
                </c:pt>
                <c:pt idx="2243">
                  <c:v>32890.767227232514</c:v>
                </c:pt>
                <c:pt idx="2244">
                  <c:v>33476.789892973735</c:v>
                </c:pt>
                <c:pt idx="2245">
                  <c:v>33542.531560075404</c:v>
                </c:pt>
                <c:pt idx="2246">
                  <c:v>33853.442887349207</c:v>
                </c:pt>
                <c:pt idx="2247">
                  <c:v>33741.961580699448</c:v>
                </c:pt>
                <c:pt idx="2248">
                  <c:v>34006.841046172216</c:v>
                </c:pt>
                <c:pt idx="2249">
                  <c:v>34008.210601040235</c:v>
                </c:pt>
                <c:pt idx="2250">
                  <c:v>34042.136841843319</c:v>
                </c:pt>
                <c:pt idx="2251">
                  <c:v>34138.85043213865</c:v>
                </c:pt>
                <c:pt idx="2252">
                  <c:v>34625.758977305006</c:v>
                </c:pt>
                <c:pt idx="2253">
                  <c:v>34597.402378154133</c:v>
                </c:pt>
                <c:pt idx="2254">
                  <c:v>34939.721591905021</c:v>
                </c:pt>
                <c:pt idx="2255">
                  <c:v>35486.922972755332</c:v>
                </c:pt>
                <c:pt idx="2256">
                  <c:v>35769.350341183941</c:v>
                </c:pt>
                <c:pt idx="2257">
                  <c:v>35664.937675138048</c:v>
                </c:pt>
                <c:pt idx="2258">
                  <c:v>35644.725356804614</c:v>
                </c:pt>
                <c:pt idx="2259">
                  <c:v>35763.550167277994</c:v>
                </c:pt>
                <c:pt idx="2260">
                  <c:v>35775.316486695447</c:v>
                </c:pt>
                <c:pt idx="2261">
                  <c:v>35792.943908114095</c:v>
                </c:pt>
                <c:pt idx="2262">
                  <c:v>35630.786425770442</c:v>
                </c:pt>
                <c:pt idx="2263">
                  <c:v>35263.009923263875</c:v>
                </c:pt>
                <c:pt idx="2264">
                  <c:v>35497.562288039648</c:v>
                </c:pt>
                <c:pt idx="2265">
                  <c:v>36247.551587784961</c:v>
                </c:pt>
                <c:pt idx="2266">
                  <c:v>36534.386500630186</c:v>
                </c:pt>
                <c:pt idx="2267">
                  <c:v>36854.877907637812</c:v>
                </c:pt>
                <c:pt idx="2268">
                  <c:v>36328.147002997714</c:v>
                </c:pt>
                <c:pt idx="2269">
                  <c:v>36198.532850539908</c:v>
                </c:pt>
                <c:pt idx="2270">
                  <c:v>36054.176665264764</c:v>
                </c:pt>
                <c:pt idx="2271">
                  <c:v>36179.598560819628</c:v>
                </c:pt>
                <c:pt idx="2272">
                  <c:v>36881.395461425214</c:v>
                </c:pt>
                <c:pt idx="2273">
                  <c:v>37206.2204193207</c:v>
                </c:pt>
                <c:pt idx="2274">
                  <c:v>37292.84756994764</c:v>
                </c:pt>
                <c:pt idx="2275">
                  <c:v>36744.755573702634</c:v>
                </c:pt>
                <c:pt idx="2276">
                  <c:v>36796.484108814715</c:v>
                </c:pt>
                <c:pt idx="2277">
                  <c:v>36303.060507350114</c:v>
                </c:pt>
                <c:pt idx="2278">
                  <c:v>35941.735775544868</c:v>
                </c:pt>
                <c:pt idx="2279">
                  <c:v>35564.50887752237</c:v>
                </c:pt>
                <c:pt idx="2280">
                  <c:v>35952.381030646575</c:v>
                </c:pt>
                <c:pt idx="2281">
                  <c:v>36516.162899799798</c:v>
                </c:pt>
                <c:pt idx="2282">
                  <c:v>36763.973531222728</c:v>
                </c:pt>
                <c:pt idx="2283">
                  <c:v>37040.911764527395</c:v>
                </c:pt>
                <c:pt idx="2284">
                  <c:v>36510.472073448844</c:v>
                </c:pt>
                <c:pt idx="2285">
                  <c:v>36455.203473818001</c:v>
                </c:pt>
                <c:pt idx="2286">
                  <c:v>36013.417793957495</c:v>
                </c:pt>
                <c:pt idx="2287">
                  <c:v>36257.551848041425</c:v>
                </c:pt>
                <c:pt idx="2288">
                  <c:v>35651.18556852881</c:v>
                </c:pt>
                <c:pt idx="2289">
                  <c:v>35515.763009831055</c:v>
                </c:pt>
                <c:pt idx="2290">
                  <c:v>35496.458276534038</c:v>
                </c:pt>
                <c:pt idx="2291">
                  <c:v>35449.269913201402</c:v>
                </c:pt>
                <c:pt idx="2292">
                  <c:v>35774.526150862461</c:v>
                </c:pt>
                <c:pt idx="2293">
                  <c:v>35907.691282119675</c:v>
                </c:pt>
                <c:pt idx="2294">
                  <c:v>35922.393241961203</c:v>
                </c:pt>
                <c:pt idx="2295">
                  <c:v>35981.902246715705</c:v>
                </c:pt>
                <c:pt idx="2296">
                  <c:v>36121.808906929757</c:v>
                </c:pt>
                <c:pt idx="2297">
                  <c:v>36329.771750005057</c:v>
                </c:pt>
                <c:pt idx="2298">
                  <c:v>35611.147750764118</c:v>
                </c:pt>
                <c:pt idx="2299">
                  <c:v>35824.185774992002</c:v>
                </c:pt>
                <c:pt idx="2300">
                  <c:v>35812.086193092495</c:v>
                </c:pt>
                <c:pt idx="2301">
                  <c:v>35833.452018435179</c:v>
                </c:pt>
                <c:pt idx="2302">
                  <c:v>35799.593430769019</c:v>
                </c:pt>
                <c:pt idx="2303">
                  <c:v>36554.074096843302</c:v>
                </c:pt>
                <c:pt idx="2304">
                  <c:v>36864.608854743426</c:v>
                </c:pt>
                <c:pt idx="2305">
                  <c:v>37383.643573542453</c:v>
                </c:pt>
                <c:pt idx="2306">
                  <c:v>37234.338686686096</c:v>
                </c:pt>
                <c:pt idx="2307">
                  <c:v>37300.193876502017</c:v>
                </c:pt>
                <c:pt idx="2308">
                  <c:v>37951.41569570377</c:v>
                </c:pt>
                <c:pt idx="2309">
                  <c:v>38228.346261074374</c:v>
                </c:pt>
                <c:pt idx="2310">
                  <c:v>38392.476589189871</c:v>
                </c:pt>
                <c:pt idx="2311">
                  <c:v>38758.336736219535</c:v>
                </c:pt>
                <c:pt idx="2312">
                  <c:v>38370.802764227832</c:v>
                </c:pt>
                <c:pt idx="2313">
                  <c:v>38080.277240721298</c:v>
                </c:pt>
                <c:pt idx="2314">
                  <c:v>38582.813444660329</c:v>
                </c:pt>
                <c:pt idx="2315">
                  <c:v>38530.925461764025</c:v>
                </c:pt>
                <c:pt idx="2316">
                  <c:v>38889.245750798291</c:v>
                </c:pt>
                <c:pt idx="2317">
                  <c:v>38413.921072706587</c:v>
                </c:pt>
                <c:pt idx="2318">
                  <c:v>38875.289197151265</c:v>
                </c:pt>
                <c:pt idx="2319">
                  <c:v>39401.658639124289</c:v>
                </c:pt>
                <c:pt idx="2320">
                  <c:v>39279.591565809569</c:v>
                </c:pt>
                <c:pt idx="2321">
                  <c:v>39683.585330695561</c:v>
                </c:pt>
                <c:pt idx="2322">
                  <c:v>40485.667177078292</c:v>
                </c:pt>
                <c:pt idx="2323">
                  <c:v>40523.662998190819</c:v>
                </c:pt>
                <c:pt idx="2324">
                  <c:v>40470.757423201227</c:v>
                </c:pt>
                <c:pt idx="2325">
                  <c:v>39997.330717491968</c:v>
                </c:pt>
                <c:pt idx="2326">
                  <c:v>40284.801798608867</c:v>
                </c:pt>
                <c:pt idx="2327">
                  <c:v>40888.40963694876</c:v>
                </c:pt>
                <c:pt idx="2328">
                  <c:v>40603.36444715679</c:v>
                </c:pt>
                <c:pt idx="2329">
                  <c:v>40488.453294380663</c:v>
                </c:pt>
                <c:pt idx="2330">
                  <c:v>40357.286543117931</c:v>
                </c:pt>
                <c:pt idx="2331">
                  <c:v>40177.921128138092</c:v>
                </c:pt>
                <c:pt idx="2332">
                  <c:v>40590.945251748031</c:v>
                </c:pt>
                <c:pt idx="2333">
                  <c:v>40231.4140159456</c:v>
                </c:pt>
                <c:pt idx="2334">
                  <c:v>39960.37707141682</c:v>
                </c:pt>
                <c:pt idx="2335">
                  <c:v>39377.95768662075</c:v>
                </c:pt>
                <c:pt idx="2336">
                  <c:v>38948.630062485579</c:v>
                </c:pt>
                <c:pt idx="2337">
                  <c:v>38723.12055282815</c:v>
                </c:pt>
                <c:pt idx="2338">
                  <c:v>38090.943985530488</c:v>
                </c:pt>
                <c:pt idx="2339">
                  <c:v>38131.547174988431</c:v>
                </c:pt>
                <c:pt idx="2340">
                  <c:v>38038.870378724008</c:v>
                </c:pt>
                <c:pt idx="2341">
                  <c:v>37829.620994652636</c:v>
                </c:pt>
                <c:pt idx="2342">
                  <c:v>37830.666739051791</c:v>
                </c:pt>
                <c:pt idx="2343">
                  <c:v>38100.299992035769</c:v>
                </c:pt>
                <c:pt idx="2344">
                  <c:v>38012.800009871658</c:v>
                </c:pt>
                <c:pt idx="2345">
                  <c:v>37756.357069083671</c:v>
                </c:pt>
                <c:pt idx="2346">
                  <c:v>37839.234638137728</c:v>
                </c:pt>
                <c:pt idx="2347">
                  <c:v>37706.450582212208</c:v>
                </c:pt>
                <c:pt idx="2348">
                  <c:v>37921.682912139077</c:v>
                </c:pt>
                <c:pt idx="2349">
                  <c:v>38006.200768976632</c:v>
                </c:pt>
                <c:pt idx="2350">
                  <c:v>38404.274920099204</c:v>
                </c:pt>
                <c:pt idx="2351">
                  <c:v>38371.630278367164</c:v>
                </c:pt>
                <c:pt idx="2352">
                  <c:v>38297.976626946598</c:v>
                </c:pt>
                <c:pt idx="2353">
                  <c:v>38485.111900415417</c:v>
                </c:pt>
                <c:pt idx="2354">
                  <c:v>39037.062831142692</c:v>
                </c:pt>
                <c:pt idx="2355">
                  <c:v>38749.012403174762</c:v>
                </c:pt>
                <c:pt idx="2356">
                  <c:v>39495.214073931937</c:v>
                </c:pt>
                <c:pt idx="2357">
                  <c:v>39070.81482724403</c:v>
                </c:pt>
                <c:pt idx="2358">
                  <c:v>39406.075602864235</c:v>
                </c:pt>
                <c:pt idx="2359">
                  <c:v>39331.155699940893</c:v>
                </c:pt>
                <c:pt idx="2360">
                  <c:v>39271.309136199969</c:v>
                </c:pt>
                <c:pt idx="2361">
                  <c:v>39129.275760511242</c:v>
                </c:pt>
                <c:pt idx="2362">
                  <c:v>39020.487391942326</c:v>
                </c:pt>
                <c:pt idx="2363">
                  <c:v>38678.260078168263</c:v>
                </c:pt>
                <c:pt idx="2364">
                  <c:v>39024.500536226245</c:v>
                </c:pt>
                <c:pt idx="2365">
                  <c:v>39917.395586236584</c:v>
                </c:pt>
                <c:pt idx="2366">
                  <c:v>40258.155788481679</c:v>
                </c:pt>
                <c:pt idx="2367">
                  <c:v>40370.998999001902</c:v>
                </c:pt>
                <c:pt idx="2368">
                  <c:v>40330.286940559461</c:v>
                </c:pt>
                <c:pt idx="2369">
                  <c:v>40216.19930319312</c:v>
                </c:pt>
                <c:pt idx="2370">
                  <c:v>39801.598761367371</c:v>
                </c:pt>
                <c:pt idx="2371">
                  <c:v>39990.512541326636</c:v>
                </c:pt>
                <c:pt idx="2372">
                  <c:v>40231.452120267029</c:v>
                </c:pt>
                <c:pt idx="2373">
                  <c:v>40276.105632110593</c:v>
                </c:pt>
                <c:pt idx="2374">
                  <c:v>40046.580339171785</c:v>
                </c:pt>
                <c:pt idx="2375">
                  <c:v>39805.560255884971</c:v>
                </c:pt>
                <c:pt idx="2376">
                  <c:v>40064.722448482717</c:v>
                </c:pt>
                <c:pt idx="2377">
                  <c:v>40226.889192071685</c:v>
                </c:pt>
                <c:pt idx="2378">
                  <c:v>40684.648225101169</c:v>
                </c:pt>
                <c:pt idx="2379">
                  <c:v>40771.384088190585</c:v>
                </c:pt>
                <c:pt idx="2380">
                  <c:v>41380.394331951946</c:v>
                </c:pt>
                <c:pt idx="2381">
                  <c:v>41757.370300226263</c:v>
                </c:pt>
                <c:pt idx="2382">
                  <c:v>41293.844170995595</c:v>
                </c:pt>
                <c:pt idx="2383">
                  <c:v>41547.667324576374</c:v>
                </c:pt>
                <c:pt idx="2384">
                  <c:v>41836.420883691579</c:v>
                </c:pt>
                <c:pt idx="2385">
                  <c:v>41903.480815520183</c:v>
                </c:pt>
                <c:pt idx="2386">
                  <c:v>41903.308133631181</c:v>
                </c:pt>
                <c:pt idx="2387">
                  <c:v>42406.320539292115</c:v>
                </c:pt>
                <c:pt idx="2388">
                  <c:v>42646.250529674726</c:v>
                </c:pt>
                <c:pt idx="2389">
                  <c:v>42607.019410605724</c:v>
                </c:pt>
                <c:pt idx="2390">
                  <c:v>42422.413071702955</c:v>
                </c:pt>
                <c:pt idx="2391">
                  <c:v>42485.887466379158</c:v>
                </c:pt>
                <c:pt idx="2392">
                  <c:v>42168.294861488408</c:v>
                </c:pt>
                <c:pt idx="2393">
                  <c:v>42055.219008440392</c:v>
                </c:pt>
                <c:pt idx="2394">
                  <c:v>41936.181335624329</c:v>
                </c:pt>
                <c:pt idx="2395">
                  <c:v>41986.073505227054</c:v>
                </c:pt>
                <c:pt idx="2396">
                  <c:v>42289.440261206633</c:v>
                </c:pt>
                <c:pt idx="2397">
                  <c:v>42154.81984418643</c:v>
                </c:pt>
                <c:pt idx="2398">
                  <c:v>41462.793002588398</c:v>
                </c:pt>
                <c:pt idx="2399">
                  <c:v>42165.985821467664</c:v>
                </c:pt>
                <c:pt idx="2400">
                  <c:v>41682.44491742392</c:v>
                </c:pt>
                <c:pt idx="2401">
                  <c:v>41453.0020663943</c:v>
                </c:pt>
                <c:pt idx="2402">
                  <c:v>41016.671067201627</c:v>
                </c:pt>
                <c:pt idx="2403">
                  <c:v>40895.523653355231</c:v>
                </c:pt>
                <c:pt idx="2404">
                  <c:v>41177.969220913772</c:v>
                </c:pt>
                <c:pt idx="2405">
                  <c:v>41615.301791797465</c:v>
                </c:pt>
                <c:pt idx="2406">
                  <c:v>41205.472563775445</c:v>
                </c:pt>
                <c:pt idx="2407">
                  <c:v>41172.185183817368</c:v>
                </c:pt>
                <c:pt idx="2408">
                  <c:v>41189.192279416609</c:v>
                </c:pt>
                <c:pt idx="2409">
                  <c:v>40825.433960844523</c:v>
                </c:pt>
                <c:pt idx="2410">
                  <c:v>40259.789032195033</c:v>
                </c:pt>
                <c:pt idx="2411">
                  <c:v>39861.559736911971</c:v>
                </c:pt>
                <c:pt idx="2412">
                  <c:v>40540.627315792255</c:v>
                </c:pt>
                <c:pt idx="2413">
                  <c:v>39691.015768210702</c:v>
                </c:pt>
                <c:pt idx="2414">
                  <c:v>40060.253371192957</c:v>
                </c:pt>
                <c:pt idx="2415">
                  <c:v>39193.55483259802</c:v>
                </c:pt>
                <c:pt idx="2416">
                  <c:v>38757.126964253228</c:v>
                </c:pt>
                <c:pt idx="2417">
                  <c:v>38680.974459288387</c:v>
                </c:pt>
                <c:pt idx="2418">
                  <c:v>39121.303593129545</c:v>
                </c:pt>
                <c:pt idx="2419">
                  <c:v>39132.891326809848</c:v>
                </c:pt>
                <c:pt idx="2420">
                  <c:v>39298.264476488897</c:v>
                </c:pt>
                <c:pt idx="2421">
                  <c:v>39137.400169310175</c:v>
                </c:pt>
                <c:pt idx="2422">
                  <c:v>38694.877787085716</c:v>
                </c:pt>
                <c:pt idx="2423">
                  <c:v>38925.27227961352</c:v>
                </c:pt>
                <c:pt idx="2424">
                  <c:v>38659.515533063422</c:v>
                </c:pt>
                <c:pt idx="2425">
                  <c:v>39334.506669712689</c:v>
                </c:pt>
                <c:pt idx="2426">
                  <c:v>39499.268775711782</c:v>
                </c:pt>
                <c:pt idx="2427">
                  <c:v>39876.543008042616</c:v>
                </c:pt>
                <c:pt idx="2428">
                  <c:v>39725.398920390573</c:v>
                </c:pt>
                <c:pt idx="2429">
                  <c:v>40000.37563424783</c:v>
                </c:pt>
                <c:pt idx="2430">
                  <c:v>39715.911319875966</c:v>
                </c:pt>
                <c:pt idx="2431">
                  <c:v>39089.455771647707</c:v>
                </c:pt>
                <c:pt idx="2432">
                  <c:v>39011.999165793342</c:v>
                </c:pt>
                <c:pt idx="2433">
                  <c:v>39044.194924639261</c:v>
                </c:pt>
                <c:pt idx="2434">
                  <c:v>38543.787967829121</c:v>
                </c:pt>
                <c:pt idx="2435">
                  <c:v>37949.267606284826</c:v>
                </c:pt>
                <c:pt idx="2436">
                  <c:v>37541.238411890881</c:v>
                </c:pt>
                <c:pt idx="2437">
                  <c:v>37223.043797921178</c:v>
                </c:pt>
                <c:pt idx="2438">
                  <c:v>37925.612597817606</c:v>
                </c:pt>
                <c:pt idx="2439">
                  <c:v>38122.058806356617</c:v>
                </c:pt>
                <c:pt idx="2440">
                  <c:v>38300.193116288399</c:v>
                </c:pt>
                <c:pt idx="2441">
                  <c:v>38463.816601608996</c:v>
                </c:pt>
                <c:pt idx="2442">
                  <c:v>38642.25109676829</c:v>
                </c:pt>
                <c:pt idx="2443">
                  <c:v>39269.569525453095</c:v>
                </c:pt>
                <c:pt idx="2444">
                  <c:v>39113.582344294431</c:v>
                </c:pt>
                <c:pt idx="2445">
                  <c:v>39366.637532503948</c:v>
                </c:pt>
                <c:pt idx="2446">
                  <c:v>39600.511925269326</c:v>
                </c:pt>
                <c:pt idx="2447">
                  <c:v>39426.738263928644</c:v>
                </c:pt>
                <c:pt idx="2448">
                  <c:v>40176.77925981029</c:v>
                </c:pt>
                <c:pt idx="2449">
                  <c:v>40275.105620411588</c:v>
                </c:pt>
                <c:pt idx="2450">
                  <c:v>40112.018438978572</c:v>
                </c:pt>
                <c:pt idx="2451">
                  <c:v>39910.707173710871</c:v>
                </c:pt>
                <c:pt idx="2452">
                  <c:v>39680.323433282181</c:v>
                </c:pt>
                <c:pt idx="2453">
                  <c:v>39742.165739469114</c:v>
                </c:pt>
                <c:pt idx="2454">
                  <c:v>39575.273049989628</c:v>
                </c:pt>
                <c:pt idx="2455">
                  <c:v>39541.86066446617</c:v>
                </c:pt>
                <c:pt idx="2456">
                  <c:v>38886.689321348909</c:v>
                </c:pt>
                <c:pt idx="2457">
                  <c:v>38694.246598171383</c:v>
                </c:pt>
                <c:pt idx="2458">
                  <c:v>39053.824192841552</c:v>
                </c:pt>
                <c:pt idx="2459">
                  <c:v>38713.300434792232</c:v>
                </c:pt>
                <c:pt idx="2460">
                  <c:v>38108.810751655728</c:v>
                </c:pt>
                <c:pt idx="2461">
                  <c:v>38127.357399265042</c:v>
                </c:pt>
                <c:pt idx="2462">
                  <c:v>38217.098637665964</c:v>
                </c:pt>
                <c:pt idx="2463">
                  <c:v>37761.280602002989</c:v>
                </c:pt>
                <c:pt idx="2464">
                  <c:v>37282.042316055653</c:v>
                </c:pt>
                <c:pt idx="2465">
                  <c:v>37408.171164152634</c:v>
                </c:pt>
                <c:pt idx="2466">
                  <c:v>37446.571633877786</c:v>
                </c:pt>
                <c:pt idx="2467">
                  <c:v>37349.801959979559</c:v>
                </c:pt>
                <c:pt idx="2468">
                  <c:v>37259.134002010433</c:v>
                </c:pt>
                <c:pt idx="2469">
                  <c:v>37318.545495082828</c:v>
                </c:pt>
                <c:pt idx="2470">
                  <c:v>37813.152926495808</c:v>
                </c:pt>
                <c:pt idx="2471">
                  <c:v>37741.385927148956</c:v>
                </c:pt>
                <c:pt idx="2472">
                  <c:v>37582.05865617549</c:v>
                </c:pt>
                <c:pt idx="2473">
                  <c:v>37461.971830763789</c:v>
                </c:pt>
                <c:pt idx="2474">
                  <c:v>37279.020904065081</c:v>
                </c:pt>
                <c:pt idx="2475">
                  <c:v>36874.623434976391</c:v>
                </c:pt>
                <c:pt idx="2476">
                  <c:v>37161.800034393687</c:v>
                </c:pt>
                <c:pt idx="2477">
                  <c:v>36299.219869732995</c:v>
                </c:pt>
                <c:pt idx="2478">
                  <c:v>36104.451123772429</c:v>
                </c:pt>
                <c:pt idx="2479">
                  <c:v>35364.841366832712</c:v>
                </c:pt>
                <c:pt idx="2480">
                  <c:v>35173.783456489815</c:v>
                </c:pt>
                <c:pt idx="2481">
                  <c:v>35089.63881690686</c:v>
                </c:pt>
                <c:pt idx="2482">
                  <c:v>35384.863202027715</c:v>
                </c:pt>
                <c:pt idx="2483">
                  <c:v>35591.101117159196</c:v>
                </c:pt>
                <c:pt idx="2484">
                  <c:v>35544.261285532877</c:v>
                </c:pt>
                <c:pt idx="2485">
                  <c:v>35952.375435914277</c:v>
                </c:pt>
                <c:pt idx="2486">
                  <c:v>36198.744579156206</c:v>
                </c:pt>
                <c:pt idx="2487">
                  <c:v>35882.110878132306</c:v>
                </c:pt>
                <c:pt idx="2488">
                  <c:v>36077.662526410473</c:v>
                </c:pt>
                <c:pt idx="2489">
                  <c:v>35612.668864031795</c:v>
                </c:pt>
                <c:pt idx="2490">
                  <c:v>35860.143790992428</c:v>
                </c:pt>
                <c:pt idx="2491">
                  <c:v>35698.51488873933</c:v>
                </c:pt>
                <c:pt idx="2492">
                  <c:v>36092.392940431142</c:v>
                </c:pt>
                <c:pt idx="2493">
                  <c:v>36079.435891274465</c:v>
                </c:pt>
                <c:pt idx="2494">
                  <c:v>35977.0760561649</c:v>
                </c:pt>
                <c:pt idx="2495">
                  <c:v>35673.808705080963</c:v>
                </c:pt>
                <c:pt idx="2496">
                  <c:v>35879.402365398179</c:v>
                </c:pt>
                <c:pt idx="2497">
                  <c:v>36554.552910734892</c:v>
                </c:pt>
                <c:pt idx="2498">
                  <c:v>36720.752774894492</c:v>
                </c:pt>
                <c:pt idx="2499">
                  <c:v>36313.985466777784</c:v>
                </c:pt>
                <c:pt idx="2500">
                  <c:v>36767.080827345249</c:v>
                </c:pt>
                <c:pt idx="2501">
                  <c:v>36190.210750644488</c:v>
                </c:pt>
                <c:pt idx="2502">
                  <c:v>35968.744197052409</c:v>
                </c:pt>
                <c:pt idx="2503">
                  <c:v>36135.255803711305</c:v>
                </c:pt>
                <c:pt idx="2504">
                  <c:v>35705.56862874022</c:v>
                </c:pt>
                <c:pt idx="2505">
                  <c:v>35790.087871491553</c:v>
                </c:pt>
                <c:pt idx="2506">
                  <c:v>35374.545176992469</c:v>
                </c:pt>
                <c:pt idx="2507">
                  <c:v>35229.409627550587</c:v>
                </c:pt>
                <c:pt idx="2508">
                  <c:v>35286.915594742473</c:v>
                </c:pt>
                <c:pt idx="2509">
                  <c:v>35083.337948525339</c:v>
                </c:pt>
                <c:pt idx="2510">
                  <c:v>34782.624458781429</c:v>
                </c:pt>
                <c:pt idx="2511">
                  <c:v>34964.802159808001</c:v>
                </c:pt>
                <c:pt idx="2512">
                  <c:v>35170.594266268767</c:v>
                </c:pt>
                <c:pt idx="2513">
                  <c:v>35467.752126207131</c:v>
                </c:pt>
                <c:pt idx="2514">
                  <c:v>35469.019563984097</c:v>
                </c:pt>
                <c:pt idx="2515">
                  <c:v>35257.648263889663</c:v>
                </c:pt>
                <c:pt idx="2516">
                  <c:v>34953.221642423014</c:v>
                </c:pt>
                <c:pt idx="2517">
                  <c:v>35139.884188071926</c:v>
                </c:pt>
                <c:pt idx="2518">
                  <c:v>34987.065529272943</c:v>
                </c:pt>
                <c:pt idx="2519">
                  <c:v>34954.429595908208</c:v>
                </c:pt>
                <c:pt idx="2520">
                  <c:v>34187.839029313538</c:v>
                </c:pt>
                <c:pt idx="2521">
                  <c:v>34194.975704844357</c:v>
                </c:pt>
                <c:pt idx="2522">
                  <c:v>34502.770905525344</c:v>
                </c:pt>
                <c:pt idx="2523">
                  <c:v>34193.163143848949</c:v>
                </c:pt>
                <c:pt idx="2524">
                  <c:v>33553.79982934385</c:v>
                </c:pt>
                <c:pt idx="2525">
                  <c:v>33347.225001165119</c:v>
                </c:pt>
                <c:pt idx="2526">
                  <c:v>33321.665526185308</c:v>
                </c:pt>
                <c:pt idx="2527">
                  <c:v>33483.98018386378</c:v>
                </c:pt>
                <c:pt idx="2528">
                  <c:v>33792.890546712835</c:v>
                </c:pt>
                <c:pt idx="2529">
                  <c:v>33808.856427261118</c:v>
                </c:pt>
                <c:pt idx="2530">
                  <c:v>33595.070193920808</c:v>
                </c:pt>
                <c:pt idx="2531">
                  <c:v>33173.468351179581</c:v>
                </c:pt>
                <c:pt idx="2532">
                  <c:v>33028.760980387691</c:v>
                </c:pt>
                <c:pt idx="2533">
                  <c:v>32965.442399964268</c:v>
                </c:pt>
                <c:pt idx="2534">
                  <c:v>33292.884770782497</c:v>
                </c:pt>
                <c:pt idx="2535">
                  <c:v>33232.062430626989</c:v>
                </c:pt>
                <c:pt idx="2536">
                  <c:v>32754.968176631464</c:v>
                </c:pt>
                <c:pt idx="2537">
                  <c:v>32915.878879014206</c:v>
                </c:pt>
                <c:pt idx="2538">
                  <c:v>32747.250437337654</c:v>
                </c:pt>
                <c:pt idx="2539">
                  <c:v>32352.288407863525</c:v>
                </c:pt>
                <c:pt idx="2540">
                  <c:v>32321.069184571319</c:v>
                </c:pt>
                <c:pt idx="2541">
                  <c:v>32350.320070878857</c:v>
                </c:pt>
                <c:pt idx="2542">
                  <c:v>32066.622792153841</c:v>
                </c:pt>
                <c:pt idx="2543">
                  <c:v>31674.660296342146</c:v>
                </c:pt>
                <c:pt idx="2544">
                  <c:v>31512.521568222379</c:v>
                </c:pt>
                <c:pt idx="2545">
                  <c:v>31693.422475052143</c:v>
                </c:pt>
                <c:pt idx="2546">
                  <c:v>31726.266946087795</c:v>
                </c:pt>
                <c:pt idx="2547">
                  <c:v>31567.391725473844</c:v>
                </c:pt>
                <c:pt idx="2548">
                  <c:v>31667.779670715514</c:v>
                </c:pt>
                <c:pt idx="2549">
                  <c:v>31490.842361024974</c:v>
                </c:pt>
                <c:pt idx="2550">
                  <c:v>31582.877715626084</c:v>
                </c:pt>
                <c:pt idx="2551">
                  <c:v>31865.464671455251</c:v>
                </c:pt>
                <c:pt idx="2552">
                  <c:v>31872.196186504782</c:v>
                </c:pt>
                <c:pt idx="2553">
                  <c:v>31792.724608243363</c:v>
                </c:pt>
                <c:pt idx="2554">
                  <c:v>32072.8214010259</c:v>
                </c:pt>
                <c:pt idx="2555">
                  <c:v>31905.170852395808</c:v>
                </c:pt>
                <c:pt idx="2556">
                  <c:v>32200.162521601309</c:v>
                </c:pt>
                <c:pt idx="2557">
                  <c:v>32527.338318714621</c:v>
                </c:pt>
                <c:pt idx="2558">
                  <c:v>32566.543366825066</c:v>
                </c:pt>
                <c:pt idx="2559">
                  <c:v>32716.832789643824</c:v>
                </c:pt>
                <c:pt idx="2560">
                  <c:v>32919.661897243284</c:v>
                </c:pt>
                <c:pt idx="2561">
                  <c:v>32942.891491120281</c:v>
                </c:pt>
                <c:pt idx="2562">
                  <c:v>33368.154987080648</c:v>
                </c:pt>
                <c:pt idx="2563">
                  <c:v>33189.333887653142</c:v>
                </c:pt>
                <c:pt idx="2564">
                  <c:v>33896.450174475925</c:v>
                </c:pt>
                <c:pt idx="2565">
                  <c:v>34048.203876262931</c:v>
                </c:pt>
                <c:pt idx="2566">
                  <c:v>33939.944072190709</c:v>
                </c:pt>
                <c:pt idx="2567">
                  <c:v>33736.545514428668</c:v>
                </c:pt>
                <c:pt idx="2568">
                  <c:v>33525.699083556217</c:v>
                </c:pt>
                <c:pt idx="2569">
                  <c:v>33563.026825206609</c:v>
                </c:pt>
                <c:pt idx="2570">
                  <c:v>33549.033503065402</c:v>
                </c:pt>
                <c:pt idx="2571">
                  <c:v>33575.153303830586</c:v>
                </c:pt>
                <c:pt idx="2572">
                  <c:v>33910.354409051659</c:v>
                </c:pt>
                <c:pt idx="2573">
                  <c:v>33769.661917397105</c:v>
                </c:pt>
                <c:pt idx="2574">
                  <c:v>34014.700423589784</c:v>
                </c:pt>
                <c:pt idx="2575">
                  <c:v>34575.574893800644</c:v>
                </c:pt>
                <c:pt idx="2576">
                  <c:v>34713.495790554902</c:v>
                </c:pt>
                <c:pt idx="2577">
                  <c:v>35340.796568015408</c:v>
                </c:pt>
                <c:pt idx="2578">
                  <c:v>34921.172099265721</c:v>
                </c:pt>
                <c:pt idx="2579">
                  <c:v>34798.985765198631</c:v>
                </c:pt>
                <c:pt idx="2580">
                  <c:v>34703.375282163688</c:v>
                </c:pt>
                <c:pt idx="2581">
                  <c:v>34409.089843110138</c:v>
                </c:pt>
                <c:pt idx="2582">
                  <c:v>34182.639284556084</c:v>
                </c:pt>
                <c:pt idx="2583">
                  <c:v>34157.555648828595</c:v>
                </c:pt>
                <c:pt idx="2584">
                  <c:v>34131.805641947198</c:v>
                </c:pt>
                <c:pt idx="2585">
                  <c:v>34565.867364541598</c:v>
                </c:pt>
                <c:pt idx="2586">
                  <c:v>34520.892065515742</c:v>
                </c:pt>
                <c:pt idx="2587">
                  <c:v>34414.354664680141</c:v>
                </c:pt>
                <c:pt idx="2588">
                  <c:v>34685.098828915907</c:v>
                </c:pt>
                <c:pt idx="2589">
                  <c:v>34525.083829776486</c:v>
                </c:pt>
                <c:pt idx="2590">
                  <c:v>34924.718175562077</c:v>
                </c:pt>
                <c:pt idx="2591">
                  <c:v>35798.106867516195</c:v>
                </c:pt>
                <c:pt idx="2592">
                  <c:v>35664.906438963888</c:v>
                </c:pt>
                <c:pt idx="2593">
                  <c:v>35786.193293539021</c:v>
                </c:pt>
                <c:pt idx="2594">
                  <c:v>35695.954041516423</c:v>
                </c:pt>
                <c:pt idx="2595">
                  <c:v>35711.936883129179</c:v>
                </c:pt>
                <c:pt idx="2596">
                  <c:v>35716.742540285304</c:v>
                </c:pt>
                <c:pt idx="2597">
                  <c:v>35805.682999536279</c:v>
                </c:pt>
                <c:pt idx="2598">
                  <c:v>35862.686656987506</c:v>
                </c:pt>
                <c:pt idx="2599">
                  <c:v>35790.549088010121</c:v>
                </c:pt>
                <c:pt idx="2600">
                  <c:v>35914.241345368064</c:v>
                </c:pt>
                <c:pt idx="2601">
                  <c:v>35249.585368175998</c:v>
                </c:pt>
                <c:pt idx="2602">
                  <c:v>35469.387912885599</c:v>
                </c:pt>
                <c:pt idx="2603">
                  <c:v>35096.144992936534</c:v>
                </c:pt>
                <c:pt idx="2604">
                  <c:v>35568.649215934573</c:v>
                </c:pt>
                <c:pt idx="2605">
                  <c:v>35644.585072532151</c:v>
                </c:pt>
                <c:pt idx="2606">
                  <c:v>35866.067046514065</c:v>
                </c:pt>
                <c:pt idx="2607">
                  <c:v>36035.925040470014</c:v>
                </c:pt>
                <c:pt idx="2608">
                  <c:v>35902.904704992834</c:v>
                </c:pt>
                <c:pt idx="2609">
                  <c:v>36495.543282176193</c:v>
                </c:pt>
                <c:pt idx="2610">
                  <c:v>36302.285374347841</c:v>
                </c:pt>
                <c:pt idx="2611">
                  <c:v>36252.188525128193</c:v>
                </c:pt>
                <c:pt idx="2612">
                  <c:v>35764.53983394758</c:v>
                </c:pt>
                <c:pt idx="2613">
                  <c:v>36495.424810609118</c:v>
                </c:pt>
                <c:pt idx="2621" formatCode="General">
                  <c:v>0</c:v>
                </c:pt>
                <c:pt idx="2622" formatCode="0.000%">
                  <c:v>0</c:v>
                </c:pt>
                <c:pt idx="2623" formatCode="0.000%">
                  <c:v>0</c:v>
                </c:pt>
                <c:pt idx="2624" formatCode="0.000%">
                  <c:v>0</c:v>
                </c:pt>
                <c:pt idx="2625" formatCode="0.000%">
                  <c:v>3.8270187523918868E-4</c:v>
                </c:pt>
                <c:pt idx="2626" formatCode="0.000%">
                  <c:v>3.8270187523918868E-4</c:v>
                </c:pt>
                <c:pt idx="2627" formatCode="0.000%">
                  <c:v>3.8270187523918868E-4</c:v>
                </c:pt>
                <c:pt idx="2628" formatCode="0.000%">
                  <c:v>3.8270187523918868E-4</c:v>
                </c:pt>
                <c:pt idx="2629" formatCode="0.000%">
                  <c:v>3.8270187523918868E-4</c:v>
                </c:pt>
                <c:pt idx="2630" formatCode="0.000%">
                  <c:v>3.8270187523918868E-4</c:v>
                </c:pt>
                <c:pt idx="2631" formatCode="0.000%">
                  <c:v>7.6540375047837736E-4</c:v>
                </c:pt>
                <c:pt idx="2632" formatCode="0.000%">
                  <c:v>1.148105625717566E-3</c:v>
                </c:pt>
                <c:pt idx="2633" formatCode="0.000%">
                  <c:v>1.148105625717566E-3</c:v>
                </c:pt>
                <c:pt idx="2634" formatCode="0.000%">
                  <c:v>2.2962112514351321E-3</c:v>
                </c:pt>
                <c:pt idx="2635" formatCode="0.000%">
                  <c:v>2.678913126674321E-3</c:v>
                </c:pt>
                <c:pt idx="2636" formatCode="0.000%">
                  <c:v>4.2097206276310757E-3</c:v>
                </c:pt>
                <c:pt idx="2637" formatCode="0.000%">
                  <c:v>6.5059318790662082E-3</c:v>
                </c:pt>
                <c:pt idx="2638" formatCode="0.000%">
                  <c:v>8.4194412552621514E-3</c:v>
                </c:pt>
                <c:pt idx="2639" formatCode="0.000%">
                  <c:v>1.3777267508610792E-2</c:v>
                </c:pt>
                <c:pt idx="2640" formatCode="0.000%">
                  <c:v>2.0283199387677E-2</c:v>
                </c:pt>
                <c:pt idx="2641" formatCode="0.000%">
                  <c:v>3.4060466896287792E-2</c:v>
                </c:pt>
                <c:pt idx="2642" formatCode="0.000%">
                  <c:v>5.8936088786835053E-2</c:v>
                </c:pt>
                <c:pt idx="2643" formatCode="0.000%">
                  <c:v>9.8737083811710674E-2</c:v>
                </c:pt>
                <c:pt idx="2644" formatCode="0.000%">
                  <c:v>0.168388825105243</c:v>
                </c:pt>
                <c:pt idx="2645" formatCode="0.000%">
                  <c:v>0.28319938767699959</c:v>
                </c:pt>
                <c:pt idx="2646" formatCode="0.000%">
                  <c:v>0.47722923842326825</c:v>
                </c:pt>
                <c:pt idx="2647" formatCode="0.000%">
                  <c:v>0.6750861079219288</c:v>
                </c:pt>
                <c:pt idx="2648" formatCode="0.000%">
                  <c:v>0.8025258323765786</c:v>
                </c:pt>
                <c:pt idx="2649" formatCode="0.000%">
                  <c:v>0.89131266743207038</c:v>
                </c:pt>
                <c:pt idx="2650" formatCode="0.000%">
                  <c:v>0.94029850746268651</c:v>
                </c:pt>
                <c:pt idx="2651" formatCode="0.000%">
                  <c:v>0.9693838499808648</c:v>
                </c:pt>
                <c:pt idx="2652" formatCode="0.000%">
                  <c:v>0.98698813624186743</c:v>
                </c:pt>
                <c:pt idx="2653" formatCode="0.000%">
                  <c:v>0.99081515499425932</c:v>
                </c:pt>
                <c:pt idx="2654" formatCode="0.000%">
                  <c:v>0.99425947187141206</c:v>
                </c:pt>
                <c:pt idx="2655" formatCode="0.000%">
                  <c:v>0.996172981247608</c:v>
                </c:pt>
                <c:pt idx="2656" formatCode="0.000%">
                  <c:v>0.99732108687332555</c:v>
                </c:pt>
                <c:pt idx="2657" formatCode="0.000%">
                  <c:v>0.99732108687332555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8-449C-B723-A46FF5098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349040"/>
        <c:axId val="1181346800"/>
      </c:lineChart>
      <c:dateAx>
        <c:axId val="11813490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181346800"/>
        <c:crosses val="autoZero"/>
        <c:auto val="1"/>
        <c:lblOffset val="100"/>
        <c:baseTimeUnit val="days"/>
      </c:dateAx>
      <c:valAx>
        <c:axId val="118134680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118134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'エクセルで作り出した日経平均（2010年1月4日～）'!$H$2634</c:f>
              <c:strCache>
                <c:ptCount val="1"/>
                <c:pt idx="0">
                  <c:v>出現確率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'エクセルで作り出した日経平均（2010年1月4日～）'!$F$2635:$F$2683</c:f>
              <c:numCache>
                <c:formatCode>0.0%</c:formatCode>
                <c:ptCount val="49"/>
                <c:pt idx="0">
                  <c:v>-0.11999999999999997</c:v>
                </c:pt>
                <c:pt idx="1">
                  <c:v>-0.11499999999999996</c:v>
                </c:pt>
                <c:pt idx="2">
                  <c:v>-0.10999999999999996</c:v>
                </c:pt>
                <c:pt idx="3">
                  <c:v>-0.10499999999999995</c:v>
                </c:pt>
                <c:pt idx="4">
                  <c:v>-9.999999999999995E-2</c:v>
                </c:pt>
                <c:pt idx="5">
                  <c:v>-9.4999999999999946E-2</c:v>
                </c:pt>
                <c:pt idx="6">
                  <c:v>-8.9999999999999941E-2</c:v>
                </c:pt>
                <c:pt idx="7">
                  <c:v>-8.4999999999999937E-2</c:v>
                </c:pt>
                <c:pt idx="8">
                  <c:v>-7.9999999999999932E-2</c:v>
                </c:pt>
                <c:pt idx="9">
                  <c:v>-7.4999999999999928E-2</c:v>
                </c:pt>
                <c:pt idx="10">
                  <c:v>-6.9999999999999923E-2</c:v>
                </c:pt>
                <c:pt idx="11">
                  <c:v>-6.4999999999999919E-2</c:v>
                </c:pt>
                <c:pt idx="12">
                  <c:v>-5.9999999999999921E-2</c:v>
                </c:pt>
                <c:pt idx="13">
                  <c:v>-5.4999999999999924E-2</c:v>
                </c:pt>
                <c:pt idx="14">
                  <c:v>-4.9999999999999926E-2</c:v>
                </c:pt>
                <c:pt idx="15">
                  <c:v>-4.4999999999999929E-2</c:v>
                </c:pt>
                <c:pt idx="16">
                  <c:v>-3.9999999999999931E-2</c:v>
                </c:pt>
                <c:pt idx="17">
                  <c:v>-3.4999999999999934E-2</c:v>
                </c:pt>
                <c:pt idx="18">
                  <c:v>-2.9999999999999933E-2</c:v>
                </c:pt>
                <c:pt idx="19">
                  <c:v>-2.4999999999999932E-2</c:v>
                </c:pt>
                <c:pt idx="20">
                  <c:v>-1.9999999999999931E-2</c:v>
                </c:pt>
                <c:pt idx="21">
                  <c:v>-1.499999999999993E-2</c:v>
                </c:pt>
                <c:pt idx="22">
                  <c:v>-9.9999999999999291E-3</c:v>
                </c:pt>
                <c:pt idx="23">
                  <c:v>-4.999999999999929E-3</c:v>
                </c:pt>
                <c:pt idx="24">
                  <c:v>7.1123662515049091E-17</c:v>
                </c:pt>
                <c:pt idx="25">
                  <c:v>5.0000000000000712E-3</c:v>
                </c:pt>
                <c:pt idx="26">
                  <c:v>1.0000000000000071E-2</c:v>
                </c:pt>
                <c:pt idx="27">
                  <c:v>1.5000000000000072E-2</c:v>
                </c:pt>
                <c:pt idx="28">
                  <c:v>2.0000000000000073E-2</c:v>
                </c:pt>
                <c:pt idx="29">
                  <c:v>2.5000000000000074E-2</c:v>
                </c:pt>
                <c:pt idx="30">
                  <c:v>3.0000000000000075E-2</c:v>
                </c:pt>
                <c:pt idx="31">
                  <c:v>3.5000000000000073E-2</c:v>
                </c:pt>
                <c:pt idx="32">
                  <c:v>4.000000000000007E-2</c:v>
                </c:pt>
                <c:pt idx="33">
                  <c:v>4.5000000000000068E-2</c:v>
                </c:pt>
                <c:pt idx="34">
                  <c:v>5.0000000000000065E-2</c:v>
                </c:pt>
                <c:pt idx="35">
                  <c:v>5.5000000000000063E-2</c:v>
                </c:pt>
                <c:pt idx="36">
                  <c:v>6.000000000000006E-2</c:v>
                </c:pt>
                <c:pt idx="37">
                  <c:v>6.5000000000000058E-2</c:v>
                </c:pt>
                <c:pt idx="38">
                  <c:v>7.0000000000000062E-2</c:v>
                </c:pt>
                <c:pt idx="39">
                  <c:v>7.5000000000000067E-2</c:v>
                </c:pt>
                <c:pt idx="40">
                  <c:v>8.0000000000000071E-2</c:v>
                </c:pt>
                <c:pt idx="41">
                  <c:v>8.5000000000000075E-2</c:v>
                </c:pt>
                <c:pt idx="42">
                  <c:v>9.000000000000008E-2</c:v>
                </c:pt>
                <c:pt idx="43">
                  <c:v>9.5000000000000084E-2</c:v>
                </c:pt>
                <c:pt idx="44">
                  <c:v>0.10000000000000009</c:v>
                </c:pt>
                <c:pt idx="45">
                  <c:v>0.10500000000000009</c:v>
                </c:pt>
                <c:pt idx="46">
                  <c:v>0.1100000000000001</c:v>
                </c:pt>
                <c:pt idx="47">
                  <c:v>0.1150000000000001</c:v>
                </c:pt>
                <c:pt idx="48">
                  <c:v>0.12000000000000011</c:v>
                </c:pt>
              </c:numCache>
            </c:numRef>
          </c:xVal>
          <c:yVal>
            <c:numRef>
              <c:f>'エクセルで作り出した日経平均（2010年1月4日～）'!$H$2635:$H$2683</c:f>
              <c:numCache>
                <c:formatCode>0.000%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3.8270187523918868E-4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3.8270187523918868E-4</c:v>
                </c:pt>
                <c:pt idx="10">
                  <c:v>3.8270187523918868E-4</c:v>
                </c:pt>
                <c:pt idx="11">
                  <c:v>0</c:v>
                </c:pt>
                <c:pt idx="12">
                  <c:v>1.148105625717566E-3</c:v>
                </c:pt>
                <c:pt idx="13">
                  <c:v>3.8270187523918868E-4</c:v>
                </c:pt>
                <c:pt idx="14">
                  <c:v>1.5308075009567547E-3</c:v>
                </c:pt>
                <c:pt idx="15">
                  <c:v>2.2962112514351321E-3</c:v>
                </c:pt>
                <c:pt idx="16">
                  <c:v>1.9135093761959434E-3</c:v>
                </c:pt>
                <c:pt idx="17">
                  <c:v>5.3578262533486411E-3</c:v>
                </c:pt>
                <c:pt idx="18">
                  <c:v>6.5059318790662074E-3</c:v>
                </c:pt>
                <c:pt idx="19">
                  <c:v>1.3777267508610792E-2</c:v>
                </c:pt>
                <c:pt idx="20">
                  <c:v>2.4875621890547265E-2</c:v>
                </c:pt>
                <c:pt idx="21">
                  <c:v>3.9800995024875621E-2</c:v>
                </c:pt>
                <c:pt idx="22">
                  <c:v>6.965174129353234E-2</c:v>
                </c:pt>
                <c:pt idx="23">
                  <c:v>0.11481056257175661</c:v>
                </c:pt>
                <c:pt idx="24">
                  <c:v>0.19402985074626866</c:v>
                </c:pt>
                <c:pt idx="25">
                  <c:v>0.19785686949866055</c:v>
                </c:pt>
                <c:pt idx="26">
                  <c:v>0.12743972445464982</c:v>
                </c:pt>
                <c:pt idx="27">
                  <c:v>8.8786835055491772E-2</c:v>
                </c:pt>
                <c:pt idx="28">
                  <c:v>4.8985840030616151E-2</c:v>
                </c:pt>
                <c:pt idx="29">
                  <c:v>2.9085342518178341E-2</c:v>
                </c:pt>
                <c:pt idx="30">
                  <c:v>1.7604286261002678E-2</c:v>
                </c:pt>
                <c:pt idx="31">
                  <c:v>3.8270187523918868E-3</c:v>
                </c:pt>
                <c:pt idx="32">
                  <c:v>3.4443168771526979E-3</c:v>
                </c:pt>
                <c:pt idx="33">
                  <c:v>1.9135093761959434E-3</c:v>
                </c:pt>
                <c:pt idx="34">
                  <c:v>1.148105625717566E-3</c:v>
                </c:pt>
                <c:pt idx="35">
                  <c:v>0</c:v>
                </c:pt>
                <c:pt idx="36">
                  <c:v>7.6540375047837736E-4</c:v>
                </c:pt>
                <c:pt idx="37">
                  <c:v>0</c:v>
                </c:pt>
                <c:pt idx="38">
                  <c:v>3.8270187523918868E-4</c:v>
                </c:pt>
                <c:pt idx="39">
                  <c:v>7.6540375047837736E-4</c:v>
                </c:pt>
                <c:pt idx="40">
                  <c:v>3.8270187523918868E-4</c:v>
                </c:pt>
                <c:pt idx="41">
                  <c:v>3.8270187523918868E-4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4C-464F-865A-C1261C78C401}"/>
            </c:ext>
          </c:extLst>
        </c:ser>
        <c:ser>
          <c:idx val="2"/>
          <c:order val="1"/>
          <c:tx>
            <c:strRef>
              <c:f>'エクセルで作り出した日経平均（2010年1月4日～）'!$J$2634</c:f>
              <c:strCache>
                <c:ptCount val="1"/>
                <c:pt idx="0">
                  <c:v>正規分布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'エクセルで作り出した日経平均（2010年1月4日～）'!$F$2635:$F$2683</c:f>
              <c:numCache>
                <c:formatCode>0.0%</c:formatCode>
                <c:ptCount val="49"/>
                <c:pt idx="0">
                  <c:v>-0.11999999999999997</c:v>
                </c:pt>
                <c:pt idx="1">
                  <c:v>-0.11499999999999996</c:v>
                </c:pt>
                <c:pt idx="2">
                  <c:v>-0.10999999999999996</c:v>
                </c:pt>
                <c:pt idx="3">
                  <c:v>-0.10499999999999995</c:v>
                </c:pt>
                <c:pt idx="4">
                  <c:v>-9.999999999999995E-2</c:v>
                </c:pt>
                <c:pt idx="5">
                  <c:v>-9.4999999999999946E-2</c:v>
                </c:pt>
                <c:pt idx="6">
                  <c:v>-8.9999999999999941E-2</c:v>
                </c:pt>
                <c:pt idx="7">
                  <c:v>-8.4999999999999937E-2</c:v>
                </c:pt>
                <c:pt idx="8">
                  <c:v>-7.9999999999999932E-2</c:v>
                </c:pt>
                <c:pt idx="9">
                  <c:v>-7.4999999999999928E-2</c:v>
                </c:pt>
                <c:pt idx="10">
                  <c:v>-6.9999999999999923E-2</c:v>
                </c:pt>
                <c:pt idx="11">
                  <c:v>-6.4999999999999919E-2</c:v>
                </c:pt>
                <c:pt idx="12">
                  <c:v>-5.9999999999999921E-2</c:v>
                </c:pt>
                <c:pt idx="13">
                  <c:v>-5.4999999999999924E-2</c:v>
                </c:pt>
                <c:pt idx="14">
                  <c:v>-4.9999999999999926E-2</c:v>
                </c:pt>
                <c:pt idx="15">
                  <c:v>-4.4999999999999929E-2</c:v>
                </c:pt>
                <c:pt idx="16">
                  <c:v>-3.9999999999999931E-2</c:v>
                </c:pt>
                <c:pt idx="17">
                  <c:v>-3.4999999999999934E-2</c:v>
                </c:pt>
                <c:pt idx="18">
                  <c:v>-2.9999999999999933E-2</c:v>
                </c:pt>
                <c:pt idx="19">
                  <c:v>-2.4999999999999932E-2</c:v>
                </c:pt>
                <c:pt idx="20">
                  <c:v>-1.9999999999999931E-2</c:v>
                </c:pt>
                <c:pt idx="21">
                  <c:v>-1.499999999999993E-2</c:v>
                </c:pt>
                <c:pt idx="22">
                  <c:v>-9.9999999999999291E-3</c:v>
                </c:pt>
                <c:pt idx="23">
                  <c:v>-4.999999999999929E-3</c:v>
                </c:pt>
                <c:pt idx="24">
                  <c:v>7.1123662515049091E-17</c:v>
                </c:pt>
                <c:pt idx="25">
                  <c:v>5.0000000000000712E-3</c:v>
                </c:pt>
                <c:pt idx="26">
                  <c:v>1.0000000000000071E-2</c:v>
                </c:pt>
                <c:pt idx="27">
                  <c:v>1.5000000000000072E-2</c:v>
                </c:pt>
                <c:pt idx="28">
                  <c:v>2.0000000000000073E-2</c:v>
                </c:pt>
                <c:pt idx="29">
                  <c:v>2.5000000000000074E-2</c:v>
                </c:pt>
                <c:pt idx="30">
                  <c:v>3.0000000000000075E-2</c:v>
                </c:pt>
                <c:pt idx="31">
                  <c:v>3.5000000000000073E-2</c:v>
                </c:pt>
                <c:pt idx="32">
                  <c:v>4.000000000000007E-2</c:v>
                </c:pt>
                <c:pt idx="33">
                  <c:v>4.5000000000000068E-2</c:v>
                </c:pt>
                <c:pt idx="34">
                  <c:v>5.0000000000000065E-2</c:v>
                </c:pt>
                <c:pt idx="35">
                  <c:v>5.5000000000000063E-2</c:v>
                </c:pt>
                <c:pt idx="36">
                  <c:v>6.000000000000006E-2</c:v>
                </c:pt>
                <c:pt idx="37">
                  <c:v>6.5000000000000058E-2</c:v>
                </c:pt>
                <c:pt idx="38">
                  <c:v>7.0000000000000062E-2</c:v>
                </c:pt>
                <c:pt idx="39">
                  <c:v>7.5000000000000067E-2</c:v>
                </c:pt>
                <c:pt idx="40">
                  <c:v>8.0000000000000071E-2</c:v>
                </c:pt>
                <c:pt idx="41">
                  <c:v>8.5000000000000075E-2</c:v>
                </c:pt>
                <c:pt idx="42">
                  <c:v>9.000000000000008E-2</c:v>
                </c:pt>
                <c:pt idx="43">
                  <c:v>9.5000000000000084E-2</c:v>
                </c:pt>
                <c:pt idx="44">
                  <c:v>0.10000000000000009</c:v>
                </c:pt>
                <c:pt idx="45">
                  <c:v>0.10500000000000009</c:v>
                </c:pt>
                <c:pt idx="46">
                  <c:v>0.1100000000000001</c:v>
                </c:pt>
                <c:pt idx="47">
                  <c:v>0.1150000000000001</c:v>
                </c:pt>
                <c:pt idx="48">
                  <c:v>0.12000000000000011</c:v>
                </c:pt>
              </c:numCache>
            </c:numRef>
          </c:xVal>
          <c:yVal>
            <c:numRef>
              <c:f>'エクセルで作り出した日経平均（2010年1月4日～）'!$J$2635:$J$2683</c:f>
              <c:numCache>
                <c:formatCode>0.000%</c:formatCode>
                <c:ptCount val="49"/>
                <c:pt idx="0">
                  <c:v>3.2590485664216602E-19</c:v>
                </c:pt>
                <c:pt idx="1">
                  <c:v>8.2991935086941121E-18</c:v>
                </c:pt>
                <c:pt idx="2">
                  <c:v>1.8477490187025722E-16</c:v>
                </c:pt>
                <c:pt idx="3">
                  <c:v>3.5967653059971032E-15</c:v>
                </c:pt>
                <c:pt idx="4">
                  <c:v>6.1212941766654136E-14</c:v>
                </c:pt>
                <c:pt idx="5">
                  <c:v>9.1082812587864231E-13</c:v>
                </c:pt>
                <c:pt idx="6">
                  <c:v>1.184927135914239E-11</c:v>
                </c:pt>
                <c:pt idx="7">
                  <c:v>1.3477485972947046E-10</c:v>
                </c:pt>
                <c:pt idx="8">
                  <c:v>1.3402572415071377E-9</c:v>
                </c:pt>
                <c:pt idx="9">
                  <c:v>1.1652777850922293E-8</c:v>
                </c:pt>
                <c:pt idx="10">
                  <c:v>8.8579413941675093E-8</c:v>
                </c:pt>
                <c:pt idx="11">
                  <c:v>5.8870560243241706E-7</c:v>
                </c:pt>
                <c:pt idx="12">
                  <c:v>3.4207833193218019E-6</c:v>
                </c:pt>
                <c:pt idx="13">
                  <c:v>1.7378608254783169E-5</c:v>
                </c:pt>
                <c:pt idx="14">
                  <c:v>7.7190961762180297E-5</c:v>
                </c:pt>
                <c:pt idx="15">
                  <c:v>2.9976432169537574E-4</c:v>
                </c:pt>
                <c:pt idx="16">
                  <c:v>1.0177836299414098E-3</c:v>
                </c:pt>
                <c:pt idx="17">
                  <c:v>3.0212941668097387E-3</c:v>
                </c:pt>
                <c:pt idx="18">
                  <c:v>7.841381681384426E-3</c:v>
                </c:pt>
                <c:pt idx="19">
                  <c:v>1.7793205971513581E-2</c:v>
                </c:pt>
                <c:pt idx="20">
                  <c:v>3.5300255534962459E-2</c:v>
                </c:pt>
                <c:pt idx="21">
                  <c:v>6.1229896183194077E-2</c:v>
                </c:pt>
                <c:pt idx="22">
                  <c:v>9.2856268603562706E-2</c:v>
                </c:pt>
                <c:pt idx="23">
                  <c:v>0.12311783306866868</c:v>
                </c:pt>
                <c:pt idx="24">
                  <c:v>0.14272259360797987</c:v>
                </c:pt>
                <c:pt idx="25">
                  <c:v>0.14465269395455294</c:v>
                </c:pt>
                <c:pt idx="26">
                  <c:v>0.12818061585997348</c:v>
                </c:pt>
                <c:pt idx="27">
                  <c:v>9.9307080030510031E-2</c:v>
                </c:pt>
                <c:pt idx="28">
                  <c:v>6.7266696771031309E-2</c:v>
                </c:pt>
                <c:pt idx="29">
                  <c:v>3.9836577677193841E-2</c:v>
                </c:pt>
                <c:pt idx="30">
                  <c:v>2.0626520476842589E-2</c:v>
                </c:pt>
                <c:pt idx="31">
                  <c:v>9.3375287881109544E-3</c:v>
                </c:pt>
                <c:pt idx="32">
                  <c:v>3.6957277085112373E-3</c:v>
                </c:pt>
                <c:pt idx="33">
                  <c:v>1.2788806285956059E-3</c:v>
                </c:pt>
                <c:pt idx="34">
                  <c:v>3.8692080520295934E-4</c:v>
                </c:pt>
                <c:pt idx="35">
                  <c:v>1.0234725223797408E-4</c:v>
                </c:pt>
                <c:pt idx="36">
                  <c:v>2.3669676524095862E-5</c:v>
                </c:pt>
                <c:pt idx="37">
                  <c:v>4.7859756962472425E-6</c:v>
                </c:pt>
                <c:pt idx="38">
                  <c:v>8.46078551749642E-7</c:v>
                </c:pt>
                <c:pt idx="39">
                  <c:v>1.3077144220867402E-7</c:v>
                </c:pt>
                <c:pt idx="40">
                  <c:v>1.7671652861626729E-8</c:v>
                </c:pt>
                <c:pt idx="41">
                  <c:v>2.0878700328117677E-9</c:v>
                </c:pt>
                <c:pt idx="42">
                  <c:v>2.156710143004955E-10</c:v>
                </c:pt>
                <c:pt idx="43">
                  <c:v>1.9477899985542172E-11</c:v>
                </c:pt>
                <c:pt idx="44">
                  <c:v>1.537993545792931E-12</c:v>
                </c:pt>
                <c:pt idx="45">
                  <c:v>1.0617662712746541E-13</c:v>
                </c:pt>
                <c:pt idx="46">
                  <c:v>6.4086325035930324E-15</c:v>
                </c:pt>
                <c:pt idx="47">
                  <c:v>3.3819239855312116E-16</c:v>
                </c:pt>
                <c:pt idx="48">
                  <c:v>1.5603583392854207E-17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E4C-464F-865A-C1261C78C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349360"/>
        <c:axId val="1400349680"/>
      </c:scatterChart>
      <c:valAx>
        <c:axId val="1400349360"/>
        <c:scaling>
          <c:orientation val="minMax"/>
          <c:max val="8.0000000000000016E-2"/>
          <c:min val="-8.0000000000000016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00349680"/>
        <c:crosses val="autoZero"/>
        <c:crossBetween val="midCat"/>
        <c:majorUnit val="2.0000000000000004E-2"/>
      </c:valAx>
      <c:valAx>
        <c:axId val="14003496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00349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'エクセルで作り出した日経平均（2010年1月4日～）'!$H$2634</c:f>
              <c:strCache>
                <c:ptCount val="1"/>
                <c:pt idx="0">
                  <c:v>出現確率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'エクセルで作り出した日経平均（2010年1月4日～）'!$F$2635:$F$2683</c:f>
              <c:numCache>
                <c:formatCode>0.0%</c:formatCode>
                <c:ptCount val="49"/>
                <c:pt idx="0">
                  <c:v>-0.11999999999999997</c:v>
                </c:pt>
                <c:pt idx="1">
                  <c:v>-0.11499999999999996</c:v>
                </c:pt>
                <c:pt idx="2">
                  <c:v>-0.10999999999999996</c:v>
                </c:pt>
                <c:pt idx="3">
                  <c:v>-0.10499999999999995</c:v>
                </c:pt>
                <c:pt idx="4">
                  <c:v>-9.999999999999995E-2</c:v>
                </c:pt>
                <c:pt idx="5">
                  <c:v>-9.4999999999999946E-2</c:v>
                </c:pt>
                <c:pt idx="6">
                  <c:v>-8.9999999999999941E-2</c:v>
                </c:pt>
                <c:pt idx="7">
                  <c:v>-8.4999999999999937E-2</c:v>
                </c:pt>
                <c:pt idx="8">
                  <c:v>-7.9999999999999932E-2</c:v>
                </c:pt>
                <c:pt idx="9">
                  <c:v>-7.4999999999999928E-2</c:v>
                </c:pt>
                <c:pt idx="10">
                  <c:v>-6.9999999999999923E-2</c:v>
                </c:pt>
                <c:pt idx="11">
                  <c:v>-6.4999999999999919E-2</c:v>
                </c:pt>
                <c:pt idx="12">
                  <c:v>-5.9999999999999921E-2</c:v>
                </c:pt>
                <c:pt idx="13">
                  <c:v>-5.4999999999999924E-2</c:v>
                </c:pt>
                <c:pt idx="14">
                  <c:v>-4.9999999999999926E-2</c:v>
                </c:pt>
                <c:pt idx="15">
                  <c:v>-4.4999999999999929E-2</c:v>
                </c:pt>
                <c:pt idx="16">
                  <c:v>-3.9999999999999931E-2</c:v>
                </c:pt>
                <c:pt idx="17">
                  <c:v>-3.4999999999999934E-2</c:v>
                </c:pt>
                <c:pt idx="18">
                  <c:v>-2.9999999999999933E-2</c:v>
                </c:pt>
                <c:pt idx="19">
                  <c:v>-2.4999999999999932E-2</c:v>
                </c:pt>
                <c:pt idx="20">
                  <c:v>-1.9999999999999931E-2</c:v>
                </c:pt>
                <c:pt idx="21">
                  <c:v>-1.499999999999993E-2</c:v>
                </c:pt>
                <c:pt idx="22">
                  <c:v>-9.9999999999999291E-3</c:v>
                </c:pt>
                <c:pt idx="23">
                  <c:v>-4.999999999999929E-3</c:v>
                </c:pt>
                <c:pt idx="24">
                  <c:v>7.1123662515049091E-17</c:v>
                </c:pt>
                <c:pt idx="25">
                  <c:v>5.0000000000000712E-3</c:v>
                </c:pt>
                <c:pt idx="26">
                  <c:v>1.0000000000000071E-2</c:v>
                </c:pt>
                <c:pt idx="27">
                  <c:v>1.5000000000000072E-2</c:v>
                </c:pt>
                <c:pt idx="28">
                  <c:v>2.0000000000000073E-2</c:v>
                </c:pt>
                <c:pt idx="29">
                  <c:v>2.5000000000000074E-2</c:v>
                </c:pt>
                <c:pt idx="30">
                  <c:v>3.0000000000000075E-2</c:v>
                </c:pt>
                <c:pt idx="31">
                  <c:v>3.5000000000000073E-2</c:v>
                </c:pt>
                <c:pt idx="32">
                  <c:v>4.000000000000007E-2</c:v>
                </c:pt>
                <c:pt idx="33">
                  <c:v>4.5000000000000068E-2</c:v>
                </c:pt>
                <c:pt idx="34">
                  <c:v>5.0000000000000065E-2</c:v>
                </c:pt>
                <c:pt idx="35">
                  <c:v>5.5000000000000063E-2</c:v>
                </c:pt>
                <c:pt idx="36">
                  <c:v>6.000000000000006E-2</c:v>
                </c:pt>
                <c:pt idx="37">
                  <c:v>6.5000000000000058E-2</c:v>
                </c:pt>
                <c:pt idx="38">
                  <c:v>7.0000000000000062E-2</c:v>
                </c:pt>
                <c:pt idx="39">
                  <c:v>7.5000000000000067E-2</c:v>
                </c:pt>
                <c:pt idx="40">
                  <c:v>8.0000000000000071E-2</c:v>
                </c:pt>
                <c:pt idx="41">
                  <c:v>8.5000000000000075E-2</c:v>
                </c:pt>
                <c:pt idx="42">
                  <c:v>9.000000000000008E-2</c:v>
                </c:pt>
                <c:pt idx="43">
                  <c:v>9.5000000000000084E-2</c:v>
                </c:pt>
                <c:pt idx="44">
                  <c:v>0.10000000000000009</c:v>
                </c:pt>
                <c:pt idx="45">
                  <c:v>0.10500000000000009</c:v>
                </c:pt>
                <c:pt idx="46">
                  <c:v>0.1100000000000001</c:v>
                </c:pt>
                <c:pt idx="47">
                  <c:v>0.1150000000000001</c:v>
                </c:pt>
                <c:pt idx="48">
                  <c:v>0.12000000000000011</c:v>
                </c:pt>
              </c:numCache>
            </c:numRef>
          </c:xVal>
          <c:yVal>
            <c:numRef>
              <c:f>'エクセルで作り出した日経平均（2010年1月4日～）'!$H$2635:$H$2683</c:f>
              <c:numCache>
                <c:formatCode>0.000%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3.8270187523918868E-4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3.8270187523918868E-4</c:v>
                </c:pt>
                <c:pt idx="10">
                  <c:v>3.8270187523918868E-4</c:v>
                </c:pt>
                <c:pt idx="11">
                  <c:v>0</c:v>
                </c:pt>
                <c:pt idx="12">
                  <c:v>1.148105625717566E-3</c:v>
                </c:pt>
                <c:pt idx="13">
                  <c:v>3.8270187523918868E-4</c:v>
                </c:pt>
                <c:pt idx="14">
                  <c:v>1.5308075009567547E-3</c:v>
                </c:pt>
                <c:pt idx="15">
                  <c:v>2.2962112514351321E-3</c:v>
                </c:pt>
                <c:pt idx="16">
                  <c:v>1.9135093761959434E-3</c:v>
                </c:pt>
                <c:pt idx="17">
                  <c:v>5.3578262533486411E-3</c:v>
                </c:pt>
                <c:pt idx="18">
                  <c:v>6.5059318790662074E-3</c:v>
                </c:pt>
                <c:pt idx="19">
                  <c:v>1.3777267508610792E-2</c:v>
                </c:pt>
                <c:pt idx="20">
                  <c:v>2.4875621890547265E-2</c:v>
                </c:pt>
                <c:pt idx="21">
                  <c:v>3.9800995024875621E-2</c:v>
                </c:pt>
                <c:pt idx="22">
                  <c:v>6.965174129353234E-2</c:v>
                </c:pt>
                <c:pt idx="23">
                  <c:v>0.11481056257175661</c:v>
                </c:pt>
                <c:pt idx="24">
                  <c:v>0.19402985074626866</c:v>
                </c:pt>
                <c:pt idx="25">
                  <c:v>0.19785686949866055</c:v>
                </c:pt>
                <c:pt idx="26">
                  <c:v>0.12743972445464982</c:v>
                </c:pt>
                <c:pt idx="27">
                  <c:v>8.8786835055491772E-2</c:v>
                </c:pt>
                <c:pt idx="28">
                  <c:v>4.8985840030616151E-2</c:v>
                </c:pt>
                <c:pt idx="29">
                  <c:v>2.9085342518178341E-2</c:v>
                </c:pt>
                <c:pt idx="30">
                  <c:v>1.7604286261002678E-2</c:v>
                </c:pt>
                <c:pt idx="31">
                  <c:v>3.8270187523918868E-3</c:v>
                </c:pt>
                <c:pt idx="32">
                  <c:v>3.4443168771526979E-3</c:v>
                </c:pt>
                <c:pt idx="33">
                  <c:v>1.9135093761959434E-3</c:v>
                </c:pt>
                <c:pt idx="34">
                  <c:v>1.148105625717566E-3</c:v>
                </c:pt>
                <c:pt idx="35">
                  <c:v>0</c:v>
                </c:pt>
                <c:pt idx="36">
                  <c:v>7.6540375047837736E-4</c:v>
                </c:pt>
                <c:pt idx="37">
                  <c:v>0</c:v>
                </c:pt>
                <c:pt idx="38">
                  <c:v>3.8270187523918868E-4</c:v>
                </c:pt>
                <c:pt idx="39">
                  <c:v>7.6540375047837736E-4</c:v>
                </c:pt>
                <c:pt idx="40">
                  <c:v>3.8270187523918868E-4</c:v>
                </c:pt>
                <c:pt idx="41">
                  <c:v>3.8270187523918868E-4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5E-4BAD-A3CB-E910928C55D1}"/>
            </c:ext>
          </c:extLst>
        </c:ser>
        <c:ser>
          <c:idx val="1"/>
          <c:order val="1"/>
          <c:tx>
            <c:strRef>
              <c:f>'エクセルで作り出した日経平均（2010年1月4日～）'!$L$2634</c:f>
              <c:strCache>
                <c:ptCount val="1"/>
                <c:pt idx="0">
                  <c:v>コーシー分布</c:v>
                </c:pt>
              </c:strCache>
            </c:strRef>
          </c:tx>
          <c:spPr>
            <a:ln w="1270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'エクセルで作り出した日経平均（2010年1月4日～）'!$F$2635:$F$2683</c:f>
              <c:numCache>
                <c:formatCode>0.0%</c:formatCode>
                <c:ptCount val="49"/>
                <c:pt idx="0">
                  <c:v>-0.11999999999999997</c:v>
                </c:pt>
                <c:pt idx="1">
                  <c:v>-0.11499999999999996</c:v>
                </c:pt>
                <c:pt idx="2">
                  <c:v>-0.10999999999999996</c:v>
                </c:pt>
                <c:pt idx="3">
                  <c:v>-0.10499999999999995</c:v>
                </c:pt>
                <c:pt idx="4">
                  <c:v>-9.999999999999995E-2</c:v>
                </c:pt>
                <c:pt idx="5">
                  <c:v>-9.4999999999999946E-2</c:v>
                </c:pt>
                <c:pt idx="6">
                  <c:v>-8.9999999999999941E-2</c:v>
                </c:pt>
                <c:pt idx="7">
                  <c:v>-8.4999999999999937E-2</c:v>
                </c:pt>
                <c:pt idx="8">
                  <c:v>-7.9999999999999932E-2</c:v>
                </c:pt>
                <c:pt idx="9">
                  <c:v>-7.4999999999999928E-2</c:v>
                </c:pt>
                <c:pt idx="10">
                  <c:v>-6.9999999999999923E-2</c:v>
                </c:pt>
                <c:pt idx="11">
                  <c:v>-6.4999999999999919E-2</c:v>
                </c:pt>
                <c:pt idx="12">
                  <c:v>-5.9999999999999921E-2</c:v>
                </c:pt>
                <c:pt idx="13">
                  <c:v>-5.4999999999999924E-2</c:v>
                </c:pt>
                <c:pt idx="14">
                  <c:v>-4.9999999999999926E-2</c:v>
                </c:pt>
                <c:pt idx="15">
                  <c:v>-4.4999999999999929E-2</c:v>
                </c:pt>
                <c:pt idx="16">
                  <c:v>-3.9999999999999931E-2</c:v>
                </c:pt>
                <c:pt idx="17">
                  <c:v>-3.4999999999999934E-2</c:v>
                </c:pt>
                <c:pt idx="18">
                  <c:v>-2.9999999999999933E-2</c:v>
                </c:pt>
                <c:pt idx="19">
                  <c:v>-2.4999999999999932E-2</c:v>
                </c:pt>
                <c:pt idx="20">
                  <c:v>-1.9999999999999931E-2</c:v>
                </c:pt>
                <c:pt idx="21">
                  <c:v>-1.499999999999993E-2</c:v>
                </c:pt>
                <c:pt idx="22">
                  <c:v>-9.9999999999999291E-3</c:v>
                </c:pt>
                <c:pt idx="23">
                  <c:v>-4.999999999999929E-3</c:v>
                </c:pt>
                <c:pt idx="24">
                  <c:v>7.1123662515049091E-17</c:v>
                </c:pt>
                <c:pt idx="25">
                  <c:v>5.0000000000000712E-3</c:v>
                </c:pt>
                <c:pt idx="26">
                  <c:v>1.0000000000000071E-2</c:v>
                </c:pt>
                <c:pt idx="27">
                  <c:v>1.5000000000000072E-2</c:v>
                </c:pt>
                <c:pt idx="28">
                  <c:v>2.0000000000000073E-2</c:v>
                </c:pt>
                <c:pt idx="29">
                  <c:v>2.5000000000000074E-2</c:v>
                </c:pt>
                <c:pt idx="30">
                  <c:v>3.0000000000000075E-2</c:v>
                </c:pt>
                <c:pt idx="31">
                  <c:v>3.5000000000000073E-2</c:v>
                </c:pt>
                <c:pt idx="32">
                  <c:v>4.000000000000007E-2</c:v>
                </c:pt>
                <c:pt idx="33">
                  <c:v>4.5000000000000068E-2</c:v>
                </c:pt>
                <c:pt idx="34">
                  <c:v>5.0000000000000065E-2</c:v>
                </c:pt>
                <c:pt idx="35">
                  <c:v>5.5000000000000063E-2</c:v>
                </c:pt>
                <c:pt idx="36">
                  <c:v>6.000000000000006E-2</c:v>
                </c:pt>
                <c:pt idx="37">
                  <c:v>6.5000000000000058E-2</c:v>
                </c:pt>
                <c:pt idx="38">
                  <c:v>7.0000000000000062E-2</c:v>
                </c:pt>
                <c:pt idx="39">
                  <c:v>7.5000000000000067E-2</c:v>
                </c:pt>
                <c:pt idx="40">
                  <c:v>8.0000000000000071E-2</c:v>
                </c:pt>
                <c:pt idx="41">
                  <c:v>8.5000000000000075E-2</c:v>
                </c:pt>
                <c:pt idx="42">
                  <c:v>9.000000000000008E-2</c:v>
                </c:pt>
                <c:pt idx="43">
                  <c:v>9.5000000000000084E-2</c:v>
                </c:pt>
                <c:pt idx="44">
                  <c:v>0.10000000000000009</c:v>
                </c:pt>
                <c:pt idx="45">
                  <c:v>0.10500000000000009</c:v>
                </c:pt>
                <c:pt idx="46">
                  <c:v>0.1100000000000001</c:v>
                </c:pt>
                <c:pt idx="47">
                  <c:v>0.1150000000000001</c:v>
                </c:pt>
                <c:pt idx="48">
                  <c:v>0.12000000000000011</c:v>
                </c:pt>
              </c:numCache>
            </c:numRef>
          </c:xVal>
          <c:yVal>
            <c:numRef>
              <c:f>'エクセルで作り出した日経平均（2010年1月4日～）'!$L$2635:$L$2683</c:f>
              <c:numCache>
                <c:formatCode>0.000%</c:formatCode>
                <c:ptCount val="49"/>
                <c:pt idx="0">
                  <c:v>7.8606679059562074E-4</c:v>
                </c:pt>
                <c:pt idx="1">
                  <c:v>8.5382026300618013E-4</c:v>
                </c:pt>
                <c:pt idx="2">
                  <c:v>9.3071251881188689E-4</c:v>
                </c:pt>
                <c:pt idx="3">
                  <c:v>1.0184612727452188E-3</c:v>
                </c:pt>
                <c:pt idx="4">
                  <c:v>1.1192068382730976E-3</c:v>
                </c:pt>
                <c:pt idx="5">
                  <c:v>1.235643045665708E-3</c:v>
                </c:pt>
                <c:pt idx="6">
                  <c:v>1.3711979244584768E-3</c:v>
                </c:pt>
                <c:pt idx="7">
                  <c:v>1.5302869436097765E-3</c:v>
                </c:pt>
                <c:pt idx="8">
                  <c:v>1.7186740192062433E-3</c:v>
                </c:pt>
                <c:pt idx="9">
                  <c:v>1.9439958848405461E-3</c:v>
                </c:pt>
                <c:pt idx="10">
                  <c:v>2.2165397580227782E-3</c:v>
                </c:pt>
                <c:pt idx="11">
                  <c:v>2.5504237448623836E-3</c:v>
                </c:pt>
                <c:pt idx="12">
                  <c:v>2.9654358690496671E-3</c:v>
                </c:pt>
                <c:pt idx="13">
                  <c:v>3.4899848642327806E-3</c:v>
                </c:pt>
                <c:pt idx="14">
                  <c:v>4.1659962418260773E-3</c:v>
                </c:pt>
                <c:pt idx="15">
                  <c:v>5.0573544039369438E-3</c:v>
                </c:pt>
                <c:pt idx="16">
                  <c:v>6.2651204471288122E-3</c:v>
                </c:pt>
                <c:pt idx="17">
                  <c:v>7.9564210844140452E-3</c:v>
                </c:pt>
                <c:pt idx="18">
                  <c:v>1.0422720569213863E-2</c:v>
                </c:pt>
                <c:pt idx="19">
                  <c:v>1.4206034789517626E-2</c:v>
                </c:pt>
                <c:pt idx="20">
                  <c:v>2.0395763745223734E-2</c:v>
                </c:pt>
                <c:pt idx="21">
                  <c:v>3.1391507513194472E-2</c:v>
                </c:pt>
                <c:pt idx="22">
                  <c:v>5.2992766845248437E-2</c:v>
                </c:pt>
                <c:pt idx="23">
                  <c:v>9.9265037271452958E-2</c:v>
                </c:pt>
                <c:pt idx="24">
                  <c:v>0.18293671619758159</c:v>
                </c:pt>
                <c:pt idx="25">
                  <c:v>0.19811818642144591</c:v>
                </c:pt>
                <c:pt idx="26">
                  <c:v>0.11341207346215755</c:v>
                </c:pt>
                <c:pt idx="27">
                  <c:v>5.9608592918312539E-2</c:v>
                </c:pt>
                <c:pt idx="28">
                  <c:v>3.4573847159716432E-2</c:v>
                </c:pt>
                <c:pt idx="29">
                  <c:v>2.2094624214515694E-2</c:v>
                </c:pt>
                <c:pt idx="30">
                  <c:v>1.5201045185472281E-2</c:v>
                </c:pt>
                <c:pt idx="31">
                  <c:v>1.1049868763612237E-2</c:v>
                </c:pt>
                <c:pt idx="32">
                  <c:v>8.3751066352514454E-3</c:v>
                </c:pt>
                <c:pt idx="33">
                  <c:v>6.5576820392210565E-3</c:v>
                </c:pt>
                <c:pt idx="34">
                  <c:v>5.2694496112535632E-3</c:v>
                </c:pt>
                <c:pt idx="35">
                  <c:v>4.3244708747005294E-3</c:v>
                </c:pt>
                <c:pt idx="36">
                  <c:v>3.6114123687745678E-3</c:v>
                </c:pt>
                <c:pt idx="37">
                  <c:v>3.0604757981904087E-3</c:v>
                </c:pt>
                <c:pt idx="38">
                  <c:v>2.6261747388795203E-3</c:v>
                </c:pt>
                <c:pt idx="39">
                  <c:v>2.2778723785873076E-3</c:v>
                </c:pt>
                <c:pt idx="40">
                  <c:v>1.9943395400179005E-3</c:v>
                </c:pt>
                <c:pt idx="41">
                  <c:v>1.7604986146369437E-3</c:v>
                </c:pt>
                <c:pt idx="42">
                  <c:v>1.5654071318175978E-3</c:v>
                </c:pt>
                <c:pt idx="43">
                  <c:v>1.4009707146964156E-3</c:v>
                </c:pt>
                <c:pt idx="44">
                  <c:v>1.2610993615479924E-3</c:v>
                </c:pt>
                <c:pt idx="45">
                  <c:v>1.1411410560829937E-3</c:v>
                </c:pt>
                <c:pt idx="46">
                  <c:v>1.0374933818815006E-3</c:v>
                </c:pt>
                <c:pt idx="47">
                  <c:v>9.4733205546652921E-4</c:v>
                </c:pt>
                <c:pt idx="48">
                  <c:v>8.6841787031098985E-4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5E-4BAD-A3CB-E910928C5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349360"/>
        <c:axId val="1400349680"/>
      </c:scatterChart>
      <c:valAx>
        <c:axId val="1400349360"/>
        <c:scaling>
          <c:orientation val="minMax"/>
          <c:max val="8.0000000000000016E-2"/>
          <c:min val="-8.0000000000000016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00349680"/>
        <c:crosses val="autoZero"/>
        <c:crossBetween val="midCat"/>
        <c:majorUnit val="2.0000000000000004E-2"/>
      </c:valAx>
      <c:valAx>
        <c:axId val="14003496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00349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コーシー分布（実線）と正規分布（破線）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コーシー分布と正規分布!$D$6</c:f>
              <c:strCache>
                <c:ptCount val="1"/>
                <c:pt idx="0">
                  <c:v>コーシー分布 γ=1.0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コーシー分布と正規分布!$C$7:$C$207</c:f>
              <c:numCache>
                <c:formatCode>#,##0.0</c:formatCode>
                <c:ptCount val="201"/>
                <c:pt idx="0">
                  <c:v>-10</c:v>
                </c:pt>
                <c:pt idx="1">
                  <c:v>-9.9</c:v>
                </c:pt>
                <c:pt idx="2">
                  <c:v>-9.8000000000000007</c:v>
                </c:pt>
                <c:pt idx="3">
                  <c:v>-9.7000000000000011</c:v>
                </c:pt>
                <c:pt idx="4">
                  <c:v>-9.6000000000000014</c:v>
                </c:pt>
                <c:pt idx="5">
                  <c:v>-9.5000000000000018</c:v>
                </c:pt>
                <c:pt idx="6">
                  <c:v>-9.4000000000000021</c:v>
                </c:pt>
                <c:pt idx="7">
                  <c:v>-9.3000000000000025</c:v>
                </c:pt>
                <c:pt idx="8">
                  <c:v>-9.2000000000000028</c:v>
                </c:pt>
                <c:pt idx="9">
                  <c:v>-9.1000000000000032</c:v>
                </c:pt>
                <c:pt idx="10">
                  <c:v>-9.0000000000000036</c:v>
                </c:pt>
                <c:pt idx="11">
                  <c:v>-8.9000000000000039</c:v>
                </c:pt>
                <c:pt idx="12">
                  <c:v>-8.8000000000000043</c:v>
                </c:pt>
                <c:pt idx="13">
                  <c:v>-8.7000000000000046</c:v>
                </c:pt>
                <c:pt idx="14">
                  <c:v>-8.600000000000005</c:v>
                </c:pt>
                <c:pt idx="15">
                  <c:v>-8.5000000000000053</c:v>
                </c:pt>
                <c:pt idx="16">
                  <c:v>-8.4000000000000057</c:v>
                </c:pt>
                <c:pt idx="17">
                  <c:v>-8.300000000000006</c:v>
                </c:pt>
                <c:pt idx="18">
                  <c:v>-8.2000000000000064</c:v>
                </c:pt>
                <c:pt idx="19">
                  <c:v>-8.1000000000000068</c:v>
                </c:pt>
                <c:pt idx="20">
                  <c:v>-8.0000000000000071</c:v>
                </c:pt>
                <c:pt idx="21">
                  <c:v>-7.9000000000000075</c:v>
                </c:pt>
                <c:pt idx="22">
                  <c:v>-7.8000000000000078</c:v>
                </c:pt>
                <c:pt idx="23">
                  <c:v>-7.7000000000000082</c:v>
                </c:pt>
                <c:pt idx="24">
                  <c:v>-7.6000000000000085</c:v>
                </c:pt>
                <c:pt idx="25">
                  <c:v>-7.5000000000000089</c:v>
                </c:pt>
                <c:pt idx="26">
                  <c:v>-7.4000000000000092</c:v>
                </c:pt>
                <c:pt idx="27">
                  <c:v>-7.3000000000000096</c:v>
                </c:pt>
                <c:pt idx="28">
                  <c:v>-7.2000000000000099</c:v>
                </c:pt>
                <c:pt idx="29">
                  <c:v>-7.1000000000000103</c:v>
                </c:pt>
                <c:pt idx="30">
                  <c:v>-7.0000000000000107</c:v>
                </c:pt>
                <c:pt idx="31">
                  <c:v>-6.900000000000011</c:v>
                </c:pt>
                <c:pt idx="32">
                  <c:v>-6.8000000000000114</c:v>
                </c:pt>
                <c:pt idx="33">
                  <c:v>-6.7000000000000117</c:v>
                </c:pt>
                <c:pt idx="34">
                  <c:v>-6.6000000000000121</c:v>
                </c:pt>
                <c:pt idx="35">
                  <c:v>-6.5000000000000124</c:v>
                </c:pt>
                <c:pt idx="36">
                  <c:v>-6.4000000000000128</c:v>
                </c:pt>
                <c:pt idx="37">
                  <c:v>-6.3000000000000131</c:v>
                </c:pt>
                <c:pt idx="38">
                  <c:v>-6.2000000000000135</c:v>
                </c:pt>
                <c:pt idx="39">
                  <c:v>-6.1000000000000139</c:v>
                </c:pt>
                <c:pt idx="40">
                  <c:v>-6.0000000000000142</c:v>
                </c:pt>
                <c:pt idx="41">
                  <c:v>-5.9000000000000146</c:v>
                </c:pt>
                <c:pt idx="42">
                  <c:v>-5.8000000000000149</c:v>
                </c:pt>
                <c:pt idx="43">
                  <c:v>-5.7000000000000153</c:v>
                </c:pt>
                <c:pt idx="44">
                  <c:v>-5.6000000000000156</c:v>
                </c:pt>
                <c:pt idx="45">
                  <c:v>-5.500000000000016</c:v>
                </c:pt>
                <c:pt idx="46">
                  <c:v>-5.4000000000000163</c:v>
                </c:pt>
                <c:pt idx="47">
                  <c:v>-5.3000000000000167</c:v>
                </c:pt>
                <c:pt idx="48">
                  <c:v>-5.2000000000000171</c:v>
                </c:pt>
                <c:pt idx="49">
                  <c:v>-5.1000000000000174</c:v>
                </c:pt>
                <c:pt idx="50">
                  <c:v>-5.0000000000000178</c:v>
                </c:pt>
                <c:pt idx="51">
                  <c:v>-4.9000000000000181</c:v>
                </c:pt>
                <c:pt idx="52">
                  <c:v>-4.8000000000000185</c:v>
                </c:pt>
                <c:pt idx="53">
                  <c:v>-4.7000000000000188</c:v>
                </c:pt>
                <c:pt idx="54">
                  <c:v>-4.6000000000000192</c:v>
                </c:pt>
                <c:pt idx="55">
                  <c:v>-4.5000000000000195</c:v>
                </c:pt>
                <c:pt idx="56">
                  <c:v>-4.4000000000000199</c:v>
                </c:pt>
                <c:pt idx="57">
                  <c:v>-4.3000000000000203</c:v>
                </c:pt>
                <c:pt idx="58">
                  <c:v>-4.2000000000000206</c:v>
                </c:pt>
                <c:pt idx="59">
                  <c:v>-4.100000000000021</c:v>
                </c:pt>
                <c:pt idx="60">
                  <c:v>-4.0000000000000213</c:v>
                </c:pt>
                <c:pt idx="61">
                  <c:v>-3.9000000000000212</c:v>
                </c:pt>
                <c:pt idx="62">
                  <c:v>-3.8000000000000211</c:v>
                </c:pt>
                <c:pt idx="63">
                  <c:v>-3.700000000000021</c:v>
                </c:pt>
                <c:pt idx="64">
                  <c:v>-3.600000000000021</c:v>
                </c:pt>
                <c:pt idx="65">
                  <c:v>-3.5000000000000209</c:v>
                </c:pt>
                <c:pt idx="66">
                  <c:v>-3.4000000000000208</c:v>
                </c:pt>
                <c:pt idx="67">
                  <c:v>-3.3000000000000207</c:v>
                </c:pt>
                <c:pt idx="68">
                  <c:v>-3.2000000000000206</c:v>
                </c:pt>
                <c:pt idx="69">
                  <c:v>-3.1000000000000205</c:v>
                </c:pt>
                <c:pt idx="70">
                  <c:v>-3.0000000000000204</c:v>
                </c:pt>
                <c:pt idx="71">
                  <c:v>-2.9000000000000203</c:v>
                </c:pt>
                <c:pt idx="72">
                  <c:v>-2.8000000000000203</c:v>
                </c:pt>
                <c:pt idx="73">
                  <c:v>-2.7000000000000202</c:v>
                </c:pt>
                <c:pt idx="74">
                  <c:v>-2.6000000000000201</c:v>
                </c:pt>
                <c:pt idx="75">
                  <c:v>-2.50000000000002</c:v>
                </c:pt>
                <c:pt idx="76">
                  <c:v>-2.4000000000000199</c:v>
                </c:pt>
                <c:pt idx="77">
                  <c:v>-2.3000000000000198</c:v>
                </c:pt>
                <c:pt idx="78">
                  <c:v>-2.2000000000000197</c:v>
                </c:pt>
                <c:pt idx="79">
                  <c:v>-2.1000000000000196</c:v>
                </c:pt>
                <c:pt idx="80">
                  <c:v>-2.0000000000000195</c:v>
                </c:pt>
                <c:pt idx="81">
                  <c:v>-1.9000000000000195</c:v>
                </c:pt>
                <c:pt idx="82">
                  <c:v>-1.8000000000000194</c:v>
                </c:pt>
                <c:pt idx="83">
                  <c:v>-1.7000000000000193</c:v>
                </c:pt>
                <c:pt idx="84">
                  <c:v>-1.6000000000000192</c:v>
                </c:pt>
                <c:pt idx="85">
                  <c:v>-1.5000000000000191</c:v>
                </c:pt>
                <c:pt idx="86">
                  <c:v>-1.400000000000019</c:v>
                </c:pt>
                <c:pt idx="87">
                  <c:v>-1.3000000000000189</c:v>
                </c:pt>
                <c:pt idx="88">
                  <c:v>-1.2000000000000188</c:v>
                </c:pt>
                <c:pt idx="89">
                  <c:v>-1.1000000000000187</c:v>
                </c:pt>
                <c:pt idx="90">
                  <c:v>-1.0000000000000187</c:v>
                </c:pt>
                <c:pt idx="91">
                  <c:v>-0.90000000000001867</c:v>
                </c:pt>
                <c:pt idx="92">
                  <c:v>-0.8000000000000187</c:v>
                </c:pt>
                <c:pt idx="93">
                  <c:v>-0.70000000000001872</c:v>
                </c:pt>
                <c:pt idx="94">
                  <c:v>-0.60000000000001874</c:v>
                </c:pt>
                <c:pt idx="95">
                  <c:v>-0.50000000000001876</c:v>
                </c:pt>
                <c:pt idx="96">
                  <c:v>-0.40000000000001878</c:v>
                </c:pt>
                <c:pt idx="97">
                  <c:v>-0.30000000000001881</c:v>
                </c:pt>
                <c:pt idx="98">
                  <c:v>-0.2000000000000188</c:v>
                </c:pt>
                <c:pt idx="99">
                  <c:v>-0.1000000000000188</c:v>
                </c:pt>
                <c:pt idx="100">
                  <c:v>-1.8790524691780774E-14</c:v>
                </c:pt>
                <c:pt idx="101">
                  <c:v>9.9999999999981215E-2</c:v>
                </c:pt>
                <c:pt idx="102">
                  <c:v>0.19999999999998122</c:v>
                </c:pt>
                <c:pt idx="103">
                  <c:v>0.29999999999998123</c:v>
                </c:pt>
                <c:pt idx="104">
                  <c:v>0.39999999999998126</c:v>
                </c:pt>
                <c:pt idx="105">
                  <c:v>0.49999999999998124</c:v>
                </c:pt>
                <c:pt idx="106">
                  <c:v>0.59999999999998122</c:v>
                </c:pt>
                <c:pt idx="107">
                  <c:v>0.69999999999998119</c:v>
                </c:pt>
                <c:pt idx="108">
                  <c:v>0.79999999999998117</c:v>
                </c:pt>
                <c:pt idx="109">
                  <c:v>0.89999999999998115</c:v>
                </c:pt>
                <c:pt idx="110">
                  <c:v>0.99999999999998113</c:v>
                </c:pt>
                <c:pt idx="111">
                  <c:v>1.0999999999999812</c:v>
                </c:pt>
                <c:pt idx="112">
                  <c:v>1.1999999999999813</c:v>
                </c:pt>
                <c:pt idx="113">
                  <c:v>1.2999999999999814</c:v>
                </c:pt>
                <c:pt idx="114">
                  <c:v>1.3999999999999815</c:v>
                </c:pt>
                <c:pt idx="115">
                  <c:v>1.4999999999999816</c:v>
                </c:pt>
                <c:pt idx="116">
                  <c:v>1.5999999999999817</c:v>
                </c:pt>
                <c:pt idx="117">
                  <c:v>1.6999999999999817</c:v>
                </c:pt>
                <c:pt idx="118">
                  <c:v>1.7999999999999818</c:v>
                </c:pt>
                <c:pt idx="119">
                  <c:v>1.8999999999999819</c:v>
                </c:pt>
                <c:pt idx="120">
                  <c:v>1.999999999999982</c:v>
                </c:pt>
                <c:pt idx="121">
                  <c:v>2.0999999999999819</c:v>
                </c:pt>
                <c:pt idx="122">
                  <c:v>2.199999999999982</c:v>
                </c:pt>
                <c:pt idx="123">
                  <c:v>2.2999999999999821</c:v>
                </c:pt>
                <c:pt idx="124">
                  <c:v>2.3999999999999821</c:v>
                </c:pt>
                <c:pt idx="125">
                  <c:v>2.4999999999999822</c:v>
                </c:pt>
                <c:pt idx="126">
                  <c:v>2.5999999999999823</c:v>
                </c:pt>
                <c:pt idx="127">
                  <c:v>2.6999999999999824</c:v>
                </c:pt>
                <c:pt idx="128">
                  <c:v>2.7999999999999825</c:v>
                </c:pt>
                <c:pt idx="129">
                  <c:v>2.8999999999999826</c:v>
                </c:pt>
                <c:pt idx="130">
                  <c:v>2.9999999999999827</c:v>
                </c:pt>
                <c:pt idx="131">
                  <c:v>3.0999999999999828</c:v>
                </c:pt>
                <c:pt idx="132">
                  <c:v>3.1999999999999829</c:v>
                </c:pt>
                <c:pt idx="133">
                  <c:v>3.2999999999999829</c:v>
                </c:pt>
                <c:pt idx="134">
                  <c:v>3.399999999999983</c:v>
                </c:pt>
                <c:pt idx="135">
                  <c:v>3.4999999999999831</c:v>
                </c:pt>
                <c:pt idx="136">
                  <c:v>3.5999999999999832</c:v>
                </c:pt>
                <c:pt idx="137">
                  <c:v>3.6999999999999833</c:v>
                </c:pt>
                <c:pt idx="138">
                  <c:v>3.7999999999999834</c:v>
                </c:pt>
                <c:pt idx="139">
                  <c:v>3.8999999999999835</c:v>
                </c:pt>
                <c:pt idx="140">
                  <c:v>3.9999999999999836</c:v>
                </c:pt>
                <c:pt idx="141">
                  <c:v>4.0999999999999837</c:v>
                </c:pt>
                <c:pt idx="142">
                  <c:v>4.1999999999999833</c:v>
                </c:pt>
                <c:pt idx="143">
                  <c:v>4.2999999999999829</c:v>
                </c:pt>
                <c:pt idx="144">
                  <c:v>4.3999999999999826</c:v>
                </c:pt>
                <c:pt idx="145">
                  <c:v>4.4999999999999822</c:v>
                </c:pt>
                <c:pt idx="146">
                  <c:v>4.5999999999999819</c:v>
                </c:pt>
                <c:pt idx="147">
                  <c:v>4.6999999999999815</c:v>
                </c:pt>
                <c:pt idx="148">
                  <c:v>4.7999999999999812</c:v>
                </c:pt>
                <c:pt idx="149">
                  <c:v>4.8999999999999808</c:v>
                </c:pt>
                <c:pt idx="150">
                  <c:v>4.9999999999999805</c:v>
                </c:pt>
                <c:pt idx="151">
                  <c:v>5.0999999999999801</c:v>
                </c:pt>
                <c:pt idx="152">
                  <c:v>5.1999999999999797</c:v>
                </c:pt>
                <c:pt idx="153">
                  <c:v>5.2999999999999794</c:v>
                </c:pt>
                <c:pt idx="154">
                  <c:v>5.399999999999979</c:v>
                </c:pt>
                <c:pt idx="155">
                  <c:v>5.4999999999999787</c:v>
                </c:pt>
                <c:pt idx="156">
                  <c:v>5.5999999999999783</c:v>
                </c:pt>
                <c:pt idx="157">
                  <c:v>5.699999999999978</c:v>
                </c:pt>
                <c:pt idx="158">
                  <c:v>5.7999999999999776</c:v>
                </c:pt>
                <c:pt idx="159">
                  <c:v>5.8999999999999773</c:v>
                </c:pt>
                <c:pt idx="160">
                  <c:v>5.9999999999999769</c:v>
                </c:pt>
                <c:pt idx="161">
                  <c:v>6.0999999999999766</c:v>
                </c:pt>
                <c:pt idx="162">
                  <c:v>6.1999999999999762</c:v>
                </c:pt>
                <c:pt idx="163">
                  <c:v>6.2999999999999758</c:v>
                </c:pt>
                <c:pt idx="164">
                  <c:v>6.3999999999999755</c:v>
                </c:pt>
                <c:pt idx="165">
                  <c:v>6.4999999999999751</c:v>
                </c:pt>
                <c:pt idx="166">
                  <c:v>6.5999999999999748</c:v>
                </c:pt>
                <c:pt idx="167">
                  <c:v>6.6999999999999744</c:v>
                </c:pt>
                <c:pt idx="168">
                  <c:v>6.7999999999999741</c:v>
                </c:pt>
                <c:pt idx="169">
                  <c:v>6.8999999999999737</c:v>
                </c:pt>
                <c:pt idx="170">
                  <c:v>6.9999999999999734</c:v>
                </c:pt>
                <c:pt idx="171">
                  <c:v>7.099999999999973</c:v>
                </c:pt>
                <c:pt idx="172">
                  <c:v>7.1999999999999726</c:v>
                </c:pt>
                <c:pt idx="173">
                  <c:v>7.2999999999999723</c:v>
                </c:pt>
                <c:pt idx="174">
                  <c:v>7.3999999999999719</c:v>
                </c:pt>
                <c:pt idx="175">
                  <c:v>7.4999999999999716</c:v>
                </c:pt>
                <c:pt idx="176">
                  <c:v>7.5999999999999712</c:v>
                </c:pt>
                <c:pt idx="177">
                  <c:v>7.6999999999999709</c:v>
                </c:pt>
                <c:pt idx="178">
                  <c:v>7.7999999999999705</c:v>
                </c:pt>
                <c:pt idx="179">
                  <c:v>7.8999999999999702</c:v>
                </c:pt>
                <c:pt idx="180">
                  <c:v>7.9999999999999698</c:v>
                </c:pt>
                <c:pt idx="181">
                  <c:v>8.0999999999999694</c:v>
                </c:pt>
                <c:pt idx="182">
                  <c:v>8.1999999999999691</c:v>
                </c:pt>
                <c:pt idx="183">
                  <c:v>8.2999999999999687</c:v>
                </c:pt>
                <c:pt idx="184">
                  <c:v>8.3999999999999684</c:v>
                </c:pt>
                <c:pt idx="185">
                  <c:v>8.499999999999968</c:v>
                </c:pt>
                <c:pt idx="186">
                  <c:v>8.5999999999999677</c:v>
                </c:pt>
                <c:pt idx="187">
                  <c:v>8.6999999999999673</c:v>
                </c:pt>
                <c:pt idx="188" formatCode="#,##0.0;[Red]\-#,##0.0">
                  <c:v>8.799999999999967</c:v>
                </c:pt>
                <c:pt idx="189" formatCode="#,##0.0;[Red]\-#,##0.0">
                  <c:v>8.8999999999999666</c:v>
                </c:pt>
                <c:pt idx="190" formatCode="#,##0.0;[Red]\-#,##0.0">
                  <c:v>8.9999999999999662</c:v>
                </c:pt>
                <c:pt idx="191" formatCode="#,##0.0;[Red]\-#,##0.0">
                  <c:v>9.0999999999999659</c:v>
                </c:pt>
                <c:pt idx="192" formatCode="#,##0.0;[Red]\-#,##0.0">
                  <c:v>9.1999999999999655</c:v>
                </c:pt>
                <c:pt idx="193" formatCode="#,##0.0;[Red]\-#,##0.0">
                  <c:v>9.2999999999999652</c:v>
                </c:pt>
                <c:pt idx="194" formatCode="#,##0.0;[Red]\-#,##0.0">
                  <c:v>9.3999999999999648</c:v>
                </c:pt>
                <c:pt idx="195" formatCode="#,##0.0;[Red]\-#,##0.0">
                  <c:v>9.4999999999999645</c:v>
                </c:pt>
                <c:pt idx="196" formatCode="#,##0.0;[Red]\-#,##0.0">
                  <c:v>9.5999999999999641</c:v>
                </c:pt>
                <c:pt idx="197" formatCode="#,##0.0;[Red]\-#,##0.0">
                  <c:v>9.6999999999999638</c:v>
                </c:pt>
                <c:pt idx="198" formatCode="#,##0.0;[Red]\-#,##0.0">
                  <c:v>9.7999999999999634</c:v>
                </c:pt>
                <c:pt idx="199" formatCode="#,##0.0;[Red]\-#,##0.0">
                  <c:v>9.8999999999999631</c:v>
                </c:pt>
                <c:pt idx="200" formatCode="#,##0.0;[Red]\-#,##0.0">
                  <c:v>9.9999999999999627</c:v>
                </c:pt>
              </c:numCache>
            </c:numRef>
          </c:cat>
          <c:val>
            <c:numRef>
              <c:f>コーシー分布と正規分布!$D$7:$D$207</c:f>
              <c:numCache>
                <c:formatCode>#,##0.0000000;[Red]\-#,##0.0000000</c:formatCode>
                <c:ptCount val="201"/>
                <c:pt idx="0">
                  <c:v>3.1516759824955914E-4</c:v>
                </c:pt>
                <c:pt idx="1">
                  <c:v>3.2150214547222984E-4</c:v>
                </c:pt>
                <c:pt idx="2">
                  <c:v>3.2802893057713793E-4</c:v>
                </c:pt>
                <c:pt idx="3">
                  <c:v>3.347557831865125E-4</c:v>
                </c:pt>
                <c:pt idx="4">
                  <c:v>3.4169093412629315E-4</c:v>
                </c:pt>
                <c:pt idx="5">
                  <c:v>3.4884304025430645E-4</c:v>
                </c:pt>
                <c:pt idx="6">
                  <c:v>3.5622121109227245E-4</c:v>
                </c:pt>
                <c:pt idx="7">
                  <c:v>3.6383503741233805E-4</c:v>
                </c:pt>
                <c:pt idx="8">
                  <c:v>3.7169462194308096E-4</c:v>
                </c:pt>
                <c:pt idx="9">
                  <c:v>3.7981061237567655E-4</c:v>
                </c:pt>
                <c:pt idx="10">
                  <c:v>3.881942368683592E-4</c:v>
                </c:pt>
                <c:pt idx="11">
                  <c:v>3.9685734226661823E-4</c:v>
                </c:pt>
                <c:pt idx="12">
                  <c:v>4.0581243527798886E-4</c:v>
                </c:pt>
                <c:pt idx="13">
                  <c:v>4.1507272686406888E-4</c:v>
                </c:pt>
                <c:pt idx="14">
                  <c:v>4.2465218013881329E-4</c:v>
                </c:pt>
                <c:pt idx="15">
                  <c:v>4.3456556209154186E-4</c:v>
                </c:pt>
                <c:pt idx="16">
                  <c:v>4.4482849948582215E-4</c:v>
                </c:pt>
                <c:pt idx="17">
                  <c:v>4.5545753932186905E-4</c:v>
                </c:pt>
                <c:pt idx="18">
                  <c:v>4.6647021429081803E-4</c:v>
                </c:pt>
                <c:pt idx="19">
                  <c:v>4.7788511369472182E-4</c:v>
                </c:pt>
                <c:pt idx="20">
                  <c:v>4.8972196035700641E-4</c:v>
                </c:pt>
                <c:pt idx="21">
                  <c:v>5.0200169410511623E-4</c:v>
                </c:pt>
                <c:pt idx="22">
                  <c:v>5.1474656247098012E-4</c:v>
                </c:pt>
                <c:pt idx="23">
                  <c:v>5.2798021932667786E-4</c:v>
                </c:pt>
                <c:pt idx="24">
                  <c:v>5.4172783225332549E-4</c:v>
                </c:pt>
                <c:pt idx="25">
                  <c:v>5.56016199531972E-4</c:v>
                </c:pt>
                <c:pt idx="26">
                  <c:v>5.7087387774758594E-4</c:v>
                </c:pt>
                <c:pt idx="27">
                  <c:v>5.8633132111264314E-4</c:v>
                </c:pt>
                <c:pt idx="28">
                  <c:v>6.0242103374726324E-4</c:v>
                </c:pt>
                <c:pt idx="29">
                  <c:v>6.1917773630043539E-4</c:v>
                </c:pt>
                <c:pt idx="30">
                  <c:v>6.366385484641076E-4</c:v>
                </c:pt>
                <c:pt idx="31">
                  <c:v>6.5484318912169054E-4</c:v>
                </c:pt>
                <c:pt idx="32">
                  <c:v>6.7383419608817467E-4</c:v>
                </c:pt>
                <c:pt idx="33">
                  <c:v>6.9365716764448388E-4</c:v>
                </c:pt>
                <c:pt idx="34">
                  <c:v>7.1436102834841471E-4</c:v>
                </c:pt>
                <c:pt idx="35">
                  <c:v>7.3599832192382329E-4</c:v>
                </c:pt>
                <c:pt idx="36">
                  <c:v>7.5862553439478913E-4</c:v>
                </c:pt>
                <c:pt idx="37">
                  <c:v>7.8230345104952914E-4</c:v>
                </c:pt>
                <c:pt idx="38">
                  <c:v>8.0709755129830985E-4</c:v>
                </c:pt>
                <c:pt idx="39">
                  <c:v>8.3307844604044309E-4</c:v>
                </c:pt>
                <c:pt idx="40">
                  <c:v>8.6032236278933314E-4</c:v>
                </c:pt>
                <c:pt idx="41">
                  <c:v>8.8891168453519474E-4</c:v>
                </c:pt>
                <c:pt idx="42">
                  <c:v>9.1893554916874483E-4</c:v>
                </c:pt>
                <c:pt idx="43">
                  <c:v>9.5049051726501372E-4</c:v>
                </c:pt>
                <c:pt idx="44">
                  <c:v>9.8368131715714791E-4</c:v>
                </c:pt>
                <c:pt idx="45">
                  <c:v>1.0186216775425695E-3</c:v>
                </c:pt>
                <c:pt idx="46">
                  <c:v>1.0554352593900957E-3</c:v>
                </c:pt>
                <c:pt idx="47">
                  <c:v>1.0942567006945781E-3</c:v>
                </c:pt>
                <c:pt idx="48">
                  <c:v>1.1352327897006162E-3</c:v>
                </c:pt>
                <c:pt idx="49">
                  <c:v>1.1785237846429198E-3</c:v>
                </c:pt>
                <c:pt idx="50">
                  <c:v>1.22430490089251E-3</c:v>
                </c:pt>
                <c:pt idx="51">
                  <c:v>1.2727679897323169E-3</c:v>
                </c:pt>
                <c:pt idx="52">
                  <c:v>1.324123436905376E-3</c:v>
                </c:pt>
                <c:pt idx="53">
                  <c:v>1.3786023136944665E-3</c:v>
                </c:pt>
                <c:pt idx="54">
                  <c:v>1.4364588187366974E-3</c:v>
                </c:pt>
                <c:pt idx="55">
                  <c:v>1.4979730552096568E-3</c:v>
                </c:pt>
                <c:pt idx="56">
                  <c:v>1.5634541956387625E-3</c:v>
                </c:pt>
                <c:pt idx="57">
                  <c:v>1.6332440955980087E-3</c:v>
                </c:pt>
                <c:pt idx="58">
                  <c:v>1.7077214282835394E-3</c:v>
                </c:pt>
                <c:pt idx="59">
                  <c:v>1.7873064246605932E-3</c:v>
                </c:pt>
                <c:pt idx="60">
                  <c:v>1.872466319012068E-3</c:v>
                </c:pt>
                <c:pt idx="61">
                  <c:v>1.9637216177177761E-3</c:v>
                </c:pt>
                <c:pt idx="62">
                  <c:v>2.0616533305184677E-3</c:v>
                </c:pt>
                <c:pt idx="63">
                  <c:v>2.1669113290132837E-3</c:v>
                </c:pt>
                <c:pt idx="64">
                  <c:v>2.2802240274502244E-3</c:v>
                </c:pt>
                <c:pt idx="65">
                  <c:v>2.4024096168456699E-3</c:v>
                </c:pt>
                <c:pt idx="66">
                  <c:v>2.5343891260513627E-3</c:v>
                </c:pt>
                <c:pt idx="67">
                  <c:v>2.6772016335748616E-3</c:v>
                </c:pt>
                <c:pt idx="68">
                  <c:v>2.8320220127406675E-3</c:v>
                </c:pt>
                <c:pt idx="69">
                  <c:v>3.0001816609995374E-3</c:v>
                </c:pt>
                <c:pt idx="70">
                  <c:v>3.1831927423205085E-3</c:v>
                </c:pt>
                <c:pt idx="71">
                  <c:v>3.3827765593204121E-3</c:v>
                </c:pt>
                <c:pt idx="72">
                  <c:v>3.6008967673308899E-3</c:v>
                </c:pt>
                <c:pt idx="73">
                  <c:v>3.8397982416411404E-3</c:v>
                </c:pt>
                <c:pt idx="74">
                  <c:v>4.1020525029903413E-3</c:v>
                </c:pt>
                <c:pt idx="75">
                  <c:v>4.3906106790627631E-3</c:v>
                </c:pt>
                <c:pt idx="76">
                  <c:v>4.7088650034326955E-3</c:v>
                </c:pt>
                <c:pt idx="77">
                  <c:v>5.0607197811136746E-3</c:v>
                </c:pt>
                <c:pt idx="78">
                  <c:v>5.4506725039734595E-3</c:v>
                </c:pt>
                <c:pt idx="79">
                  <c:v>5.8839052538271694E-3</c:v>
                </c:pt>
                <c:pt idx="80">
                  <c:v>6.3663854846409953E-3</c:v>
                </c:pt>
                <c:pt idx="81">
                  <c:v>6.9049734106735282E-3</c:v>
                </c:pt>
                <c:pt idx="82">
                  <c:v>7.5075300526426776E-3</c:v>
                </c:pt>
                <c:pt idx="83">
                  <c:v>8.1830147617493413E-3</c:v>
                </c:pt>
                <c:pt idx="84">
                  <c:v>8.9415526469676758E-3</c:v>
                </c:pt>
                <c:pt idx="85">
                  <c:v>9.7944392071399738E-3</c:v>
                </c:pt>
                <c:pt idx="86">
                  <c:v>1.0754029534866523E-2</c:v>
                </c:pt>
                <c:pt idx="87">
                  <c:v>1.1833430268849403E-2</c:v>
                </c:pt>
                <c:pt idx="88">
                  <c:v>1.3045871894756101E-2</c:v>
                </c:pt>
                <c:pt idx="89">
                  <c:v>1.4403587069323473E-2</c:v>
                </c:pt>
                <c:pt idx="90">
                  <c:v>1.5915963711602442E-2</c:v>
                </c:pt>
                <c:pt idx="91">
                  <c:v>1.7586700233814853E-2</c:v>
                </c:pt>
                <c:pt idx="92">
                  <c:v>1.940971184341762E-2</c:v>
                </c:pt>
                <c:pt idx="93">
                  <c:v>2.1363709680003298E-2</c:v>
                </c:pt>
                <c:pt idx="94">
                  <c:v>2.3405828987650701E-2</c:v>
                </c:pt>
                <c:pt idx="95">
                  <c:v>2.5465541938563999E-2</c:v>
                </c:pt>
                <c:pt idx="96">
                  <c:v>2.7441316744142297E-2</c:v>
                </c:pt>
                <c:pt idx="97">
                  <c:v>2.920360314055518E-2</c:v>
                </c:pt>
                <c:pt idx="98">
                  <c:v>3.0607622522312736E-2</c:v>
                </c:pt>
                <c:pt idx="99">
                  <c:v>3.1516759824955796E-2</c:v>
                </c:pt>
                <c:pt idx="100">
                  <c:v>3.1831927423205474E-2</c:v>
                </c:pt>
                <c:pt idx="101">
                  <c:v>3.1516759824956032E-2</c:v>
                </c:pt>
                <c:pt idx="102">
                  <c:v>3.060762252231318E-2</c:v>
                </c:pt>
                <c:pt idx="103">
                  <c:v>2.9203603140555784E-2</c:v>
                </c:pt>
                <c:pt idx="104">
                  <c:v>2.7441316744143004E-2</c:v>
                </c:pt>
                <c:pt idx="105">
                  <c:v>2.5465541938564758E-2</c:v>
                </c:pt>
                <c:pt idx="106">
                  <c:v>2.3405828987651475E-2</c:v>
                </c:pt>
                <c:pt idx="107">
                  <c:v>2.1363709680004051E-2</c:v>
                </c:pt>
                <c:pt idx="108">
                  <c:v>1.9409711843418331E-2</c:v>
                </c:pt>
                <c:pt idx="109">
                  <c:v>1.7586700233815509E-2</c:v>
                </c:pt>
                <c:pt idx="110">
                  <c:v>1.5915963711603039E-2</c:v>
                </c:pt>
                <c:pt idx="111">
                  <c:v>1.4403587069324012E-2</c:v>
                </c:pt>
                <c:pt idx="112">
                  <c:v>1.3045871894756582E-2</c:v>
                </c:pt>
                <c:pt idx="113">
                  <c:v>1.183343026884983E-2</c:v>
                </c:pt>
                <c:pt idx="114">
                  <c:v>1.0754029534866903E-2</c:v>
                </c:pt>
                <c:pt idx="115">
                  <c:v>9.7944392071403121E-3</c:v>
                </c:pt>
                <c:pt idx="116">
                  <c:v>8.9415526469679759E-3</c:v>
                </c:pt>
                <c:pt idx="117">
                  <c:v>8.1830147617496084E-3</c:v>
                </c:pt>
                <c:pt idx="118">
                  <c:v>7.5075300526429162E-3</c:v>
                </c:pt>
                <c:pt idx="119">
                  <c:v>6.9049734106737416E-3</c:v>
                </c:pt>
                <c:pt idx="120">
                  <c:v>6.366385484641187E-3</c:v>
                </c:pt>
                <c:pt idx="121">
                  <c:v>5.883905253827342E-3</c:v>
                </c:pt>
                <c:pt idx="122">
                  <c:v>5.4506725039736139E-3</c:v>
                </c:pt>
                <c:pt idx="123">
                  <c:v>5.0607197811138142E-3</c:v>
                </c:pt>
                <c:pt idx="124">
                  <c:v>4.708865003432823E-3</c:v>
                </c:pt>
                <c:pt idx="125">
                  <c:v>4.3906106790628776E-3</c:v>
                </c:pt>
                <c:pt idx="126">
                  <c:v>4.1020525029904446E-3</c:v>
                </c:pt>
                <c:pt idx="127">
                  <c:v>3.839798241641235E-3</c:v>
                </c:pt>
                <c:pt idx="128">
                  <c:v>3.6008967673309758E-3</c:v>
                </c:pt>
                <c:pt idx="129">
                  <c:v>3.3827765593204906E-3</c:v>
                </c:pt>
                <c:pt idx="130">
                  <c:v>3.1831927423205801E-3</c:v>
                </c:pt>
                <c:pt idx="131">
                  <c:v>3.0001816609996042E-3</c:v>
                </c:pt>
                <c:pt idx="132">
                  <c:v>2.8320220127407282E-3</c:v>
                </c:pt>
                <c:pt idx="133">
                  <c:v>2.6772016335749184E-3</c:v>
                </c:pt>
                <c:pt idx="134">
                  <c:v>2.5343891260514143E-3</c:v>
                </c:pt>
                <c:pt idx="135">
                  <c:v>2.4024096168457176E-3</c:v>
                </c:pt>
                <c:pt idx="136">
                  <c:v>2.2802240274502686E-3</c:v>
                </c:pt>
                <c:pt idx="137">
                  <c:v>2.1669113290133249E-3</c:v>
                </c:pt>
                <c:pt idx="138">
                  <c:v>2.0616533305185063E-3</c:v>
                </c:pt>
                <c:pt idx="139">
                  <c:v>1.9637216177178117E-3</c:v>
                </c:pt>
                <c:pt idx="140">
                  <c:v>1.8724663190121012E-3</c:v>
                </c:pt>
                <c:pt idx="141">
                  <c:v>1.7873064246606242E-3</c:v>
                </c:pt>
                <c:pt idx="142">
                  <c:v>1.7077214282835683E-3</c:v>
                </c:pt>
                <c:pt idx="143">
                  <c:v>1.6332440955980354E-3</c:v>
                </c:pt>
                <c:pt idx="144">
                  <c:v>1.5634541956387874E-3</c:v>
                </c:pt>
                <c:pt idx="145">
                  <c:v>1.4979730552096809E-3</c:v>
                </c:pt>
                <c:pt idx="146">
                  <c:v>1.4364588187367202E-3</c:v>
                </c:pt>
                <c:pt idx="147">
                  <c:v>1.3786023136944875E-3</c:v>
                </c:pt>
                <c:pt idx="148">
                  <c:v>1.3241234369053959E-3</c:v>
                </c:pt>
                <c:pt idx="149">
                  <c:v>1.2727679897323355E-3</c:v>
                </c:pt>
                <c:pt idx="150">
                  <c:v>1.2243049008925275E-3</c:v>
                </c:pt>
                <c:pt idx="151">
                  <c:v>1.1785237846429365E-3</c:v>
                </c:pt>
                <c:pt idx="152">
                  <c:v>1.1352327897006318E-3</c:v>
                </c:pt>
                <c:pt idx="153">
                  <c:v>1.0942567006945931E-3</c:v>
                </c:pt>
                <c:pt idx="154">
                  <c:v>1.0554352593901098E-3</c:v>
                </c:pt>
                <c:pt idx="155">
                  <c:v>1.0186216775425827E-3</c:v>
                </c:pt>
                <c:pt idx="156">
                  <c:v>9.8368131715716048E-4</c:v>
                </c:pt>
                <c:pt idx="157">
                  <c:v>9.5049051726502586E-4</c:v>
                </c:pt>
                <c:pt idx="158">
                  <c:v>9.1893554916875622E-4</c:v>
                </c:pt>
                <c:pt idx="159">
                  <c:v>8.8891168453520547E-4</c:v>
                </c:pt>
                <c:pt idx="160">
                  <c:v>8.6032236278934355E-4</c:v>
                </c:pt>
                <c:pt idx="161">
                  <c:v>8.3307844604045295E-4</c:v>
                </c:pt>
                <c:pt idx="162">
                  <c:v>8.0709755129831917E-4</c:v>
                </c:pt>
                <c:pt idx="163">
                  <c:v>7.8230345104953836E-4</c:v>
                </c:pt>
                <c:pt idx="164">
                  <c:v>7.586255343947977E-4</c:v>
                </c:pt>
                <c:pt idx="165">
                  <c:v>7.3599832192383164E-4</c:v>
                </c:pt>
                <c:pt idx="166">
                  <c:v>7.1436102834842273E-4</c:v>
                </c:pt>
                <c:pt idx="167">
                  <c:v>6.9365716764449147E-4</c:v>
                </c:pt>
                <c:pt idx="168">
                  <c:v>6.7383419608818193E-4</c:v>
                </c:pt>
                <c:pt idx="169">
                  <c:v>6.5484318912169747E-4</c:v>
                </c:pt>
                <c:pt idx="170">
                  <c:v>6.3663854846411421E-4</c:v>
                </c:pt>
                <c:pt idx="171">
                  <c:v>6.1917773630044178E-4</c:v>
                </c:pt>
                <c:pt idx="172">
                  <c:v>6.0242103374726942E-4</c:v>
                </c:pt>
                <c:pt idx="173">
                  <c:v>5.8633132111264889E-4</c:v>
                </c:pt>
                <c:pt idx="174">
                  <c:v>5.7087387774759158E-4</c:v>
                </c:pt>
                <c:pt idx="175">
                  <c:v>5.5601619953197753E-4</c:v>
                </c:pt>
                <c:pt idx="176">
                  <c:v>5.4172783225333069E-4</c:v>
                </c:pt>
                <c:pt idx="177">
                  <c:v>5.2798021932668284E-4</c:v>
                </c:pt>
                <c:pt idx="178">
                  <c:v>5.14746562470985E-4</c:v>
                </c:pt>
                <c:pt idx="179">
                  <c:v>5.0200169410512079E-4</c:v>
                </c:pt>
                <c:pt idx="180">
                  <c:v>4.8972196035701097E-4</c:v>
                </c:pt>
                <c:pt idx="181">
                  <c:v>4.7788511369472616E-4</c:v>
                </c:pt>
                <c:pt idx="182">
                  <c:v>4.6647021429082225E-4</c:v>
                </c:pt>
                <c:pt idx="183">
                  <c:v>4.5545753932187312E-4</c:v>
                </c:pt>
                <c:pt idx="184">
                  <c:v>4.4482849948582605E-4</c:v>
                </c:pt>
                <c:pt idx="185">
                  <c:v>4.3456556209154549E-4</c:v>
                </c:pt>
                <c:pt idx="186">
                  <c:v>4.2465218013881692E-4</c:v>
                </c:pt>
                <c:pt idx="187">
                  <c:v>4.1507272686407246E-4</c:v>
                </c:pt>
                <c:pt idx="188">
                  <c:v>4.0581243527799222E-4</c:v>
                </c:pt>
                <c:pt idx="189">
                  <c:v>3.9685734226662154E-4</c:v>
                </c:pt>
                <c:pt idx="190">
                  <c:v>3.8819423686836234E-4</c:v>
                </c:pt>
                <c:pt idx="191">
                  <c:v>3.7981061237567964E-4</c:v>
                </c:pt>
                <c:pt idx="192">
                  <c:v>3.71694621943084E-4</c:v>
                </c:pt>
                <c:pt idx="193">
                  <c:v>3.6383503741234093E-4</c:v>
                </c:pt>
                <c:pt idx="194">
                  <c:v>3.5622121109227516E-4</c:v>
                </c:pt>
                <c:pt idx="195">
                  <c:v>3.4884304025430921E-4</c:v>
                </c:pt>
                <c:pt idx="196">
                  <c:v>3.4169093412629575E-4</c:v>
                </c:pt>
                <c:pt idx="197">
                  <c:v>3.3475578318651499E-4</c:v>
                </c:pt>
                <c:pt idx="198">
                  <c:v>3.2802893057714048E-4</c:v>
                </c:pt>
                <c:pt idx="199">
                  <c:v>3.2150214547223217E-4</c:v>
                </c:pt>
                <c:pt idx="200">
                  <c:v>3.1516759824956148E-4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6-455C-BFA0-B64DFBC655E6}"/>
            </c:ext>
          </c:extLst>
        </c:ser>
        <c:ser>
          <c:idx val="1"/>
          <c:order val="1"/>
          <c:tx>
            <c:strRef>
              <c:f>コーシー分布と正規分布!$E$6</c:f>
              <c:strCache>
                <c:ptCount val="1"/>
                <c:pt idx="0">
                  <c:v>コーシー分布 γ=0.5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コーシー分布と正規分布!$C$7:$C$207</c:f>
              <c:numCache>
                <c:formatCode>#,##0.0</c:formatCode>
                <c:ptCount val="201"/>
                <c:pt idx="0">
                  <c:v>-10</c:v>
                </c:pt>
                <c:pt idx="1">
                  <c:v>-9.9</c:v>
                </c:pt>
                <c:pt idx="2">
                  <c:v>-9.8000000000000007</c:v>
                </c:pt>
                <c:pt idx="3">
                  <c:v>-9.7000000000000011</c:v>
                </c:pt>
                <c:pt idx="4">
                  <c:v>-9.6000000000000014</c:v>
                </c:pt>
                <c:pt idx="5">
                  <c:v>-9.5000000000000018</c:v>
                </c:pt>
                <c:pt idx="6">
                  <c:v>-9.4000000000000021</c:v>
                </c:pt>
                <c:pt idx="7">
                  <c:v>-9.3000000000000025</c:v>
                </c:pt>
                <c:pt idx="8">
                  <c:v>-9.2000000000000028</c:v>
                </c:pt>
                <c:pt idx="9">
                  <c:v>-9.1000000000000032</c:v>
                </c:pt>
                <c:pt idx="10">
                  <c:v>-9.0000000000000036</c:v>
                </c:pt>
                <c:pt idx="11">
                  <c:v>-8.9000000000000039</c:v>
                </c:pt>
                <c:pt idx="12">
                  <c:v>-8.8000000000000043</c:v>
                </c:pt>
                <c:pt idx="13">
                  <c:v>-8.7000000000000046</c:v>
                </c:pt>
                <c:pt idx="14">
                  <c:v>-8.600000000000005</c:v>
                </c:pt>
                <c:pt idx="15">
                  <c:v>-8.5000000000000053</c:v>
                </c:pt>
                <c:pt idx="16">
                  <c:v>-8.4000000000000057</c:v>
                </c:pt>
                <c:pt idx="17">
                  <c:v>-8.300000000000006</c:v>
                </c:pt>
                <c:pt idx="18">
                  <c:v>-8.2000000000000064</c:v>
                </c:pt>
                <c:pt idx="19">
                  <c:v>-8.1000000000000068</c:v>
                </c:pt>
                <c:pt idx="20">
                  <c:v>-8.0000000000000071</c:v>
                </c:pt>
                <c:pt idx="21">
                  <c:v>-7.9000000000000075</c:v>
                </c:pt>
                <c:pt idx="22">
                  <c:v>-7.8000000000000078</c:v>
                </c:pt>
                <c:pt idx="23">
                  <c:v>-7.7000000000000082</c:v>
                </c:pt>
                <c:pt idx="24">
                  <c:v>-7.6000000000000085</c:v>
                </c:pt>
                <c:pt idx="25">
                  <c:v>-7.5000000000000089</c:v>
                </c:pt>
                <c:pt idx="26">
                  <c:v>-7.4000000000000092</c:v>
                </c:pt>
                <c:pt idx="27">
                  <c:v>-7.3000000000000096</c:v>
                </c:pt>
                <c:pt idx="28">
                  <c:v>-7.2000000000000099</c:v>
                </c:pt>
                <c:pt idx="29">
                  <c:v>-7.1000000000000103</c:v>
                </c:pt>
                <c:pt idx="30">
                  <c:v>-7.0000000000000107</c:v>
                </c:pt>
                <c:pt idx="31">
                  <c:v>-6.900000000000011</c:v>
                </c:pt>
                <c:pt idx="32">
                  <c:v>-6.8000000000000114</c:v>
                </c:pt>
                <c:pt idx="33">
                  <c:v>-6.7000000000000117</c:v>
                </c:pt>
                <c:pt idx="34">
                  <c:v>-6.6000000000000121</c:v>
                </c:pt>
                <c:pt idx="35">
                  <c:v>-6.5000000000000124</c:v>
                </c:pt>
                <c:pt idx="36">
                  <c:v>-6.4000000000000128</c:v>
                </c:pt>
                <c:pt idx="37">
                  <c:v>-6.3000000000000131</c:v>
                </c:pt>
                <c:pt idx="38">
                  <c:v>-6.2000000000000135</c:v>
                </c:pt>
                <c:pt idx="39">
                  <c:v>-6.1000000000000139</c:v>
                </c:pt>
                <c:pt idx="40">
                  <c:v>-6.0000000000000142</c:v>
                </c:pt>
                <c:pt idx="41">
                  <c:v>-5.9000000000000146</c:v>
                </c:pt>
                <c:pt idx="42">
                  <c:v>-5.8000000000000149</c:v>
                </c:pt>
                <c:pt idx="43">
                  <c:v>-5.7000000000000153</c:v>
                </c:pt>
                <c:pt idx="44">
                  <c:v>-5.6000000000000156</c:v>
                </c:pt>
                <c:pt idx="45">
                  <c:v>-5.500000000000016</c:v>
                </c:pt>
                <c:pt idx="46">
                  <c:v>-5.4000000000000163</c:v>
                </c:pt>
                <c:pt idx="47">
                  <c:v>-5.3000000000000167</c:v>
                </c:pt>
                <c:pt idx="48">
                  <c:v>-5.2000000000000171</c:v>
                </c:pt>
                <c:pt idx="49">
                  <c:v>-5.1000000000000174</c:v>
                </c:pt>
                <c:pt idx="50">
                  <c:v>-5.0000000000000178</c:v>
                </c:pt>
                <c:pt idx="51">
                  <c:v>-4.9000000000000181</c:v>
                </c:pt>
                <c:pt idx="52">
                  <c:v>-4.8000000000000185</c:v>
                </c:pt>
                <c:pt idx="53">
                  <c:v>-4.7000000000000188</c:v>
                </c:pt>
                <c:pt idx="54">
                  <c:v>-4.6000000000000192</c:v>
                </c:pt>
                <c:pt idx="55">
                  <c:v>-4.5000000000000195</c:v>
                </c:pt>
                <c:pt idx="56">
                  <c:v>-4.4000000000000199</c:v>
                </c:pt>
                <c:pt idx="57">
                  <c:v>-4.3000000000000203</c:v>
                </c:pt>
                <c:pt idx="58">
                  <c:v>-4.2000000000000206</c:v>
                </c:pt>
                <c:pt idx="59">
                  <c:v>-4.100000000000021</c:v>
                </c:pt>
                <c:pt idx="60">
                  <c:v>-4.0000000000000213</c:v>
                </c:pt>
                <c:pt idx="61">
                  <c:v>-3.9000000000000212</c:v>
                </c:pt>
                <c:pt idx="62">
                  <c:v>-3.8000000000000211</c:v>
                </c:pt>
                <c:pt idx="63">
                  <c:v>-3.700000000000021</c:v>
                </c:pt>
                <c:pt idx="64">
                  <c:v>-3.600000000000021</c:v>
                </c:pt>
                <c:pt idx="65">
                  <c:v>-3.5000000000000209</c:v>
                </c:pt>
                <c:pt idx="66">
                  <c:v>-3.4000000000000208</c:v>
                </c:pt>
                <c:pt idx="67">
                  <c:v>-3.3000000000000207</c:v>
                </c:pt>
                <c:pt idx="68">
                  <c:v>-3.2000000000000206</c:v>
                </c:pt>
                <c:pt idx="69">
                  <c:v>-3.1000000000000205</c:v>
                </c:pt>
                <c:pt idx="70">
                  <c:v>-3.0000000000000204</c:v>
                </c:pt>
                <c:pt idx="71">
                  <c:v>-2.9000000000000203</c:v>
                </c:pt>
                <c:pt idx="72">
                  <c:v>-2.8000000000000203</c:v>
                </c:pt>
                <c:pt idx="73">
                  <c:v>-2.7000000000000202</c:v>
                </c:pt>
                <c:pt idx="74">
                  <c:v>-2.6000000000000201</c:v>
                </c:pt>
                <c:pt idx="75">
                  <c:v>-2.50000000000002</c:v>
                </c:pt>
                <c:pt idx="76">
                  <c:v>-2.4000000000000199</c:v>
                </c:pt>
                <c:pt idx="77">
                  <c:v>-2.3000000000000198</c:v>
                </c:pt>
                <c:pt idx="78">
                  <c:v>-2.2000000000000197</c:v>
                </c:pt>
                <c:pt idx="79">
                  <c:v>-2.1000000000000196</c:v>
                </c:pt>
                <c:pt idx="80">
                  <c:v>-2.0000000000000195</c:v>
                </c:pt>
                <c:pt idx="81">
                  <c:v>-1.9000000000000195</c:v>
                </c:pt>
                <c:pt idx="82">
                  <c:v>-1.8000000000000194</c:v>
                </c:pt>
                <c:pt idx="83">
                  <c:v>-1.7000000000000193</c:v>
                </c:pt>
                <c:pt idx="84">
                  <c:v>-1.6000000000000192</c:v>
                </c:pt>
                <c:pt idx="85">
                  <c:v>-1.5000000000000191</c:v>
                </c:pt>
                <c:pt idx="86">
                  <c:v>-1.400000000000019</c:v>
                </c:pt>
                <c:pt idx="87">
                  <c:v>-1.3000000000000189</c:v>
                </c:pt>
                <c:pt idx="88">
                  <c:v>-1.2000000000000188</c:v>
                </c:pt>
                <c:pt idx="89">
                  <c:v>-1.1000000000000187</c:v>
                </c:pt>
                <c:pt idx="90">
                  <c:v>-1.0000000000000187</c:v>
                </c:pt>
                <c:pt idx="91">
                  <c:v>-0.90000000000001867</c:v>
                </c:pt>
                <c:pt idx="92">
                  <c:v>-0.8000000000000187</c:v>
                </c:pt>
                <c:pt idx="93">
                  <c:v>-0.70000000000001872</c:v>
                </c:pt>
                <c:pt idx="94">
                  <c:v>-0.60000000000001874</c:v>
                </c:pt>
                <c:pt idx="95">
                  <c:v>-0.50000000000001876</c:v>
                </c:pt>
                <c:pt idx="96">
                  <c:v>-0.40000000000001878</c:v>
                </c:pt>
                <c:pt idx="97">
                  <c:v>-0.30000000000001881</c:v>
                </c:pt>
                <c:pt idx="98">
                  <c:v>-0.2000000000000188</c:v>
                </c:pt>
                <c:pt idx="99">
                  <c:v>-0.1000000000000188</c:v>
                </c:pt>
                <c:pt idx="100">
                  <c:v>-1.8790524691780774E-14</c:v>
                </c:pt>
                <c:pt idx="101">
                  <c:v>9.9999999999981215E-2</c:v>
                </c:pt>
                <c:pt idx="102">
                  <c:v>0.19999999999998122</c:v>
                </c:pt>
                <c:pt idx="103">
                  <c:v>0.29999999999998123</c:v>
                </c:pt>
                <c:pt idx="104">
                  <c:v>0.39999999999998126</c:v>
                </c:pt>
                <c:pt idx="105">
                  <c:v>0.49999999999998124</c:v>
                </c:pt>
                <c:pt idx="106">
                  <c:v>0.59999999999998122</c:v>
                </c:pt>
                <c:pt idx="107">
                  <c:v>0.69999999999998119</c:v>
                </c:pt>
                <c:pt idx="108">
                  <c:v>0.79999999999998117</c:v>
                </c:pt>
                <c:pt idx="109">
                  <c:v>0.89999999999998115</c:v>
                </c:pt>
                <c:pt idx="110">
                  <c:v>0.99999999999998113</c:v>
                </c:pt>
                <c:pt idx="111">
                  <c:v>1.0999999999999812</c:v>
                </c:pt>
                <c:pt idx="112">
                  <c:v>1.1999999999999813</c:v>
                </c:pt>
                <c:pt idx="113">
                  <c:v>1.2999999999999814</c:v>
                </c:pt>
                <c:pt idx="114">
                  <c:v>1.3999999999999815</c:v>
                </c:pt>
                <c:pt idx="115">
                  <c:v>1.4999999999999816</c:v>
                </c:pt>
                <c:pt idx="116">
                  <c:v>1.5999999999999817</c:v>
                </c:pt>
                <c:pt idx="117">
                  <c:v>1.6999999999999817</c:v>
                </c:pt>
                <c:pt idx="118">
                  <c:v>1.7999999999999818</c:v>
                </c:pt>
                <c:pt idx="119">
                  <c:v>1.8999999999999819</c:v>
                </c:pt>
                <c:pt idx="120">
                  <c:v>1.999999999999982</c:v>
                </c:pt>
                <c:pt idx="121">
                  <c:v>2.0999999999999819</c:v>
                </c:pt>
                <c:pt idx="122">
                  <c:v>2.199999999999982</c:v>
                </c:pt>
                <c:pt idx="123">
                  <c:v>2.2999999999999821</c:v>
                </c:pt>
                <c:pt idx="124">
                  <c:v>2.3999999999999821</c:v>
                </c:pt>
                <c:pt idx="125">
                  <c:v>2.4999999999999822</c:v>
                </c:pt>
                <c:pt idx="126">
                  <c:v>2.5999999999999823</c:v>
                </c:pt>
                <c:pt idx="127">
                  <c:v>2.6999999999999824</c:v>
                </c:pt>
                <c:pt idx="128">
                  <c:v>2.7999999999999825</c:v>
                </c:pt>
                <c:pt idx="129">
                  <c:v>2.8999999999999826</c:v>
                </c:pt>
                <c:pt idx="130">
                  <c:v>2.9999999999999827</c:v>
                </c:pt>
                <c:pt idx="131">
                  <c:v>3.0999999999999828</c:v>
                </c:pt>
                <c:pt idx="132">
                  <c:v>3.1999999999999829</c:v>
                </c:pt>
                <c:pt idx="133">
                  <c:v>3.2999999999999829</c:v>
                </c:pt>
                <c:pt idx="134">
                  <c:v>3.399999999999983</c:v>
                </c:pt>
                <c:pt idx="135">
                  <c:v>3.4999999999999831</c:v>
                </c:pt>
                <c:pt idx="136">
                  <c:v>3.5999999999999832</c:v>
                </c:pt>
                <c:pt idx="137">
                  <c:v>3.6999999999999833</c:v>
                </c:pt>
                <c:pt idx="138">
                  <c:v>3.7999999999999834</c:v>
                </c:pt>
                <c:pt idx="139">
                  <c:v>3.8999999999999835</c:v>
                </c:pt>
                <c:pt idx="140">
                  <c:v>3.9999999999999836</c:v>
                </c:pt>
                <c:pt idx="141">
                  <c:v>4.0999999999999837</c:v>
                </c:pt>
                <c:pt idx="142">
                  <c:v>4.1999999999999833</c:v>
                </c:pt>
                <c:pt idx="143">
                  <c:v>4.2999999999999829</c:v>
                </c:pt>
                <c:pt idx="144">
                  <c:v>4.3999999999999826</c:v>
                </c:pt>
                <c:pt idx="145">
                  <c:v>4.4999999999999822</c:v>
                </c:pt>
                <c:pt idx="146">
                  <c:v>4.5999999999999819</c:v>
                </c:pt>
                <c:pt idx="147">
                  <c:v>4.6999999999999815</c:v>
                </c:pt>
                <c:pt idx="148">
                  <c:v>4.7999999999999812</c:v>
                </c:pt>
                <c:pt idx="149">
                  <c:v>4.8999999999999808</c:v>
                </c:pt>
                <c:pt idx="150">
                  <c:v>4.9999999999999805</c:v>
                </c:pt>
                <c:pt idx="151">
                  <c:v>5.0999999999999801</c:v>
                </c:pt>
                <c:pt idx="152">
                  <c:v>5.1999999999999797</c:v>
                </c:pt>
                <c:pt idx="153">
                  <c:v>5.2999999999999794</c:v>
                </c:pt>
                <c:pt idx="154">
                  <c:v>5.399999999999979</c:v>
                </c:pt>
                <c:pt idx="155">
                  <c:v>5.4999999999999787</c:v>
                </c:pt>
                <c:pt idx="156">
                  <c:v>5.5999999999999783</c:v>
                </c:pt>
                <c:pt idx="157">
                  <c:v>5.699999999999978</c:v>
                </c:pt>
                <c:pt idx="158">
                  <c:v>5.7999999999999776</c:v>
                </c:pt>
                <c:pt idx="159">
                  <c:v>5.8999999999999773</c:v>
                </c:pt>
                <c:pt idx="160">
                  <c:v>5.9999999999999769</c:v>
                </c:pt>
                <c:pt idx="161">
                  <c:v>6.0999999999999766</c:v>
                </c:pt>
                <c:pt idx="162">
                  <c:v>6.1999999999999762</c:v>
                </c:pt>
                <c:pt idx="163">
                  <c:v>6.2999999999999758</c:v>
                </c:pt>
                <c:pt idx="164">
                  <c:v>6.3999999999999755</c:v>
                </c:pt>
                <c:pt idx="165">
                  <c:v>6.4999999999999751</c:v>
                </c:pt>
                <c:pt idx="166">
                  <c:v>6.5999999999999748</c:v>
                </c:pt>
                <c:pt idx="167">
                  <c:v>6.6999999999999744</c:v>
                </c:pt>
                <c:pt idx="168">
                  <c:v>6.7999999999999741</c:v>
                </c:pt>
                <c:pt idx="169">
                  <c:v>6.8999999999999737</c:v>
                </c:pt>
                <c:pt idx="170">
                  <c:v>6.9999999999999734</c:v>
                </c:pt>
                <c:pt idx="171">
                  <c:v>7.099999999999973</c:v>
                </c:pt>
                <c:pt idx="172">
                  <c:v>7.1999999999999726</c:v>
                </c:pt>
                <c:pt idx="173">
                  <c:v>7.2999999999999723</c:v>
                </c:pt>
                <c:pt idx="174">
                  <c:v>7.3999999999999719</c:v>
                </c:pt>
                <c:pt idx="175">
                  <c:v>7.4999999999999716</c:v>
                </c:pt>
                <c:pt idx="176">
                  <c:v>7.5999999999999712</c:v>
                </c:pt>
                <c:pt idx="177">
                  <c:v>7.6999999999999709</c:v>
                </c:pt>
                <c:pt idx="178">
                  <c:v>7.7999999999999705</c:v>
                </c:pt>
                <c:pt idx="179">
                  <c:v>7.8999999999999702</c:v>
                </c:pt>
                <c:pt idx="180">
                  <c:v>7.9999999999999698</c:v>
                </c:pt>
                <c:pt idx="181">
                  <c:v>8.0999999999999694</c:v>
                </c:pt>
                <c:pt idx="182">
                  <c:v>8.1999999999999691</c:v>
                </c:pt>
                <c:pt idx="183">
                  <c:v>8.2999999999999687</c:v>
                </c:pt>
                <c:pt idx="184">
                  <c:v>8.3999999999999684</c:v>
                </c:pt>
                <c:pt idx="185">
                  <c:v>8.499999999999968</c:v>
                </c:pt>
                <c:pt idx="186">
                  <c:v>8.5999999999999677</c:v>
                </c:pt>
                <c:pt idx="187">
                  <c:v>8.6999999999999673</c:v>
                </c:pt>
                <c:pt idx="188" formatCode="#,##0.0;[Red]\-#,##0.0">
                  <c:v>8.799999999999967</c:v>
                </c:pt>
                <c:pt idx="189" formatCode="#,##0.0;[Red]\-#,##0.0">
                  <c:v>8.8999999999999666</c:v>
                </c:pt>
                <c:pt idx="190" formatCode="#,##0.0;[Red]\-#,##0.0">
                  <c:v>8.9999999999999662</c:v>
                </c:pt>
                <c:pt idx="191" formatCode="#,##0.0;[Red]\-#,##0.0">
                  <c:v>9.0999999999999659</c:v>
                </c:pt>
                <c:pt idx="192" formatCode="#,##0.0;[Red]\-#,##0.0">
                  <c:v>9.1999999999999655</c:v>
                </c:pt>
                <c:pt idx="193" formatCode="#,##0.0;[Red]\-#,##0.0">
                  <c:v>9.2999999999999652</c:v>
                </c:pt>
                <c:pt idx="194" formatCode="#,##0.0;[Red]\-#,##0.0">
                  <c:v>9.3999999999999648</c:v>
                </c:pt>
                <c:pt idx="195" formatCode="#,##0.0;[Red]\-#,##0.0">
                  <c:v>9.4999999999999645</c:v>
                </c:pt>
                <c:pt idx="196" formatCode="#,##0.0;[Red]\-#,##0.0">
                  <c:v>9.5999999999999641</c:v>
                </c:pt>
                <c:pt idx="197" formatCode="#,##0.0;[Red]\-#,##0.0">
                  <c:v>9.6999999999999638</c:v>
                </c:pt>
                <c:pt idx="198" formatCode="#,##0.0;[Red]\-#,##0.0">
                  <c:v>9.7999999999999634</c:v>
                </c:pt>
                <c:pt idx="199" formatCode="#,##0.0;[Red]\-#,##0.0">
                  <c:v>9.8999999999999631</c:v>
                </c:pt>
                <c:pt idx="200" formatCode="#,##0.0;[Red]\-#,##0.0">
                  <c:v>9.9999999999999627</c:v>
                </c:pt>
              </c:numCache>
            </c:numRef>
          </c:cat>
          <c:val>
            <c:numRef>
              <c:f>コーシー分布と正規分布!$E$7:$E$207</c:f>
              <c:numCache>
                <c:formatCode>#,##0.0000000;[Red]\-#,##0.0000000</c:formatCode>
                <c:ptCount val="201"/>
                <c:pt idx="0">
                  <c:v>1.5876273029030163E-4</c:v>
                </c:pt>
                <c:pt idx="1">
                  <c:v>1.6197805527786216E-4</c:v>
                </c:pt>
                <c:pt idx="2">
                  <c:v>1.6529196917232044E-4</c:v>
                </c:pt>
                <c:pt idx="3">
                  <c:v>1.6870854050882696E-4</c:v>
                </c:pt>
                <c:pt idx="4">
                  <c:v>1.7223204968729283E-4</c:v>
                </c:pt>
                <c:pt idx="5">
                  <c:v>1.7586700233815174E-4</c:v>
                </c:pt>
                <c:pt idx="6">
                  <c:v>1.7961814368133087E-4</c:v>
                </c:pt>
                <c:pt idx="7">
                  <c:v>1.8349047396360073E-4</c:v>
                </c:pt>
                <c:pt idx="8">
                  <c:v>1.8748926506776686E-4</c:v>
                </c:pt>
                <c:pt idx="9">
                  <c:v>1.9162007839637282E-4</c:v>
                </c:pt>
                <c:pt idx="10">
                  <c:v>1.9588878414280279E-4</c:v>
                </c:pt>
                <c:pt idx="11">
                  <c:v>2.0030158207403381E-4</c:v>
                </c:pt>
                <c:pt idx="12">
                  <c:v>2.0486502396193491E-4</c:v>
                </c:pt>
                <c:pt idx="13">
                  <c:v>2.0958603781409953E-4</c:v>
                </c:pt>
                <c:pt idx="14">
                  <c:v>2.1447195407091658E-4</c:v>
                </c:pt>
                <c:pt idx="15">
                  <c:v>2.1953053395314093E-4</c:v>
                </c:pt>
                <c:pt idx="16">
                  <c:v>2.24770000163857E-4</c:v>
                </c:pt>
                <c:pt idx="17">
                  <c:v>2.3019907017070748E-4</c:v>
                </c:pt>
                <c:pt idx="18">
                  <c:v>2.3582699231890225E-4</c:v>
                </c:pt>
                <c:pt idx="19">
                  <c:v>2.4166358505318416E-4</c:v>
                </c:pt>
                <c:pt idx="20">
                  <c:v>2.477192795580188E-4</c:v>
                </c:pt>
                <c:pt idx="21">
                  <c:v>2.5400516616027306E-4</c:v>
                </c:pt>
                <c:pt idx="22">
                  <c:v>2.6053304487809307E-4</c:v>
                </c:pt>
                <c:pt idx="23">
                  <c:v>2.6731548054421739E-4</c:v>
                </c:pt>
                <c:pt idx="24">
                  <c:v>2.7436586298229098E-4</c:v>
                </c:pt>
                <c:pt idx="25">
                  <c:v>2.8169847277172919E-4</c:v>
                </c:pt>
                <c:pt idx="26">
                  <c:v>2.8932855320128512E-4</c:v>
                </c:pt>
                <c:pt idx="27">
                  <c:v>2.9727238908484676E-4</c:v>
                </c:pt>
                <c:pt idx="28">
                  <c:v>3.0554739319644262E-4</c:v>
                </c:pt>
                <c:pt idx="29">
                  <c:v>3.1417220117652372E-4</c:v>
                </c:pt>
                <c:pt idx="30">
                  <c:v>3.2316677587010536E-4</c:v>
                </c:pt>
                <c:pt idx="31">
                  <c:v>3.325525221814185E-4</c:v>
                </c:pt>
                <c:pt idx="32">
                  <c:v>3.423524136718151E-4</c:v>
                </c:pt>
                <c:pt idx="33">
                  <c:v>3.5259113229071069E-4</c:v>
                </c:pt>
                <c:pt idx="34">
                  <c:v>3.6329522281676972E-4</c:v>
                </c:pt>
                <c:pt idx="35">
                  <c:v>3.7449326380241589E-4</c:v>
                </c:pt>
                <c:pt idx="36">
                  <c:v>3.8621605706388437E-4</c:v>
                </c:pt>
                <c:pt idx="37">
                  <c:v>3.9849683804713746E-4</c:v>
                </c:pt>
                <c:pt idx="38">
                  <c:v>4.1137150973385024E-4</c:v>
                </c:pt>
                <c:pt idx="39">
                  <c:v>4.2487890313941976E-4</c:v>
                </c:pt>
                <c:pt idx="40">
                  <c:v>4.390610679062804E-4</c:v>
                </c:pt>
                <c:pt idx="41">
                  <c:v>4.5396359702232344E-4</c:v>
                </c:pt>
                <c:pt idx="42">
                  <c:v>4.6963599030990432E-4</c:v>
                </c:pt>
                <c:pt idx="43">
                  <c:v>4.8613206205261615E-4</c:v>
                </c:pt>
                <c:pt idx="44">
                  <c:v>5.0351039897509177E-4</c:v>
                </c:pt>
                <c:pt idx="45">
                  <c:v>5.2183487579025064E-4</c:v>
                </c:pt>
                <c:pt idx="46">
                  <c:v>5.4117523670869233E-4</c:v>
                </c:pt>
                <c:pt idx="47">
                  <c:v>5.6160775270298652E-4</c:v>
                </c:pt>
                <c:pt idx="48">
                  <c:v>5.8321596598030908E-4</c:v>
                </c:pt>
                <c:pt idx="49">
                  <c:v>6.0609153509530195E-4</c:v>
                </c:pt>
                <c:pt idx="50">
                  <c:v>6.3033519649911395E-4</c:v>
                </c:pt>
                <c:pt idx="51">
                  <c:v>6.560578611542713E-4</c:v>
                </c:pt>
                <c:pt idx="52">
                  <c:v>6.8338186825258121E-4</c:v>
                </c:pt>
                <c:pt idx="53">
                  <c:v>7.1244242218453948E-4</c:v>
                </c:pt>
                <c:pt idx="54">
                  <c:v>7.4338924388615618E-4</c:v>
                </c:pt>
                <c:pt idx="55">
                  <c:v>7.7638847373671222E-4</c:v>
                </c:pt>
                <c:pt idx="56">
                  <c:v>8.1162487055597133E-4</c:v>
                </c:pt>
                <c:pt idx="57">
                  <c:v>8.4930436027761964E-4</c:v>
                </c:pt>
                <c:pt idx="58">
                  <c:v>8.8965699897163681E-4</c:v>
                </c:pt>
                <c:pt idx="59">
                  <c:v>9.3294042858162824E-4</c:v>
                </c:pt>
                <c:pt idx="60">
                  <c:v>9.7944392071400437E-4</c:v>
                </c:pt>
                <c:pt idx="61">
                  <c:v>1.0294931249419513E-3</c:v>
                </c:pt>
                <c:pt idx="62">
                  <c:v>1.0834556645066414E-3</c:v>
                </c:pt>
                <c:pt idx="63">
                  <c:v>1.1417477554951621E-3</c:v>
                </c:pt>
                <c:pt idx="64">
                  <c:v>1.2048420674945161E-3</c:v>
                </c:pt>
                <c:pt idx="65">
                  <c:v>1.2732770969282041E-3</c:v>
                </c:pt>
                <c:pt idx="66">
                  <c:v>1.3476683921763376E-3</c:v>
                </c:pt>
                <c:pt idx="67">
                  <c:v>1.4287220566968168E-3</c:v>
                </c:pt>
                <c:pt idx="68">
                  <c:v>1.5172510687895652E-3</c:v>
                </c:pt>
                <c:pt idx="69">
                  <c:v>1.6141951025966054E-3</c:v>
                </c:pt>
                <c:pt idx="70">
                  <c:v>1.7206447255786513E-3</c:v>
                </c:pt>
                <c:pt idx="71">
                  <c:v>1.8378710983374736E-3</c:v>
                </c:pt>
                <c:pt idx="72">
                  <c:v>1.9673626343142785E-3</c:v>
                </c:pt>
                <c:pt idx="73">
                  <c:v>2.1108705187801733E-3</c:v>
                </c:pt>
                <c:pt idx="74">
                  <c:v>2.2704655794012125E-3</c:v>
                </c:pt>
                <c:pt idx="75">
                  <c:v>2.4486098017849991E-3</c:v>
                </c:pt>
                <c:pt idx="76">
                  <c:v>2.6482468738107294E-3</c:v>
                </c:pt>
                <c:pt idx="77">
                  <c:v>2.872917637473371E-3</c:v>
                </c:pt>
                <c:pt idx="78">
                  <c:v>3.1269083912774985E-3</c:v>
                </c:pt>
                <c:pt idx="79">
                  <c:v>3.4154428565670507E-3</c:v>
                </c:pt>
                <c:pt idx="80">
                  <c:v>3.7449326380241048E-3</c:v>
                </c:pt>
                <c:pt idx="81">
                  <c:v>4.123306661036899E-3</c:v>
                </c:pt>
                <c:pt idx="82">
                  <c:v>4.5604480549004071E-3</c:v>
                </c:pt>
                <c:pt idx="83">
                  <c:v>5.0687782521026776E-3</c:v>
                </c:pt>
                <c:pt idx="84">
                  <c:v>5.6640440254812768E-3</c:v>
                </c:pt>
                <c:pt idx="85">
                  <c:v>6.3663854846409493E-3</c:v>
                </c:pt>
                <c:pt idx="86">
                  <c:v>7.2017935346616983E-3</c:v>
                </c:pt>
                <c:pt idx="87">
                  <c:v>8.2041050059805838E-3</c:v>
                </c:pt>
                <c:pt idx="88">
                  <c:v>9.4177300068652731E-3</c:v>
                </c:pt>
                <c:pt idx="89">
                  <c:v>1.0901345007946773E-2</c:v>
                </c:pt>
                <c:pt idx="90">
                  <c:v>1.273277096928181E-2</c:v>
                </c:pt>
                <c:pt idx="91">
                  <c:v>1.5015060105285125E-2</c:v>
                </c:pt>
                <c:pt idx="92">
                  <c:v>1.788310529393506E-2</c:v>
                </c:pt>
                <c:pt idx="93">
                  <c:v>2.1508059069732671E-2</c:v>
                </c:pt>
                <c:pt idx="94">
                  <c:v>2.609174378951172E-2</c:v>
                </c:pt>
                <c:pt idx="95">
                  <c:v>3.183192742320428E-2</c:v>
                </c:pt>
                <c:pt idx="96">
                  <c:v>3.8819423686834525E-2</c:v>
                </c:pt>
                <c:pt idx="97">
                  <c:v>4.6811657975300611E-2</c:v>
                </c:pt>
                <c:pt idx="98">
                  <c:v>5.4882633488283872E-2</c:v>
                </c:pt>
                <c:pt idx="99">
                  <c:v>6.1215245044625027E-2</c:v>
                </c:pt>
                <c:pt idx="100">
                  <c:v>6.3663854846410947E-2</c:v>
                </c:pt>
                <c:pt idx="101">
                  <c:v>6.1215245044626804E-2</c:v>
                </c:pt>
                <c:pt idx="102">
                  <c:v>5.4882633488286717E-2</c:v>
                </c:pt>
                <c:pt idx="103">
                  <c:v>4.6811657975303712E-2</c:v>
                </c:pt>
                <c:pt idx="104">
                  <c:v>3.8819423686837363E-2</c:v>
                </c:pt>
                <c:pt idx="105">
                  <c:v>3.1831927423206667E-2</c:v>
                </c:pt>
                <c:pt idx="106">
                  <c:v>2.6091743789513649E-2</c:v>
                </c:pt>
                <c:pt idx="107">
                  <c:v>2.1508059069734194E-2</c:v>
                </c:pt>
                <c:pt idx="108">
                  <c:v>1.7883105293936268E-2</c:v>
                </c:pt>
                <c:pt idx="109">
                  <c:v>1.5015060105286082E-2</c:v>
                </c:pt>
                <c:pt idx="110">
                  <c:v>1.2732770969282574E-2</c:v>
                </c:pt>
                <c:pt idx="111">
                  <c:v>1.0901345007947389E-2</c:v>
                </c:pt>
                <c:pt idx="112">
                  <c:v>9.4177300068657762E-3</c:v>
                </c:pt>
                <c:pt idx="113">
                  <c:v>8.2041050059809984E-3</c:v>
                </c:pt>
                <c:pt idx="114">
                  <c:v>7.2017935346620409E-3</c:v>
                </c:pt>
                <c:pt idx="115">
                  <c:v>6.3663854846412356E-3</c:v>
                </c:pt>
                <c:pt idx="116">
                  <c:v>5.6640440254815197E-3</c:v>
                </c:pt>
                <c:pt idx="117">
                  <c:v>5.0687782521028832E-3</c:v>
                </c:pt>
                <c:pt idx="118">
                  <c:v>4.5604480549005831E-3</c:v>
                </c:pt>
                <c:pt idx="119">
                  <c:v>4.1233066610370517E-3</c:v>
                </c:pt>
                <c:pt idx="120">
                  <c:v>3.7449326380242366E-3</c:v>
                </c:pt>
                <c:pt idx="121">
                  <c:v>3.4154428565671673E-3</c:v>
                </c:pt>
                <c:pt idx="122">
                  <c:v>3.1269083912776005E-3</c:v>
                </c:pt>
                <c:pt idx="123">
                  <c:v>2.8729176374734616E-3</c:v>
                </c:pt>
                <c:pt idx="124">
                  <c:v>2.6482468738108092E-3</c:v>
                </c:pt>
                <c:pt idx="125">
                  <c:v>2.4486098017850698E-3</c:v>
                </c:pt>
                <c:pt idx="126">
                  <c:v>2.2704655794012762E-3</c:v>
                </c:pt>
                <c:pt idx="127">
                  <c:v>2.1108705187802305E-3</c:v>
                </c:pt>
                <c:pt idx="128">
                  <c:v>1.9673626343143301E-3</c:v>
                </c:pt>
                <c:pt idx="129">
                  <c:v>1.8378710983375198E-3</c:v>
                </c:pt>
                <c:pt idx="130">
                  <c:v>1.7206447255786934E-3</c:v>
                </c:pt>
                <c:pt idx="131">
                  <c:v>1.614195102596644E-3</c:v>
                </c:pt>
                <c:pt idx="132">
                  <c:v>1.5172510687895999E-3</c:v>
                </c:pt>
                <c:pt idx="133">
                  <c:v>1.4287220566968491E-3</c:v>
                </c:pt>
                <c:pt idx="134">
                  <c:v>1.3476683921763669E-3</c:v>
                </c:pt>
                <c:pt idx="135">
                  <c:v>1.2732770969282308E-3</c:v>
                </c:pt>
                <c:pt idx="136">
                  <c:v>1.2048420674945406E-3</c:v>
                </c:pt>
                <c:pt idx="137">
                  <c:v>1.1417477554951849E-3</c:v>
                </c:pt>
                <c:pt idx="138">
                  <c:v>1.0834556645066627E-3</c:v>
                </c:pt>
                <c:pt idx="139">
                  <c:v>1.0294931249419709E-3</c:v>
                </c:pt>
                <c:pt idx="140">
                  <c:v>9.7944392071402236E-4</c:v>
                </c:pt>
                <c:pt idx="141">
                  <c:v>9.3294042858164483E-4</c:v>
                </c:pt>
                <c:pt idx="142">
                  <c:v>8.8965699897165264E-4</c:v>
                </c:pt>
                <c:pt idx="143">
                  <c:v>8.4930436027763417E-4</c:v>
                </c:pt>
                <c:pt idx="144">
                  <c:v>8.1162487055598488E-4</c:v>
                </c:pt>
                <c:pt idx="145">
                  <c:v>7.7638847373672491E-4</c:v>
                </c:pt>
                <c:pt idx="146">
                  <c:v>7.4338924388616821E-4</c:v>
                </c:pt>
                <c:pt idx="147">
                  <c:v>7.1244242218455075E-4</c:v>
                </c:pt>
                <c:pt idx="148">
                  <c:v>6.8338186825259173E-4</c:v>
                </c:pt>
                <c:pt idx="149">
                  <c:v>6.5605786115428117E-4</c:v>
                </c:pt>
                <c:pt idx="150">
                  <c:v>6.3033519649912328E-4</c:v>
                </c:pt>
                <c:pt idx="151">
                  <c:v>6.0609153509531084E-4</c:v>
                </c:pt>
                <c:pt idx="152">
                  <c:v>5.8321596598031732E-4</c:v>
                </c:pt>
                <c:pt idx="153">
                  <c:v>5.6160775270299433E-4</c:v>
                </c:pt>
                <c:pt idx="154">
                  <c:v>5.4117523670869981E-4</c:v>
                </c:pt>
                <c:pt idx="155">
                  <c:v>5.2183487579025769E-4</c:v>
                </c:pt>
                <c:pt idx="156">
                  <c:v>5.0351039897509838E-4</c:v>
                </c:pt>
                <c:pt idx="157">
                  <c:v>4.8613206205262249E-4</c:v>
                </c:pt>
                <c:pt idx="158">
                  <c:v>4.6963599030991034E-4</c:v>
                </c:pt>
                <c:pt idx="159">
                  <c:v>4.5396359702232908E-4</c:v>
                </c:pt>
                <c:pt idx="160">
                  <c:v>4.3906106790628577E-4</c:v>
                </c:pt>
                <c:pt idx="161">
                  <c:v>4.2487890313942496E-4</c:v>
                </c:pt>
                <c:pt idx="162">
                  <c:v>4.1137150973385517E-4</c:v>
                </c:pt>
                <c:pt idx="163">
                  <c:v>3.9849683804714224E-4</c:v>
                </c:pt>
                <c:pt idx="164">
                  <c:v>3.8621605706388887E-4</c:v>
                </c:pt>
                <c:pt idx="165">
                  <c:v>3.7449326380242022E-4</c:v>
                </c:pt>
                <c:pt idx="166">
                  <c:v>3.6329522281677374E-4</c:v>
                </c:pt>
                <c:pt idx="167">
                  <c:v>3.525911322907146E-4</c:v>
                </c:pt>
                <c:pt idx="168">
                  <c:v>3.4235241367181884E-4</c:v>
                </c:pt>
                <c:pt idx="169">
                  <c:v>3.3255252218142203E-4</c:v>
                </c:pt>
                <c:pt idx="170">
                  <c:v>3.2316677587010878E-4</c:v>
                </c:pt>
                <c:pt idx="171">
                  <c:v>3.1417220117652698E-4</c:v>
                </c:pt>
                <c:pt idx="172">
                  <c:v>3.0554739319644576E-4</c:v>
                </c:pt>
                <c:pt idx="173">
                  <c:v>2.9727238908484974E-4</c:v>
                </c:pt>
                <c:pt idx="174">
                  <c:v>2.8932855320128805E-4</c:v>
                </c:pt>
                <c:pt idx="175">
                  <c:v>2.8169847277173201E-4</c:v>
                </c:pt>
                <c:pt idx="176">
                  <c:v>2.7436586298229369E-4</c:v>
                </c:pt>
                <c:pt idx="177">
                  <c:v>2.6731548054421999E-4</c:v>
                </c:pt>
                <c:pt idx="178">
                  <c:v>2.6053304487809556E-4</c:v>
                </c:pt>
                <c:pt idx="179">
                  <c:v>2.5400516616027539E-4</c:v>
                </c:pt>
                <c:pt idx="180">
                  <c:v>2.4771927955802113E-4</c:v>
                </c:pt>
                <c:pt idx="181">
                  <c:v>2.4166358505318641E-4</c:v>
                </c:pt>
                <c:pt idx="182">
                  <c:v>2.3582699231890436E-4</c:v>
                </c:pt>
                <c:pt idx="183">
                  <c:v>2.3019907017070957E-4</c:v>
                </c:pt>
                <c:pt idx="184">
                  <c:v>2.2477000016385906E-4</c:v>
                </c:pt>
                <c:pt idx="185">
                  <c:v>2.1953053395314286E-4</c:v>
                </c:pt>
                <c:pt idx="186">
                  <c:v>2.1447195407091845E-4</c:v>
                </c:pt>
                <c:pt idx="187">
                  <c:v>2.0958603781410135E-4</c:v>
                </c:pt>
                <c:pt idx="188">
                  <c:v>2.0486502396193664E-4</c:v>
                </c:pt>
                <c:pt idx="189">
                  <c:v>2.0030158207403541E-4</c:v>
                </c:pt>
                <c:pt idx="190">
                  <c:v>1.9588878414280439E-4</c:v>
                </c:pt>
                <c:pt idx="191">
                  <c:v>1.9162007839637437E-4</c:v>
                </c:pt>
                <c:pt idx="192">
                  <c:v>1.8748926506776837E-4</c:v>
                </c:pt>
                <c:pt idx="193">
                  <c:v>1.8349047396360222E-4</c:v>
                </c:pt>
                <c:pt idx="194">
                  <c:v>1.7961814368133231E-4</c:v>
                </c:pt>
                <c:pt idx="195">
                  <c:v>1.7586700233815312E-4</c:v>
                </c:pt>
                <c:pt idx="196">
                  <c:v>1.7223204968729421E-4</c:v>
                </c:pt>
                <c:pt idx="197">
                  <c:v>1.6870854050882823E-4</c:v>
                </c:pt>
                <c:pt idx="198">
                  <c:v>1.6529196917232172E-4</c:v>
                </c:pt>
                <c:pt idx="199">
                  <c:v>1.6197805527786338E-4</c:v>
                </c:pt>
                <c:pt idx="200">
                  <c:v>1.5876273029030279E-4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6-455C-BFA0-B64DFBC655E6}"/>
            </c:ext>
          </c:extLst>
        </c:ser>
        <c:ser>
          <c:idx val="2"/>
          <c:order val="2"/>
          <c:tx>
            <c:strRef>
              <c:f>コーシー分布と正規分布!$F$6</c:f>
              <c:strCache>
                <c:ptCount val="1"/>
                <c:pt idx="0">
                  <c:v>正規分布 標準偏差1</c:v>
                </c:pt>
              </c:strCache>
            </c:strRef>
          </c:tx>
          <c:spPr>
            <a:ln w="127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コーシー分布と正規分布!$C$7:$C$207</c:f>
              <c:numCache>
                <c:formatCode>#,##0.0</c:formatCode>
                <c:ptCount val="201"/>
                <c:pt idx="0">
                  <c:v>-10</c:v>
                </c:pt>
                <c:pt idx="1">
                  <c:v>-9.9</c:v>
                </c:pt>
                <c:pt idx="2">
                  <c:v>-9.8000000000000007</c:v>
                </c:pt>
                <c:pt idx="3">
                  <c:v>-9.7000000000000011</c:v>
                </c:pt>
                <c:pt idx="4">
                  <c:v>-9.6000000000000014</c:v>
                </c:pt>
                <c:pt idx="5">
                  <c:v>-9.5000000000000018</c:v>
                </c:pt>
                <c:pt idx="6">
                  <c:v>-9.4000000000000021</c:v>
                </c:pt>
                <c:pt idx="7">
                  <c:v>-9.3000000000000025</c:v>
                </c:pt>
                <c:pt idx="8">
                  <c:v>-9.2000000000000028</c:v>
                </c:pt>
                <c:pt idx="9">
                  <c:v>-9.1000000000000032</c:v>
                </c:pt>
                <c:pt idx="10">
                  <c:v>-9.0000000000000036</c:v>
                </c:pt>
                <c:pt idx="11">
                  <c:v>-8.9000000000000039</c:v>
                </c:pt>
                <c:pt idx="12">
                  <c:v>-8.8000000000000043</c:v>
                </c:pt>
                <c:pt idx="13">
                  <c:v>-8.7000000000000046</c:v>
                </c:pt>
                <c:pt idx="14">
                  <c:v>-8.600000000000005</c:v>
                </c:pt>
                <c:pt idx="15">
                  <c:v>-8.5000000000000053</c:v>
                </c:pt>
                <c:pt idx="16">
                  <c:v>-8.4000000000000057</c:v>
                </c:pt>
                <c:pt idx="17">
                  <c:v>-8.300000000000006</c:v>
                </c:pt>
                <c:pt idx="18">
                  <c:v>-8.2000000000000064</c:v>
                </c:pt>
                <c:pt idx="19">
                  <c:v>-8.1000000000000068</c:v>
                </c:pt>
                <c:pt idx="20">
                  <c:v>-8.0000000000000071</c:v>
                </c:pt>
                <c:pt idx="21">
                  <c:v>-7.9000000000000075</c:v>
                </c:pt>
                <c:pt idx="22">
                  <c:v>-7.8000000000000078</c:v>
                </c:pt>
                <c:pt idx="23">
                  <c:v>-7.7000000000000082</c:v>
                </c:pt>
                <c:pt idx="24">
                  <c:v>-7.6000000000000085</c:v>
                </c:pt>
                <c:pt idx="25">
                  <c:v>-7.5000000000000089</c:v>
                </c:pt>
                <c:pt idx="26">
                  <c:v>-7.4000000000000092</c:v>
                </c:pt>
                <c:pt idx="27">
                  <c:v>-7.3000000000000096</c:v>
                </c:pt>
                <c:pt idx="28">
                  <c:v>-7.2000000000000099</c:v>
                </c:pt>
                <c:pt idx="29">
                  <c:v>-7.1000000000000103</c:v>
                </c:pt>
                <c:pt idx="30">
                  <c:v>-7.0000000000000107</c:v>
                </c:pt>
                <c:pt idx="31">
                  <c:v>-6.900000000000011</c:v>
                </c:pt>
                <c:pt idx="32">
                  <c:v>-6.8000000000000114</c:v>
                </c:pt>
                <c:pt idx="33">
                  <c:v>-6.7000000000000117</c:v>
                </c:pt>
                <c:pt idx="34">
                  <c:v>-6.6000000000000121</c:v>
                </c:pt>
                <c:pt idx="35">
                  <c:v>-6.5000000000000124</c:v>
                </c:pt>
                <c:pt idx="36">
                  <c:v>-6.4000000000000128</c:v>
                </c:pt>
                <c:pt idx="37">
                  <c:v>-6.3000000000000131</c:v>
                </c:pt>
                <c:pt idx="38">
                  <c:v>-6.2000000000000135</c:v>
                </c:pt>
                <c:pt idx="39">
                  <c:v>-6.1000000000000139</c:v>
                </c:pt>
                <c:pt idx="40">
                  <c:v>-6.0000000000000142</c:v>
                </c:pt>
                <c:pt idx="41">
                  <c:v>-5.9000000000000146</c:v>
                </c:pt>
                <c:pt idx="42">
                  <c:v>-5.8000000000000149</c:v>
                </c:pt>
                <c:pt idx="43">
                  <c:v>-5.7000000000000153</c:v>
                </c:pt>
                <c:pt idx="44">
                  <c:v>-5.6000000000000156</c:v>
                </c:pt>
                <c:pt idx="45">
                  <c:v>-5.500000000000016</c:v>
                </c:pt>
                <c:pt idx="46">
                  <c:v>-5.4000000000000163</c:v>
                </c:pt>
                <c:pt idx="47">
                  <c:v>-5.3000000000000167</c:v>
                </c:pt>
                <c:pt idx="48">
                  <c:v>-5.2000000000000171</c:v>
                </c:pt>
                <c:pt idx="49">
                  <c:v>-5.1000000000000174</c:v>
                </c:pt>
                <c:pt idx="50">
                  <c:v>-5.0000000000000178</c:v>
                </c:pt>
                <c:pt idx="51">
                  <c:v>-4.9000000000000181</c:v>
                </c:pt>
                <c:pt idx="52">
                  <c:v>-4.8000000000000185</c:v>
                </c:pt>
                <c:pt idx="53">
                  <c:v>-4.7000000000000188</c:v>
                </c:pt>
                <c:pt idx="54">
                  <c:v>-4.6000000000000192</c:v>
                </c:pt>
                <c:pt idx="55">
                  <c:v>-4.5000000000000195</c:v>
                </c:pt>
                <c:pt idx="56">
                  <c:v>-4.4000000000000199</c:v>
                </c:pt>
                <c:pt idx="57">
                  <c:v>-4.3000000000000203</c:v>
                </c:pt>
                <c:pt idx="58">
                  <c:v>-4.2000000000000206</c:v>
                </c:pt>
                <c:pt idx="59">
                  <c:v>-4.100000000000021</c:v>
                </c:pt>
                <c:pt idx="60">
                  <c:v>-4.0000000000000213</c:v>
                </c:pt>
                <c:pt idx="61">
                  <c:v>-3.9000000000000212</c:v>
                </c:pt>
                <c:pt idx="62">
                  <c:v>-3.8000000000000211</c:v>
                </c:pt>
                <c:pt idx="63">
                  <c:v>-3.700000000000021</c:v>
                </c:pt>
                <c:pt idx="64">
                  <c:v>-3.600000000000021</c:v>
                </c:pt>
                <c:pt idx="65">
                  <c:v>-3.5000000000000209</c:v>
                </c:pt>
                <c:pt idx="66">
                  <c:v>-3.4000000000000208</c:v>
                </c:pt>
                <c:pt idx="67">
                  <c:v>-3.3000000000000207</c:v>
                </c:pt>
                <c:pt idx="68">
                  <c:v>-3.2000000000000206</c:v>
                </c:pt>
                <c:pt idx="69">
                  <c:v>-3.1000000000000205</c:v>
                </c:pt>
                <c:pt idx="70">
                  <c:v>-3.0000000000000204</c:v>
                </c:pt>
                <c:pt idx="71">
                  <c:v>-2.9000000000000203</c:v>
                </c:pt>
                <c:pt idx="72">
                  <c:v>-2.8000000000000203</c:v>
                </c:pt>
                <c:pt idx="73">
                  <c:v>-2.7000000000000202</c:v>
                </c:pt>
                <c:pt idx="74">
                  <c:v>-2.6000000000000201</c:v>
                </c:pt>
                <c:pt idx="75">
                  <c:v>-2.50000000000002</c:v>
                </c:pt>
                <c:pt idx="76">
                  <c:v>-2.4000000000000199</c:v>
                </c:pt>
                <c:pt idx="77">
                  <c:v>-2.3000000000000198</c:v>
                </c:pt>
                <c:pt idx="78">
                  <c:v>-2.2000000000000197</c:v>
                </c:pt>
                <c:pt idx="79">
                  <c:v>-2.1000000000000196</c:v>
                </c:pt>
                <c:pt idx="80">
                  <c:v>-2.0000000000000195</c:v>
                </c:pt>
                <c:pt idx="81">
                  <c:v>-1.9000000000000195</c:v>
                </c:pt>
                <c:pt idx="82">
                  <c:v>-1.8000000000000194</c:v>
                </c:pt>
                <c:pt idx="83">
                  <c:v>-1.7000000000000193</c:v>
                </c:pt>
                <c:pt idx="84">
                  <c:v>-1.6000000000000192</c:v>
                </c:pt>
                <c:pt idx="85">
                  <c:v>-1.5000000000000191</c:v>
                </c:pt>
                <c:pt idx="86">
                  <c:v>-1.400000000000019</c:v>
                </c:pt>
                <c:pt idx="87">
                  <c:v>-1.3000000000000189</c:v>
                </c:pt>
                <c:pt idx="88">
                  <c:v>-1.2000000000000188</c:v>
                </c:pt>
                <c:pt idx="89">
                  <c:v>-1.1000000000000187</c:v>
                </c:pt>
                <c:pt idx="90">
                  <c:v>-1.0000000000000187</c:v>
                </c:pt>
                <c:pt idx="91">
                  <c:v>-0.90000000000001867</c:v>
                </c:pt>
                <c:pt idx="92">
                  <c:v>-0.8000000000000187</c:v>
                </c:pt>
                <c:pt idx="93">
                  <c:v>-0.70000000000001872</c:v>
                </c:pt>
                <c:pt idx="94">
                  <c:v>-0.60000000000001874</c:v>
                </c:pt>
                <c:pt idx="95">
                  <c:v>-0.50000000000001876</c:v>
                </c:pt>
                <c:pt idx="96">
                  <c:v>-0.40000000000001878</c:v>
                </c:pt>
                <c:pt idx="97">
                  <c:v>-0.30000000000001881</c:v>
                </c:pt>
                <c:pt idx="98">
                  <c:v>-0.2000000000000188</c:v>
                </c:pt>
                <c:pt idx="99">
                  <c:v>-0.1000000000000188</c:v>
                </c:pt>
                <c:pt idx="100">
                  <c:v>-1.8790524691780774E-14</c:v>
                </c:pt>
                <c:pt idx="101">
                  <c:v>9.9999999999981215E-2</c:v>
                </c:pt>
                <c:pt idx="102">
                  <c:v>0.19999999999998122</c:v>
                </c:pt>
                <c:pt idx="103">
                  <c:v>0.29999999999998123</c:v>
                </c:pt>
                <c:pt idx="104">
                  <c:v>0.39999999999998126</c:v>
                </c:pt>
                <c:pt idx="105">
                  <c:v>0.49999999999998124</c:v>
                </c:pt>
                <c:pt idx="106">
                  <c:v>0.59999999999998122</c:v>
                </c:pt>
                <c:pt idx="107">
                  <c:v>0.69999999999998119</c:v>
                </c:pt>
                <c:pt idx="108">
                  <c:v>0.79999999999998117</c:v>
                </c:pt>
                <c:pt idx="109">
                  <c:v>0.89999999999998115</c:v>
                </c:pt>
                <c:pt idx="110">
                  <c:v>0.99999999999998113</c:v>
                </c:pt>
                <c:pt idx="111">
                  <c:v>1.0999999999999812</c:v>
                </c:pt>
                <c:pt idx="112">
                  <c:v>1.1999999999999813</c:v>
                </c:pt>
                <c:pt idx="113">
                  <c:v>1.2999999999999814</c:v>
                </c:pt>
                <c:pt idx="114">
                  <c:v>1.3999999999999815</c:v>
                </c:pt>
                <c:pt idx="115">
                  <c:v>1.4999999999999816</c:v>
                </c:pt>
                <c:pt idx="116">
                  <c:v>1.5999999999999817</c:v>
                </c:pt>
                <c:pt idx="117">
                  <c:v>1.6999999999999817</c:v>
                </c:pt>
                <c:pt idx="118">
                  <c:v>1.7999999999999818</c:v>
                </c:pt>
                <c:pt idx="119">
                  <c:v>1.8999999999999819</c:v>
                </c:pt>
                <c:pt idx="120">
                  <c:v>1.999999999999982</c:v>
                </c:pt>
                <c:pt idx="121">
                  <c:v>2.0999999999999819</c:v>
                </c:pt>
                <c:pt idx="122">
                  <c:v>2.199999999999982</c:v>
                </c:pt>
                <c:pt idx="123">
                  <c:v>2.2999999999999821</c:v>
                </c:pt>
                <c:pt idx="124">
                  <c:v>2.3999999999999821</c:v>
                </c:pt>
                <c:pt idx="125">
                  <c:v>2.4999999999999822</c:v>
                </c:pt>
                <c:pt idx="126">
                  <c:v>2.5999999999999823</c:v>
                </c:pt>
                <c:pt idx="127">
                  <c:v>2.6999999999999824</c:v>
                </c:pt>
                <c:pt idx="128">
                  <c:v>2.7999999999999825</c:v>
                </c:pt>
                <c:pt idx="129">
                  <c:v>2.8999999999999826</c:v>
                </c:pt>
                <c:pt idx="130">
                  <c:v>2.9999999999999827</c:v>
                </c:pt>
                <c:pt idx="131">
                  <c:v>3.0999999999999828</c:v>
                </c:pt>
                <c:pt idx="132">
                  <c:v>3.1999999999999829</c:v>
                </c:pt>
                <c:pt idx="133">
                  <c:v>3.2999999999999829</c:v>
                </c:pt>
                <c:pt idx="134">
                  <c:v>3.399999999999983</c:v>
                </c:pt>
                <c:pt idx="135">
                  <c:v>3.4999999999999831</c:v>
                </c:pt>
                <c:pt idx="136">
                  <c:v>3.5999999999999832</c:v>
                </c:pt>
                <c:pt idx="137">
                  <c:v>3.6999999999999833</c:v>
                </c:pt>
                <c:pt idx="138">
                  <c:v>3.7999999999999834</c:v>
                </c:pt>
                <c:pt idx="139">
                  <c:v>3.8999999999999835</c:v>
                </c:pt>
                <c:pt idx="140">
                  <c:v>3.9999999999999836</c:v>
                </c:pt>
                <c:pt idx="141">
                  <c:v>4.0999999999999837</c:v>
                </c:pt>
                <c:pt idx="142">
                  <c:v>4.1999999999999833</c:v>
                </c:pt>
                <c:pt idx="143">
                  <c:v>4.2999999999999829</c:v>
                </c:pt>
                <c:pt idx="144">
                  <c:v>4.3999999999999826</c:v>
                </c:pt>
                <c:pt idx="145">
                  <c:v>4.4999999999999822</c:v>
                </c:pt>
                <c:pt idx="146">
                  <c:v>4.5999999999999819</c:v>
                </c:pt>
                <c:pt idx="147">
                  <c:v>4.6999999999999815</c:v>
                </c:pt>
                <c:pt idx="148">
                  <c:v>4.7999999999999812</c:v>
                </c:pt>
                <c:pt idx="149">
                  <c:v>4.8999999999999808</c:v>
                </c:pt>
                <c:pt idx="150">
                  <c:v>4.9999999999999805</c:v>
                </c:pt>
                <c:pt idx="151">
                  <c:v>5.0999999999999801</c:v>
                </c:pt>
                <c:pt idx="152">
                  <c:v>5.1999999999999797</c:v>
                </c:pt>
                <c:pt idx="153">
                  <c:v>5.2999999999999794</c:v>
                </c:pt>
                <c:pt idx="154">
                  <c:v>5.399999999999979</c:v>
                </c:pt>
                <c:pt idx="155">
                  <c:v>5.4999999999999787</c:v>
                </c:pt>
                <c:pt idx="156">
                  <c:v>5.5999999999999783</c:v>
                </c:pt>
                <c:pt idx="157">
                  <c:v>5.699999999999978</c:v>
                </c:pt>
                <c:pt idx="158">
                  <c:v>5.7999999999999776</c:v>
                </c:pt>
                <c:pt idx="159">
                  <c:v>5.8999999999999773</c:v>
                </c:pt>
                <c:pt idx="160">
                  <c:v>5.9999999999999769</c:v>
                </c:pt>
                <c:pt idx="161">
                  <c:v>6.0999999999999766</c:v>
                </c:pt>
                <c:pt idx="162">
                  <c:v>6.1999999999999762</c:v>
                </c:pt>
                <c:pt idx="163">
                  <c:v>6.2999999999999758</c:v>
                </c:pt>
                <c:pt idx="164">
                  <c:v>6.3999999999999755</c:v>
                </c:pt>
                <c:pt idx="165">
                  <c:v>6.4999999999999751</c:v>
                </c:pt>
                <c:pt idx="166">
                  <c:v>6.5999999999999748</c:v>
                </c:pt>
                <c:pt idx="167">
                  <c:v>6.6999999999999744</c:v>
                </c:pt>
                <c:pt idx="168">
                  <c:v>6.7999999999999741</c:v>
                </c:pt>
                <c:pt idx="169">
                  <c:v>6.8999999999999737</c:v>
                </c:pt>
                <c:pt idx="170">
                  <c:v>6.9999999999999734</c:v>
                </c:pt>
                <c:pt idx="171">
                  <c:v>7.099999999999973</c:v>
                </c:pt>
                <c:pt idx="172">
                  <c:v>7.1999999999999726</c:v>
                </c:pt>
                <c:pt idx="173">
                  <c:v>7.2999999999999723</c:v>
                </c:pt>
                <c:pt idx="174">
                  <c:v>7.3999999999999719</c:v>
                </c:pt>
                <c:pt idx="175">
                  <c:v>7.4999999999999716</c:v>
                </c:pt>
                <c:pt idx="176">
                  <c:v>7.5999999999999712</c:v>
                </c:pt>
                <c:pt idx="177">
                  <c:v>7.6999999999999709</c:v>
                </c:pt>
                <c:pt idx="178">
                  <c:v>7.7999999999999705</c:v>
                </c:pt>
                <c:pt idx="179">
                  <c:v>7.8999999999999702</c:v>
                </c:pt>
                <c:pt idx="180">
                  <c:v>7.9999999999999698</c:v>
                </c:pt>
                <c:pt idx="181">
                  <c:v>8.0999999999999694</c:v>
                </c:pt>
                <c:pt idx="182">
                  <c:v>8.1999999999999691</c:v>
                </c:pt>
                <c:pt idx="183">
                  <c:v>8.2999999999999687</c:v>
                </c:pt>
                <c:pt idx="184">
                  <c:v>8.3999999999999684</c:v>
                </c:pt>
                <c:pt idx="185">
                  <c:v>8.499999999999968</c:v>
                </c:pt>
                <c:pt idx="186">
                  <c:v>8.5999999999999677</c:v>
                </c:pt>
                <c:pt idx="187">
                  <c:v>8.6999999999999673</c:v>
                </c:pt>
                <c:pt idx="188" formatCode="#,##0.0;[Red]\-#,##0.0">
                  <c:v>8.799999999999967</c:v>
                </c:pt>
                <c:pt idx="189" formatCode="#,##0.0;[Red]\-#,##0.0">
                  <c:v>8.8999999999999666</c:v>
                </c:pt>
                <c:pt idx="190" formatCode="#,##0.0;[Red]\-#,##0.0">
                  <c:v>8.9999999999999662</c:v>
                </c:pt>
                <c:pt idx="191" formatCode="#,##0.0;[Red]\-#,##0.0">
                  <c:v>9.0999999999999659</c:v>
                </c:pt>
                <c:pt idx="192" formatCode="#,##0.0;[Red]\-#,##0.0">
                  <c:v>9.1999999999999655</c:v>
                </c:pt>
                <c:pt idx="193" formatCode="#,##0.0;[Red]\-#,##0.0">
                  <c:v>9.2999999999999652</c:v>
                </c:pt>
                <c:pt idx="194" formatCode="#,##0.0;[Red]\-#,##0.0">
                  <c:v>9.3999999999999648</c:v>
                </c:pt>
                <c:pt idx="195" formatCode="#,##0.0;[Red]\-#,##0.0">
                  <c:v>9.4999999999999645</c:v>
                </c:pt>
                <c:pt idx="196" formatCode="#,##0.0;[Red]\-#,##0.0">
                  <c:v>9.5999999999999641</c:v>
                </c:pt>
                <c:pt idx="197" formatCode="#,##0.0;[Red]\-#,##0.0">
                  <c:v>9.6999999999999638</c:v>
                </c:pt>
                <c:pt idx="198" formatCode="#,##0.0;[Red]\-#,##0.0">
                  <c:v>9.7999999999999634</c:v>
                </c:pt>
                <c:pt idx="199" formatCode="#,##0.0;[Red]\-#,##0.0">
                  <c:v>9.8999999999999631</c:v>
                </c:pt>
                <c:pt idx="200" formatCode="#,##0.0;[Red]\-#,##0.0">
                  <c:v>9.9999999999999627</c:v>
                </c:pt>
              </c:numCache>
            </c:numRef>
          </c:cat>
          <c:val>
            <c:numRef>
              <c:f>コーシー分布と正規分布!$F$7:$F$207</c:f>
              <c:numCache>
                <c:formatCode>#,##0.0000000;[Red]\-#,##0.0000000</c:formatCode>
                <c:ptCount val="201"/>
                <c:pt idx="0">
                  <c:v>7.6945986267064208E-24</c:v>
                </c:pt>
                <c:pt idx="1">
                  <c:v>2.0811768202028248E-23</c:v>
                </c:pt>
                <c:pt idx="2">
                  <c:v>5.5730000227206917E-23</c:v>
                </c:pt>
                <c:pt idx="3">
                  <c:v>1.4774954927042438E-22</c:v>
                </c:pt>
                <c:pt idx="4">
                  <c:v>3.8781119317469068E-22</c:v>
                </c:pt>
                <c:pt idx="5">
                  <c:v>1.0077935394299867E-21</c:v>
                </c:pt>
                <c:pt idx="6">
                  <c:v>2.5928647011003341E-21</c:v>
                </c:pt>
                <c:pt idx="7">
                  <c:v>6.6045798607391687E-21</c:v>
                </c:pt>
                <c:pt idx="8">
                  <c:v>1.6655880323798699E-20</c:v>
                </c:pt>
                <c:pt idx="9">
                  <c:v>4.1585989791150133E-20</c:v>
                </c:pt>
                <c:pt idx="10">
                  <c:v>1.0279773571668625E-19</c:v>
                </c:pt>
                <c:pt idx="11">
                  <c:v>2.515805776951333E-19</c:v>
                </c:pt>
                <c:pt idx="12">
                  <c:v>6.0957581295622447E-19</c:v>
                </c:pt>
                <c:pt idx="13">
                  <c:v>1.4622963575005856E-18</c:v>
                </c:pt>
                <c:pt idx="14">
                  <c:v>3.4729627485660597E-18</c:v>
                </c:pt>
                <c:pt idx="15">
                  <c:v>8.1662356316692029E-18</c:v>
                </c:pt>
                <c:pt idx="16">
                  <c:v>1.9010815379078693E-17</c:v>
                </c:pt>
                <c:pt idx="17">
                  <c:v>4.3816394355091405E-17</c:v>
                </c:pt>
                <c:pt idx="18">
                  <c:v>9.9983787484966119E-17</c:v>
                </c:pt>
                <c:pt idx="19">
                  <c:v>2.2588094031541747E-16</c:v>
                </c:pt>
                <c:pt idx="20">
                  <c:v>5.0522710835366056E-16</c:v>
                </c:pt>
                <c:pt idx="21">
                  <c:v>1.1187956214351182E-15</c:v>
                </c:pt>
                <c:pt idx="22">
                  <c:v>2.4528552856962761E-15</c:v>
                </c:pt>
                <c:pt idx="23">
                  <c:v>5.3241483722526221E-15</c:v>
                </c:pt>
                <c:pt idx="24">
                  <c:v>1.1441564901800597E-14</c:v>
                </c:pt>
                <c:pt idx="25">
                  <c:v>2.434320533028846E-14</c:v>
                </c:pt>
                <c:pt idx="26">
                  <c:v>5.1277536367963171E-14</c:v>
                </c:pt>
                <c:pt idx="27">
                  <c:v>1.0693837871540879E-13</c:v>
                </c:pt>
                <c:pt idx="28">
                  <c:v>2.2079899631369826E-13</c:v>
                </c:pt>
                <c:pt idx="29">
                  <c:v>4.5135436772051808E-13</c:v>
                </c:pt>
                <c:pt idx="30">
                  <c:v>9.1347204083639131E-13</c:v>
                </c:pt>
                <c:pt idx="31">
                  <c:v>1.8303322170154416E-12</c:v>
                </c:pt>
                <c:pt idx="32">
                  <c:v>3.6309615017915175E-12</c:v>
                </c:pt>
                <c:pt idx="33">
                  <c:v>7.1313281239955198E-12</c:v>
                </c:pt>
                <c:pt idx="34">
                  <c:v>1.3866799941652041E-11</c:v>
                </c:pt>
                <c:pt idx="35">
                  <c:v>2.6695566147626344E-11</c:v>
                </c:pt>
                <c:pt idx="36">
                  <c:v>5.0881402816446411E-11</c:v>
                </c:pt>
                <c:pt idx="37">
                  <c:v>9.6014333703115179E-11</c:v>
                </c:pt>
                <c:pt idx="38">
                  <c:v>1.7937839079639331E-10</c:v>
                </c:pt>
                <c:pt idx="39">
                  <c:v>3.3178842435470106E-10</c:v>
                </c:pt>
                <c:pt idx="40">
                  <c:v>6.0758828498227681E-10</c:v>
                </c:pt>
                <c:pt idx="41">
                  <c:v>1.1015763624681371E-9</c:v>
                </c:pt>
                <c:pt idx="42">
                  <c:v>1.9773196406242984E-9</c:v>
                </c:pt>
                <c:pt idx="43">
                  <c:v>3.5139550948201344E-9</c:v>
                </c:pt>
                <c:pt idx="44">
                  <c:v>6.1826205001653084E-9</c:v>
                </c:pt>
                <c:pt idx="45">
                  <c:v>1.0769760042542322E-8</c:v>
                </c:pt>
                <c:pt idx="46">
                  <c:v>1.857361844555128E-8</c:v>
                </c:pt>
                <c:pt idx="47">
                  <c:v>3.1713492167156942E-8</c:v>
                </c:pt>
                <c:pt idx="48">
                  <c:v>5.3610353446971469E-8</c:v>
                </c:pt>
                <c:pt idx="49">
                  <c:v>8.9724351623825253E-8</c:v>
                </c:pt>
                <c:pt idx="50">
                  <c:v>1.4867195147341659E-7</c:v>
                </c:pt>
                <c:pt idx="51">
                  <c:v>2.4389607458931402E-7</c:v>
                </c:pt>
                <c:pt idx="52">
                  <c:v>3.961299091031724E-7</c:v>
                </c:pt>
                <c:pt idx="53">
                  <c:v>6.3698251788665366E-7</c:v>
                </c:pt>
                <c:pt idx="54">
                  <c:v>1.0140852065485841E-6</c:v>
                </c:pt>
                <c:pt idx="55">
                  <c:v>1.5983741106904057E-6</c:v>
                </c:pt>
                <c:pt idx="56">
                  <c:v>2.4942471290051406E-6</c:v>
                </c:pt>
                <c:pt idx="57">
                  <c:v>3.8535196742083773E-6</c:v>
                </c:pt>
                <c:pt idx="58">
                  <c:v>5.8943067756534725E-6</c:v>
                </c:pt>
                <c:pt idx="59">
                  <c:v>8.9261657177125159E-6</c:v>
                </c:pt>
                <c:pt idx="60">
                  <c:v>1.3383022576487396E-5</c:v>
                </c:pt>
                <c:pt idx="61">
                  <c:v>1.9865547139275618E-5</c:v>
                </c:pt>
                <c:pt idx="62">
                  <c:v>2.9194692579143665E-5</c:v>
                </c:pt>
                <c:pt idx="63">
                  <c:v>4.2478027055071869E-5</c:v>
                </c:pt>
                <c:pt idx="64">
                  <c:v>6.1190193011372634E-5</c:v>
                </c:pt>
                <c:pt idx="65">
                  <c:v>8.7268269504569667E-5</c:v>
                </c:pt>
                <c:pt idx="66">
                  <c:v>1.2322191684729323E-4</c:v>
                </c:pt>
                <c:pt idx="67">
                  <c:v>1.7225689390535623E-4</c:v>
                </c:pt>
                <c:pt idx="68">
                  <c:v>2.3840882014646857E-4</c:v>
                </c:pt>
                <c:pt idx="69">
                  <c:v>3.2668190561997132E-4</c:v>
                </c:pt>
                <c:pt idx="70">
                  <c:v>4.431848411937736E-4</c:v>
                </c:pt>
                <c:pt idx="71">
                  <c:v>5.9525324197755053E-4</c:v>
                </c:pt>
                <c:pt idx="72">
                  <c:v>7.9154515829795141E-4</c:v>
                </c:pt>
                <c:pt idx="73">
                  <c:v>1.0420934814422027E-3</c:v>
                </c:pt>
                <c:pt idx="74">
                  <c:v>1.358296923368491E-3</c:v>
                </c:pt>
                <c:pt idx="75">
                  <c:v>1.7528300493567666E-3</c:v>
                </c:pt>
                <c:pt idx="76">
                  <c:v>2.2394530294841826E-3</c:v>
                </c:pt>
                <c:pt idx="77">
                  <c:v>2.8327037741599885E-3</c:v>
                </c:pt>
                <c:pt idx="78">
                  <c:v>3.5474592846229899E-3</c:v>
                </c:pt>
                <c:pt idx="79">
                  <c:v>4.3983595980425384E-3</c:v>
                </c:pt>
                <c:pt idx="80">
                  <c:v>5.3990966513185953E-3</c:v>
                </c:pt>
                <c:pt idx="81">
                  <c:v>6.5615814774674167E-3</c:v>
                </c:pt>
                <c:pt idx="82">
                  <c:v>7.8950158300891415E-3</c:v>
                </c:pt>
                <c:pt idx="83">
                  <c:v>9.4049077376883866E-3</c:v>
                </c:pt>
                <c:pt idx="84">
                  <c:v>1.1092083467945216E-2</c:v>
                </c:pt>
                <c:pt idx="85">
                  <c:v>1.2951759566588804E-2</c:v>
                </c:pt>
                <c:pt idx="86">
                  <c:v>1.4972746563574085E-2</c:v>
                </c:pt>
                <c:pt idx="87">
                  <c:v>1.7136859204780315E-2</c:v>
                </c:pt>
                <c:pt idx="88">
                  <c:v>1.9418605498320859E-2</c:v>
                </c:pt>
                <c:pt idx="89">
                  <c:v>2.1785217703254606E-2</c:v>
                </c:pt>
                <c:pt idx="90">
                  <c:v>2.4197072451913885E-2</c:v>
                </c:pt>
                <c:pt idx="91">
                  <c:v>2.6608524989875038E-2</c:v>
                </c:pt>
                <c:pt idx="92">
                  <c:v>2.8969155276147841E-2</c:v>
                </c:pt>
                <c:pt idx="93">
                  <c:v>3.1225393336675723E-2</c:v>
                </c:pt>
                <c:pt idx="94">
                  <c:v>3.3322460289179595E-2</c:v>
                </c:pt>
                <c:pt idx="95">
                  <c:v>3.5206532676429619E-2</c:v>
                </c:pt>
                <c:pt idx="96">
                  <c:v>3.6827014030332055E-2</c:v>
                </c:pt>
                <c:pt idx="97">
                  <c:v>3.81387815460522E-2</c:v>
                </c:pt>
                <c:pt idx="98">
                  <c:v>3.9104269397545445E-2</c:v>
                </c:pt>
                <c:pt idx="99">
                  <c:v>3.9695254747701109E-2</c:v>
                </c:pt>
                <c:pt idx="100">
                  <c:v>3.9894228040143274E-2</c:v>
                </c:pt>
                <c:pt idx="101">
                  <c:v>3.9695254747701254E-2</c:v>
                </c:pt>
                <c:pt idx="102">
                  <c:v>3.9104269397545743E-2</c:v>
                </c:pt>
                <c:pt idx="103">
                  <c:v>3.813878154605263E-2</c:v>
                </c:pt>
                <c:pt idx="104">
                  <c:v>3.682701403033261E-2</c:v>
                </c:pt>
                <c:pt idx="105">
                  <c:v>3.5206532676430279E-2</c:v>
                </c:pt>
                <c:pt idx="106">
                  <c:v>3.3322460289180338E-2</c:v>
                </c:pt>
                <c:pt idx="107">
                  <c:v>3.1225393336676538E-2</c:v>
                </c:pt>
                <c:pt idx="108">
                  <c:v>2.8969155276148711E-2</c:v>
                </c:pt>
                <c:pt idx="109">
                  <c:v>2.660852498987594E-2</c:v>
                </c:pt>
                <c:pt idx="110">
                  <c:v>2.4197072451914794E-2</c:v>
                </c:pt>
                <c:pt idx="111">
                  <c:v>2.1785217703255505E-2</c:v>
                </c:pt>
                <c:pt idx="112">
                  <c:v>1.9418605498321733E-2</c:v>
                </c:pt>
                <c:pt idx="113">
                  <c:v>1.7136859204781151E-2</c:v>
                </c:pt>
                <c:pt idx="114">
                  <c:v>1.4972746563574875E-2</c:v>
                </c:pt>
                <c:pt idx="115">
                  <c:v>1.2951759566589531E-2</c:v>
                </c:pt>
                <c:pt idx="116">
                  <c:v>1.1092083467945883E-2</c:v>
                </c:pt>
                <c:pt idx="117">
                  <c:v>9.4049077376889851E-3</c:v>
                </c:pt>
                <c:pt idx="118">
                  <c:v>7.8950158300896741E-3</c:v>
                </c:pt>
                <c:pt idx="119">
                  <c:v>6.561581477467885E-3</c:v>
                </c:pt>
                <c:pt idx="120">
                  <c:v>5.3990966513190004E-3</c:v>
                </c:pt>
                <c:pt idx="121">
                  <c:v>4.3983595980428879E-3</c:v>
                </c:pt>
                <c:pt idx="122">
                  <c:v>3.5474592846232843E-3</c:v>
                </c:pt>
                <c:pt idx="123">
                  <c:v>2.8327037741602348E-3</c:v>
                </c:pt>
                <c:pt idx="124">
                  <c:v>2.2394530294843856E-3</c:v>
                </c:pt>
                <c:pt idx="125">
                  <c:v>1.7528300493569319E-3</c:v>
                </c:pt>
                <c:pt idx="126">
                  <c:v>1.3582969233686243E-3</c:v>
                </c:pt>
                <c:pt idx="127">
                  <c:v>1.0420934814423092E-3</c:v>
                </c:pt>
                <c:pt idx="128">
                  <c:v>7.9154515829803511E-4</c:v>
                </c:pt>
                <c:pt idx="129">
                  <c:v>5.9525324197761548E-4</c:v>
                </c:pt>
                <c:pt idx="130">
                  <c:v>4.4318484119382359E-4</c:v>
                </c:pt>
                <c:pt idx="131">
                  <c:v>3.2668190562000959E-4</c:v>
                </c:pt>
                <c:pt idx="132">
                  <c:v>2.3840882014649736E-4</c:v>
                </c:pt>
                <c:pt idx="133">
                  <c:v>1.7225689390537778E-4</c:v>
                </c:pt>
                <c:pt idx="134">
                  <c:v>1.23221916847309E-4</c:v>
                </c:pt>
                <c:pt idx="135">
                  <c:v>8.7268269504581133E-5</c:v>
                </c:pt>
                <c:pt idx="136">
                  <c:v>6.1190193011380941E-5</c:v>
                </c:pt>
                <c:pt idx="137">
                  <c:v>4.2478027055077785E-5</c:v>
                </c:pt>
                <c:pt idx="138">
                  <c:v>2.9194692579147866E-5</c:v>
                </c:pt>
                <c:pt idx="139">
                  <c:v>1.9865547139278546E-5</c:v>
                </c:pt>
                <c:pt idx="140">
                  <c:v>1.3383022576489415E-5</c:v>
                </c:pt>
                <c:pt idx="141">
                  <c:v>8.9261657177138796E-6</c:v>
                </c:pt>
                <c:pt idx="142">
                  <c:v>5.8943067756544043E-6</c:v>
                </c:pt>
                <c:pt idx="143">
                  <c:v>3.853519674208994E-6</c:v>
                </c:pt>
                <c:pt idx="144">
                  <c:v>2.494247129005548E-6</c:v>
                </c:pt>
                <c:pt idx="145">
                  <c:v>1.5983741106906752E-6</c:v>
                </c:pt>
                <c:pt idx="146">
                  <c:v>1.0140852065487588E-6</c:v>
                </c:pt>
                <c:pt idx="147">
                  <c:v>6.3698251788676568E-7</c:v>
                </c:pt>
                <c:pt idx="148">
                  <c:v>3.9612990910324344E-7</c:v>
                </c:pt>
                <c:pt idx="149">
                  <c:v>2.438960745893586E-7</c:v>
                </c:pt>
                <c:pt idx="150">
                  <c:v>1.4867195147344433E-7</c:v>
                </c:pt>
                <c:pt idx="151">
                  <c:v>8.9724351623842458E-8</c:v>
                </c:pt>
                <c:pt idx="152">
                  <c:v>5.3610353446981852E-8</c:v>
                </c:pt>
                <c:pt idx="153">
                  <c:v>3.1713492167163188E-8</c:v>
                </c:pt>
                <c:pt idx="154">
                  <c:v>1.8573618445555042E-8</c:v>
                </c:pt>
                <c:pt idx="155">
                  <c:v>1.0769760042544539E-8</c:v>
                </c:pt>
                <c:pt idx="156">
                  <c:v>6.1826205001665938E-9</c:v>
                </c:pt>
                <c:pt idx="157">
                  <c:v>3.5139550948208834E-9</c:v>
                </c:pt>
                <c:pt idx="158">
                  <c:v>1.9773196406247269E-9</c:v>
                </c:pt>
                <c:pt idx="159">
                  <c:v>1.1015763624683797E-9</c:v>
                </c:pt>
                <c:pt idx="160">
                  <c:v>6.0758828498241288E-10</c:v>
                </c:pt>
                <c:pt idx="161">
                  <c:v>3.3178842435477649E-10</c:v>
                </c:pt>
                <c:pt idx="162">
                  <c:v>1.7937839079643472E-10</c:v>
                </c:pt>
                <c:pt idx="163">
                  <c:v>9.601433370313803E-11</c:v>
                </c:pt>
                <c:pt idx="164">
                  <c:v>5.0881402816458527E-11</c:v>
                </c:pt>
                <c:pt idx="165">
                  <c:v>2.6695566147632884E-11</c:v>
                </c:pt>
                <c:pt idx="166">
                  <c:v>1.3866799941655437E-11</c:v>
                </c:pt>
                <c:pt idx="167">
                  <c:v>7.1313281239972913E-12</c:v>
                </c:pt>
                <c:pt idx="168">
                  <c:v>3.6309615017924331E-12</c:v>
                </c:pt>
                <c:pt idx="169">
                  <c:v>1.8303322170159098E-12</c:v>
                </c:pt>
                <c:pt idx="170">
                  <c:v>9.1347204083662819E-13</c:v>
                </c:pt>
                <c:pt idx="171">
                  <c:v>4.5135436772063672E-13</c:v>
                </c:pt>
                <c:pt idx="172">
                  <c:v>2.2079899631375788E-13</c:v>
                </c:pt>
                <c:pt idx="173">
                  <c:v>1.0693837871543805E-13</c:v>
                </c:pt>
                <c:pt idx="174">
                  <c:v>5.1277536367977383E-14</c:v>
                </c:pt>
                <c:pt idx="175">
                  <c:v>2.4343205330295292E-14</c:v>
                </c:pt>
                <c:pt idx="176">
                  <c:v>1.1441564901803849E-14</c:v>
                </c:pt>
                <c:pt idx="177">
                  <c:v>5.3241483722541549E-15</c:v>
                </c:pt>
                <c:pt idx="178">
                  <c:v>2.4528552856969904E-15</c:v>
                </c:pt>
                <c:pt idx="179">
                  <c:v>1.1187956214354479E-15</c:v>
                </c:pt>
                <c:pt idx="180">
                  <c:v>5.0522710835381133E-16</c:v>
                </c:pt>
                <c:pt idx="181">
                  <c:v>2.2588094031548649E-16</c:v>
                </c:pt>
                <c:pt idx="182">
                  <c:v>9.9983787484996662E-17</c:v>
                </c:pt>
                <c:pt idx="183">
                  <c:v>4.3816394355105099E-17</c:v>
                </c:pt>
                <c:pt idx="184">
                  <c:v>1.9010815379084773E-17</c:v>
                </c:pt>
                <c:pt idx="185">
                  <c:v>8.1662356316717559E-18</c:v>
                </c:pt>
                <c:pt idx="186">
                  <c:v>3.4729627485671705E-18</c:v>
                </c:pt>
                <c:pt idx="187">
                  <c:v>1.4622963575010633E-18</c:v>
                </c:pt>
                <c:pt idx="188">
                  <c:v>6.0957581295642371E-19</c:v>
                </c:pt>
                <c:pt idx="189">
                  <c:v>2.5158057769521554E-19</c:v>
                </c:pt>
                <c:pt idx="190">
                  <c:v>1.0279773571672059E-19</c:v>
                </c:pt>
                <c:pt idx="191">
                  <c:v>4.1585989791164313E-20</c:v>
                </c:pt>
                <c:pt idx="192">
                  <c:v>1.6655880323804498E-20</c:v>
                </c:pt>
                <c:pt idx="193">
                  <c:v>6.6045798607414678E-21</c:v>
                </c:pt>
                <c:pt idx="194">
                  <c:v>2.5928647011012368E-21</c:v>
                </c:pt>
                <c:pt idx="195">
                  <c:v>1.0077935394303448E-21</c:v>
                </c:pt>
                <c:pt idx="196">
                  <c:v>3.878111931748284E-22</c:v>
                </c:pt>
                <c:pt idx="197">
                  <c:v>1.4774954927047793E-22</c:v>
                </c:pt>
                <c:pt idx="198">
                  <c:v>5.57300002272275E-23</c:v>
                </c:pt>
                <c:pt idx="199">
                  <c:v>2.0811768202035936E-23</c:v>
                </c:pt>
                <c:pt idx="200">
                  <c:v>7.6945986267092626E-24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46-455C-BFA0-B64DFBC655E6}"/>
            </c:ext>
          </c:extLst>
        </c:ser>
        <c:ser>
          <c:idx val="3"/>
          <c:order val="3"/>
          <c:tx>
            <c:strRef>
              <c:f>コーシー分布と正規分布!$G$6</c:f>
              <c:strCache>
                <c:ptCount val="1"/>
                <c:pt idx="0">
                  <c:v>正規分布 標準偏差0.6</c:v>
                </c:pt>
              </c:strCache>
            </c:strRef>
          </c:tx>
          <c:spPr>
            <a:ln w="1270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コーシー分布と正規分布!$C$7:$C$207</c:f>
              <c:numCache>
                <c:formatCode>#,##0.0</c:formatCode>
                <c:ptCount val="201"/>
                <c:pt idx="0">
                  <c:v>-10</c:v>
                </c:pt>
                <c:pt idx="1">
                  <c:v>-9.9</c:v>
                </c:pt>
                <c:pt idx="2">
                  <c:v>-9.8000000000000007</c:v>
                </c:pt>
                <c:pt idx="3">
                  <c:v>-9.7000000000000011</c:v>
                </c:pt>
                <c:pt idx="4">
                  <c:v>-9.6000000000000014</c:v>
                </c:pt>
                <c:pt idx="5">
                  <c:v>-9.5000000000000018</c:v>
                </c:pt>
                <c:pt idx="6">
                  <c:v>-9.4000000000000021</c:v>
                </c:pt>
                <c:pt idx="7">
                  <c:v>-9.3000000000000025</c:v>
                </c:pt>
                <c:pt idx="8">
                  <c:v>-9.2000000000000028</c:v>
                </c:pt>
                <c:pt idx="9">
                  <c:v>-9.1000000000000032</c:v>
                </c:pt>
                <c:pt idx="10">
                  <c:v>-9.0000000000000036</c:v>
                </c:pt>
                <c:pt idx="11">
                  <c:v>-8.9000000000000039</c:v>
                </c:pt>
                <c:pt idx="12">
                  <c:v>-8.8000000000000043</c:v>
                </c:pt>
                <c:pt idx="13">
                  <c:v>-8.7000000000000046</c:v>
                </c:pt>
                <c:pt idx="14">
                  <c:v>-8.600000000000005</c:v>
                </c:pt>
                <c:pt idx="15">
                  <c:v>-8.5000000000000053</c:v>
                </c:pt>
                <c:pt idx="16">
                  <c:v>-8.4000000000000057</c:v>
                </c:pt>
                <c:pt idx="17">
                  <c:v>-8.300000000000006</c:v>
                </c:pt>
                <c:pt idx="18">
                  <c:v>-8.2000000000000064</c:v>
                </c:pt>
                <c:pt idx="19">
                  <c:v>-8.1000000000000068</c:v>
                </c:pt>
                <c:pt idx="20">
                  <c:v>-8.0000000000000071</c:v>
                </c:pt>
                <c:pt idx="21">
                  <c:v>-7.9000000000000075</c:v>
                </c:pt>
                <c:pt idx="22">
                  <c:v>-7.8000000000000078</c:v>
                </c:pt>
                <c:pt idx="23">
                  <c:v>-7.7000000000000082</c:v>
                </c:pt>
                <c:pt idx="24">
                  <c:v>-7.6000000000000085</c:v>
                </c:pt>
                <c:pt idx="25">
                  <c:v>-7.5000000000000089</c:v>
                </c:pt>
                <c:pt idx="26">
                  <c:v>-7.4000000000000092</c:v>
                </c:pt>
                <c:pt idx="27">
                  <c:v>-7.3000000000000096</c:v>
                </c:pt>
                <c:pt idx="28">
                  <c:v>-7.2000000000000099</c:v>
                </c:pt>
                <c:pt idx="29">
                  <c:v>-7.1000000000000103</c:v>
                </c:pt>
                <c:pt idx="30">
                  <c:v>-7.0000000000000107</c:v>
                </c:pt>
                <c:pt idx="31">
                  <c:v>-6.900000000000011</c:v>
                </c:pt>
                <c:pt idx="32">
                  <c:v>-6.8000000000000114</c:v>
                </c:pt>
                <c:pt idx="33">
                  <c:v>-6.7000000000000117</c:v>
                </c:pt>
                <c:pt idx="34">
                  <c:v>-6.6000000000000121</c:v>
                </c:pt>
                <c:pt idx="35">
                  <c:v>-6.5000000000000124</c:v>
                </c:pt>
                <c:pt idx="36">
                  <c:v>-6.4000000000000128</c:v>
                </c:pt>
                <c:pt idx="37">
                  <c:v>-6.3000000000000131</c:v>
                </c:pt>
                <c:pt idx="38">
                  <c:v>-6.2000000000000135</c:v>
                </c:pt>
                <c:pt idx="39">
                  <c:v>-6.1000000000000139</c:v>
                </c:pt>
                <c:pt idx="40">
                  <c:v>-6.0000000000000142</c:v>
                </c:pt>
                <c:pt idx="41">
                  <c:v>-5.9000000000000146</c:v>
                </c:pt>
                <c:pt idx="42">
                  <c:v>-5.8000000000000149</c:v>
                </c:pt>
                <c:pt idx="43">
                  <c:v>-5.7000000000000153</c:v>
                </c:pt>
                <c:pt idx="44">
                  <c:v>-5.6000000000000156</c:v>
                </c:pt>
                <c:pt idx="45">
                  <c:v>-5.500000000000016</c:v>
                </c:pt>
                <c:pt idx="46">
                  <c:v>-5.4000000000000163</c:v>
                </c:pt>
                <c:pt idx="47">
                  <c:v>-5.3000000000000167</c:v>
                </c:pt>
                <c:pt idx="48">
                  <c:v>-5.2000000000000171</c:v>
                </c:pt>
                <c:pt idx="49">
                  <c:v>-5.1000000000000174</c:v>
                </c:pt>
                <c:pt idx="50">
                  <c:v>-5.0000000000000178</c:v>
                </c:pt>
                <c:pt idx="51">
                  <c:v>-4.9000000000000181</c:v>
                </c:pt>
                <c:pt idx="52">
                  <c:v>-4.8000000000000185</c:v>
                </c:pt>
                <c:pt idx="53">
                  <c:v>-4.7000000000000188</c:v>
                </c:pt>
                <c:pt idx="54">
                  <c:v>-4.6000000000000192</c:v>
                </c:pt>
                <c:pt idx="55">
                  <c:v>-4.5000000000000195</c:v>
                </c:pt>
                <c:pt idx="56">
                  <c:v>-4.4000000000000199</c:v>
                </c:pt>
                <c:pt idx="57">
                  <c:v>-4.3000000000000203</c:v>
                </c:pt>
                <c:pt idx="58">
                  <c:v>-4.2000000000000206</c:v>
                </c:pt>
                <c:pt idx="59">
                  <c:v>-4.100000000000021</c:v>
                </c:pt>
                <c:pt idx="60">
                  <c:v>-4.0000000000000213</c:v>
                </c:pt>
                <c:pt idx="61">
                  <c:v>-3.9000000000000212</c:v>
                </c:pt>
                <c:pt idx="62">
                  <c:v>-3.8000000000000211</c:v>
                </c:pt>
                <c:pt idx="63">
                  <c:v>-3.700000000000021</c:v>
                </c:pt>
                <c:pt idx="64">
                  <c:v>-3.600000000000021</c:v>
                </c:pt>
                <c:pt idx="65">
                  <c:v>-3.5000000000000209</c:v>
                </c:pt>
                <c:pt idx="66">
                  <c:v>-3.4000000000000208</c:v>
                </c:pt>
                <c:pt idx="67">
                  <c:v>-3.3000000000000207</c:v>
                </c:pt>
                <c:pt idx="68">
                  <c:v>-3.2000000000000206</c:v>
                </c:pt>
                <c:pt idx="69">
                  <c:v>-3.1000000000000205</c:v>
                </c:pt>
                <c:pt idx="70">
                  <c:v>-3.0000000000000204</c:v>
                </c:pt>
                <c:pt idx="71">
                  <c:v>-2.9000000000000203</c:v>
                </c:pt>
                <c:pt idx="72">
                  <c:v>-2.8000000000000203</c:v>
                </c:pt>
                <c:pt idx="73">
                  <c:v>-2.7000000000000202</c:v>
                </c:pt>
                <c:pt idx="74">
                  <c:v>-2.6000000000000201</c:v>
                </c:pt>
                <c:pt idx="75">
                  <c:v>-2.50000000000002</c:v>
                </c:pt>
                <c:pt idx="76">
                  <c:v>-2.4000000000000199</c:v>
                </c:pt>
                <c:pt idx="77">
                  <c:v>-2.3000000000000198</c:v>
                </c:pt>
                <c:pt idx="78">
                  <c:v>-2.2000000000000197</c:v>
                </c:pt>
                <c:pt idx="79">
                  <c:v>-2.1000000000000196</c:v>
                </c:pt>
                <c:pt idx="80">
                  <c:v>-2.0000000000000195</c:v>
                </c:pt>
                <c:pt idx="81">
                  <c:v>-1.9000000000000195</c:v>
                </c:pt>
                <c:pt idx="82">
                  <c:v>-1.8000000000000194</c:v>
                </c:pt>
                <c:pt idx="83">
                  <c:v>-1.7000000000000193</c:v>
                </c:pt>
                <c:pt idx="84">
                  <c:v>-1.6000000000000192</c:v>
                </c:pt>
                <c:pt idx="85">
                  <c:v>-1.5000000000000191</c:v>
                </c:pt>
                <c:pt idx="86">
                  <c:v>-1.400000000000019</c:v>
                </c:pt>
                <c:pt idx="87">
                  <c:v>-1.3000000000000189</c:v>
                </c:pt>
                <c:pt idx="88">
                  <c:v>-1.2000000000000188</c:v>
                </c:pt>
                <c:pt idx="89">
                  <c:v>-1.1000000000000187</c:v>
                </c:pt>
                <c:pt idx="90">
                  <c:v>-1.0000000000000187</c:v>
                </c:pt>
                <c:pt idx="91">
                  <c:v>-0.90000000000001867</c:v>
                </c:pt>
                <c:pt idx="92">
                  <c:v>-0.8000000000000187</c:v>
                </c:pt>
                <c:pt idx="93">
                  <c:v>-0.70000000000001872</c:v>
                </c:pt>
                <c:pt idx="94">
                  <c:v>-0.60000000000001874</c:v>
                </c:pt>
                <c:pt idx="95">
                  <c:v>-0.50000000000001876</c:v>
                </c:pt>
                <c:pt idx="96">
                  <c:v>-0.40000000000001878</c:v>
                </c:pt>
                <c:pt idx="97">
                  <c:v>-0.30000000000001881</c:v>
                </c:pt>
                <c:pt idx="98">
                  <c:v>-0.2000000000000188</c:v>
                </c:pt>
                <c:pt idx="99">
                  <c:v>-0.1000000000000188</c:v>
                </c:pt>
                <c:pt idx="100">
                  <c:v>-1.8790524691780774E-14</c:v>
                </c:pt>
                <c:pt idx="101">
                  <c:v>9.9999999999981215E-2</c:v>
                </c:pt>
                <c:pt idx="102">
                  <c:v>0.19999999999998122</c:v>
                </c:pt>
                <c:pt idx="103">
                  <c:v>0.29999999999998123</c:v>
                </c:pt>
                <c:pt idx="104">
                  <c:v>0.39999999999998126</c:v>
                </c:pt>
                <c:pt idx="105">
                  <c:v>0.49999999999998124</c:v>
                </c:pt>
                <c:pt idx="106">
                  <c:v>0.59999999999998122</c:v>
                </c:pt>
                <c:pt idx="107">
                  <c:v>0.69999999999998119</c:v>
                </c:pt>
                <c:pt idx="108">
                  <c:v>0.79999999999998117</c:v>
                </c:pt>
                <c:pt idx="109">
                  <c:v>0.89999999999998115</c:v>
                </c:pt>
                <c:pt idx="110">
                  <c:v>0.99999999999998113</c:v>
                </c:pt>
                <c:pt idx="111">
                  <c:v>1.0999999999999812</c:v>
                </c:pt>
                <c:pt idx="112">
                  <c:v>1.1999999999999813</c:v>
                </c:pt>
                <c:pt idx="113">
                  <c:v>1.2999999999999814</c:v>
                </c:pt>
                <c:pt idx="114">
                  <c:v>1.3999999999999815</c:v>
                </c:pt>
                <c:pt idx="115">
                  <c:v>1.4999999999999816</c:v>
                </c:pt>
                <c:pt idx="116">
                  <c:v>1.5999999999999817</c:v>
                </c:pt>
                <c:pt idx="117">
                  <c:v>1.6999999999999817</c:v>
                </c:pt>
                <c:pt idx="118">
                  <c:v>1.7999999999999818</c:v>
                </c:pt>
                <c:pt idx="119">
                  <c:v>1.8999999999999819</c:v>
                </c:pt>
                <c:pt idx="120">
                  <c:v>1.999999999999982</c:v>
                </c:pt>
                <c:pt idx="121">
                  <c:v>2.0999999999999819</c:v>
                </c:pt>
                <c:pt idx="122">
                  <c:v>2.199999999999982</c:v>
                </c:pt>
                <c:pt idx="123">
                  <c:v>2.2999999999999821</c:v>
                </c:pt>
                <c:pt idx="124">
                  <c:v>2.3999999999999821</c:v>
                </c:pt>
                <c:pt idx="125">
                  <c:v>2.4999999999999822</c:v>
                </c:pt>
                <c:pt idx="126">
                  <c:v>2.5999999999999823</c:v>
                </c:pt>
                <c:pt idx="127">
                  <c:v>2.6999999999999824</c:v>
                </c:pt>
                <c:pt idx="128">
                  <c:v>2.7999999999999825</c:v>
                </c:pt>
                <c:pt idx="129">
                  <c:v>2.8999999999999826</c:v>
                </c:pt>
                <c:pt idx="130">
                  <c:v>2.9999999999999827</c:v>
                </c:pt>
                <c:pt idx="131">
                  <c:v>3.0999999999999828</c:v>
                </c:pt>
                <c:pt idx="132">
                  <c:v>3.1999999999999829</c:v>
                </c:pt>
                <c:pt idx="133">
                  <c:v>3.2999999999999829</c:v>
                </c:pt>
                <c:pt idx="134">
                  <c:v>3.399999999999983</c:v>
                </c:pt>
                <c:pt idx="135">
                  <c:v>3.4999999999999831</c:v>
                </c:pt>
                <c:pt idx="136">
                  <c:v>3.5999999999999832</c:v>
                </c:pt>
                <c:pt idx="137">
                  <c:v>3.6999999999999833</c:v>
                </c:pt>
                <c:pt idx="138">
                  <c:v>3.7999999999999834</c:v>
                </c:pt>
                <c:pt idx="139">
                  <c:v>3.8999999999999835</c:v>
                </c:pt>
                <c:pt idx="140">
                  <c:v>3.9999999999999836</c:v>
                </c:pt>
                <c:pt idx="141">
                  <c:v>4.0999999999999837</c:v>
                </c:pt>
                <c:pt idx="142">
                  <c:v>4.1999999999999833</c:v>
                </c:pt>
                <c:pt idx="143">
                  <c:v>4.2999999999999829</c:v>
                </c:pt>
                <c:pt idx="144">
                  <c:v>4.3999999999999826</c:v>
                </c:pt>
                <c:pt idx="145">
                  <c:v>4.4999999999999822</c:v>
                </c:pt>
                <c:pt idx="146">
                  <c:v>4.5999999999999819</c:v>
                </c:pt>
                <c:pt idx="147">
                  <c:v>4.6999999999999815</c:v>
                </c:pt>
                <c:pt idx="148">
                  <c:v>4.7999999999999812</c:v>
                </c:pt>
                <c:pt idx="149">
                  <c:v>4.8999999999999808</c:v>
                </c:pt>
                <c:pt idx="150">
                  <c:v>4.9999999999999805</c:v>
                </c:pt>
                <c:pt idx="151">
                  <c:v>5.0999999999999801</c:v>
                </c:pt>
                <c:pt idx="152">
                  <c:v>5.1999999999999797</c:v>
                </c:pt>
                <c:pt idx="153">
                  <c:v>5.2999999999999794</c:v>
                </c:pt>
                <c:pt idx="154">
                  <c:v>5.399999999999979</c:v>
                </c:pt>
                <c:pt idx="155">
                  <c:v>5.4999999999999787</c:v>
                </c:pt>
                <c:pt idx="156">
                  <c:v>5.5999999999999783</c:v>
                </c:pt>
                <c:pt idx="157">
                  <c:v>5.699999999999978</c:v>
                </c:pt>
                <c:pt idx="158">
                  <c:v>5.7999999999999776</c:v>
                </c:pt>
                <c:pt idx="159">
                  <c:v>5.8999999999999773</c:v>
                </c:pt>
                <c:pt idx="160">
                  <c:v>5.9999999999999769</c:v>
                </c:pt>
                <c:pt idx="161">
                  <c:v>6.0999999999999766</c:v>
                </c:pt>
                <c:pt idx="162">
                  <c:v>6.1999999999999762</c:v>
                </c:pt>
                <c:pt idx="163">
                  <c:v>6.2999999999999758</c:v>
                </c:pt>
                <c:pt idx="164">
                  <c:v>6.3999999999999755</c:v>
                </c:pt>
                <c:pt idx="165">
                  <c:v>6.4999999999999751</c:v>
                </c:pt>
                <c:pt idx="166">
                  <c:v>6.5999999999999748</c:v>
                </c:pt>
                <c:pt idx="167">
                  <c:v>6.6999999999999744</c:v>
                </c:pt>
                <c:pt idx="168">
                  <c:v>6.7999999999999741</c:v>
                </c:pt>
                <c:pt idx="169">
                  <c:v>6.8999999999999737</c:v>
                </c:pt>
                <c:pt idx="170">
                  <c:v>6.9999999999999734</c:v>
                </c:pt>
                <c:pt idx="171">
                  <c:v>7.099999999999973</c:v>
                </c:pt>
                <c:pt idx="172">
                  <c:v>7.1999999999999726</c:v>
                </c:pt>
                <c:pt idx="173">
                  <c:v>7.2999999999999723</c:v>
                </c:pt>
                <c:pt idx="174">
                  <c:v>7.3999999999999719</c:v>
                </c:pt>
                <c:pt idx="175">
                  <c:v>7.4999999999999716</c:v>
                </c:pt>
                <c:pt idx="176">
                  <c:v>7.5999999999999712</c:v>
                </c:pt>
                <c:pt idx="177">
                  <c:v>7.6999999999999709</c:v>
                </c:pt>
                <c:pt idx="178">
                  <c:v>7.7999999999999705</c:v>
                </c:pt>
                <c:pt idx="179">
                  <c:v>7.8999999999999702</c:v>
                </c:pt>
                <c:pt idx="180">
                  <c:v>7.9999999999999698</c:v>
                </c:pt>
                <c:pt idx="181">
                  <c:v>8.0999999999999694</c:v>
                </c:pt>
                <c:pt idx="182">
                  <c:v>8.1999999999999691</c:v>
                </c:pt>
                <c:pt idx="183">
                  <c:v>8.2999999999999687</c:v>
                </c:pt>
                <c:pt idx="184">
                  <c:v>8.3999999999999684</c:v>
                </c:pt>
                <c:pt idx="185">
                  <c:v>8.499999999999968</c:v>
                </c:pt>
                <c:pt idx="186">
                  <c:v>8.5999999999999677</c:v>
                </c:pt>
                <c:pt idx="187">
                  <c:v>8.6999999999999673</c:v>
                </c:pt>
                <c:pt idx="188" formatCode="#,##0.0;[Red]\-#,##0.0">
                  <c:v>8.799999999999967</c:v>
                </c:pt>
                <c:pt idx="189" formatCode="#,##0.0;[Red]\-#,##0.0">
                  <c:v>8.8999999999999666</c:v>
                </c:pt>
                <c:pt idx="190" formatCode="#,##0.0;[Red]\-#,##0.0">
                  <c:v>8.9999999999999662</c:v>
                </c:pt>
                <c:pt idx="191" formatCode="#,##0.0;[Red]\-#,##0.0">
                  <c:v>9.0999999999999659</c:v>
                </c:pt>
                <c:pt idx="192" formatCode="#,##0.0;[Red]\-#,##0.0">
                  <c:v>9.1999999999999655</c:v>
                </c:pt>
                <c:pt idx="193" formatCode="#,##0.0;[Red]\-#,##0.0">
                  <c:v>9.2999999999999652</c:v>
                </c:pt>
                <c:pt idx="194" formatCode="#,##0.0;[Red]\-#,##0.0">
                  <c:v>9.3999999999999648</c:v>
                </c:pt>
                <c:pt idx="195" formatCode="#,##0.0;[Red]\-#,##0.0">
                  <c:v>9.4999999999999645</c:v>
                </c:pt>
                <c:pt idx="196" formatCode="#,##0.0;[Red]\-#,##0.0">
                  <c:v>9.5999999999999641</c:v>
                </c:pt>
                <c:pt idx="197" formatCode="#,##0.0;[Red]\-#,##0.0">
                  <c:v>9.6999999999999638</c:v>
                </c:pt>
                <c:pt idx="198" formatCode="#,##0.0;[Red]\-#,##0.0">
                  <c:v>9.7999999999999634</c:v>
                </c:pt>
                <c:pt idx="199" formatCode="#,##0.0;[Red]\-#,##0.0">
                  <c:v>9.8999999999999631</c:v>
                </c:pt>
                <c:pt idx="200" formatCode="#,##0.0;[Red]\-#,##0.0">
                  <c:v>9.9999999999999627</c:v>
                </c:pt>
              </c:numCache>
            </c:numRef>
          </c:cat>
          <c:val>
            <c:numRef>
              <c:f>コーシー分布と正規分布!$G$7:$G$207</c:f>
              <c:numCache>
                <c:formatCode>#,##0.0000000;[Red]\-#,##0.0000000</c:formatCode>
                <c:ptCount val="201"/>
                <c:pt idx="0">
                  <c:v>3.1921314962598947E-62</c:v>
                </c:pt>
                <c:pt idx="1">
                  <c:v>5.0631694979832057E-61</c:v>
                </c:pt>
                <c:pt idx="2">
                  <c:v>7.8108882386131068E-60</c:v>
                </c:pt>
                <c:pt idx="3">
                  <c:v>1.1719650098898392E-58</c:v>
                </c:pt>
                <c:pt idx="4">
                  <c:v>1.710271787986409E-57</c:v>
                </c:pt>
                <c:pt idx="5">
                  <c:v>2.4274588829361856E-56</c:v>
                </c:pt>
                <c:pt idx="6">
                  <c:v>3.3510036233119669E-55</c:v>
                </c:pt>
                <c:pt idx="7">
                  <c:v>4.4991883743139297E-54</c:v>
                </c:pt>
                <c:pt idx="8">
                  <c:v>5.8752955825971589E-53</c:v>
                </c:pt>
                <c:pt idx="9">
                  <c:v>7.4621079727102336E-52</c:v>
                </c:pt>
                <c:pt idx="10">
                  <c:v>9.2178492497396459E-51</c:v>
                </c:pt>
                <c:pt idx="11">
                  <c:v>1.1074750177944337E-49</c:v>
                </c:pt>
                <c:pt idx="12">
                  <c:v>1.2941199718445167E-48</c:v>
                </c:pt>
                <c:pt idx="13">
                  <c:v>1.4707924957656159E-47</c:v>
                </c:pt>
                <c:pt idx="14">
                  <c:v>1.6257903277229731E-46</c:v>
                </c:pt>
                <c:pt idx="15">
                  <c:v>1.7478893251144835E-45</c:v>
                </c:pt>
                <c:pt idx="16">
                  <c:v>1.8276775989813599E-44</c:v>
                </c:pt>
                <c:pt idx="17">
                  <c:v>1.8587522713256636E-43</c:v>
                </c:pt>
                <c:pt idx="18">
                  <c:v>1.838568012279826E-42</c:v>
                </c:pt>
                <c:pt idx="19">
                  <c:v>1.7687813565250586E-41</c:v>
                </c:pt>
                <c:pt idx="20">
                  <c:v>1.655026181663325E-40</c:v>
                </c:pt>
                <c:pt idx="21">
                  <c:v>1.5061625655122795E-39</c:v>
                </c:pt>
                <c:pt idx="22">
                  <c:v>1.3331379595008893E-38</c:v>
                </c:pt>
                <c:pt idx="23">
                  <c:v>1.1476635914248155E-37</c:v>
                </c:pt>
                <c:pt idx="24">
                  <c:v>9.609269601855954E-37</c:v>
                </c:pt>
                <c:pt idx="25">
                  <c:v>7.8253255966236884E-36</c:v>
                </c:pt>
                <c:pt idx="26">
                  <c:v>6.1979878360499255E-35</c:v>
                </c:pt>
                <c:pt idx="27">
                  <c:v>4.7745812343568493E-34</c:v>
                </c:pt>
                <c:pt idx="28">
                  <c:v>3.5773062261043386E-33</c:v>
                </c:pt>
                <c:pt idx="29">
                  <c:v>2.6068330257884656E-32</c:v>
                </c:pt>
                <c:pt idx="30">
                  <c:v>1.8475941343460236E-31</c:v>
                </c:pt>
                <c:pt idx="31">
                  <c:v>1.2736092352642445E-30</c:v>
                </c:pt>
                <c:pt idx="32">
                  <c:v>8.5389031703445045E-30</c:v>
                </c:pt>
                <c:pt idx="33">
                  <c:v>5.568064305982985E-29</c:v>
                </c:pt>
                <c:pt idx="34">
                  <c:v>3.5313654225147618E-28</c:v>
                </c:pt>
                <c:pt idx="35">
                  <c:v>2.1782982503433977E-27</c:v>
                </c:pt>
                <c:pt idx="36">
                  <c:v>1.306857664839659E-26</c:v>
                </c:pt>
                <c:pt idx="37">
                  <c:v>7.6256259841995013E-26</c:v>
                </c:pt>
                <c:pt idx="38">
                  <c:v>4.3277182216846246E-25</c:v>
                </c:pt>
                <c:pt idx="39">
                  <c:v>2.3887940902732314E-24</c:v>
                </c:pt>
                <c:pt idx="40">
                  <c:v>1.2824331044507513E-23</c:v>
                </c:pt>
                <c:pt idx="41">
                  <c:v>6.6961779888800189E-23</c:v>
                </c:pt>
                <c:pt idx="42">
                  <c:v>3.4005997775074271E-22</c:v>
                </c:pt>
                <c:pt idx="43">
                  <c:v>1.6796558990495723E-21</c:v>
                </c:pt>
                <c:pt idx="44">
                  <c:v>8.0690309529051467E-21</c:v>
                </c:pt>
                <c:pt idx="45">
                  <c:v>3.7701506789747823E-20</c:v>
                </c:pt>
                <c:pt idx="46">
                  <c:v>1.7132955952777146E-19</c:v>
                </c:pt>
                <c:pt idx="47">
                  <c:v>7.5725500668528506E-19</c:v>
                </c:pt>
                <c:pt idx="48">
                  <c:v>3.2552794219860579E-18</c:v>
                </c:pt>
                <c:pt idx="49">
                  <c:v>1.3610392719445773E-17</c:v>
                </c:pt>
                <c:pt idx="50">
                  <c:v>5.5346390748773248E-17</c:v>
                </c:pt>
                <c:pt idx="51">
                  <c:v>2.1889922174813984E-16</c:v>
                </c:pt>
                <c:pt idx="52">
                  <c:v>8.420451805892668E-16</c:v>
                </c:pt>
                <c:pt idx="53">
                  <c:v>3.1503792326928653E-15</c:v>
                </c:pt>
                <c:pt idx="54">
                  <c:v>1.1463745651775261E-14</c:v>
                </c:pt>
                <c:pt idx="55">
                  <c:v>4.0572008883806893E-14</c:v>
                </c:pt>
                <c:pt idx="56">
                  <c:v>1.396570121697933E-13</c:v>
                </c:pt>
                <c:pt idx="57">
                  <c:v>4.6755773429510112E-13</c:v>
                </c:pt>
                <c:pt idx="58">
                  <c:v>1.5224534013937317E-12</c:v>
                </c:pt>
                <c:pt idx="59">
                  <c:v>4.8215762203452806E-12</c:v>
                </c:pt>
                <c:pt idx="60">
                  <c:v>1.4851500312250105E-11</c:v>
                </c:pt>
                <c:pt idx="61">
                  <c:v>4.4492610246037261E-11</c:v>
                </c:pt>
                <c:pt idx="62">
                  <c:v>1.2964080113446591E-10</c:v>
                </c:pt>
                <c:pt idx="63">
                  <c:v>3.6739377329352409E-10</c:v>
                </c:pt>
                <c:pt idx="64">
                  <c:v>1.0126471416369986E-9</c:v>
                </c:pt>
                <c:pt idx="65">
                  <c:v>2.7146932012636876E-9</c:v>
                </c:pt>
                <c:pt idx="66">
                  <c:v>7.0781479107567607E-9</c:v>
                </c:pt>
                <c:pt idx="67">
                  <c:v>1.7949600070902051E-8</c:v>
                </c:pt>
                <c:pt idx="68">
                  <c:v>4.4271698475357031E-8</c:v>
                </c:pt>
                <c:pt idx="69">
                  <c:v>1.0620228369449577E-7</c:v>
                </c:pt>
                <c:pt idx="70">
                  <c:v>2.477865857890065E-7</c:v>
                </c:pt>
                <c:pt idx="71">
                  <c:v>5.6228693435770787E-7</c:v>
                </c:pt>
                <c:pt idx="72">
                  <c:v>1.2410076451048046E-6</c:v>
                </c:pt>
                <c:pt idx="73">
                  <c:v>2.6639568511505064E-6</c:v>
                </c:pt>
                <c:pt idx="74">
                  <c:v>5.5618103992722609E-6</c:v>
                </c:pt>
                <c:pt idx="75">
                  <c:v>1.1293834981468064E-5</c:v>
                </c:pt>
                <c:pt idx="76">
                  <c:v>2.2305037627477883E-5</c:v>
                </c:pt>
                <c:pt idx="77">
                  <c:v>4.2845059177045697E-5</c:v>
                </c:pt>
                <c:pt idx="78">
                  <c:v>8.0045108603460315E-5</c:v>
                </c:pt>
                <c:pt idx="79">
                  <c:v>1.4544711584094325E-4</c:v>
                </c:pt>
                <c:pt idx="80">
                  <c:v>2.5704649938182325E-4</c:v>
                </c:pt>
                <c:pt idx="81">
                  <c:v>4.4182932573830501E-4</c:v>
                </c:pt>
                <c:pt idx="82">
                  <c:v>7.3864140198959586E-4</c:v>
                </c:pt>
                <c:pt idx="83">
                  <c:v>1.2010166274347618E-3</c:v>
                </c:pt>
                <c:pt idx="84">
                  <c:v>1.8993310039660772E-3</c:v>
                </c:pt>
                <c:pt idx="85">
                  <c:v>2.9213834155945228E-3</c:v>
                </c:pt>
                <c:pt idx="86">
                  <c:v>4.370314848951261E-3</c:v>
                </c:pt>
                <c:pt idx="87">
                  <c:v>6.3587705844025573E-3</c:v>
                </c:pt>
                <c:pt idx="88">
                  <c:v>8.9984944188641093E-3</c:v>
                </c:pt>
                <c:pt idx="89">
                  <c:v>1.238519392649814E-2</c:v>
                </c:pt>
                <c:pt idx="90">
                  <c:v>1.6579523132123922E-2</c:v>
                </c:pt>
                <c:pt idx="91">
                  <c:v>2.1586265944314287E-2</c:v>
                </c:pt>
                <c:pt idx="92">
                  <c:v>2.73350124459978E-2</c:v>
                </c:pt>
                <c:pt idx="93">
                  <c:v>3.3666447592341935E-2</c:v>
                </c:pt>
                <c:pt idx="94">
                  <c:v>4.0328454086522636E-2</c:v>
                </c:pt>
                <c:pt idx="95">
                  <c:v>4.6985312568382537E-2</c:v>
                </c:pt>
                <c:pt idx="96">
                  <c:v>5.3241334253724265E-2</c:v>
                </c:pt>
                <c:pt idx="97">
                  <c:v>5.8677554460715667E-2</c:v>
                </c:pt>
                <c:pt idx="98">
                  <c:v>6.2897204615498206E-2</c:v>
                </c:pt>
                <c:pt idx="99">
                  <c:v>6.557328601698964E-2</c:v>
                </c:pt>
                <c:pt idx="100">
                  <c:v>6.6490380066905455E-2</c:v>
                </c:pt>
                <c:pt idx="101">
                  <c:v>6.5573286016990334E-2</c:v>
                </c:pt>
                <c:pt idx="102">
                  <c:v>6.2897204615499511E-2</c:v>
                </c:pt>
                <c:pt idx="103">
                  <c:v>5.8677554460717513E-2</c:v>
                </c:pt>
                <c:pt idx="104">
                  <c:v>5.3241334253726486E-2</c:v>
                </c:pt>
                <c:pt idx="105">
                  <c:v>4.6985312568384993E-2</c:v>
                </c:pt>
                <c:pt idx="106">
                  <c:v>4.0328454086525162E-2</c:v>
                </c:pt>
                <c:pt idx="107">
                  <c:v>3.3666447592344377E-2</c:v>
                </c:pt>
                <c:pt idx="108">
                  <c:v>2.7335012446000079E-2</c:v>
                </c:pt>
                <c:pt idx="109">
                  <c:v>2.1586265944316309E-2</c:v>
                </c:pt>
                <c:pt idx="110">
                  <c:v>1.6579523132125653E-2</c:v>
                </c:pt>
                <c:pt idx="111">
                  <c:v>1.2385193926499555E-2</c:v>
                </c:pt>
                <c:pt idx="112">
                  <c:v>8.9984944188652369E-3</c:v>
                </c:pt>
                <c:pt idx="113">
                  <c:v>6.3587705844034186E-3</c:v>
                </c:pt>
                <c:pt idx="114">
                  <c:v>4.3703148489518994E-3</c:v>
                </c:pt>
                <c:pt idx="115">
                  <c:v>2.9213834155949795E-3</c:v>
                </c:pt>
                <c:pt idx="116">
                  <c:v>1.8993310039663942E-3</c:v>
                </c:pt>
                <c:pt idx="117">
                  <c:v>1.2010166274349751E-3</c:v>
                </c:pt>
                <c:pt idx="118">
                  <c:v>7.3864140198973485E-4</c:v>
                </c:pt>
                <c:pt idx="119">
                  <c:v>4.4182932573839261E-4</c:v>
                </c:pt>
                <c:pt idx="120">
                  <c:v>2.5704649938187692E-4</c:v>
                </c:pt>
                <c:pt idx="121">
                  <c:v>1.4544711584097539E-4</c:v>
                </c:pt>
                <c:pt idx="122">
                  <c:v>8.0045108603478868E-5</c:v>
                </c:pt>
                <c:pt idx="123">
                  <c:v>4.284505917705597E-5</c:v>
                </c:pt>
                <c:pt idx="124">
                  <c:v>2.2305037627483548E-5</c:v>
                </c:pt>
                <c:pt idx="125">
                  <c:v>1.1293834981470993E-5</c:v>
                </c:pt>
                <c:pt idx="126">
                  <c:v>5.5618103992737737E-6</c:v>
                </c:pt>
                <c:pt idx="127">
                  <c:v>2.6639568511512632E-6</c:v>
                </c:pt>
                <c:pt idx="128">
                  <c:v>1.2410076451051682E-6</c:v>
                </c:pt>
                <c:pt idx="129">
                  <c:v>5.6228693435787972E-7</c:v>
                </c:pt>
                <c:pt idx="130">
                  <c:v>2.4778658578908485E-7</c:v>
                </c:pt>
                <c:pt idx="131">
                  <c:v>1.0620228369452973E-7</c:v>
                </c:pt>
                <c:pt idx="132">
                  <c:v>4.4271698475371974E-8</c:v>
                </c:pt>
                <c:pt idx="133">
                  <c:v>1.7949600070908268E-8</c:v>
                </c:pt>
                <c:pt idx="134">
                  <c:v>7.0781479107592769E-9</c:v>
                </c:pt>
                <c:pt idx="135">
                  <c:v>2.714693201264691E-9</c:v>
                </c:pt>
                <c:pt idx="136">
                  <c:v>1.0126471416373797E-9</c:v>
                </c:pt>
                <c:pt idx="137">
                  <c:v>3.6739377329366508E-10</c:v>
                </c:pt>
                <c:pt idx="138">
                  <c:v>1.296408011345175E-10</c:v>
                </c:pt>
                <c:pt idx="139">
                  <c:v>4.4492610246055446E-11</c:v>
                </c:pt>
                <c:pt idx="140">
                  <c:v>1.4851500312256328E-11</c:v>
                </c:pt>
                <c:pt idx="141">
                  <c:v>4.8215762203473372E-12</c:v>
                </c:pt>
                <c:pt idx="142">
                  <c:v>1.522453401394391E-12</c:v>
                </c:pt>
                <c:pt idx="143">
                  <c:v>4.6755773429530872E-13</c:v>
                </c:pt>
                <c:pt idx="144">
                  <c:v>1.3965701216985681E-13</c:v>
                </c:pt>
                <c:pt idx="145">
                  <c:v>4.0572008883825776E-14</c:v>
                </c:pt>
                <c:pt idx="146">
                  <c:v>1.1463745651780757E-14</c:v>
                </c:pt>
                <c:pt idx="147">
                  <c:v>3.1503792326943989E-15</c:v>
                </c:pt>
                <c:pt idx="148">
                  <c:v>8.420451805896915E-16</c:v>
                </c:pt>
                <c:pt idx="149">
                  <c:v>2.1889922174825028E-16</c:v>
                </c:pt>
                <c:pt idx="150">
                  <c:v>5.5346390748801949E-17</c:v>
                </c:pt>
                <c:pt idx="151">
                  <c:v>1.3610392719452927E-17</c:v>
                </c:pt>
                <c:pt idx="152">
                  <c:v>3.2552794219878155E-18</c:v>
                </c:pt>
                <c:pt idx="153">
                  <c:v>7.5725500668570472E-19</c:v>
                </c:pt>
                <c:pt idx="154">
                  <c:v>1.7132955952786766E-19</c:v>
                </c:pt>
                <c:pt idx="155">
                  <c:v>3.7701506789769255E-20</c:v>
                </c:pt>
                <c:pt idx="156">
                  <c:v>8.0690309529098471E-21</c:v>
                </c:pt>
                <c:pt idx="157">
                  <c:v>1.6796558990505748E-21</c:v>
                </c:pt>
                <c:pt idx="158">
                  <c:v>3.4005997775094809E-22</c:v>
                </c:pt>
                <c:pt idx="159">
                  <c:v>6.6961779888841097E-23</c:v>
                </c:pt>
                <c:pt idx="160">
                  <c:v>1.282433104451544E-23</c:v>
                </c:pt>
                <c:pt idx="161">
                  <c:v>2.3887940902747415E-24</c:v>
                </c:pt>
                <c:pt idx="162">
                  <c:v>4.3277182216874229E-25</c:v>
                </c:pt>
                <c:pt idx="163">
                  <c:v>7.6256259842044856E-26</c:v>
                </c:pt>
                <c:pt idx="164">
                  <c:v>1.3068576648405228E-26</c:v>
                </c:pt>
                <c:pt idx="165">
                  <c:v>2.1782982503448682E-27</c:v>
                </c:pt>
                <c:pt idx="166">
                  <c:v>3.5313654225171703E-28</c:v>
                </c:pt>
                <c:pt idx="167">
                  <c:v>5.5680643059868627E-29</c:v>
                </c:pt>
                <c:pt idx="168">
                  <c:v>8.5389031703505707E-30</c:v>
                </c:pt>
                <c:pt idx="169">
                  <c:v>1.2736092352651494E-30</c:v>
                </c:pt>
                <c:pt idx="170">
                  <c:v>1.847594134347363E-31</c:v>
                </c:pt>
                <c:pt idx="171">
                  <c:v>2.6068330257903919E-32</c:v>
                </c:pt>
                <c:pt idx="172">
                  <c:v>3.577306226107033E-33</c:v>
                </c:pt>
                <c:pt idx="173">
                  <c:v>4.7745812343604458E-34</c:v>
                </c:pt>
                <c:pt idx="174">
                  <c:v>6.1979878360546819E-35</c:v>
                </c:pt>
                <c:pt idx="175">
                  <c:v>7.8253255966298037E-36</c:v>
                </c:pt>
                <c:pt idx="176">
                  <c:v>9.6092696018634644E-37</c:v>
                </c:pt>
                <c:pt idx="177">
                  <c:v>1.1476635914257288E-37</c:v>
                </c:pt>
                <c:pt idx="178">
                  <c:v>1.3331379595019689E-38</c:v>
                </c:pt>
                <c:pt idx="179">
                  <c:v>1.5061625655135206E-39</c:v>
                </c:pt>
                <c:pt idx="180">
                  <c:v>1.6550261816646888E-40</c:v>
                </c:pt>
                <c:pt idx="181">
                  <c:v>1.7687813565265421E-41</c:v>
                </c:pt>
                <c:pt idx="182">
                  <c:v>1.8385680122813936E-42</c:v>
                </c:pt>
                <c:pt idx="183">
                  <c:v>1.8587522713272746E-43</c:v>
                </c:pt>
                <c:pt idx="184">
                  <c:v>1.8276775989829438E-44</c:v>
                </c:pt>
                <c:pt idx="185">
                  <c:v>1.7478893251160234E-45</c:v>
                </c:pt>
                <c:pt idx="186">
                  <c:v>1.6257903277244287E-46</c:v>
                </c:pt>
                <c:pt idx="187">
                  <c:v>1.4707924957669329E-47</c:v>
                </c:pt>
                <c:pt idx="188">
                  <c:v>1.2941199718456936E-48</c:v>
                </c:pt>
                <c:pt idx="189">
                  <c:v>1.1074750177954567E-49</c:v>
                </c:pt>
                <c:pt idx="190">
                  <c:v>9.2178492497482928E-51</c:v>
                </c:pt>
                <c:pt idx="191">
                  <c:v>7.4621079727172321E-52</c:v>
                </c:pt>
                <c:pt idx="192">
                  <c:v>5.8752955826027542E-53</c:v>
                </c:pt>
                <c:pt idx="193">
                  <c:v>4.499188374318277E-54</c:v>
                </c:pt>
                <c:pt idx="194">
                  <c:v>3.3510036233152523E-55</c:v>
                </c:pt>
                <c:pt idx="195">
                  <c:v>2.4274588829385663E-56</c:v>
                </c:pt>
                <c:pt idx="196">
                  <c:v>1.7102717879881104E-57</c:v>
                </c:pt>
                <c:pt idx="197">
                  <c:v>1.1719650098909717E-58</c:v>
                </c:pt>
                <c:pt idx="198">
                  <c:v>7.8108882386211002E-60</c:v>
                </c:pt>
                <c:pt idx="199">
                  <c:v>5.063169497988243E-61</c:v>
                </c:pt>
                <c:pt idx="200">
                  <c:v>3.1921314962633423E-62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46-455C-BFA0-B64DFBC65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7545144"/>
        <c:axId val="777549304"/>
      </c:lineChart>
      <c:catAx>
        <c:axId val="777545144"/>
        <c:scaling>
          <c:orientation val="minMax"/>
        </c:scaling>
        <c:delete val="0"/>
        <c:axPos val="b"/>
        <c:numFmt formatCode="#,##0.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777549304"/>
        <c:crosses val="autoZero"/>
        <c:auto val="1"/>
        <c:lblAlgn val="ctr"/>
        <c:lblOffset val="100"/>
        <c:noMultiLvlLbl val="0"/>
      </c:catAx>
      <c:valAx>
        <c:axId val="777549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777545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コーシー分布と正規分布!$O$45</c:f>
              <c:strCache>
                <c:ptCount val="1"/>
                <c:pt idx="0">
                  <c:v>株価（σ=0.6)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コーシー分布と正規分布!$N$46:$N$146</c:f>
              <c:numCache>
                <c:formatCode>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コーシー分布と正規分布!$O$46:$O$146</c:f>
              <c:numCache>
                <c:formatCode>#,##0.00_);[Red]\(#,##0.00\)</c:formatCode>
                <c:ptCount val="101"/>
                <c:pt idx="0" formatCode="#,##0.00">
                  <c:v>1000</c:v>
                </c:pt>
                <c:pt idx="1">
                  <c:v>1023.9505924899483</c:v>
                </c:pt>
                <c:pt idx="2">
                  <c:v>1021.5302280209586</c:v>
                </c:pt>
                <c:pt idx="3">
                  <c:v>1038.3909371720044</c:v>
                </c:pt>
                <c:pt idx="4">
                  <c:v>1024.4294010441092</c:v>
                </c:pt>
                <c:pt idx="5">
                  <c:v>1013.3969026663958</c:v>
                </c:pt>
                <c:pt idx="6">
                  <c:v>1003.1223353910301</c:v>
                </c:pt>
                <c:pt idx="7">
                  <c:v>1009.0845412081048</c:v>
                </c:pt>
                <c:pt idx="8">
                  <c:v>1019.3612442609667</c:v>
                </c:pt>
                <c:pt idx="9">
                  <c:v>1014.2196509729131</c:v>
                </c:pt>
                <c:pt idx="10">
                  <c:v>1024.1616338264171</c:v>
                </c:pt>
                <c:pt idx="11">
                  <c:v>1026.0417444808229</c:v>
                </c:pt>
                <c:pt idx="12">
                  <c:v>1028.3019493316469</c:v>
                </c:pt>
                <c:pt idx="13">
                  <c:v>1023.8516783136884</c:v>
                </c:pt>
                <c:pt idx="14">
                  <c:v>1022.7490877518983</c:v>
                </c:pt>
                <c:pt idx="15">
                  <c:v>1032.3543687375707</c:v>
                </c:pt>
                <c:pt idx="16">
                  <c:v>1026.679394052921</c:v>
                </c:pt>
                <c:pt idx="17">
                  <c:v>1022.2738622301897</c:v>
                </c:pt>
                <c:pt idx="18">
                  <c:v>1013.5823398409087</c:v>
                </c:pt>
                <c:pt idx="19">
                  <c:v>1019.2234555203703</c:v>
                </c:pt>
                <c:pt idx="20">
                  <c:v>1030.5987673726165</c:v>
                </c:pt>
                <c:pt idx="21">
                  <c:v>1029.5177998777267</c:v>
                </c:pt>
                <c:pt idx="22">
                  <c:v>1019.5486832384635</c:v>
                </c:pt>
                <c:pt idx="23">
                  <c:v>1006.0069797168065</c:v>
                </c:pt>
                <c:pt idx="24">
                  <c:v>994.33495735543784</c:v>
                </c:pt>
                <c:pt idx="25">
                  <c:v>978.30568894559633</c:v>
                </c:pt>
                <c:pt idx="26">
                  <c:v>1000.5141995538212</c:v>
                </c:pt>
                <c:pt idx="27">
                  <c:v>1003.0237103871931</c:v>
                </c:pt>
                <c:pt idx="28">
                  <c:v>997.93326422689267</c:v>
                </c:pt>
                <c:pt idx="29">
                  <c:v>978.48321649447325</c:v>
                </c:pt>
                <c:pt idx="30">
                  <c:v>963.8801906918826</c:v>
                </c:pt>
                <c:pt idx="31">
                  <c:v>970.25409123993336</c:v>
                </c:pt>
                <c:pt idx="32">
                  <c:v>961.90777939666123</c:v>
                </c:pt>
                <c:pt idx="33">
                  <c:v>965.74868588835318</c:v>
                </c:pt>
                <c:pt idx="34">
                  <c:v>973.93127631085588</c:v>
                </c:pt>
                <c:pt idx="35">
                  <c:v>974.51247464037237</c:v>
                </c:pt>
                <c:pt idx="36">
                  <c:v>988.5256454458646</c:v>
                </c:pt>
                <c:pt idx="37">
                  <c:v>1002.3429244023645</c:v>
                </c:pt>
                <c:pt idx="38">
                  <c:v>990.85607817779317</c:v>
                </c:pt>
                <c:pt idx="39">
                  <c:v>984.76996353566301</c:v>
                </c:pt>
                <c:pt idx="40">
                  <c:v>986.98722952610228</c:v>
                </c:pt>
                <c:pt idx="41">
                  <c:v>979.97363674858605</c:v>
                </c:pt>
                <c:pt idx="42">
                  <c:v>962.40073651977048</c:v>
                </c:pt>
                <c:pt idx="43">
                  <c:v>989.28998728593865</c:v>
                </c:pt>
                <c:pt idx="44">
                  <c:v>993.53974485110007</c:v>
                </c:pt>
                <c:pt idx="45">
                  <c:v>987.31791159062448</c:v>
                </c:pt>
                <c:pt idx="46">
                  <c:v>986.12925959962183</c:v>
                </c:pt>
                <c:pt idx="47">
                  <c:v>976.68825771137858</c:v>
                </c:pt>
                <c:pt idx="48">
                  <c:v>984.75267019941441</c:v>
                </c:pt>
                <c:pt idx="49">
                  <c:v>984.67051667151429</c:v>
                </c:pt>
                <c:pt idx="50">
                  <c:v>972.70681681030783</c:v>
                </c:pt>
                <c:pt idx="51">
                  <c:v>977.35889083385371</c:v>
                </c:pt>
                <c:pt idx="52">
                  <c:v>972.21279039116666</c:v>
                </c:pt>
                <c:pt idx="53">
                  <c:v>951.39062807335563</c:v>
                </c:pt>
                <c:pt idx="54">
                  <c:v>952.00108703808894</c:v>
                </c:pt>
                <c:pt idx="55">
                  <c:v>948.18992790357504</c:v>
                </c:pt>
                <c:pt idx="56">
                  <c:v>949.26464796568132</c:v>
                </c:pt>
                <c:pt idx="57">
                  <c:v>948.8207407597755</c:v>
                </c:pt>
                <c:pt idx="58">
                  <c:v>954.22739967761015</c:v>
                </c:pt>
                <c:pt idx="59">
                  <c:v>951.88524947918722</c:v>
                </c:pt>
                <c:pt idx="60">
                  <c:v>949.96744272870308</c:v>
                </c:pt>
                <c:pt idx="61">
                  <c:v>945.82205792376135</c:v>
                </c:pt>
                <c:pt idx="62">
                  <c:v>941.39952967982197</c:v>
                </c:pt>
                <c:pt idx="63">
                  <c:v>951.12622430183728</c:v>
                </c:pt>
                <c:pt idx="64">
                  <c:v>946.29237659750822</c:v>
                </c:pt>
                <c:pt idx="65">
                  <c:v>960.590809237548</c:v>
                </c:pt>
                <c:pt idx="66">
                  <c:v>948.1507576995308</c:v>
                </c:pt>
                <c:pt idx="67">
                  <c:v>951.87037329818611</c:v>
                </c:pt>
                <c:pt idx="68">
                  <c:v>948.09347971051182</c:v>
                </c:pt>
                <c:pt idx="69">
                  <c:v>956.20031491624741</c:v>
                </c:pt>
                <c:pt idx="70">
                  <c:v>965.95726329762158</c:v>
                </c:pt>
                <c:pt idx="71">
                  <c:v>961.25824976722708</c:v>
                </c:pt>
                <c:pt idx="72">
                  <c:v>971.4519196226488</c:v>
                </c:pt>
                <c:pt idx="73">
                  <c:v>963.42129859349211</c:v>
                </c:pt>
                <c:pt idx="74">
                  <c:v>970.58075440240214</c:v>
                </c:pt>
                <c:pt idx="75">
                  <c:v>972.51004684912493</c:v>
                </c:pt>
                <c:pt idx="76">
                  <c:v>963.61531711080534</c:v>
                </c:pt>
                <c:pt idx="77">
                  <c:v>968.10179786501533</c:v>
                </c:pt>
                <c:pt idx="78">
                  <c:v>966.15098686002125</c:v>
                </c:pt>
                <c:pt idx="79">
                  <c:v>961.16981723272318</c:v>
                </c:pt>
                <c:pt idx="80">
                  <c:v>952.23687346063309</c:v>
                </c:pt>
                <c:pt idx="81">
                  <c:v>941.46222443132638</c:v>
                </c:pt>
                <c:pt idx="82">
                  <c:v>938.03112102278874</c:v>
                </c:pt>
                <c:pt idx="83">
                  <c:v>934.71079529747294</c:v>
                </c:pt>
                <c:pt idx="84">
                  <c:v>930.86094232572077</c:v>
                </c:pt>
                <c:pt idx="85">
                  <c:v>941.37744372682982</c:v>
                </c:pt>
                <c:pt idx="86">
                  <c:v>936.65380845649292</c:v>
                </c:pt>
                <c:pt idx="87">
                  <c:v>944.95916235069672</c:v>
                </c:pt>
                <c:pt idx="88">
                  <c:v>941.19854346347847</c:v>
                </c:pt>
                <c:pt idx="89">
                  <c:v>941.60914312341947</c:v>
                </c:pt>
                <c:pt idx="90">
                  <c:v>948.78788448722923</c:v>
                </c:pt>
                <c:pt idx="91">
                  <c:v>948.99575375002462</c:v>
                </c:pt>
                <c:pt idx="92">
                  <c:v>951.17427112290147</c:v>
                </c:pt>
                <c:pt idx="93">
                  <c:v>951.1887661730924</c:v>
                </c:pt>
                <c:pt idx="94">
                  <c:v>959.28892500457027</c:v>
                </c:pt>
                <c:pt idx="95">
                  <c:v>958.7178865235478</c:v>
                </c:pt>
                <c:pt idx="96">
                  <c:v>950.62942415771874</c:v>
                </c:pt>
                <c:pt idx="97">
                  <c:v>951.06501356046226</c:v>
                </c:pt>
                <c:pt idx="98">
                  <c:v>945.78610508277097</c:v>
                </c:pt>
                <c:pt idx="99">
                  <c:v>949.40856089494582</c:v>
                </c:pt>
                <c:pt idx="100">
                  <c:v>959.30027378435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45-41E4-AF47-1DF747EF48C9}"/>
            </c:ext>
          </c:extLst>
        </c:ser>
        <c:ser>
          <c:idx val="0"/>
          <c:order val="1"/>
          <c:tx>
            <c:strRef>
              <c:f>コーシー分布と正規分布!$U$45</c:f>
              <c:strCache>
                <c:ptCount val="1"/>
                <c:pt idx="0">
                  <c:v>株価（σ=1.0)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コーシー分布と正規分布!$N$46:$N$146</c:f>
              <c:numCache>
                <c:formatCode>0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cat>
          <c:val>
            <c:numRef>
              <c:f>コーシー分布と正規分布!$U$46:$U$146</c:f>
              <c:numCache>
                <c:formatCode>#,##0.00_);[Red]\(#,##0.00\)</c:formatCode>
                <c:ptCount val="101"/>
                <c:pt idx="0" formatCode="#,##0.00">
                  <c:v>1000</c:v>
                </c:pt>
                <c:pt idx="1">
                  <c:v>1021.748381206766</c:v>
                </c:pt>
                <c:pt idx="2">
                  <c:v>999.04320628681432</c:v>
                </c:pt>
                <c:pt idx="3">
                  <c:v>976.32888944970671</c:v>
                </c:pt>
                <c:pt idx="4">
                  <c:v>997.57319025611571</c:v>
                </c:pt>
                <c:pt idx="5">
                  <c:v>1000.9591274095144</c:v>
                </c:pt>
                <c:pt idx="6">
                  <c:v>989.73951266598192</c:v>
                </c:pt>
                <c:pt idx="7">
                  <c:v>1003.5945568506083</c:v>
                </c:pt>
                <c:pt idx="8">
                  <c:v>1010.5633155996865</c:v>
                </c:pt>
                <c:pt idx="9">
                  <c:v>1006.9016869570775</c:v>
                </c:pt>
                <c:pt idx="10">
                  <c:v>1023.682831814637</c:v>
                </c:pt>
                <c:pt idx="11">
                  <c:v>1020.5735244170963</c:v>
                </c:pt>
                <c:pt idx="12">
                  <c:v>1021.7451993261932</c:v>
                </c:pt>
                <c:pt idx="13">
                  <c:v>1023.1215952354802</c:v>
                </c:pt>
                <c:pt idx="14">
                  <c:v>1039.1700417981015</c:v>
                </c:pt>
                <c:pt idx="15">
                  <c:v>1034.9427363349241</c:v>
                </c:pt>
                <c:pt idx="16">
                  <c:v>1000.1360189791899</c:v>
                </c:pt>
                <c:pt idx="17">
                  <c:v>998.00184646269577</c:v>
                </c:pt>
                <c:pt idx="18">
                  <c:v>993.21007366320237</c:v>
                </c:pt>
                <c:pt idx="19">
                  <c:v>993.31411964770916</c:v>
                </c:pt>
                <c:pt idx="20">
                  <c:v>989.52978775000042</c:v>
                </c:pt>
                <c:pt idx="21">
                  <c:v>974.41087698102911</c:v>
                </c:pt>
                <c:pt idx="22">
                  <c:v>978.46492612751433</c:v>
                </c:pt>
                <c:pt idx="23">
                  <c:v>991.95317072817329</c:v>
                </c:pt>
                <c:pt idx="24">
                  <c:v>991.12530053153512</c:v>
                </c:pt>
                <c:pt idx="25">
                  <c:v>997.91182674789172</c:v>
                </c:pt>
                <c:pt idx="26">
                  <c:v>999.49012708917303</c:v>
                </c:pt>
                <c:pt idx="27">
                  <c:v>997.19260348247394</c:v>
                </c:pt>
                <c:pt idx="28">
                  <c:v>984.22291061494786</c:v>
                </c:pt>
                <c:pt idx="29">
                  <c:v>994.50617877338084</c:v>
                </c:pt>
                <c:pt idx="30">
                  <c:v>997.19333408704927</c:v>
                </c:pt>
                <c:pt idx="31">
                  <c:v>995.73715721754127</c:v>
                </c:pt>
                <c:pt idx="32">
                  <c:v>979.20442298816999</c:v>
                </c:pt>
                <c:pt idx="33">
                  <c:v>961.35017385056642</c:v>
                </c:pt>
                <c:pt idx="34">
                  <c:v>1011.1903904236545</c:v>
                </c:pt>
                <c:pt idx="35">
                  <c:v>1004.1156773109939</c:v>
                </c:pt>
                <c:pt idx="36">
                  <c:v>1004.7685599325802</c:v>
                </c:pt>
                <c:pt idx="37">
                  <c:v>1003.0192893067971</c:v>
                </c:pt>
                <c:pt idx="38">
                  <c:v>995.71641178642392</c:v>
                </c:pt>
                <c:pt idx="39">
                  <c:v>1015.4349430172286</c:v>
                </c:pt>
                <c:pt idx="40">
                  <c:v>1022.7887658585284</c:v>
                </c:pt>
                <c:pt idx="41">
                  <c:v>1035.2842738945801</c:v>
                </c:pt>
                <c:pt idx="42">
                  <c:v>1038.6242088506747</c:v>
                </c:pt>
                <c:pt idx="43">
                  <c:v>1039.9228189577259</c:v>
                </c:pt>
                <c:pt idx="44">
                  <c:v>1026.7068695925284</c:v>
                </c:pt>
                <c:pt idx="45">
                  <c:v>1022.2517981223971</c:v>
                </c:pt>
                <c:pt idx="46">
                  <c:v>1038.2608391930421</c:v>
                </c:pt>
                <c:pt idx="47">
                  <c:v>1066.120452105918</c:v>
                </c:pt>
                <c:pt idx="48">
                  <c:v>1087.2286890720586</c:v>
                </c:pt>
                <c:pt idx="49">
                  <c:v>1088.8103162572127</c:v>
                </c:pt>
                <c:pt idx="50">
                  <c:v>1084.5325520501831</c:v>
                </c:pt>
                <c:pt idx="51">
                  <c:v>1077.0310860146772</c:v>
                </c:pt>
                <c:pt idx="52">
                  <c:v>1078.3385556088288</c:v>
                </c:pt>
                <c:pt idx="53">
                  <c:v>1050.9954260401287</c:v>
                </c:pt>
                <c:pt idx="54">
                  <c:v>1045.8188500241881</c:v>
                </c:pt>
                <c:pt idx="55">
                  <c:v>1051.5238793973608</c:v>
                </c:pt>
                <c:pt idx="56">
                  <c:v>1057.0149926421122</c:v>
                </c:pt>
                <c:pt idx="57">
                  <c:v>1054.9863838708882</c:v>
                </c:pt>
                <c:pt idx="58">
                  <c:v>1059.8754689516709</c:v>
                </c:pt>
                <c:pt idx="59">
                  <c:v>1027.858267867284</c:v>
                </c:pt>
                <c:pt idx="60">
                  <c:v>1045.4940355625042</c:v>
                </c:pt>
                <c:pt idx="61">
                  <c:v>1056.7190384047685</c:v>
                </c:pt>
                <c:pt idx="62">
                  <c:v>1056.5455254799722</c:v>
                </c:pt>
                <c:pt idx="63">
                  <c:v>1054.8811853794232</c:v>
                </c:pt>
                <c:pt idx="64">
                  <c:v>1054.0352432708885</c:v>
                </c:pt>
                <c:pt idx="65">
                  <c:v>1060.4558168134433</c:v>
                </c:pt>
                <c:pt idx="66">
                  <c:v>1022.3597029239276</c:v>
                </c:pt>
                <c:pt idx="67">
                  <c:v>1024.9899763147155</c:v>
                </c:pt>
                <c:pt idx="68">
                  <c:v>1028.1005582334319</c:v>
                </c:pt>
                <c:pt idx="69">
                  <c:v>1023.5875678063397</c:v>
                </c:pt>
                <c:pt idx="70">
                  <c:v>995.68053766616845</c:v>
                </c:pt>
                <c:pt idx="71">
                  <c:v>1006.0959285798605</c:v>
                </c:pt>
                <c:pt idx="72">
                  <c:v>1035.7695016242787</c:v>
                </c:pt>
                <c:pt idx="73">
                  <c:v>1005.4498403497176</c:v>
                </c:pt>
                <c:pt idx="74">
                  <c:v>1025.57179567618</c:v>
                </c:pt>
                <c:pt idx="75">
                  <c:v>1035.9914039302605</c:v>
                </c:pt>
                <c:pt idx="76">
                  <c:v>1040.7627616782672</c:v>
                </c:pt>
                <c:pt idx="77">
                  <c:v>1034.4750781994205</c:v>
                </c:pt>
                <c:pt idx="78">
                  <c:v>1034.1096619599014</c:v>
                </c:pt>
                <c:pt idx="79">
                  <c:v>1012.2759783296045</c:v>
                </c:pt>
                <c:pt idx="80">
                  <c:v>1034.0728101047891</c:v>
                </c:pt>
                <c:pt idx="81">
                  <c:v>1014.2738276166863</c:v>
                </c:pt>
                <c:pt idx="82">
                  <c:v>1005.5455359120081</c:v>
                </c:pt>
                <c:pt idx="83">
                  <c:v>1004.5311630232421</c:v>
                </c:pt>
                <c:pt idx="84">
                  <c:v>1033.0596082423488</c:v>
                </c:pt>
                <c:pt idx="85">
                  <c:v>996.24126112713793</c:v>
                </c:pt>
                <c:pt idx="86">
                  <c:v>1034.5632385907438</c:v>
                </c:pt>
                <c:pt idx="87">
                  <c:v>1011.3756315167417</c:v>
                </c:pt>
                <c:pt idx="88">
                  <c:v>1012.5375244250398</c:v>
                </c:pt>
                <c:pt idx="89">
                  <c:v>1002.5419784211578</c:v>
                </c:pt>
                <c:pt idx="90">
                  <c:v>987.18359458892644</c:v>
                </c:pt>
                <c:pt idx="91">
                  <c:v>1002.1828835603681</c:v>
                </c:pt>
                <c:pt idx="92">
                  <c:v>1006.2832272249973</c:v>
                </c:pt>
                <c:pt idx="93">
                  <c:v>988.48642548785165</c:v>
                </c:pt>
                <c:pt idx="94">
                  <c:v>1015.171794921418</c:v>
                </c:pt>
                <c:pt idx="95">
                  <c:v>1046.1231719797049</c:v>
                </c:pt>
                <c:pt idx="96">
                  <c:v>1035.9390742592111</c:v>
                </c:pt>
                <c:pt idx="97">
                  <c:v>1034.3398568586135</c:v>
                </c:pt>
                <c:pt idx="98">
                  <c:v>1031.5514345505646</c:v>
                </c:pt>
                <c:pt idx="99">
                  <c:v>1038.7691126364209</c:v>
                </c:pt>
                <c:pt idx="100">
                  <c:v>1042.4052891784481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45-41E4-AF47-1DF747EF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370824"/>
        <c:axId val="738368904"/>
      </c:lineChart>
      <c:catAx>
        <c:axId val="7383708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8368904"/>
        <c:crosses val="autoZero"/>
        <c:auto val="1"/>
        <c:lblAlgn val="ctr"/>
        <c:lblOffset val="100"/>
        <c:noMultiLvlLbl val="0"/>
      </c:catAx>
      <c:valAx>
        <c:axId val="738368904"/>
        <c:scaling>
          <c:orientation val="minMax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38370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'エクセルで作り出した日経平均（1971年～）'!$C$12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'エクセルで作り出した日経平均（1971年～）'!$C$13:$C$62</c:f>
            </c:numRef>
          </c:val>
          <c:smooth val="0"/>
          <c:extLst>
            <c:ext xmlns:c16="http://schemas.microsoft.com/office/drawing/2014/chart" uri="{C3380CC4-5D6E-409C-BE32-E72D297353CC}">
              <c16:uniqueId val="{00000000-2F9E-416D-8BE8-A7BEC0F05834}"/>
            </c:ext>
          </c:extLst>
        </c:ser>
        <c:ser>
          <c:idx val="1"/>
          <c:order val="1"/>
          <c:tx>
            <c:strRef>
              <c:f>'エクセルで作り出した日経平均（1971年～）'!$D$12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'エクセルで作り出した日経平均（1971年～）'!$D$13:$D$62</c:f>
            </c:numRef>
          </c:val>
          <c:smooth val="0"/>
          <c:extLst>
            <c:ext xmlns:c16="http://schemas.microsoft.com/office/drawing/2014/chart" uri="{C3380CC4-5D6E-409C-BE32-E72D297353CC}">
              <c16:uniqueId val="{00000001-2F9E-416D-8BE8-A7BEC0F05834}"/>
            </c:ext>
          </c:extLst>
        </c:ser>
        <c:ser>
          <c:idx val="2"/>
          <c:order val="2"/>
          <c:tx>
            <c:strRef>
              <c:f>'エクセルで作り出した日経平均（1971年～）'!$E$12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'エクセルで作り出した日経平均（1971年～）'!$E$13:$E$62</c:f>
            </c:numRef>
          </c:val>
          <c:smooth val="0"/>
          <c:extLst>
            <c:ext xmlns:c16="http://schemas.microsoft.com/office/drawing/2014/chart" uri="{C3380CC4-5D6E-409C-BE32-E72D297353CC}">
              <c16:uniqueId val="{00000002-2F9E-416D-8BE8-A7BEC0F05834}"/>
            </c:ext>
          </c:extLst>
        </c:ser>
        <c:ser>
          <c:idx val="3"/>
          <c:order val="3"/>
          <c:tx>
            <c:strRef>
              <c:f>'エクセルで作り出した日経平均（1971年～）'!$F$12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'エクセルで作り出した日経平均（1971年～）'!$F$13:$F$62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27444.17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E-416D-8BE8-A7BEC0F05834}"/>
            </c:ext>
          </c:extLst>
        </c:ser>
        <c:ser>
          <c:idx val="4"/>
          <c:order val="4"/>
          <c:tx>
            <c:strRef>
              <c:f>'エクセルで作り出した日経平均（1971年～）'!$H$12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'エクセルで作り出した日経平均（1971年～）'!$Y$13:$Y$62</c:f>
              <c:numCache>
                <c:formatCode>#,##0.00_);[Red]\(#,##0.00\)</c:formatCode>
                <c:ptCount val="50"/>
                <c:pt idx="0">
                  <c:v>2713.74</c:v>
                </c:pt>
                <c:pt idx="1">
                  <c:v>2946.1075722008727</c:v>
                </c:pt>
                <c:pt idx="2">
                  <c:v>3358.0259477462209</c:v>
                </c:pt>
                <c:pt idx="3">
                  <c:v>3797.4643460743737</c:v>
                </c:pt>
                <c:pt idx="4">
                  <c:v>6289.6741305842315</c:v>
                </c:pt>
                <c:pt idx="5">
                  <c:v>8517.095720937843</c:v>
                </c:pt>
                <c:pt idx="6">
                  <c:v>10711.819219948929</c:v>
                </c:pt>
                <c:pt idx="7">
                  <c:v>13949.917590322701</c:v>
                </c:pt>
                <c:pt idx="8">
                  <c:v>17078.251116792253</c:v>
                </c:pt>
                <c:pt idx="9">
                  <c:v>19398.399505131882</c:v>
                </c:pt>
                <c:pt idx="10">
                  <c:v>17988.199655001903</c:v>
                </c:pt>
                <c:pt idx="11">
                  <c:v>19107.857253066992</c:v>
                </c:pt>
                <c:pt idx="12">
                  <c:v>16653.420411701569</c:v>
                </c:pt>
                <c:pt idx="13">
                  <c:v>18091.508338804822</c:v>
                </c:pt>
                <c:pt idx="14">
                  <c:v>19883.398282271126</c:v>
                </c:pt>
                <c:pt idx="15">
                  <c:v>25514.587669855362</c:v>
                </c:pt>
                <c:pt idx="16">
                  <c:v>27279.850453516279</c:v>
                </c:pt>
                <c:pt idx="17">
                  <c:v>39882.240489684562</c:v>
                </c:pt>
                <c:pt idx="18">
                  <c:v>36538.702614199516</c:v>
                </c:pt>
                <c:pt idx="19">
                  <c:v>37878.490769699434</c:v>
                </c:pt>
                <c:pt idx="20">
                  <c:v>26930.98596463164</c:v>
                </c:pt>
                <c:pt idx="21">
                  <c:v>31351.499572096265</c:v>
                </c:pt>
                <c:pt idx="22">
                  <c:v>30288.405045312542</c:v>
                </c:pt>
                <c:pt idx="23">
                  <c:v>25950.863745077768</c:v>
                </c:pt>
                <c:pt idx="24">
                  <c:v>25577.287032819349</c:v>
                </c:pt>
                <c:pt idx="25">
                  <c:v>22728.626959096793</c:v>
                </c:pt>
                <c:pt idx="26">
                  <c:v>18126.793822944524</c:v>
                </c:pt>
                <c:pt idx="27">
                  <c:v>13320.761604173751</c:v>
                </c:pt>
                <c:pt idx="28">
                  <c:v>14935.629311650373</c:v>
                </c:pt>
                <c:pt idx="29">
                  <c:v>17747.672790122389</c:v>
                </c:pt>
                <c:pt idx="30">
                  <c:v>19161.694370202971</c:v>
                </c:pt>
                <c:pt idx="31">
                  <c:v>13503.762406407475</c:v>
                </c:pt>
                <c:pt idx="32">
                  <c:v>14383.81066512464</c:v>
                </c:pt>
                <c:pt idx="33">
                  <c:v>16937.91501850641</c:v>
                </c:pt>
                <c:pt idx="34">
                  <c:v>12695.760300067654</c:v>
                </c:pt>
                <c:pt idx="35">
                  <c:v>13297.308758640933</c:v>
                </c:pt>
                <c:pt idx="36">
                  <c:v>16483.042968377955</c:v>
                </c:pt>
                <c:pt idx="37">
                  <c:v>17698.347023442115</c:v>
                </c:pt>
                <c:pt idx="38">
                  <c:v>15391.177507477805</c:v>
                </c:pt>
                <c:pt idx="39">
                  <c:v>14850.633388337383</c:v>
                </c:pt>
                <c:pt idx="40">
                  <c:v>9678.9199664127627</c:v>
                </c:pt>
                <c:pt idx="41">
                  <c:v>9130.7968209857827</c:v>
                </c:pt>
                <c:pt idx="42">
                  <c:v>10543.062225469983</c:v>
                </c:pt>
                <c:pt idx="43">
                  <c:v>12620.847720008866</c:v>
                </c:pt>
                <c:pt idx="44">
                  <c:v>12443.401197143803</c:v>
                </c:pt>
                <c:pt idx="45">
                  <c:v>17259.508122016476</c:v>
                </c:pt>
                <c:pt idx="46">
                  <c:v>21081.949169850126</c:v>
                </c:pt>
                <c:pt idx="47">
                  <c:v>22534.443792864284</c:v>
                </c:pt>
                <c:pt idx="48">
                  <c:v>25962.211076636533</c:v>
                </c:pt>
                <c:pt idx="49">
                  <c:v>28877.668296456381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9E-416D-8BE8-A7BEC0F05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 （紫）とエクセルが作った株価（青）</a:t>
            </a:r>
            <a:endParaRPr lang="en-US" altLang="ja-JP"/>
          </a:p>
          <a:p>
            <a:pPr>
              <a:defRPr/>
            </a:pPr>
            <a:r>
              <a:rPr lang="ja-JP" altLang="en-US" sz="1100"/>
              <a:t>対数グラフ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'エクセルで作り出した日経平均（1971年～）'!$C$12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'エクセルで作り出した日経平均（1971年～）'!$C$13:$C$62</c:f>
            </c:numRef>
          </c:val>
          <c:smooth val="0"/>
          <c:extLst>
            <c:ext xmlns:c16="http://schemas.microsoft.com/office/drawing/2014/chart" uri="{C3380CC4-5D6E-409C-BE32-E72D297353CC}">
              <c16:uniqueId val="{00000000-BAFE-4D73-AB45-BC1DE867F710}"/>
            </c:ext>
          </c:extLst>
        </c:ser>
        <c:ser>
          <c:idx val="1"/>
          <c:order val="1"/>
          <c:tx>
            <c:strRef>
              <c:f>'エクセルで作り出した日経平均（1971年～）'!$D$12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'エクセルで作り出した日経平均（1971年～）'!$D$13:$D$62</c:f>
            </c:numRef>
          </c:val>
          <c:smooth val="0"/>
          <c:extLst>
            <c:ext xmlns:c16="http://schemas.microsoft.com/office/drawing/2014/chart" uri="{C3380CC4-5D6E-409C-BE32-E72D297353CC}">
              <c16:uniqueId val="{00000001-BAFE-4D73-AB45-BC1DE867F710}"/>
            </c:ext>
          </c:extLst>
        </c:ser>
        <c:ser>
          <c:idx val="2"/>
          <c:order val="2"/>
          <c:tx>
            <c:strRef>
              <c:f>'エクセルで作り出した日経平均（1971年～）'!$E$12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'エクセルで作り出した日経平均（1971年～）'!$E$13:$E$62</c:f>
            </c:numRef>
          </c:val>
          <c:smooth val="0"/>
          <c:extLst>
            <c:ext xmlns:c16="http://schemas.microsoft.com/office/drawing/2014/chart" uri="{C3380CC4-5D6E-409C-BE32-E72D297353CC}">
              <c16:uniqueId val="{00000002-BAFE-4D73-AB45-BC1DE867F710}"/>
            </c:ext>
          </c:extLst>
        </c:ser>
        <c:ser>
          <c:idx val="3"/>
          <c:order val="3"/>
          <c:tx>
            <c:strRef>
              <c:f>'エクセルで作り出した日経平均（1971年～）'!$F$12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'エクセルで作り出した日経平均（1971年～）'!$F$13:$F$62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27444.17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FE-4D73-AB45-BC1DE867F710}"/>
            </c:ext>
          </c:extLst>
        </c:ser>
        <c:ser>
          <c:idx val="4"/>
          <c:order val="4"/>
          <c:tx>
            <c:strRef>
              <c:f>'エクセルで作り出した日経平均（1971年～）'!$H$12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'エクセルで作り出した日経平均（1971年～）'!$H$13:$H$62</c:f>
              <c:numCache>
                <c:formatCode>#,##0.00_);[Red]\(#,##0.00\)</c:formatCode>
                <c:ptCount val="50"/>
                <c:pt idx="0" formatCode="#,##0.00">
                  <c:v>2713.74</c:v>
                </c:pt>
                <c:pt idx="1">
                  <c:v>2988.6717571684726</c:v>
                </c:pt>
                <c:pt idx="2">
                  <c:v>3936.8297671288728</c:v>
                </c:pt>
                <c:pt idx="3">
                  <c:v>5661.2495836136986</c:v>
                </c:pt>
                <c:pt idx="4">
                  <c:v>6726.855691057166</c:v>
                </c:pt>
                <c:pt idx="5">
                  <c:v>7600.3157381719966</c:v>
                </c:pt>
                <c:pt idx="6">
                  <c:v>8360.6680313714151</c:v>
                </c:pt>
                <c:pt idx="7">
                  <c:v>10657.818319651285</c:v>
                </c:pt>
                <c:pt idx="8">
                  <c:v>13075.711274961803</c:v>
                </c:pt>
                <c:pt idx="9">
                  <c:v>17717.380322021643</c:v>
                </c:pt>
                <c:pt idx="10">
                  <c:v>17762.249903114658</c:v>
                </c:pt>
                <c:pt idx="11">
                  <c:v>20816.64636578178</c:v>
                </c:pt>
                <c:pt idx="12">
                  <c:v>16703.18061378564</c:v>
                </c:pt>
                <c:pt idx="13">
                  <c:v>14363.785520395402</c:v>
                </c:pt>
                <c:pt idx="14">
                  <c:v>14503.814813005472</c:v>
                </c:pt>
                <c:pt idx="15">
                  <c:v>14669.10096778451</c:v>
                </c:pt>
                <c:pt idx="16">
                  <c:v>10938.962064053321</c:v>
                </c:pt>
                <c:pt idx="17">
                  <c:v>12487.141359332638</c:v>
                </c:pt>
                <c:pt idx="18">
                  <c:v>8506.0322525229312</c:v>
                </c:pt>
                <c:pt idx="19">
                  <c:v>10995.687104194169</c:v>
                </c:pt>
                <c:pt idx="20">
                  <c:v>12462.777283813433</c:v>
                </c:pt>
                <c:pt idx="21">
                  <c:v>14798.239870002168</c:v>
                </c:pt>
                <c:pt idx="22">
                  <c:v>15796.69160125395</c:v>
                </c:pt>
                <c:pt idx="23">
                  <c:v>13943.990926456589</c:v>
                </c:pt>
                <c:pt idx="24">
                  <c:v>11392.246729288074</c:v>
                </c:pt>
                <c:pt idx="25">
                  <c:v>10818.281466984105</c:v>
                </c:pt>
                <c:pt idx="26">
                  <c:v>14935.712298448512</c:v>
                </c:pt>
                <c:pt idx="27">
                  <c:v>15170.155787141875</c:v>
                </c:pt>
                <c:pt idx="28">
                  <c:v>13372.642366318443</c:v>
                </c:pt>
                <c:pt idx="29">
                  <c:v>19118.556002366957</c:v>
                </c:pt>
                <c:pt idx="30">
                  <c:v>17790.944735731846</c:v>
                </c:pt>
                <c:pt idx="31">
                  <c:v>17820.426935097417</c:v>
                </c:pt>
                <c:pt idx="32">
                  <c:v>19753.677854191239</c:v>
                </c:pt>
                <c:pt idx="33">
                  <c:v>23656.667325417679</c:v>
                </c:pt>
                <c:pt idx="34">
                  <c:v>21155.758844301043</c:v>
                </c:pt>
                <c:pt idx="35">
                  <c:v>16580.256377234105</c:v>
                </c:pt>
                <c:pt idx="36">
                  <c:v>16312.458487664871</c:v>
                </c:pt>
                <c:pt idx="37">
                  <c:v>11255.261427891301</c:v>
                </c:pt>
                <c:pt idx="38">
                  <c:v>11856.995061559173</c:v>
                </c:pt>
                <c:pt idx="39">
                  <c:v>18577.753261686288</c:v>
                </c:pt>
                <c:pt idx="40">
                  <c:v>19100.547663121197</c:v>
                </c:pt>
                <c:pt idx="41">
                  <c:v>26257.556631882784</c:v>
                </c:pt>
                <c:pt idx="42">
                  <c:v>28620.870668897925</c:v>
                </c:pt>
                <c:pt idx="43">
                  <c:v>43061.115422855459</c:v>
                </c:pt>
                <c:pt idx="44">
                  <c:v>45741.453644959845</c:v>
                </c:pt>
                <c:pt idx="45">
                  <c:v>53566.44117879327</c:v>
                </c:pt>
                <c:pt idx="46">
                  <c:v>60309.402204436323</c:v>
                </c:pt>
                <c:pt idx="47">
                  <c:v>68055.669526526137</c:v>
                </c:pt>
                <c:pt idx="48">
                  <c:v>95200.595164133803</c:v>
                </c:pt>
                <c:pt idx="49">
                  <c:v>117881.65498091136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FE-4D73-AB45-BC1DE867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logBase val="10"/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'エクセルで作り出した日経平均（1971年～）'!$C$12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'エクセルで作り出した日経平均（1971年～）'!$C$13:$C$62</c:f>
            </c:numRef>
          </c:val>
          <c:smooth val="0"/>
          <c:extLst>
            <c:ext xmlns:c16="http://schemas.microsoft.com/office/drawing/2014/chart" uri="{C3380CC4-5D6E-409C-BE32-E72D297353CC}">
              <c16:uniqueId val="{00000000-1F32-4F00-BEF7-9C53E8F239CB}"/>
            </c:ext>
          </c:extLst>
        </c:ser>
        <c:ser>
          <c:idx val="1"/>
          <c:order val="1"/>
          <c:tx>
            <c:strRef>
              <c:f>'エクセルで作り出した日経平均（1971年～）'!$D$12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'エクセルで作り出した日経平均（1971年～）'!$D$13:$D$62</c:f>
            </c:numRef>
          </c:val>
          <c:smooth val="0"/>
          <c:extLst>
            <c:ext xmlns:c16="http://schemas.microsoft.com/office/drawing/2014/chart" uri="{C3380CC4-5D6E-409C-BE32-E72D297353CC}">
              <c16:uniqueId val="{00000001-1F32-4F00-BEF7-9C53E8F239CB}"/>
            </c:ext>
          </c:extLst>
        </c:ser>
        <c:ser>
          <c:idx val="2"/>
          <c:order val="2"/>
          <c:tx>
            <c:strRef>
              <c:f>'エクセルで作り出した日経平均（1971年～）'!$E$12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'エクセルで作り出した日経平均（1971年～）'!$E$13:$E$62</c:f>
            </c:numRef>
          </c:val>
          <c:smooth val="0"/>
          <c:extLst>
            <c:ext xmlns:c16="http://schemas.microsoft.com/office/drawing/2014/chart" uri="{C3380CC4-5D6E-409C-BE32-E72D297353CC}">
              <c16:uniqueId val="{00000002-1F32-4F00-BEF7-9C53E8F239CB}"/>
            </c:ext>
          </c:extLst>
        </c:ser>
        <c:ser>
          <c:idx val="3"/>
          <c:order val="3"/>
          <c:tx>
            <c:strRef>
              <c:f>'エクセルで作り出した日経平均（1971年～）'!$F$12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'エクセルで作り出した日経平均（1971年～）'!$F$13:$F$62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27444.17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32-4F00-BEF7-9C53E8F239CB}"/>
            </c:ext>
          </c:extLst>
        </c:ser>
        <c:ser>
          <c:idx val="4"/>
          <c:order val="4"/>
          <c:tx>
            <c:strRef>
              <c:f>'エクセルで作り出した日経平均（1971年～）'!$H$12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'エクセルで作り出した日経平均（1971年～）'!$Y$13:$Y$62</c:f>
              <c:numCache>
                <c:formatCode>#,##0.00_);[Red]\(#,##0.00\)</c:formatCode>
                <c:ptCount val="50"/>
                <c:pt idx="0">
                  <c:v>2713.74</c:v>
                </c:pt>
                <c:pt idx="1">
                  <c:v>2946.1075722008727</c:v>
                </c:pt>
                <c:pt idx="2">
                  <c:v>3358.0259477462209</c:v>
                </c:pt>
                <c:pt idx="3">
                  <c:v>3797.4643460743737</c:v>
                </c:pt>
                <c:pt idx="4">
                  <c:v>6289.6741305842315</c:v>
                </c:pt>
                <c:pt idx="5">
                  <c:v>8517.095720937843</c:v>
                </c:pt>
                <c:pt idx="6">
                  <c:v>10711.819219948929</c:v>
                </c:pt>
                <c:pt idx="7">
                  <c:v>13949.917590322701</c:v>
                </c:pt>
                <c:pt idx="8">
                  <c:v>17078.251116792253</c:v>
                </c:pt>
                <c:pt idx="9">
                  <c:v>19398.399505131882</c:v>
                </c:pt>
                <c:pt idx="10">
                  <c:v>17988.199655001903</c:v>
                </c:pt>
                <c:pt idx="11">
                  <c:v>19107.857253066992</c:v>
                </c:pt>
                <c:pt idx="12">
                  <c:v>16653.420411701569</c:v>
                </c:pt>
                <c:pt idx="13">
                  <c:v>18091.508338804822</c:v>
                </c:pt>
                <c:pt idx="14">
                  <c:v>19883.398282271126</c:v>
                </c:pt>
                <c:pt idx="15">
                  <c:v>25514.587669855362</c:v>
                </c:pt>
                <c:pt idx="16">
                  <c:v>27279.850453516279</c:v>
                </c:pt>
                <c:pt idx="17">
                  <c:v>39882.240489684562</c:v>
                </c:pt>
                <c:pt idx="18">
                  <c:v>36538.702614199516</c:v>
                </c:pt>
                <c:pt idx="19">
                  <c:v>37878.490769699434</c:v>
                </c:pt>
                <c:pt idx="20">
                  <c:v>26930.98596463164</c:v>
                </c:pt>
                <c:pt idx="21">
                  <c:v>31351.499572096265</c:v>
                </c:pt>
                <c:pt idx="22">
                  <c:v>30288.405045312542</c:v>
                </c:pt>
                <c:pt idx="23">
                  <c:v>25950.863745077768</c:v>
                </c:pt>
                <c:pt idx="24">
                  <c:v>25577.287032819349</c:v>
                </c:pt>
                <c:pt idx="25">
                  <c:v>22728.626959096793</c:v>
                </c:pt>
                <c:pt idx="26">
                  <c:v>18126.793822944524</c:v>
                </c:pt>
                <c:pt idx="27">
                  <c:v>13320.761604173751</c:v>
                </c:pt>
                <c:pt idx="28">
                  <c:v>14935.629311650373</c:v>
                </c:pt>
                <c:pt idx="29">
                  <c:v>17747.672790122389</c:v>
                </c:pt>
                <c:pt idx="30">
                  <c:v>19161.694370202971</c:v>
                </c:pt>
                <c:pt idx="31">
                  <c:v>13503.762406407475</c:v>
                </c:pt>
                <c:pt idx="32">
                  <c:v>14383.81066512464</c:v>
                </c:pt>
                <c:pt idx="33">
                  <c:v>16937.91501850641</c:v>
                </c:pt>
                <c:pt idx="34">
                  <c:v>12695.760300067654</c:v>
                </c:pt>
                <c:pt idx="35">
                  <c:v>13297.308758640933</c:v>
                </c:pt>
                <c:pt idx="36">
                  <c:v>16483.042968377955</c:v>
                </c:pt>
                <c:pt idx="37">
                  <c:v>17698.347023442115</c:v>
                </c:pt>
                <c:pt idx="38">
                  <c:v>15391.177507477805</c:v>
                </c:pt>
                <c:pt idx="39">
                  <c:v>14850.633388337383</c:v>
                </c:pt>
                <c:pt idx="40">
                  <c:v>9678.9199664127627</c:v>
                </c:pt>
                <c:pt idx="41">
                  <c:v>9130.7968209857827</c:v>
                </c:pt>
                <c:pt idx="42">
                  <c:v>10543.062225469983</c:v>
                </c:pt>
                <c:pt idx="43">
                  <c:v>12620.847720008866</c:v>
                </c:pt>
                <c:pt idx="44">
                  <c:v>12443.401197143803</c:v>
                </c:pt>
                <c:pt idx="45">
                  <c:v>17259.508122016476</c:v>
                </c:pt>
                <c:pt idx="46">
                  <c:v>21081.949169850126</c:v>
                </c:pt>
                <c:pt idx="47">
                  <c:v>22534.443792864284</c:v>
                </c:pt>
                <c:pt idx="48">
                  <c:v>25962.211076636533</c:v>
                </c:pt>
                <c:pt idx="49">
                  <c:v>28877.668296456381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32-4F00-BEF7-9C53E8F23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logBase val="10"/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'エクセルで作り出した日経平均（1971年～）'!$C$12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'エクセルで作り出した日経平均（1971年～）'!$C$13:$C$62</c:f>
            </c:numRef>
          </c:val>
          <c:smooth val="0"/>
          <c:extLst>
            <c:ext xmlns:c16="http://schemas.microsoft.com/office/drawing/2014/chart" uri="{C3380CC4-5D6E-409C-BE32-E72D297353CC}">
              <c16:uniqueId val="{00000000-9931-4D11-BE38-5CC8DD422B10}"/>
            </c:ext>
          </c:extLst>
        </c:ser>
        <c:ser>
          <c:idx val="1"/>
          <c:order val="1"/>
          <c:tx>
            <c:strRef>
              <c:f>'エクセルで作り出した日経平均（1971年～）'!$D$12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'エクセルで作り出した日経平均（1971年～）'!$D$13:$D$62</c:f>
            </c:numRef>
          </c:val>
          <c:smooth val="0"/>
          <c:extLst>
            <c:ext xmlns:c16="http://schemas.microsoft.com/office/drawing/2014/chart" uri="{C3380CC4-5D6E-409C-BE32-E72D297353CC}">
              <c16:uniqueId val="{00000001-9931-4D11-BE38-5CC8DD422B10}"/>
            </c:ext>
          </c:extLst>
        </c:ser>
        <c:ser>
          <c:idx val="2"/>
          <c:order val="2"/>
          <c:tx>
            <c:strRef>
              <c:f>'エクセルで作り出した日経平均（1971年～）'!$E$12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'エクセルで作り出した日経平均（1971年～）'!$E$13:$E$62</c:f>
            </c:numRef>
          </c:val>
          <c:smooth val="0"/>
          <c:extLst>
            <c:ext xmlns:c16="http://schemas.microsoft.com/office/drawing/2014/chart" uri="{C3380CC4-5D6E-409C-BE32-E72D297353CC}">
              <c16:uniqueId val="{00000002-9931-4D11-BE38-5CC8DD422B10}"/>
            </c:ext>
          </c:extLst>
        </c:ser>
        <c:ser>
          <c:idx val="3"/>
          <c:order val="3"/>
          <c:tx>
            <c:strRef>
              <c:f>'エクセルで作り出した日経平均（1971年～）'!$F$12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'エクセルで作り出した日経平均（1971年～）'!$F$13:$F$62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27444.17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31-4D11-BE38-5CC8DD422B10}"/>
            </c:ext>
          </c:extLst>
        </c:ser>
        <c:ser>
          <c:idx val="4"/>
          <c:order val="4"/>
          <c:tx>
            <c:strRef>
              <c:f>'エクセルで作り出した日経平均（1971年～）'!$H$12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'エクセルで作り出した日経平均（1971年～）'!$AD$13:$AD$62</c:f>
              <c:numCache>
                <c:formatCode>#,##0.00_);[Red]\(#,##0.00\)</c:formatCode>
                <c:ptCount val="50"/>
                <c:pt idx="0">
                  <c:v>2713.74</c:v>
                </c:pt>
                <c:pt idx="1">
                  <c:v>3526.1233176240357</c:v>
                </c:pt>
                <c:pt idx="2">
                  <c:v>3414.0253577861117</c:v>
                </c:pt>
                <c:pt idx="3">
                  <c:v>4164.6818306174182</c:v>
                </c:pt>
                <c:pt idx="4">
                  <c:v>6769.0239301539814</c:v>
                </c:pt>
                <c:pt idx="5">
                  <c:v>7322.5026923206788</c:v>
                </c:pt>
                <c:pt idx="6">
                  <c:v>5528.5336342489136</c:v>
                </c:pt>
                <c:pt idx="7">
                  <c:v>5672.0901445469781</c:v>
                </c:pt>
                <c:pt idx="8">
                  <c:v>6572.7323851960618</c:v>
                </c:pt>
                <c:pt idx="9">
                  <c:v>7192.269302466364</c:v>
                </c:pt>
                <c:pt idx="10">
                  <c:v>7260.6891910469531</c:v>
                </c:pt>
                <c:pt idx="11">
                  <c:v>8788.68879604219</c:v>
                </c:pt>
                <c:pt idx="12">
                  <c:v>8337.6634459608085</c:v>
                </c:pt>
                <c:pt idx="13">
                  <c:v>12477.208721424882</c:v>
                </c:pt>
                <c:pt idx="14">
                  <c:v>19905.365468590637</c:v>
                </c:pt>
                <c:pt idx="15">
                  <c:v>18309.479969015541</c:v>
                </c:pt>
                <c:pt idx="16">
                  <c:v>21891.238401813025</c:v>
                </c:pt>
                <c:pt idx="17">
                  <c:v>33943.532627865883</c:v>
                </c:pt>
                <c:pt idx="18">
                  <c:v>37491.969953379383</c:v>
                </c:pt>
                <c:pt idx="19">
                  <c:v>37714.358554151702</c:v>
                </c:pt>
                <c:pt idx="20">
                  <c:v>24541.938052094723</c:v>
                </c:pt>
                <c:pt idx="21">
                  <c:v>20561.459261868309</c:v>
                </c:pt>
                <c:pt idx="22">
                  <c:v>17754.588699450265</c:v>
                </c:pt>
                <c:pt idx="23">
                  <c:v>13089.241112362966</c:v>
                </c:pt>
                <c:pt idx="24">
                  <c:v>11272.917399136868</c:v>
                </c:pt>
                <c:pt idx="25">
                  <c:v>15227.451898382285</c:v>
                </c:pt>
                <c:pt idx="26">
                  <c:v>14467.792851050066</c:v>
                </c:pt>
                <c:pt idx="27">
                  <c:v>15526.474094357478</c:v>
                </c:pt>
                <c:pt idx="28">
                  <c:v>16319.273345102478</c:v>
                </c:pt>
                <c:pt idx="29">
                  <c:v>17187.492586016873</c:v>
                </c:pt>
                <c:pt idx="30">
                  <c:v>15685.880161456014</c:v>
                </c:pt>
                <c:pt idx="31">
                  <c:v>9574.7054180949199</c:v>
                </c:pt>
                <c:pt idx="32">
                  <c:v>11420.103621552245</c:v>
                </c:pt>
                <c:pt idx="33">
                  <c:v>11235.628892368677</c:v>
                </c:pt>
                <c:pt idx="34">
                  <c:v>14586.287089119576</c:v>
                </c:pt>
                <c:pt idx="35">
                  <c:v>15878.851929329765</c:v>
                </c:pt>
                <c:pt idx="36">
                  <c:v>29568.293425258387</c:v>
                </c:pt>
                <c:pt idx="37">
                  <c:v>26759.595984088268</c:v>
                </c:pt>
                <c:pt idx="38">
                  <c:v>29702.298046088275</c:v>
                </c:pt>
                <c:pt idx="39">
                  <c:v>35420.493796076757</c:v>
                </c:pt>
                <c:pt idx="40">
                  <c:v>27548.856155935951</c:v>
                </c:pt>
                <c:pt idx="41">
                  <c:v>21689.646800895411</c:v>
                </c:pt>
                <c:pt idx="42">
                  <c:v>26627.166473156889</c:v>
                </c:pt>
                <c:pt idx="43">
                  <c:v>27110.13331534548</c:v>
                </c:pt>
                <c:pt idx="44">
                  <c:v>27354.184017770905</c:v>
                </c:pt>
                <c:pt idx="45">
                  <c:v>29264.234091834813</c:v>
                </c:pt>
                <c:pt idx="46">
                  <c:v>26456.126297143626</c:v>
                </c:pt>
                <c:pt idx="47">
                  <c:v>32464.868960997119</c:v>
                </c:pt>
                <c:pt idx="48">
                  <c:v>30421.893973581533</c:v>
                </c:pt>
                <c:pt idx="49">
                  <c:v>27288.656380984841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31-4D11-BE38-5CC8DD422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'エクセルで作り出した日経平均（1971年～）'!$C$12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'エクセルで作り出した日経平均（1971年～）'!$C$13:$C$62</c:f>
            </c:numRef>
          </c:val>
          <c:smooth val="0"/>
          <c:extLst>
            <c:ext xmlns:c16="http://schemas.microsoft.com/office/drawing/2014/chart" uri="{C3380CC4-5D6E-409C-BE32-E72D297353CC}">
              <c16:uniqueId val="{00000000-2E1F-4029-9891-BD26957B3162}"/>
            </c:ext>
          </c:extLst>
        </c:ser>
        <c:ser>
          <c:idx val="1"/>
          <c:order val="1"/>
          <c:tx>
            <c:strRef>
              <c:f>'エクセルで作り出した日経平均（1971年～）'!$D$12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'エクセルで作り出した日経平均（1971年～）'!$D$13:$D$62</c:f>
            </c:numRef>
          </c:val>
          <c:smooth val="0"/>
          <c:extLst>
            <c:ext xmlns:c16="http://schemas.microsoft.com/office/drawing/2014/chart" uri="{C3380CC4-5D6E-409C-BE32-E72D297353CC}">
              <c16:uniqueId val="{00000001-2E1F-4029-9891-BD26957B3162}"/>
            </c:ext>
          </c:extLst>
        </c:ser>
        <c:ser>
          <c:idx val="2"/>
          <c:order val="2"/>
          <c:tx>
            <c:strRef>
              <c:f>'エクセルで作り出した日経平均（1971年～）'!$E$12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'エクセルで作り出した日経平均（1971年～）'!$E$13:$E$62</c:f>
            </c:numRef>
          </c:val>
          <c:smooth val="0"/>
          <c:extLst>
            <c:ext xmlns:c16="http://schemas.microsoft.com/office/drawing/2014/chart" uri="{C3380CC4-5D6E-409C-BE32-E72D297353CC}">
              <c16:uniqueId val="{00000002-2E1F-4029-9891-BD26957B3162}"/>
            </c:ext>
          </c:extLst>
        </c:ser>
        <c:ser>
          <c:idx val="3"/>
          <c:order val="3"/>
          <c:tx>
            <c:strRef>
              <c:f>'エクセルで作り出した日経平均（1971年～）'!$F$12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'エクセルで作り出した日経平均（1971年～）'!$F$13:$F$62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27444.17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1F-4029-9891-BD26957B3162}"/>
            </c:ext>
          </c:extLst>
        </c:ser>
        <c:ser>
          <c:idx val="4"/>
          <c:order val="4"/>
          <c:tx>
            <c:strRef>
              <c:f>'エクセルで作り出した日経平均（1971年～）'!$H$12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'エクセルで作り出した日経平均（1971年～）'!$AB$13:$AB$62</c:f>
              <c:numCache>
                <c:formatCode>#,##0.00_);[Red]\(#,##0.00\)</c:formatCode>
                <c:ptCount val="50"/>
                <c:pt idx="0">
                  <c:v>2713.74</c:v>
                </c:pt>
                <c:pt idx="1">
                  <c:v>2530.2479964927725</c:v>
                </c:pt>
                <c:pt idx="2">
                  <c:v>2358.3959662013431</c:v>
                </c:pt>
                <c:pt idx="3">
                  <c:v>2616.1335872979362</c:v>
                </c:pt>
                <c:pt idx="4">
                  <c:v>3386.3972494032896</c:v>
                </c:pt>
                <c:pt idx="5">
                  <c:v>3963.7953239164308</c:v>
                </c:pt>
                <c:pt idx="6">
                  <c:v>3967.323373263649</c:v>
                </c:pt>
                <c:pt idx="7">
                  <c:v>5504.2988879812738</c:v>
                </c:pt>
                <c:pt idx="8">
                  <c:v>6024.1560970535893</c:v>
                </c:pt>
                <c:pt idx="9">
                  <c:v>6033.9230632439248</c:v>
                </c:pt>
                <c:pt idx="10">
                  <c:v>6982.9927929981068</c:v>
                </c:pt>
                <c:pt idx="11">
                  <c:v>6943.1255946650708</c:v>
                </c:pt>
                <c:pt idx="12">
                  <c:v>8649.9586786397213</c:v>
                </c:pt>
                <c:pt idx="13">
                  <c:v>9031.3362325295329</c:v>
                </c:pt>
                <c:pt idx="14">
                  <c:v>8262.2815228284035</c:v>
                </c:pt>
                <c:pt idx="15">
                  <c:v>8081.0509667200549</c:v>
                </c:pt>
                <c:pt idx="16">
                  <c:v>8781.7896934929176</c:v>
                </c:pt>
                <c:pt idx="17">
                  <c:v>12321.857976387395</c:v>
                </c:pt>
                <c:pt idx="18">
                  <c:v>10470.659721403959</c:v>
                </c:pt>
                <c:pt idx="19">
                  <c:v>9991.2347237863851</c:v>
                </c:pt>
                <c:pt idx="20">
                  <c:v>7031.3106664560446</c:v>
                </c:pt>
                <c:pt idx="21">
                  <c:v>9623.6329078031886</c:v>
                </c:pt>
                <c:pt idx="22">
                  <c:v>10913.728980215488</c:v>
                </c:pt>
                <c:pt idx="23">
                  <c:v>11470.318707633322</c:v>
                </c:pt>
                <c:pt idx="24">
                  <c:v>12203.933504030671</c:v>
                </c:pt>
                <c:pt idx="25">
                  <c:v>15593.897719159808</c:v>
                </c:pt>
                <c:pt idx="26">
                  <c:v>17871.144503320269</c:v>
                </c:pt>
                <c:pt idx="27">
                  <c:v>14653.548222782063</c:v>
                </c:pt>
                <c:pt idx="28">
                  <c:v>14386.811491990848</c:v>
                </c:pt>
                <c:pt idx="29">
                  <c:v>16142.166056834451</c:v>
                </c:pt>
                <c:pt idx="30">
                  <c:v>14600.045359890917</c:v>
                </c:pt>
                <c:pt idx="31">
                  <c:v>15841.310127238459</c:v>
                </c:pt>
                <c:pt idx="32">
                  <c:v>12947.98374295245</c:v>
                </c:pt>
                <c:pt idx="33">
                  <c:v>14849.079794464387</c:v>
                </c:pt>
                <c:pt idx="34">
                  <c:v>15638.218785423216</c:v>
                </c:pt>
                <c:pt idx="35">
                  <c:v>15120.548038287125</c:v>
                </c:pt>
                <c:pt idx="36">
                  <c:v>15465.18030979134</c:v>
                </c:pt>
                <c:pt idx="37">
                  <c:v>16245.641199815816</c:v>
                </c:pt>
                <c:pt idx="38">
                  <c:v>19166.975680566426</c:v>
                </c:pt>
                <c:pt idx="39">
                  <c:v>14513.244698711582</c:v>
                </c:pt>
                <c:pt idx="40">
                  <c:v>16006.100158830755</c:v>
                </c:pt>
                <c:pt idx="41">
                  <c:v>16102.03554332095</c:v>
                </c:pt>
                <c:pt idx="42">
                  <c:v>13255.315157041732</c:v>
                </c:pt>
                <c:pt idx="43">
                  <c:v>18836.222251642561</c:v>
                </c:pt>
                <c:pt idx="44">
                  <c:v>19123.291901572626</c:v>
                </c:pt>
                <c:pt idx="45">
                  <c:v>23765.662177472834</c:v>
                </c:pt>
                <c:pt idx="46">
                  <c:v>25876.592125982013</c:v>
                </c:pt>
                <c:pt idx="47">
                  <c:v>29821.248243097623</c:v>
                </c:pt>
                <c:pt idx="48">
                  <c:v>28626.377498959213</c:v>
                </c:pt>
                <c:pt idx="49">
                  <c:v>29850.248867831418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1F-4029-9891-BD26957B3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'エクセルで作り出した日経平均（1971年～）'!$C$12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'エクセルで作り出した日経平均（1971年～）'!$C$13:$C$62</c:f>
            </c:numRef>
          </c:val>
          <c:smooth val="0"/>
          <c:extLst>
            <c:ext xmlns:c16="http://schemas.microsoft.com/office/drawing/2014/chart" uri="{C3380CC4-5D6E-409C-BE32-E72D297353CC}">
              <c16:uniqueId val="{00000000-69FD-401E-A824-7D5BA3E46E23}"/>
            </c:ext>
          </c:extLst>
        </c:ser>
        <c:ser>
          <c:idx val="1"/>
          <c:order val="1"/>
          <c:tx>
            <c:strRef>
              <c:f>'エクセルで作り出した日経平均（1971年～）'!$D$12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'エクセルで作り出した日経平均（1971年～）'!$D$13:$D$62</c:f>
            </c:numRef>
          </c:val>
          <c:smooth val="0"/>
          <c:extLst>
            <c:ext xmlns:c16="http://schemas.microsoft.com/office/drawing/2014/chart" uri="{C3380CC4-5D6E-409C-BE32-E72D297353CC}">
              <c16:uniqueId val="{00000001-69FD-401E-A824-7D5BA3E46E23}"/>
            </c:ext>
          </c:extLst>
        </c:ser>
        <c:ser>
          <c:idx val="2"/>
          <c:order val="2"/>
          <c:tx>
            <c:strRef>
              <c:f>'エクセルで作り出した日経平均（1971年～）'!$E$12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'エクセルで作り出した日経平均（1971年～）'!$E$13:$E$62</c:f>
            </c:numRef>
          </c:val>
          <c:smooth val="0"/>
          <c:extLst>
            <c:ext xmlns:c16="http://schemas.microsoft.com/office/drawing/2014/chart" uri="{C3380CC4-5D6E-409C-BE32-E72D297353CC}">
              <c16:uniqueId val="{00000002-69FD-401E-A824-7D5BA3E46E23}"/>
            </c:ext>
          </c:extLst>
        </c:ser>
        <c:ser>
          <c:idx val="3"/>
          <c:order val="3"/>
          <c:tx>
            <c:strRef>
              <c:f>'エクセルで作り出した日経平均（1971年～）'!$F$12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'エクセルで作り出した日経平均（1971年～）'!$F$13:$F$62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27444.17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FD-401E-A824-7D5BA3E46E23}"/>
            </c:ext>
          </c:extLst>
        </c:ser>
        <c:ser>
          <c:idx val="4"/>
          <c:order val="4"/>
          <c:tx>
            <c:strRef>
              <c:f>'エクセルで作り出した日経平均（1971年～）'!$H$12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'エクセルで作り出した日経平均（1971年～）'!$AB$13:$AB$62</c:f>
              <c:numCache>
                <c:formatCode>#,##0.00_);[Red]\(#,##0.00\)</c:formatCode>
                <c:ptCount val="50"/>
                <c:pt idx="0">
                  <c:v>2713.74</c:v>
                </c:pt>
                <c:pt idx="1">
                  <c:v>2530.2479964927725</c:v>
                </c:pt>
                <c:pt idx="2">
                  <c:v>2358.3959662013431</c:v>
                </c:pt>
                <c:pt idx="3">
                  <c:v>2616.1335872979362</c:v>
                </c:pt>
                <c:pt idx="4">
                  <c:v>3386.3972494032896</c:v>
                </c:pt>
                <c:pt idx="5">
                  <c:v>3963.7953239164308</c:v>
                </c:pt>
                <c:pt idx="6">
                  <c:v>3967.323373263649</c:v>
                </c:pt>
                <c:pt idx="7">
                  <c:v>5504.2988879812738</c:v>
                </c:pt>
                <c:pt idx="8">
                  <c:v>6024.1560970535893</c:v>
                </c:pt>
                <c:pt idx="9">
                  <c:v>6033.9230632439248</c:v>
                </c:pt>
                <c:pt idx="10">
                  <c:v>6982.9927929981068</c:v>
                </c:pt>
                <c:pt idx="11">
                  <c:v>6943.1255946650708</c:v>
                </c:pt>
                <c:pt idx="12">
                  <c:v>8649.9586786397213</c:v>
                </c:pt>
                <c:pt idx="13">
                  <c:v>9031.3362325295329</c:v>
                </c:pt>
                <c:pt idx="14">
                  <c:v>8262.2815228284035</c:v>
                </c:pt>
                <c:pt idx="15">
                  <c:v>8081.0509667200549</c:v>
                </c:pt>
                <c:pt idx="16">
                  <c:v>8781.7896934929176</c:v>
                </c:pt>
                <c:pt idx="17">
                  <c:v>12321.857976387395</c:v>
                </c:pt>
                <c:pt idx="18">
                  <c:v>10470.659721403959</c:v>
                </c:pt>
                <c:pt idx="19">
                  <c:v>9991.2347237863851</c:v>
                </c:pt>
                <c:pt idx="20">
                  <c:v>7031.3106664560446</c:v>
                </c:pt>
                <c:pt idx="21">
                  <c:v>9623.6329078031886</c:v>
                </c:pt>
                <c:pt idx="22">
                  <c:v>10913.728980215488</c:v>
                </c:pt>
                <c:pt idx="23">
                  <c:v>11470.318707633322</c:v>
                </c:pt>
                <c:pt idx="24">
                  <c:v>12203.933504030671</c:v>
                </c:pt>
                <c:pt idx="25">
                  <c:v>15593.897719159808</c:v>
                </c:pt>
                <c:pt idx="26">
                  <c:v>17871.144503320269</c:v>
                </c:pt>
                <c:pt idx="27">
                  <c:v>14653.548222782063</c:v>
                </c:pt>
                <c:pt idx="28">
                  <c:v>14386.811491990848</c:v>
                </c:pt>
                <c:pt idx="29">
                  <c:v>16142.166056834451</c:v>
                </c:pt>
                <c:pt idx="30">
                  <c:v>14600.045359890917</c:v>
                </c:pt>
                <c:pt idx="31">
                  <c:v>15841.310127238459</c:v>
                </c:pt>
                <c:pt idx="32">
                  <c:v>12947.98374295245</c:v>
                </c:pt>
                <c:pt idx="33">
                  <c:v>14849.079794464387</c:v>
                </c:pt>
                <c:pt idx="34">
                  <c:v>15638.218785423216</c:v>
                </c:pt>
                <c:pt idx="35">
                  <c:v>15120.548038287125</c:v>
                </c:pt>
                <c:pt idx="36">
                  <c:v>15465.18030979134</c:v>
                </c:pt>
                <c:pt idx="37">
                  <c:v>16245.641199815816</c:v>
                </c:pt>
                <c:pt idx="38">
                  <c:v>19166.975680566426</c:v>
                </c:pt>
                <c:pt idx="39">
                  <c:v>14513.244698711582</c:v>
                </c:pt>
                <c:pt idx="40">
                  <c:v>16006.100158830755</c:v>
                </c:pt>
                <c:pt idx="41">
                  <c:v>16102.03554332095</c:v>
                </c:pt>
                <c:pt idx="42">
                  <c:v>13255.315157041732</c:v>
                </c:pt>
                <c:pt idx="43">
                  <c:v>18836.222251642561</c:v>
                </c:pt>
                <c:pt idx="44">
                  <c:v>19123.291901572626</c:v>
                </c:pt>
                <c:pt idx="45">
                  <c:v>23765.662177472834</c:v>
                </c:pt>
                <c:pt idx="46">
                  <c:v>25876.592125982013</c:v>
                </c:pt>
                <c:pt idx="47">
                  <c:v>29821.248243097623</c:v>
                </c:pt>
                <c:pt idx="48">
                  <c:v>28626.377498959213</c:v>
                </c:pt>
                <c:pt idx="49">
                  <c:v>29850.248867831418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FD-401E-A824-7D5BA3E46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logBase val="10"/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 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'エクセルで作り出した日経平均（1971年～）'!$C$12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'エクセルで作り出した日経平均（1971年～）'!$C$13:$C$62</c:f>
            </c:numRef>
          </c:val>
          <c:smooth val="0"/>
          <c:extLst>
            <c:ext xmlns:c16="http://schemas.microsoft.com/office/drawing/2014/chart" uri="{C3380CC4-5D6E-409C-BE32-E72D297353CC}">
              <c16:uniqueId val="{00000000-F6BD-40D7-B71D-878AF36A5F44}"/>
            </c:ext>
          </c:extLst>
        </c:ser>
        <c:ser>
          <c:idx val="1"/>
          <c:order val="1"/>
          <c:tx>
            <c:strRef>
              <c:f>'エクセルで作り出した日経平均（1971年～）'!$D$12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'エクセルで作り出した日経平均（1971年～）'!$D$13:$D$62</c:f>
            </c:numRef>
          </c:val>
          <c:smooth val="0"/>
          <c:extLst>
            <c:ext xmlns:c16="http://schemas.microsoft.com/office/drawing/2014/chart" uri="{C3380CC4-5D6E-409C-BE32-E72D297353CC}">
              <c16:uniqueId val="{00000001-F6BD-40D7-B71D-878AF36A5F44}"/>
            </c:ext>
          </c:extLst>
        </c:ser>
        <c:ser>
          <c:idx val="2"/>
          <c:order val="2"/>
          <c:tx>
            <c:strRef>
              <c:f>'エクセルで作り出した日経平均（1971年～）'!$E$12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'エクセルで作り出した日経平均（1971年～）'!$E$13:$E$62</c:f>
            </c:numRef>
          </c:val>
          <c:smooth val="0"/>
          <c:extLst>
            <c:ext xmlns:c16="http://schemas.microsoft.com/office/drawing/2014/chart" uri="{C3380CC4-5D6E-409C-BE32-E72D297353CC}">
              <c16:uniqueId val="{00000002-F6BD-40D7-B71D-878AF36A5F44}"/>
            </c:ext>
          </c:extLst>
        </c:ser>
        <c:ser>
          <c:idx val="3"/>
          <c:order val="3"/>
          <c:tx>
            <c:strRef>
              <c:f>'エクセルで作り出した日経平均（1971年～）'!$F$12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'エクセルで作り出した日経平均（1971年～）'!$F$13:$F$62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27444.17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BD-40D7-B71D-878AF36A5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日経平均（破線）とエクセルが作った株価（実線）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'エクセルで作り出した日経平均（1971年～）'!$C$12</c:f>
              <c:strCache>
                <c:ptCount val="1"/>
                <c:pt idx="0">
                  <c:v>始値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'エクセルで作り出した日経平均（1971年～）'!$C$13:$C$62</c:f>
            </c:numRef>
          </c:val>
          <c:smooth val="0"/>
          <c:extLst>
            <c:ext xmlns:c16="http://schemas.microsoft.com/office/drawing/2014/chart" uri="{C3380CC4-5D6E-409C-BE32-E72D297353CC}">
              <c16:uniqueId val="{00000000-9D87-47B4-9F01-3C77937378AB}"/>
            </c:ext>
          </c:extLst>
        </c:ser>
        <c:ser>
          <c:idx val="1"/>
          <c:order val="1"/>
          <c:tx>
            <c:strRef>
              <c:f>'エクセルで作り出した日経平均（1971年～）'!$D$12</c:f>
              <c:strCache>
                <c:ptCount val="1"/>
                <c:pt idx="0">
                  <c:v>高値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'エクセルで作り出した日経平均（1971年～）'!$D$13:$D$62</c:f>
            </c:numRef>
          </c:val>
          <c:smooth val="0"/>
          <c:extLst>
            <c:ext xmlns:c16="http://schemas.microsoft.com/office/drawing/2014/chart" uri="{C3380CC4-5D6E-409C-BE32-E72D297353CC}">
              <c16:uniqueId val="{00000001-9D87-47B4-9F01-3C77937378AB}"/>
            </c:ext>
          </c:extLst>
        </c:ser>
        <c:ser>
          <c:idx val="2"/>
          <c:order val="2"/>
          <c:tx>
            <c:strRef>
              <c:f>'エクセルで作り出した日経平均（1971年～）'!$E$12</c:f>
              <c:strCache>
                <c:ptCount val="1"/>
                <c:pt idx="0">
                  <c:v>安値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'エクセルで作り出した日経平均（1971年～）'!$E$13:$E$62</c:f>
            </c:numRef>
          </c:val>
          <c:smooth val="0"/>
          <c:extLst>
            <c:ext xmlns:c16="http://schemas.microsoft.com/office/drawing/2014/chart" uri="{C3380CC4-5D6E-409C-BE32-E72D297353CC}">
              <c16:uniqueId val="{00000002-9D87-47B4-9F01-3C77937378AB}"/>
            </c:ext>
          </c:extLst>
        </c:ser>
        <c:ser>
          <c:idx val="3"/>
          <c:order val="3"/>
          <c:tx>
            <c:strRef>
              <c:f>'エクセルで作り出した日経平均（1971年～）'!$F$12</c:f>
              <c:strCache>
                <c:ptCount val="1"/>
                <c:pt idx="0">
                  <c:v>終値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'エクセルで作り出した日経平均（1971年～）'!$F$13:$F$62</c:f>
              <c:numCache>
                <c:formatCode>#,##0.00</c:formatCode>
                <c:ptCount val="50"/>
                <c:pt idx="0">
                  <c:v>2713.74</c:v>
                </c:pt>
                <c:pt idx="1">
                  <c:v>5207.9399999999996</c:v>
                </c:pt>
                <c:pt idx="2">
                  <c:v>4306.8</c:v>
                </c:pt>
                <c:pt idx="3">
                  <c:v>3817.22</c:v>
                </c:pt>
                <c:pt idx="4">
                  <c:v>4358.6000000000004</c:v>
                </c:pt>
                <c:pt idx="5">
                  <c:v>4990.8500000000004</c:v>
                </c:pt>
                <c:pt idx="6">
                  <c:v>4865.6000000000004</c:v>
                </c:pt>
                <c:pt idx="7">
                  <c:v>6001.85</c:v>
                </c:pt>
                <c:pt idx="8">
                  <c:v>6569.47</c:v>
                </c:pt>
                <c:pt idx="9">
                  <c:v>7116.38</c:v>
                </c:pt>
                <c:pt idx="10">
                  <c:v>7681.84</c:v>
                </c:pt>
                <c:pt idx="11">
                  <c:v>8016.67</c:v>
                </c:pt>
                <c:pt idx="12">
                  <c:v>9893.82</c:v>
                </c:pt>
                <c:pt idx="13">
                  <c:v>11542.6</c:v>
                </c:pt>
                <c:pt idx="14">
                  <c:v>13113.32</c:v>
                </c:pt>
                <c:pt idx="15">
                  <c:v>18701.3</c:v>
                </c:pt>
                <c:pt idx="16">
                  <c:v>21564</c:v>
                </c:pt>
                <c:pt idx="17">
                  <c:v>30159</c:v>
                </c:pt>
                <c:pt idx="18">
                  <c:v>38915.870000000003</c:v>
                </c:pt>
                <c:pt idx="19">
                  <c:v>23848.71</c:v>
                </c:pt>
                <c:pt idx="20">
                  <c:v>22983.77</c:v>
                </c:pt>
                <c:pt idx="21">
                  <c:v>16924.95</c:v>
                </c:pt>
                <c:pt idx="22">
                  <c:v>17417.240000000002</c:v>
                </c:pt>
                <c:pt idx="23">
                  <c:v>19723.060000000001</c:v>
                </c:pt>
                <c:pt idx="24">
                  <c:v>19868.150000000001</c:v>
                </c:pt>
                <c:pt idx="25">
                  <c:v>19361.349999999999</c:v>
                </c:pt>
                <c:pt idx="26">
                  <c:v>15258.74</c:v>
                </c:pt>
                <c:pt idx="27">
                  <c:v>13842.17</c:v>
                </c:pt>
                <c:pt idx="28">
                  <c:v>18934.34</c:v>
                </c:pt>
                <c:pt idx="29">
                  <c:v>13785.69</c:v>
                </c:pt>
                <c:pt idx="30">
                  <c:v>10542.62</c:v>
                </c:pt>
                <c:pt idx="31">
                  <c:v>8578.9500000000007</c:v>
                </c:pt>
                <c:pt idx="32">
                  <c:v>10676.64</c:v>
                </c:pt>
                <c:pt idx="33">
                  <c:v>11488.76</c:v>
                </c:pt>
                <c:pt idx="34">
                  <c:v>16111.43</c:v>
                </c:pt>
                <c:pt idx="35">
                  <c:v>17225.830000000002</c:v>
                </c:pt>
                <c:pt idx="36">
                  <c:v>15307.78</c:v>
                </c:pt>
                <c:pt idx="37">
                  <c:v>8859.56</c:v>
                </c:pt>
                <c:pt idx="38">
                  <c:v>10546.44</c:v>
                </c:pt>
                <c:pt idx="39">
                  <c:v>10228.92</c:v>
                </c:pt>
                <c:pt idx="40">
                  <c:v>8455.35</c:v>
                </c:pt>
                <c:pt idx="41">
                  <c:v>10395.18</c:v>
                </c:pt>
                <c:pt idx="42">
                  <c:v>16291.31</c:v>
                </c:pt>
                <c:pt idx="43">
                  <c:v>17450.77</c:v>
                </c:pt>
                <c:pt idx="44">
                  <c:v>19033.71</c:v>
                </c:pt>
                <c:pt idx="45">
                  <c:v>19114.37</c:v>
                </c:pt>
                <c:pt idx="46">
                  <c:v>22764.94</c:v>
                </c:pt>
                <c:pt idx="47">
                  <c:v>20014.77</c:v>
                </c:pt>
                <c:pt idx="48">
                  <c:v>23656.62</c:v>
                </c:pt>
                <c:pt idx="49">
                  <c:v>27444.17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87-47B4-9F01-3C77937378AB}"/>
            </c:ext>
          </c:extLst>
        </c:ser>
        <c:ser>
          <c:idx val="4"/>
          <c:order val="4"/>
          <c:tx>
            <c:strRef>
              <c:f>'エクセルで作り出した日経平均（1971年～）'!$H$12</c:f>
              <c:strCache>
                <c:ptCount val="1"/>
                <c:pt idx="0">
                  <c:v>xt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'エクセルで作り出した日経平均（1971年～）'!$B$13:$B$62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</c:numCache>
            </c:numRef>
          </c:cat>
          <c:val>
            <c:numRef>
              <c:f>'エクセルで作り出した日経平均（1971年～）'!$AC$13:$AC$62</c:f>
              <c:numCache>
                <c:formatCode>#,##0.00_);[Red]\(#,##0.00\)</c:formatCode>
                <c:ptCount val="50"/>
                <c:pt idx="0">
                  <c:v>2713.74</c:v>
                </c:pt>
                <c:pt idx="1">
                  <c:v>3771.3902797681817</c:v>
                </c:pt>
                <c:pt idx="2">
                  <c:v>4292.4805005542512</c:v>
                </c:pt>
                <c:pt idx="3">
                  <c:v>3245.3340722786143</c:v>
                </c:pt>
                <c:pt idx="4">
                  <c:v>3127.1073897206038</c:v>
                </c:pt>
                <c:pt idx="5">
                  <c:v>4753.0505590026687</c:v>
                </c:pt>
                <c:pt idx="6">
                  <c:v>8192.9850287086374</c:v>
                </c:pt>
                <c:pt idx="7">
                  <c:v>8211.9458020668808</c:v>
                </c:pt>
                <c:pt idx="8">
                  <c:v>9083.4030513322177</c:v>
                </c:pt>
                <c:pt idx="9">
                  <c:v>11448.710235811306</c:v>
                </c:pt>
                <c:pt idx="10">
                  <c:v>12059.807081374571</c:v>
                </c:pt>
                <c:pt idx="11">
                  <c:v>8328.2737969917089</c:v>
                </c:pt>
                <c:pt idx="12">
                  <c:v>8937.5625228045246</c:v>
                </c:pt>
                <c:pt idx="13">
                  <c:v>6144.8621446078814</c:v>
                </c:pt>
                <c:pt idx="14">
                  <c:v>7413.9621849667428</c:v>
                </c:pt>
                <c:pt idx="15">
                  <c:v>9158.222389876415</c:v>
                </c:pt>
                <c:pt idx="16">
                  <c:v>9955.0361298433581</c:v>
                </c:pt>
                <c:pt idx="17">
                  <c:v>14316.80388264676</c:v>
                </c:pt>
                <c:pt idx="18">
                  <c:v>11796.990526456781</c:v>
                </c:pt>
                <c:pt idx="19">
                  <c:v>8737.2360636027806</c:v>
                </c:pt>
                <c:pt idx="20">
                  <c:v>9002.3093160070821</c:v>
                </c:pt>
                <c:pt idx="21">
                  <c:v>8529.8990544788885</c:v>
                </c:pt>
                <c:pt idx="22">
                  <c:v>12648.735879314592</c:v>
                </c:pt>
                <c:pt idx="23">
                  <c:v>17064.229485728025</c:v>
                </c:pt>
                <c:pt idx="24">
                  <c:v>17145.836211508977</c:v>
                </c:pt>
                <c:pt idx="25">
                  <c:v>17326.084357473253</c:v>
                </c:pt>
                <c:pt idx="26">
                  <c:v>18961.963317537116</c:v>
                </c:pt>
                <c:pt idx="27">
                  <c:v>18511.755815929278</c:v>
                </c:pt>
                <c:pt idx="28">
                  <c:v>23698.528967395428</c:v>
                </c:pt>
                <c:pt idx="29">
                  <c:v>25952.837974617116</c:v>
                </c:pt>
                <c:pt idx="30">
                  <c:v>27640.448287046289</c:v>
                </c:pt>
                <c:pt idx="31">
                  <c:v>39112.24957725087</c:v>
                </c:pt>
                <c:pt idx="32">
                  <c:v>37181.839295444115</c:v>
                </c:pt>
                <c:pt idx="33">
                  <c:v>24228.606233003535</c:v>
                </c:pt>
                <c:pt idx="34">
                  <c:v>24358.01153126956</c:v>
                </c:pt>
                <c:pt idx="35">
                  <c:v>20089.602890759135</c:v>
                </c:pt>
                <c:pt idx="36">
                  <c:v>22059.335901851482</c:v>
                </c:pt>
                <c:pt idx="37">
                  <c:v>26653.555989778142</c:v>
                </c:pt>
                <c:pt idx="38">
                  <c:v>23756.690561645959</c:v>
                </c:pt>
                <c:pt idx="39">
                  <c:v>27002.029742571358</c:v>
                </c:pt>
                <c:pt idx="40">
                  <c:v>25836.662393191255</c:v>
                </c:pt>
                <c:pt idx="41">
                  <c:v>22274.559999824287</c:v>
                </c:pt>
                <c:pt idx="42">
                  <c:v>18629.784639392761</c:v>
                </c:pt>
                <c:pt idx="43">
                  <c:v>20066.592185363395</c:v>
                </c:pt>
                <c:pt idx="44">
                  <c:v>16920.750135857535</c:v>
                </c:pt>
                <c:pt idx="45">
                  <c:v>16627.103218820426</c:v>
                </c:pt>
                <c:pt idx="46">
                  <c:v>15168.556215325814</c:v>
                </c:pt>
                <c:pt idx="47">
                  <c:v>25003.80010054322</c:v>
                </c:pt>
                <c:pt idx="48">
                  <c:v>31675.038166404076</c:v>
                </c:pt>
                <c:pt idx="49">
                  <c:v>30560.519917673915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87-47B4-9F01-3C7793737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962504"/>
        <c:axId val="915962824"/>
      </c:lineChart>
      <c:catAx>
        <c:axId val="9159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824"/>
        <c:crosses val="autoZero"/>
        <c:auto val="1"/>
        <c:lblAlgn val="ctr"/>
        <c:lblOffset val="100"/>
        <c:noMultiLvlLbl val="0"/>
      </c:catAx>
      <c:valAx>
        <c:axId val="91596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9159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5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chart" Target="../charts/chart12.xml"/><Relationship Id="rId2" Type="http://schemas.openxmlformats.org/officeDocument/2006/relationships/image" Target="../media/image2.png"/><Relationship Id="rId16" Type="http://schemas.openxmlformats.org/officeDocument/2006/relationships/chart" Target="../charts/chart11.xml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chart" Target="../charts/chart10.xml"/><Relationship Id="rId10" Type="http://schemas.openxmlformats.org/officeDocument/2006/relationships/image" Target="../media/image10.png"/><Relationship Id="rId19" Type="http://schemas.openxmlformats.org/officeDocument/2006/relationships/chart" Target="../charts/chart13.xm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6.png"/><Relationship Id="rId1" Type="http://schemas.openxmlformats.org/officeDocument/2006/relationships/chart" Target="../charts/chart14.xml"/><Relationship Id="rId4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97971</xdr:colOff>
      <xdr:row>15</xdr:row>
      <xdr:rowOff>84364</xdr:rowOff>
    </xdr:from>
    <xdr:to>
      <xdr:col>17</xdr:col>
      <xdr:colOff>451757</xdr:colOff>
      <xdr:row>40</xdr:row>
      <xdr:rowOff>163286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8F756BD-296D-41AF-8F3E-F3BC112191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</xdr:colOff>
      <xdr:row>5</xdr:row>
      <xdr:rowOff>43542</xdr:rowOff>
    </xdr:from>
    <xdr:to>
      <xdr:col>9</xdr:col>
      <xdr:colOff>223157</xdr:colOff>
      <xdr:row>7</xdr:row>
      <xdr:rowOff>97973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8D18096-65B7-45BA-972D-AEB83C51B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0671" y="1017813"/>
          <a:ext cx="1545772" cy="402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522514</xdr:colOff>
      <xdr:row>15</xdr:row>
      <xdr:rowOff>81642</xdr:rowOff>
    </xdr:from>
    <xdr:to>
      <xdr:col>30</xdr:col>
      <xdr:colOff>266701</xdr:colOff>
      <xdr:row>40</xdr:row>
      <xdr:rowOff>160564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FFA3B46D-D3F5-4669-89E0-F3A715805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97971</xdr:colOff>
      <xdr:row>41</xdr:row>
      <xdr:rowOff>70758</xdr:rowOff>
    </xdr:from>
    <xdr:to>
      <xdr:col>17</xdr:col>
      <xdr:colOff>424543</xdr:colOff>
      <xdr:row>66</xdr:row>
      <xdr:rowOff>149681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9FC3E006-7223-462E-B75A-7F3AD4428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533399</xdr:colOff>
      <xdr:row>41</xdr:row>
      <xdr:rowOff>54428</xdr:rowOff>
    </xdr:from>
    <xdr:to>
      <xdr:col>30</xdr:col>
      <xdr:colOff>239486</xdr:colOff>
      <xdr:row>66</xdr:row>
      <xdr:rowOff>133351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E3F9EF50-D012-4FFB-B1CD-AACA57CD2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375557</xdr:colOff>
      <xdr:row>15</xdr:row>
      <xdr:rowOff>81644</xdr:rowOff>
    </xdr:from>
    <xdr:to>
      <xdr:col>43</xdr:col>
      <xdr:colOff>119744</xdr:colOff>
      <xdr:row>40</xdr:row>
      <xdr:rowOff>160566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1C6DA7D3-53AA-4F05-8C16-13D79741C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255814</xdr:colOff>
      <xdr:row>15</xdr:row>
      <xdr:rowOff>81643</xdr:rowOff>
    </xdr:from>
    <xdr:to>
      <xdr:col>56</xdr:col>
      <xdr:colOff>1</xdr:colOff>
      <xdr:row>40</xdr:row>
      <xdr:rowOff>160565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27A5120C-50CB-46EF-8DE2-CB5F97C1C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239486</xdr:colOff>
      <xdr:row>41</xdr:row>
      <xdr:rowOff>152401</xdr:rowOff>
    </xdr:from>
    <xdr:to>
      <xdr:col>55</xdr:col>
      <xdr:colOff>636816</xdr:colOff>
      <xdr:row>67</xdr:row>
      <xdr:rowOff>62595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59231793-72C0-46A7-BBA9-3475A8FE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0</xdr:colOff>
      <xdr:row>16</xdr:row>
      <xdr:rowOff>0</xdr:rowOff>
    </xdr:from>
    <xdr:to>
      <xdr:col>69</xdr:col>
      <xdr:colOff>435429</xdr:colOff>
      <xdr:row>41</xdr:row>
      <xdr:rowOff>78923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DD336648-9F3D-4064-A2DF-F983A2E99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255814</xdr:colOff>
      <xdr:row>41</xdr:row>
      <xdr:rowOff>70758</xdr:rowOff>
    </xdr:from>
    <xdr:to>
      <xdr:col>43</xdr:col>
      <xdr:colOff>1</xdr:colOff>
      <xdr:row>66</xdr:row>
      <xdr:rowOff>149681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A464DFFE-835A-43B0-9B8A-60C1925F7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0.33728</cdr:x>
      <cdr:y>0.14705</cdr:y>
    </cdr:from>
    <cdr:to>
      <cdr:x>0.48429</cdr:x>
      <cdr:y>0.24088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49714" y="486229"/>
          <a:ext cx="9806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0.54454</cdr:x>
      <cdr:y>0.47462</cdr:y>
    </cdr:from>
    <cdr:to>
      <cdr:x>0.65157</cdr:x>
      <cdr:y>0.56845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32200" y="1569357"/>
          <a:ext cx="7139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0.64735</cdr:x>
      <cdr:y>0.50919</cdr:y>
    </cdr:from>
    <cdr:to>
      <cdr:x>0.78539</cdr:x>
      <cdr:y>0.60302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318000" y="1683657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0.81953</cdr:x>
      <cdr:y>0.40055</cdr:y>
    </cdr:from>
    <cdr:to>
      <cdr:x>0.95757</cdr:x>
      <cdr:y>0.49438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466443" y="1324429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0.7561</cdr:y>
    </cdr:from>
    <cdr:to>
      <cdr:x>0.78703</cdr:x>
      <cdr:y>0.84993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1915" y="2500086"/>
          <a:ext cx="6377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0.53488</cdr:x>
      <cdr:y>0.74787</cdr:y>
    </cdr:from>
    <cdr:to>
      <cdr:x>0.65157</cdr:x>
      <cdr:y>0.8417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567794" y="2472871"/>
          <a:ext cx="778329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413657</xdr:colOff>
      <xdr:row>7</xdr:row>
      <xdr:rowOff>10885</xdr:rowOff>
    </xdr:from>
    <xdr:to>
      <xdr:col>11</xdr:col>
      <xdr:colOff>669471</xdr:colOff>
      <xdr:row>9</xdr:row>
      <xdr:rowOff>32657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9B7D0CE-0BF7-40E2-AE1F-A00F7E94A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0471" y="696685"/>
          <a:ext cx="1534886" cy="359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402771</xdr:colOff>
      <xdr:row>4</xdr:row>
      <xdr:rowOff>65315</xdr:rowOff>
    </xdr:from>
    <xdr:to>
      <xdr:col>11</xdr:col>
      <xdr:colOff>332014</xdr:colOff>
      <xdr:row>6</xdr:row>
      <xdr:rowOff>76201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D2C9415-774C-4975-A6C7-ADE836573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585" y="234044"/>
          <a:ext cx="1208315" cy="34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223158</xdr:colOff>
      <xdr:row>11</xdr:row>
      <xdr:rowOff>54429</xdr:rowOff>
    </xdr:from>
    <xdr:to>
      <xdr:col>14</xdr:col>
      <xdr:colOff>762001</xdr:colOff>
      <xdr:row>11</xdr:row>
      <xdr:rowOff>397329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6C1C70B-AE47-4FFF-840F-A46198C89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5315" y="1426029"/>
          <a:ext cx="538843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337458</xdr:colOff>
      <xdr:row>11</xdr:row>
      <xdr:rowOff>130629</xdr:rowOff>
    </xdr:from>
    <xdr:to>
      <xdr:col>15</xdr:col>
      <xdr:colOff>560615</xdr:colOff>
      <xdr:row>11</xdr:row>
      <xdr:rowOff>310243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93AD59E5-14B1-47AA-9FF1-9F8CA658A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4144" y="1502229"/>
          <a:ext cx="223157" cy="179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65314</xdr:colOff>
      <xdr:row>11</xdr:row>
      <xdr:rowOff>130629</xdr:rowOff>
    </xdr:from>
    <xdr:to>
      <xdr:col>16</xdr:col>
      <xdr:colOff>778328</xdr:colOff>
      <xdr:row>11</xdr:row>
      <xdr:rowOff>402772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11391A6-5218-470D-999A-D513EDB5E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6528" y="1502229"/>
          <a:ext cx="713014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48985</xdr:colOff>
      <xdr:row>11</xdr:row>
      <xdr:rowOff>130629</xdr:rowOff>
    </xdr:from>
    <xdr:to>
      <xdr:col>17</xdr:col>
      <xdr:colOff>761999</xdr:colOff>
      <xdr:row>11</xdr:row>
      <xdr:rowOff>402772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89F58E3-704D-4C77-B981-D102D089C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4728" y="1502229"/>
          <a:ext cx="713014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32657</xdr:colOff>
      <xdr:row>11</xdr:row>
      <xdr:rowOff>125186</xdr:rowOff>
    </xdr:from>
    <xdr:to>
      <xdr:col>18</xdr:col>
      <xdr:colOff>800100</xdr:colOff>
      <xdr:row>11</xdr:row>
      <xdr:rowOff>397329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2D6B5B24-464F-482D-B854-7206149DF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2928" y="1496786"/>
          <a:ext cx="767443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38100</xdr:colOff>
      <xdr:row>11</xdr:row>
      <xdr:rowOff>108858</xdr:rowOff>
    </xdr:from>
    <xdr:to>
      <xdr:col>19</xdr:col>
      <xdr:colOff>805543</xdr:colOff>
      <xdr:row>11</xdr:row>
      <xdr:rowOff>381001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3FEFB8C0-D287-4165-8304-0AA3D08E8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1480458"/>
          <a:ext cx="767443" cy="27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168729</xdr:colOff>
      <xdr:row>11</xdr:row>
      <xdr:rowOff>92529</xdr:rowOff>
    </xdr:from>
    <xdr:to>
      <xdr:col>22</xdr:col>
      <xdr:colOff>756558</xdr:colOff>
      <xdr:row>11</xdr:row>
      <xdr:rowOff>370115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3A6187A-7F0C-4B0D-8466-85CBD9144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015" y="1464129"/>
          <a:ext cx="587829" cy="277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190500</xdr:colOff>
      <xdr:row>11</xdr:row>
      <xdr:rowOff>130628</xdr:rowOff>
    </xdr:from>
    <xdr:to>
      <xdr:col>23</xdr:col>
      <xdr:colOff>615043</xdr:colOff>
      <xdr:row>11</xdr:row>
      <xdr:rowOff>342899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4D187E4-B4A6-4497-B5EA-A85FF916C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3314" y="1502228"/>
          <a:ext cx="424543" cy="212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108857</xdr:colOff>
      <xdr:row>11</xdr:row>
      <xdr:rowOff>97971</xdr:rowOff>
    </xdr:from>
    <xdr:to>
      <xdr:col>24</xdr:col>
      <xdr:colOff>789214</xdr:colOff>
      <xdr:row>11</xdr:row>
      <xdr:rowOff>326571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0C3851E-ED32-447D-B9FD-6DDAA1E28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0" y="1469571"/>
          <a:ext cx="68035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92529</xdr:colOff>
      <xdr:row>11</xdr:row>
      <xdr:rowOff>114300</xdr:rowOff>
    </xdr:from>
    <xdr:to>
      <xdr:col>25</xdr:col>
      <xdr:colOff>772886</xdr:colOff>
      <xdr:row>11</xdr:row>
      <xdr:rowOff>342900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BAE6CCD-D60B-43B4-92CF-9CDDFB920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4400" y="1485900"/>
          <a:ext cx="68035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76200</xdr:colOff>
      <xdr:row>11</xdr:row>
      <xdr:rowOff>130628</xdr:rowOff>
    </xdr:from>
    <xdr:to>
      <xdr:col>26</xdr:col>
      <xdr:colOff>805543</xdr:colOff>
      <xdr:row>11</xdr:row>
      <xdr:rowOff>359228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C60629A-BC21-4CCA-8D79-448737DE0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2600" y="1502228"/>
          <a:ext cx="729343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81643</xdr:colOff>
      <xdr:row>11</xdr:row>
      <xdr:rowOff>97971</xdr:rowOff>
    </xdr:from>
    <xdr:to>
      <xdr:col>27</xdr:col>
      <xdr:colOff>810986</xdr:colOff>
      <xdr:row>11</xdr:row>
      <xdr:rowOff>326571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DCDBA20-2563-48C3-9F51-D193CD213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2572" y="1469571"/>
          <a:ext cx="729343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0</xdr:colOff>
      <xdr:row>40</xdr:row>
      <xdr:rowOff>16329</xdr:rowOff>
    </xdr:from>
    <xdr:to>
      <xdr:col>38</xdr:col>
      <xdr:colOff>136071</xdr:colOff>
      <xdr:row>64</xdr:row>
      <xdr:rowOff>157843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50544963-E931-4FB3-9185-5A91E1097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304799</xdr:colOff>
      <xdr:row>12</xdr:row>
      <xdr:rowOff>97969</xdr:rowOff>
    </xdr:from>
    <xdr:to>
      <xdr:col>28</xdr:col>
      <xdr:colOff>136069</xdr:colOff>
      <xdr:row>36</xdr:row>
      <xdr:rowOff>149677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49599007-0F8A-4E5F-98F4-FD3FE70C0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435429</xdr:colOff>
      <xdr:row>2646</xdr:row>
      <xdr:rowOff>38100</xdr:rowOff>
    </xdr:from>
    <xdr:to>
      <xdr:col>19</xdr:col>
      <xdr:colOff>370114</xdr:colOff>
      <xdr:row>2666</xdr:row>
      <xdr:rowOff>92529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A55E4C1-3208-4FB7-ABC7-7797854138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114300</xdr:colOff>
      <xdr:row>2628</xdr:row>
      <xdr:rowOff>0</xdr:rowOff>
    </xdr:from>
    <xdr:to>
      <xdr:col>14</xdr:col>
      <xdr:colOff>131108</xdr:colOff>
      <xdr:row>2630</xdr:row>
      <xdr:rowOff>103412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D3CF0B5-B109-4A0F-999A-8CB5CF9D9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9114" y="443919429"/>
          <a:ext cx="1976237" cy="440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429985</xdr:colOff>
      <xdr:row>2626</xdr:row>
      <xdr:rowOff>157843</xdr:rowOff>
    </xdr:from>
    <xdr:to>
      <xdr:col>19</xdr:col>
      <xdr:colOff>386442</xdr:colOff>
      <xdr:row>2645</xdr:row>
      <xdr:rowOff>168727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76B09517-C6DC-4232-948B-A0A7E8256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941614</xdr:colOff>
      <xdr:row>10</xdr:row>
      <xdr:rowOff>76196</xdr:rowOff>
    </xdr:from>
    <xdr:to>
      <xdr:col>11</xdr:col>
      <xdr:colOff>217714</xdr:colOff>
      <xdr:row>35</xdr:row>
      <xdr:rowOff>87085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CB19B6F1-FE2E-48BF-BC1D-F874F08A8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348344</xdr:colOff>
      <xdr:row>1</xdr:row>
      <xdr:rowOff>48986</xdr:rowOff>
    </xdr:from>
    <xdr:to>
      <xdr:col>4</xdr:col>
      <xdr:colOff>631373</xdr:colOff>
      <xdr:row>3</xdr:row>
      <xdr:rowOff>152400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ED582DE-F691-4944-81C4-24387AC74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1" y="217715"/>
          <a:ext cx="1436915" cy="440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272142</xdr:colOff>
      <xdr:row>39</xdr:row>
      <xdr:rowOff>38100</xdr:rowOff>
    </xdr:from>
    <xdr:to>
      <xdr:col>15</xdr:col>
      <xdr:colOff>457199</xdr:colOff>
      <xdr:row>41</xdr:row>
      <xdr:rowOff>48986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23A3BD5-514A-4E06-AD84-25852644F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13" y="6727371"/>
          <a:ext cx="1491343" cy="359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704849</xdr:colOff>
      <xdr:row>47</xdr:row>
      <xdr:rowOff>103414</xdr:rowOff>
    </xdr:from>
    <xdr:to>
      <xdr:col>19</xdr:col>
      <xdr:colOff>244928</xdr:colOff>
      <xdr:row>68</xdr:row>
      <xdr:rowOff>119743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7995FB88-CB91-44B6-8140-4908B46402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0.33728</cdr:x>
      <cdr:y>0.18176</cdr:y>
    </cdr:from>
    <cdr:to>
      <cdr:x>0.48429</cdr:x>
      <cdr:y>0.24088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51550" y="781050"/>
          <a:ext cx="981423" cy="254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0.54454</cdr:x>
      <cdr:y>0.51995</cdr:y>
    </cdr:from>
    <cdr:to>
      <cdr:x>0.65157</cdr:x>
      <cdr:y>0.56845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35164" y="2234292"/>
          <a:ext cx="714506" cy="2084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0.62453</cdr:x>
      <cdr:y>0.56935</cdr:y>
    </cdr:from>
    <cdr:to>
      <cdr:x>0.76256</cdr:x>
      <cdr:y>0.62962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169124" y="2446565"/>
          <a:ext cx="921504" cy="2589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0.84644</cdr:x>
      <cdr:y>0.42242</cdr:y>
    </cdr:from>
    <cdr:to>
      <cdr:x>0.98447</cdr:x>
      <cdr:y>0.47411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650520" y="1815194"/>
          <a:ext cx="921503" cy="2221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0.7561</cdr:y>
    </cdr:from>
    <cdr:to>
      <cdr:x>0.78703</cdr:x>
      <cdr:y>0.84993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1915" y="2500086"/>
          <a:ext cx="6377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0.53488</cdr:x>
      <cdr:y>0.74787</cdr:y>
    </cdr:from>
    <cdr:to>
      <cdr:x>0.65157</cdr:x>
      <cdr:y>0.8417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567794" y="2472871"/>
          <a:ext cx="778329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0.33728</cdr:x>
      <cdr:y>0.14705</cdr:y>
    </cdr:from>
    <cdr:to>
      <cdr:x>0.48429</cdr:x>
      <cdr:y>0.24088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49714" y="486229"/>
          <a:ext cx="9806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0.54454</cdr:x>
      <cdr:y>0.47462</cdr:y>
    </cdr:from>
    <cdr:to>
      <cdr:x>0.65157</cdr:x>
      <cdr:y>0.56845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32200" y="1569357"/>
          <a:ext cx="7139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0.64735</cdr:x>
      <cdr:y>0.50919</cdr:y>
    </cdr:from>
    <cdr:to>
      <cdr:x>0.78539</cdr:x>
      <cdr:y>0.60302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318000" y="1683657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0.81953</cdr:x>
      <cdr:y>0.40055</cdr:y>
    </cdr:from>
    <cdr:to>
      <cdr:x>0.95757</cdr:x>
      <cdr:y>0.49438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466443" y="1324429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0.7561</cdr:y>
    </cdr:from>
    <cdr:to>
      <cdr:x>0.78703</cdr:x>
      <cdr:y>0.84993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1915" y="2500086"/>
          <a:ext cx="6377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0.53488</cdr:x>
      <cdr:y>0.74787</cdr:y>
    </cdr:from>
    <cdr:to>
      <cdr:x>0.65157</cdr:x>
      <cdr:y>0.8417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567794" y="2472871"/>
          <a:ext cx="778329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0.3381</cdr:x>
      <cdr:y>0.23065</cdr:y>
    </cdr:from>
    <cdr:to>
      <cdr:x>0.48511</cdr:x>
      <cdr:y>0.29132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57012" y="991123"/>
          <a:ext cx="981390" cy="2607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0.54699</cdr:x>
      <cdr:y>0.35682</cdr:y>
    </cdr:from>
    <cdr:to>
      <cdr:x>0.65402</cdr:x>
      <cdr:y>0.41925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51497" y="1533321"/>
          <a:ext cx="714496" cy="2682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0.63023</cdr:x>
      <cdr:y>0.3648</cdr:y>
    </cdr:from>
    <cdr:to>
      <cdr:x>0.76827</cdr:x>
      <cdr:y>0.41165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207193" y="1567574"/>
          <a:ext cx="921509" cy="201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0.86196</cdr:x>
      <cdr:y>0.31315</cdr:y>
    </cdr:from>
    <cdr:to>
      <cdr:x>1</cdr:x>
      <cdr:y>0.38125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754158" y="1345661"/>
          <a:ext cx="921509" cy="2926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0.70365</cdr:x>
      <cdr:y>0.55724</cdr:y>
    </cdr:from>
    <cdr:to>
      <cdr:x>0.79926</cdr:x>
      <cdr:y>0.65107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97332" y="2394536"/>
          <a:ext cx="638260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0.54793</cdr:x>
      <cdr:y>0.54648</cdr:y>
    </cdr:from>
    <cdr:to>
      <cdr:x>0.66462</cdr:x>
      <cdr:y>0.64031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657767" y="2348284"/>
          <a:ext cx="778983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0.32668</cdr:x>
      <cdr:y>0.20785</cdr:y>
    </cdr:from>
    <cdr:to>
      <cdr:x>0.47369</cdr:x>
      <cdr:y>0.26219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180811" y="893151"/>
          <a:ext cx="981389" cy="2335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0.53639</cdr:x>
      <cdr:y>0.32896</cdr:y>
    </cdr:from>
    <cdr:to>
      <cdr:x>0.64342</cdr:x>
      <cdr:y>0.38125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580739" y="1413579"/>
          <a:ext cx="714497" cy="2247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0.62697</cdr:x>
      <cdr:y>0.36226</cdr:y>
    </cdr:from>
    <cdr:to>
      <cdr:x>0.76501</cdr:x>
      <cdr:y>0.41039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185421" y="1556687"/>
          <a:ext cx="921509" cy="2067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0.84154</cdr:x>
      <cdr:y>0.29795</cdr:y>
    </cdr:from>
    <cdr:to>
      <cdr:x>0.97958</cdr:x>
      <cdr:y>0.35972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617866" y="1280346"/>
          <a:ext cx="921508" cy="265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0.69957</cdr:x>
      <cdr:y>0.52557</cdr:y>
    </cdr:from>
    <cdr:to>
      <cdr:x>0.79518</cdr:x>
      <cdr:y>0.6194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70118" y="2258465"/>
          <a:ext cx="638260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0.54711</cdr:x>
      <cdr:y>0.54014</cdr:y>
    </cdr:from>
    <cdr:to>
      <cdr:x>0.6638</cdr:x>
      <cdr:y>0.63397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652323" y="2321070"/>
          <a:ext cx="778984" cy="4032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0.33728</cdr:x>
      <cdr:y>0.14705</cdr:y>
    </cdr:from>
    <cdr:to>
      <cdr:x>0.48429</cdr:x>
      <cdr:y>0.24088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49714" y="486229"/>
          <a:ext cx="9806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0.54454</cdr:x>
      <cdr:y>0.47462</cdr:y>
    </cdr:from>
    <cdr:to>
      <cdr:x>0.65157</cdr:x>
      <cdr:y>0.56845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32200" y="1569357"/>
          <a:ext cx="7139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0.64735</cdr:x>
      <cdr:y>0.50919</cdr:y>
    </cdr:from>
    <cdr:to>
      <cdr:x>0.78539</cdr:x>
      <cdr:y>0.60302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318000" y="1683657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0.81953</cdr:x>
      <cdr:y>0.40055</cdr:y>
    </cdr:from>
    <cdr:to>
      <cdr:x>0.95757</cdr:x>
      <cdr:y>0.49438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466443" y="1324429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0.7561</cdr:y>
    </cdr:from>
    <cdr:to>
      <cdr:x>0.78703</cdr:x>
      <cdr:y>0.84993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1915" y="2500086"/>
          <a:ext cx="6377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0.53488</cdr:x>
      <cdr:y>0.74787</cdr:y>
    </cdr:from>
    <cdr:to>
      <cdr:x>0.65157</cdr:x>
      <cdr:y>0.8417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567794" y="2472871"/>
          <a:ext cx="778329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0.33728</cdr:x>
      <cdr:y>0.14705</cdr:y>
    </cdr:from>
    <cdr:to>
      <cdr:x>0.48429</cdr:x>
      <cdr:y>0.24088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49714" y="486229"/>
          <a:ext cx="9806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0.54454</cdr:x>
      <cdr:y>0.47462</cdr:y>
    </cdr:from>
    <cdr:to>
      <cdr:x>0.65157</cdr:x>
      <cdr:y>0.56845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32200" y="1569357"/>
          <a:ext cx="7139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0.64735</cdr:x>
      <cdr:y>0.50919</cdr:y>
    </cdr:from>
    <cdr:to>
      <cdr:x>0.78539</cdr:x>
      <cdr:y>0.60302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318000" y="1683657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0.81953</cdr:x>
      <cdr:y>0.40055</cdr:y>
    </cdr:from>
    <cdr:to>
      <cdr:x>0.95757</cdr:x>
      <cdr:y>0.49438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466443" y="1324429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0.7561</cdr:y>
    </cdr:from>
    <cdr:to>
      <cdr:x>0.78703</cdr:x>
      <cdr:y>0.84993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1915" y="2500086"/>
          <a:ext cx="6377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0.53488</cdr:x>
      <cdr:y>0.74787</cdr:y>
    </cdr:from>
    <cdr:to>
      <cdr:x>0.65157</cdr:x>
      <cdr:y>0.8417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567794" y="2472871"/>
          <a:ext cx="778329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0.33728</cdr:x>
      <cdr:y>0.14705</cdr:y>
    </cdr:from>
    <cdr:to>
      <cdr:x>0.48429</cdr:x>
      <cdr:y>0.24088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249714" y="486229"/>
          <a:ext cx="9806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0.54454</cdr:x>
      <cdr:y>0.47462</cdr:y>
    </cdr:from>
    <cdr:to>
      <cdr:x>0.65157</cdr:x>
      <cdr:y>0.56845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32200" y="1569357"/>
          <a:ext cx="7139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0.64735</cdr:x>
      <cdr:y>0.50919</cdr:y>
    </cdr:from>
    <cdr:to>
      <cdr:x>0.78539</cdr:x>
      <cdr:y>0.60302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4318000" y="1683657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0.81953</cdr:x>
      <cdr:y>0.40055</cdr:y>
    </cdr:from>
    <cdr:to>
      <cdr:x>0.95757</cdr:x>
      <cdr:y>0.49438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466443" y="1324429"/>
          <a:ext cx="920752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0.69142</cdr:x>
      <cdr:y>0.7561</cdr:y>
    </cdr:from>
    <cdr:to>
      <cdr:x>0.78703</cdr:x>
      <cdr:y>0.84993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4611915" y="2500086"/>
          <a:ext cx="637723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0.53488</cdr:x>
      <cdr:y>0.74787</cdr:y>
    </cdr:from>
    <cdr:to>
      <cdr:x>0.65157</cdr:x>
      <cdr:y>0.8417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567794" y="2472871"/>
          <a:ext cx="778329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0.33465</cdr:x>
      <cdr:y>0.13996</cdr:y>
    </cdr:from>
    <cdr:to>
      <cdr:x>0.48166</cdr:x>
      <cdr:y>0.19908</cdr:y>
    </cdr:to>
    <cdr:sp macro="" textlink="">
      <cdr:nvSpPr>
        <cdr:cNvPr id="2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F56FD8D3-A6D3-4899-86BC-EC485EA6741B}"/>
            </a:ext>
          </a:extLst>
        </cdr:cNvPr>
        <cdr:cNvSpPr txBox="1"/>
      </cdr:nvSpPr>
      <cdr:spPr>
        <a:xfrm xmlns:a="http://schemas.openxmlformats.org/drawingml/2006/main">
          <a:off x="2768595" y="601434"/>
          <a:ext cx="1216234" cy="2540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平成バブル景気</a:t>
          </a:r>
        </a:p>
      </cdr:txBody>
    </cdr:sp>
  </cdr:relSizeAnchor>
  <cdr:relSizeAnchor xmlns:cdr="http://schemas.openxmlformats.org/drawingml/2006/chartDrawing">
    <cdr:from>
      <cdr:x>0.54454</cdr:x>
      <cdr:y>0.51995</cdr:y>
    </cdr:from>
    <cdr:to>
      <cdr:x>0.65157</cdr:x>
      <cdr:y>0.56845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770FF4B-F75B-4055-8E8A-65FC8D797EC9}"/>
            </a:ext>
          </a:extLst>
        </cdr:cNvPr>
        <cdr:cNvSpPr txBox="1"/>
      </cdr:nvSpPr>
      <cdr:spPr>
        <a:xfrm xmlns:a="http://schemas.openxmlformats.org/drawingml/2006/main">
          <a:off x="3635164" y="2234292"/>
          <a:ext cx="714506" cy="2084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ＩＴバブル</a:t>
          </a:r>
        </a:p>
      </cdr:txBody>
    </cdr:sp>
  </cdr:relSizeAnchor>
  <cdr:relSizeAnchor xmlns:cdr="http://schemas.openxmlformats.org/drawingml/2006/chartDrawing">
    <cdr:from>
      <cdr:x>0.6469</cdr:x>
      <cdr:y>0.54275</cdr:y>
    </cdr:from>
    <cdr:to>
      <cdr:x>0.78493</cdr:x>
      <cdr:y>0.60302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44036A8-3637-4F54-8F29-E29C9EF1F70F}"/>
            </a:ext>
          </a:extLst>
        </cdr:cNvPr>
        <cdr:cNvSpPr txBox="1"/>
      </cdr:nvSpPr>
      <cdr:spPr>
        <a:xfrm xmlns:a="http://schemas.openxmlformats.org/drawingml/2006/main">
          <a:off x="5351883" y="2332275"/>
          <a:ext cx="1141942" cy="2589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いざなぎ景気</a:t>
          </a:r>
        </a:p>
      </cdr:txBody>
    </cdr:sp>
  </cdr:relSizeAnchor>
  <cdr:relSizeAnchor xmlns:cdr="http://schemas.openxmlformats.org/drawingml/2006/chartDrawing">
    <cdr:from>
      <cdr:x>0.84644</cdr:x>
      <cdr:y>0.42242</cdr:y>
    </cdr:from>
    <cdr:to>
      <cdr:x>0.98447</cdr:x>
      <cdr:y>0.47411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650520" y="1815194"/>
          <a:ext cx="921503" cy="2221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アベノミクス</a:t>
          </a:r>
        </a:p>
      </cdr:txBody>
    </cdr:sp>
  </cdr:relSizeAnchor>
  <cdr:relSizeAnchor xmlns:cdr="http://schemas.openxmlformats.org/drawingml/2006/chartDrawing">
    <cdr:from>
      <cdr:x>0.70326</cdr:x>
      <cdr:y>0.7637</cdr:y>
    </cdr:from>
    <cdr:to>
      <cdr:x>0.79887</cdr:x>
      <cdr:y>0.85753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5818189" y="3281722"/>
          <a:ext cx="790995" cy="403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リーマン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ショック</a:t>
          </a:r>
        </a:p>
      </cdr:txBody>
    </cdr:sp>
  </cdr:relSizeAnchor>
  <cdr:relSizeAnchor xmlns:cdr="http://schemas.openxmlformats.org/drawingml/2006/chartDrawing">
    <cdr:from>
      <cdr:x>0.53488</cdr:x>
      <cdr:y>0.74787</cdr:y>
    </cdr:from>
    <cdr:to>
      <cdr:x>0.65157</cdr:x>
      <cdr:y>0.8417</cdr:y>
    </cdr:to>
    <cdr:sp macro="" textlink="">
      <cdr:nvSpPr>
        <cdr:cNvPr id="8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6F46C284-D879-4DEC-A226-D96A97D051E8}"/>
            </a:ext>
          </a:extLst>
        </cdr:cNvPr>
        <cdr:cNvSpPr txBox="1"/>
      </cdr:nvSpPr>
      <cdr:spPr>
        <a:xfrm xmlns:a="http://schemas.openxmlformats.org/drawingml/2006/main">
          <a:off x="3567794" y="2472871"/>
          <a:ext cx="778329" cy="310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アジア通貨</a:t>
          </a:r>
          <a:endParaRPr kumimoji="1" lang="en-US" altLang="ja-JP" sz="900"/>
        </a:p>
        <a:p xmlns:a="http://schemas.openxmlformats.org/drawingml/2006/main">
          <a:pPr algn="ctr"/>
          <a:r>
            <a:rPr kumimoji="1" lang="ja-JP" altLang="en-US" sz="900"/>
            <a:t>危機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kimu\OneDrive\&#12487;&#12473;&#12463;&#12488;&#12483;&#12503;\S&amp;P500%20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&amp;P500"/>
      <sheetName val="Topix"/>
      <sheetName val="Stochastics"/>
      <sheetName val="RSI"/>
      <sheetName val="世界の株価指数"/>
      <sheetName val="分布予測 20年3月～ "/>
      <sheetName val="分布予測 14年2月～"/>
      <sheetName val="分布予測 15年5月～"/>
      <sheetName val="分布予測 16年1月～"/>
      <sheetName val="Draw Downs"/>
      <sheetName val="ベイズ予測の検証"/>
      <sheetName val="変化率 (1950～)"/>
      <sheetName val="月別平均"/>
      <sheetName val="確率分布(対数）"/>
      <sheetName val="変化率 (since 2002)"/>
      <sheetName val="変化率分析"/>
      <sheetName val="変化率のパターン分析(2020)"/>
      <sheetName val="変化率のパターン分析(2019)"/>
      <sheetName val="変化率のパターン分析(2018)"/>
      <sheetName val="変化率のパターン分析(2017)"/>
      <sheetName val="変化率のパターン分析(2016)"/>
      <sheetName val="変化率のパターン分析 (2015)"/>
      <sheetName val="取引量"/>
      <sheetName val="ヒストグラム"/>
      <sheetName val="分布予測 n=100"/>
      <sheetName val="分布予測 n=60"/>
      <sheetName val="ゆらぎ解析"/>
      <sheetName val="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67">
          <cell r="D1567">
            <v>3647.49</v>
          </cell>
        </row>
        <row r="1568">
          <cell r="D1568">
            <v>3694.74</v>
          </cell>
        </row>
        <row r="1569">
          <cell r="D1569">
            <v>3706.81</v>
          </cell>
        </row>
        <row r="1570">
          <cell r="D1570">
            <v>3722.48</v>
          </cell>
        </row>
        <row r="1571">
          <cell r="D1571">
            <v>3709.83</v>
          </cell>
        </row>
        <row r="1572">
          <cell r="D1572">
            <v>3694.94</v>
          </cell>
        </row>
        <row r="1573">
          <cell r="D1573">
            <v>3687.25</v>
          </cell>
        </row>
        <row r="1574">
          <cell r="D1574">
            <v>3690.01</v>
          </cell>
        </row>
        <row r="1575">
          <cell r="D1575">
            <v>3703.06</v>
          </cell>
        </row>
        <row r="1576">
          <cell r="D1576">
            <v>3735.4</v>
          </cell>
        </row>
        <row r="1577">
          <cell r="D1577">
            <v>3727.04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headEnd type="triangle"/>
          <a:tailEnd type="none"/>
        </a:ln>
      </a:spPr>
      <a:bodyPr vertOverflow="clip" rtlCol="0" anchor="ctr"/>
      <a:lstStyle>
        <a:defPPr algn="l">
          <a:defRPr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ndexes.nikkei.co.jp/nkave/archives/data?list=annuall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a.wikipedia.org/wiki/T%E5%88%86%E5%B8%8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D1E0B-4BDB-4056-AEE1-503CD92AF9C7}">
  <dimension ref="A1:AK78"/>
  <sheetViews>
    <sheetView tabSelected="1" workbookViewId="0"/>
  </sheetViews>
  <sheetFormatPr defaultRowHeight="13.3"/>
  <cols>
    <col min="1" max="1" width="3.4609375" customWidth="1"/>
    <col min="2" max="2" width="7.07421875" customWidth="1"/>
    <col min="3" max="5" width="9.23046875" hidden="1" customWidth="1"/>
    <col min="8" max="8" width="9.61328125" style="30" bestFit="1" customWidth="1"/>
    <col min="9" max="9" width="9.61328125" style="30" customWidth="1"/>
    <col min="10" max="11" width="9.23046875" style="75"/>
    <col min="13" max="13" width="9.61328125" bestFit="1" customWidth="1"/>
    <col min="14" max="15" width="9.23046875" style="76"/>
    <col min="19" max="33" width="9.23046875" style="71"/>
  </cols>
  <sheetData>
    <row r="1" spans="1:37">
      <c r="A1" s="88" t="s">
        <v>45</v>
      </c>
    </row>
    <row r="2" spans="1:37" s="30" customFormat="1" ht="16.75">
      <c r="A2" s="87"/>
      <c r="J2" s="75"/>
      <c r="N2" s="76"/>
      <c r="O2" s="76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</row>
    <row r="3" spans="1:37" ht="16.75">
      <c r="A3" s="87" t="s">
        <v>90</v>
      </c>
    </row>
    <row r="4" spans="1:37" s="30" customFormat="1" ht="16.75">
      <c r="A4" s="87"/>
      <c r="J4" s="75"/>
      <c r="K4" s="115"/>
      <c r="N4" s="76"/>
      <c r="O4" s="76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</row>
    <row r="5" spans="1:37" s="30" customFormat="1">
      <c r="A5" s="78" t="s">
        <v>34</v>
      </c>
      <c r="J5" s="75"/>
      <c r="K5" s="75"/>
      <c r="N5" s="76"/>
      <c r="O5" s="76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</row>
    <row r="6" spans="1:37" s="30" customFormat="1">
      <c r="A6" s="78"/>
      <c r="J6" s="75"/>
      <c r="K6" s="75"/>
      <c r="N6" s="76"/>
      <c r="O6" s="76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</row>
    <row r="7" spans="1:37" ht="14.15">
      <c r="B7" s="116"/>
      <c r="C7" s="116"/>
      <c r="D7" s="116"/>
      <c r="E7" s="116"/>
      <c r="F7" s="116"/>
      <c r="G7" s="116"/>
      <c r="H7" s="116"/>
      <c r="I7" s="116"/>
      <c r="K7" s="117" t="s">
        <v>35</v>
      </c>
      <c r="L7" s="118">
        <v>0.3</v>
      </c>
    </row>
    <row r="8" spans="1:37" ht="14.15">
      <c r="B8" s="116"/>
      <c r="C8" s="116"/>
      <c r="D8" s="116"/>
      <c r="E8" s="116"/>
      <c r="F8" s="116"/>
      <c r="G8" s="116"/>
      <c r="H8" s="116"/>
      <c r="I8" s="116"/>
      <c r="K8" s="117" t="s">
        <v>36</v>
      </c>
      <c r="L8" s="118">
        <v>0.2</v>
      </c>
    </row>
    <row r="9" spans="1:37" ht="15.45">
      <c r="B9" s="116"/>
      <c r="C9" s="116"/>
      <c r="D9" s="116"/>
      <c r="E9" s="116"/>
      <c r="F9" s="116"/>
      <c r="G9" s="116"/>
      <c r="H9" s="114" t="s">
        <v>66</v>
      </c>
      <c r="I9" s="116"/>
      <c r="K9" s="117" t="s">
        <v>68</v>
      </c>
      <c r="L9" s="118">
        <f>L7-L8^2/2</f>
        <v>0.27999999999999997</v>
      </c>
    </row>
    <row r="10" spans="1:37">
      <c r="B10" s="116"/>
      <c r="C10" s="116"/>
      <c r="D10" s="116"/>
      <c r="E10" s="116"/>
      <c r="F10" s="116"/>
      <c r="G10" s="116"/>
      <c r="H10" s="115" t="s">
        <v>67</v>
      </c>
      <c r="I10" s="116"/>
      <c r="K10" s="118" t="s">
        <v>43</v>
      </c>
      <c r="L10" s="119">
        <v>1</v>
      </c>
    </row>
    <row r="11" spans="1:37">
      <c r="B11" s="116"/>
      <c r="C11" s="116"/>
      <c r="D11" s="116"/>
      <c r="E11" s="116"/>
      <c r="F11" s="116"/>
      <c r="G11" s="116"/>
      <c r="H11" s="116"/>
      <c r="I11" s="116"/>
      <c r="L11" s="116"/>
      <c r="AB11" s="81"/>
      <c r="AD11" s="81" t="s">
        <v>40</v>
      </c>
      <c r="AF11" s="81"/>
      <c r="AG11" s="81"/>
      <c r="AH11" s="162"/>
      <c r="AI11" s="162"/>
      <c r="AJ11" s="162"/>
      <c r="AK11" s="162"/>
    </row>
    <row r="12" spans="1:37" ht="16.75">
      <c r="B12" s="120" t="s">
        <v>29</v>
      </c>
      <c r="C12" s="120" t="s">
        <v>30</v>
      </c>
      <c r="D12" s="120" t="s">
        <v>31</v>
      </c>
      <c r="E12" s="120" t="s">
        <v>32</v>
      </c>
      <c r="F12" s="120" t="s">
        <v>33</v>
      </c>
      <c r="G12" s="120" t="s">
        <v>9</v>
      </c>
      <c r="H12" s="82" t="s">
        <v>41</v>
      </c>
      <c r="I12" s="120" t="s">
        <v>9</v>
      </c>
      <c r="J12" s="80" t="s">
        <v>37</v>
      </c>
      <c r="K12" s="80" t="s">
        <v>38</v>
      </c>
      <c r="L12" s="120" t="s">
        <v>39</v>
      </c>
      <c r="N12" s="85" t="s">
        <v>29</v>
      </c>
      <c r="O12" s="85" t="s">
        <v>33</v>
      </c>
      <c r="P12" s="71"/>
      <c r="Q12" s="71"/>
      <c r="R12" s="71"/>
      <c r="S12" s="81" t="s">
        <v>40</v>
      </c>
      <c r="Y12" s="81" t="s">
        <v>40</v>
      </c>
      <c r="AB12" s="81" t="s">
        <v>86</v>
      </c>
      <c r="AC12" s="81" t="s">
        <v>88</v>
      </c>
      <c r="AD12" s="81" t="s">
        <v>87</v>
      </c>
      <c r="AE12" s="81" t="s">
        <v>88</v>
      </c>
      <c r="AF12" s="81" t="s">
        <v>89</v>
      </c>
      <c r="AG12" s="81" t="s">
        <v>91</v>
      </c>
      <c r="AH12" s="162"/>
      <c r="AI12" s="162"/>
      <c r="AJ12" s="162"/>
      <c r="AK12" s="162"/>
    </row>
    <row r="13" spans="1:37">
      <c r="B13" s="116">
        <v>1971</v>
      </c>
      <c r="C13" s="121">
        <v>2001.34</v>
      </c>
      <c r="D13" s="121">
        <v>2740.98</v>
      </c>
      <c r="E13" s="121">
        <v>1981.74</v>
      </c>
      <c r="F13" s="121">
        <v>2713.74</v>
      </c>
      <c r="G13" s="116"/>
      <c r="H13" s="121">
        <v>2713.74</v>
      </c>
      <c r="I13" s="116"/>
      <c r="J13" s="75">
        <v>0</v>
      </c>
      <c r="L13" s="122">
        <v>0</v>
      </c>
      <c r="N13" s="76">
        <v>1971</v>
      </c>
      <c r="O13" s="86">
        <v>2713.74</v>
      </c>
      <c r="P13" s="71">
        <v>2713.74</v>
      </c>
      <c r="Q13" s="71">
        <v>2713.74</v>
      </c>
      <c r="R13" s="71">
        <v>2713.74</v>
      </c>
      <c r="S13" s="71">
        <v>2713.74</v>
      </c>
      <c r="T13" s="71">
        <v>2713.74</v>
      </c>
      <c r="U13" s="71">
        <v>2713.74</v>
      </c>
      <c r="V13" s="71">
        <v>2713.74</v>
      </c>
      <c r="W13" s="71">
        <v>2713.74</v>
      </c>
      <c r="X13" s="71">
        <v>2713.74</v>
      </c>
      <c r="Y13" s="71">
        <v>2713.74</v>
      </c>
      <c r="Z13" s="71">
        <v>2713.74</v>
      </c>
      <c r="AA13" s="71">
        <v>2713.74</v>
      </c>
      <c r="AB13" s="71">
        <v>2713.74</v>
      </c>
      <c r="AC13" s="71">
        <v>2713.74</v>
      </c>
      <c r="AD13" s="71">
        <v>2713.74</v>
      </c>
      <c r="AE13" s="71">
        <v>2713.74</v>
      </c>
      <c r="AF13" s="71">
        <v>2713.74</v>
      </c>
      <c r="AG13" s="71">
        <v>2713.74</v>
      </c>
    </row>
    <row r="14" spans="1:37">
      <c r="B14" s="116">
        <v>1972</v>
      </c>
      <c r="C14" s="121">
        <v>2712.31</v>
      </c>
      <c r="D14" s="121">
        <v>5207.9399999999996</v>
      </c>
      <c r="E14" s="121">
        <v>2712.31</v>
      </c>
      <c r="F14" s="121">
        <v>5207.9399999999996</v>
      </c>
      <c r="G14" s="79">
        <f>(F14-F13)/F13</f>
        <v>0.91910057706338855</v>
      </c>
      <c r="H14" s="23">
        <f t="shared" ref="H14:H45" ca="1" si="0">$H$13*EXP($L$9*L14+$L$8*J14)</f>
        <v>2988.6717571684726</v>
      </c>
      <c r="I14" s="79">
        <f ca="1">(H14-H13)/H13</f>
        <v>0.10131101622427824</v>
      </c>
      <c r="J14" s="75">
        <f ca="1">J13+K14</f>
        <v>0.20250651533217146</v>
      </c>
      <c r="K14" s="75">
        <f t="shared" ref="K14:K45" ca="1" si="1">NORMINV(RAND(),0,$L$10)</f>
        <v>0.20250651533217146</v>
      </c>
      <c r="L14" s="122">
        <v>0.2</v>
      </c>
      <c r="N14" s="76">
        <v>1972</v>
      </c>
      <c r="O14" s="86">
        <v>5207.9399999999996</v>
      </c>
      <c r="P14" s="71">
        <v>2381.2942849239862</v>
      </c>
      <c r="Q14" s="71">
        <v>3562.1191450967485</v>
      </c>
      <c r="R14" s="71">
        <v>2485.3150227173342</v>
      </c>
      <c r="S14" s="71">
        <v>2407.441762230073</v>
      </c>
      <c r="T14" s="71">
        <v>4663.8403004097099</v>
      </c>
      <c r="U14" s="71">
        <v>2478.7271130016293</v>
      </c>
      <c r="V14" s="71">
        <v>3033.8313415913494</v>
      </c>
      <c r="W14" s="71">
        <v>2652.9033069157927</v>
      </c>
      <c r="X14" s="71">
        <v>3552.1334758227345</v>
      </c>
      <c r="Y14" s="71">
        <v>2946.1075722008727</v>
      </c>
      <c r="Z14" s="71">
        <v>2696.7138593628993</v>
      </c>
      <c r="AA14" s="71">
        <v>2121.3047084125897</v>
      </c>
      <c r="AB14" s="71">
        <v>2530.2479964927725</v>
      </c>
      <c r="AC14" s="71">
        <v>3771.3902797681817</v>
      </c>
      <c r="AD14" s="71">
        <v>3526.1233176240357</v>
      </c>
      <c r="AE14" s="71">
        <v>2883.9660378787776</v>
      </c>
      <c r="AF14" s="71">
        <v>3120.5871906584534</v>
      </c>
      <c r="AG14" s="71">
        <v>2360.7715784318493</v>
      </c>
    </row>
    <row r="15" spans="1:37">
      <c r="B15" s="116">
        <v>1973</v>
      </c>
      <c r="C15" s="121">
        <v>5232.8599999999997</v>
      </c>
      <c r="D15" s="121">
        <v>5359.74</v>
      </c>
      <c r="E15" s="121">
        <v>3958.57</v>
      </c>
      <c r="F15" s="121">
        <v>4306.8</v>
      </c>
      <c r="G15" s="79">
        <f t="shared" ref="G15:I62" si="2">(F15-F14)/F14</f>
        <v>-0.17303194737266547</v>
      </c>
      <c r="H15" s="23">
        <f t="shared" ca="1" si="0"/>
        <v>3936.8297671288728</v>
      </c>
      <c r="I15" s="79">
        <f t="shared" ca="1" si="2"/>
        <v>0.31725063406049786</v>
      </c>
      <c r="J15" s="75">
        <f t="shared" ref="J15:J62" ca="1" si="3">J14+K15</f>
        <v>1.3002400726262733</v>
      </c>
      <c r="K15" s="75">
        <f t="shared" ca="1" si="1"/>
        <v>1.0977335572941018</v>
      </c>
      <c r="L15" s="122">
        <v>0.4</v>
      </c>
      <c r="N15" s="76">
        <v>1973</v>
      </c>
      <c r="O15" s="86">
        <v>4306.8</v>
      </c>
      <c r="P15" s="71">
        <v>2583.6648137313637</v>
      </c>
      <c r="Q15" s="71">
        <v>5294.2537586014878</v>
      </c>
      <c r="R15" s="71">
        <v>3287.4078423799524</v>
      </c>
      <c r="S15" s="71">
        <v>2269.5166181139252</v>
      </c>
      <c r="T15" s="71">
        <v>5143.4967295281849</v>
      </c>
      <c r="U15" s="71">
        <v>3350.0481973830479</v>
      </c>
      <c r="V15" s="71">
        <v>4240.4359693838032</v>
      </c>
      <c r="W15" s="71">
        <v>2709.2215761744278</v>
      </c>
      <c r="X15" s="71">
        <v>3358.4625846716667</v>
      </c>
      <c r="Y15" s="71">
        <v>3358.0259477462209</v>
      </c>
      <c r="Z15" s="71">
        <v>2291.3859315830596</v>
      </c>
      <c r="AA15" s="71">
        <v>2805.4776380640606</v>
      </c>
      <c r="AB15" s="71">
        <v>2358.3959662013431</v>
      </c>
      <c r="AC15" s="71">
        <v>4292.4805005542512</v>
      </c>
      <c r="AD15" s="71">
        <v>3414.0253577861117</v>
      </c>
      <c r="AE15" s="71">
        <v>3890.7851453201429</v>
      </c>
      <c r="AF15" s="71">
        <v>3746.7884829550271</v>
      </c>
      <c r="AG15" s="71">
        <v>2951.2631927910334</v>
      </c>
    </row>
    <row r="16" spans="1:37">
      <c r="B16" s="116">
        <v>1974</v>
      </c>
      <c r="C16" s="121">
        <v>4259.2</v>
      </c>
      <c r="D16" s="121">
        <v>4787.54</v>
      </c>
      <c r="E16" s="121">
        <v>3355.13</v>
      </c>
      <c r="F16" s="121">
        <v>3817.22</v>
      </c>
      <c r="G16" s="79">
        <f t="shared" si="2"/>
        <v>-0.1136760471812019</v>
      </c>
      <c r="H16" s="23">
        <f t="shared" ca="1" si="0"/>
        <v>5661.2495836136986</v>
      </c>
      <c r="I16" s="79">
        <f t="shared" ca="1" si="2"/>
        <v>0.43802244915010485</v>
      </c>
      <c r="J16" s="75">
        <f t="shared" ca="1" si="3"/>
        <v>2.8365844253614236</v>
      </c>
      <c r="K16" s="75">
        <f t="shared" ca="1" si="1"/>
        <v>1.5363443527351501</v>
      </c>
      <c r="L16" s="122">
        <v>0.6</v>
      </c>
      <c r="N16" s="76">
        <v>1974</v>
      </c>
      <c r="O16" s="86">
        <v>3817.22</v>
      </c>
      <c r="P16" s="71">
        <v>3814.1057891866917</v>
      </c>
      <c r="Q16" s="71">
        <v>5561.2473215125547</v>
      </c>
      <c r="R16" s="71">
        <v>5004.8063825523504</v>
      </c>
      <c r="S16" s="71">
        <v>2103.2509553404348</v>
      </c>
      <c r="T16" s="71">
        <v>6682.8415452344498</v>
      </c>
      <c r="U16" s="71">
        <v>3444.0362897942814</v>
      </c>
      <c r="V16" s="71">
        <v>4581.2550078302047</v>
      </c>
      <c r="W16" s="71">
        <v>4114.7115073401683</v>
      </c>
      <c r="X16" s="71">
        <v>3997.2875190262371</v>
      </c>
      <c r="Y16" s="71">
        <v>3797.4643460743737</v>
      </c>
      <c r="Z16" s="71">
        <v>2758.8902771261323</v>
      </c>
      <c r="AA16" s="71">
        <v>4378.8419271731409</v>
      </c>
      <c r="AB16" s="71">
        <v>2616.1335872979362</v>
      </c>
      <c r="AC16" s="71">
        <v>3245.3340722786143</v>
      </c>
      <c r="AD16" s="71">
        <v>4164.6818306174182</v>
      </c>
      <c r="AE16" s="71">
        <v>4178.9792582861792</v>
      </c>
      <c r="AF16" s="71">
        <v>3642.1740308891799</v>
      </c>
      <c r="AG16" s="71">
        <v>3154.8539186418984</v>
      </c>
    </row>
    <row r="17" spans="2:33">
      <c r="B17" s="116">
        <v>1975</v>
      </c>
      <c r="C17" s="121">
        <v>3777.4</v>
      </c>
      <c r="D17" s="121">
        <v>4564.5200000000004</v>
      </c>
      <c r="E17" s="121">
        <v>3627.04</v>
      </c>
      <c r="F17" s="121">
        <v>4358.6000000000004</v>
      </c>
      <c r="G17" s="79">
        <f t="shared" si="2"/>
        <v>0.14182572657588521</v>
      </c>
      <c r="H17" s="23">
        <f t="shared" ca="1" si="0"/>
        <v>6726.855691057166</v>
      </c>
      <c r="I17" s="79">
        <f t="shared" ca="1" si="2"/>
        <v>0.18822807433324074</v>
      </c>
      <c r="J17" s="75">
        <f t="shared" ca="1" si="3"/>
        <v>3.418900346742924</v>
      </c>
      <c r="K17" s="75">
        <f t="shared" ca="1" si="1"/>
        <v>0.58231592138150057</v>
      </c>
      <c r="L17" s="122">
        <v>0.8</v>
      </c>
      <c r="N17" s="76">
        <v>1975</v>
      </c>
      <c r="O17" s="86">
        <v>4358.6000000000004</v>
      </c>
      <c r="P17" s="71">
        <v>5072.6474296628257</v>
      </c>
      <c r="Q17" s="71">
        <v>6246.5018708524958</v>
      </c>
      <c r="R17" s="71">
        <v>6144.0277860741098</v>
      </c>
      <c r="S17" s="71">
        <v>1620.1146373531762</v>
      </c>
      <c r="T17" s="71">
        <v>7246.0987461524919</v>
      </c>
      <c r="U17" s="71">
        <v>3776.923755361287</v>
      </c>
      <c r="V17" s="71">
        <v>5371.2544670659545</v>
      </c>
      <c r="W17" s="71">
        <v>4806.9804871202005</v>
      </c>
      <c r="X17" s="71">
        <v>5849.7094331431035</v>
      </c>
      <c r="Y17" s="71">
        <v>6289.6741305842315</v>
      </c>
      <c r="Z17" s="71">
        <v>3269.0025438960752</v>
      </c>
      <c r="AA17" s="71">
        <v>5786.9614162849166</v>
      </c>
      <c r="AB17" s="71">
        <v>3386.3972494032896</v>
      </c>
      <c r="AC17" s="71">
        <v>3127.1073897206038</v>
      </c>
      <c r="AD17" s="71">
        <v>6769.0239301539814</v>
      </c>
      <c r="AE17" s="71">
        <v>3125.270080372165</v>
      </c>
      <c r="AF17" s="71">
        <v>5357.5607955804635</v>
      </c>
      <c r="AG17" s="71">
        <v>3102.7304737710006</v>
      </c>
    </row>
    <row r="18" spans="2:33">
      <c r="B18" s="116">
        <v>1976</v>
      </c>
      <c r="C18" s="121">
        <v>4403.0600000000004</v>
      </c>
      <c r="D18" s="121">
        <v>4990.8500000000004</v>
      </c>
      <c r="E18" s="121">
        <v>4403.0600000000004</v>
      </c>
      <c r="F18" s="121">
        <v>4990.8500000000004</v>
      </c>
      <c r="G18" s="79">
        <f t="shared" si="2"/>
        <v>0.14505804616161153</v>
      </c>
      <c r="H18" s="23">
        <f t="shared" ca="1" si="0"/>
        <v>7600.3157381719966</v>
      </c>
      <c r="I18" s="79">
        <f t="shared" ca="1" si="2"/>
        <v>0.12984670509225107</v>
      </c>
      <c r="J18" s="75">
        <f t="shared" ca="1" si="3"/>
        <v>3.7493101682994681</v>
      </c>
      <c r="K18" s="75">
        <f t="shared" ca="1" si="1"/>
        <v>0.33040982155654419</v>
      </c>
      <c r="L18" s="122">
        <v>1</v>
      </c>
      <c r="N18" s="76">
        <v>1976</v>
      </c>
      <c r="O18" s="86">
        <v>4990.8500000000004</v>
      </c>
      <c r="P18" s="71">
        <v>5529.6834528711343</v>
      </c>
      <c r="Q18" s="71">
        <v>6321.4090646558598</v>
      </c>
      <c r="R18" s="71">
        <v>7344.0633862550567</v>
      </c>
      <c r="S18" s="71">
        <v>2234.5752582850369</v>
      </c>
      <c r="T18" s="71">
        <v>7222.4284011305563</v>
      </c>
      <c r="U18" s="71">
        <v>4496.3434550628954</v>
      </c>
      <c r="V18" s="71">
        <v>6620.484411088818</v>
      </c>
      <c r="W18" s="71">
        <v>5813.6412070242823</v>
      </c>
      <c r="X18" s="71">
        <v>7605.7327072727458</v>
      </c>
      <c r="Y18" s="71">
        <v>8517.095720937843</v>
      </c>
      <c r="Z18" s="71">
        <v>3611.6667137890126</v>
      </c>
      <c r="AA18" s="71">
        <v>8344.9348727940305</v>
      </c>
      <c r="AB18" s="71">
        <v>3963.7953239164308</v>
      </c>
      <c r="AC18" s="71">
        <v>4753.0505590026687</v>
      </c>
      <c r="AD18" s="71">
        <v>7322.5026923206788</v>
      </c>
      <c r="AE18" s="71">
        <v>3622.9128081022072</v>
      </c>
      <c r="AF18" s="71">
        <v>6712.7642952921506</v>
      </c>
      <c r="AG18" s="71">
        <v>2932.5794237452287</v>
      </c>
    </row>
    <row r="19" spans="2:33">
      <c r="B19" s="116">
        <v>1977</v>
      </c>
      <c r="C19" s="121">
        <v>4998.8500000000004</v>
      </c>
      <c r="D19" s="121">
        <v>5287.65</v>
      </c>
      <c r="E19" s="121">
        <v>4597.26</v>
      </c>
      <c r="F19" s="121">
        <v>4865.6000000000004</v>
      </c>
      <c r="G19" s="79">
        <f t="shared" si="2"/>
        <v>-2.5095925543745051E-2</v>
      </c>
      <c r="H19" s="23">
        <f t="shared" ca="1" si="0"/>
        <v>8360.6680313714151</v>
      </c>
      <c r="I19" s="79">
        <f t="shared" ca="1" si="2"/>
        <v>0.10004219816561147</v>
      </c>
      <c r="J19" s="75">
        <f t="shared" ca="1" si="3"/>
        <v>3.9460528734857743</v>
      </c>
      <c r="K19" s="75">
        <f t="shared" ca="1" si="1"/>
        <v>0.1967427051863061</v>
      </c>
      <c r="L19" s="122">
        <v>1.2</v>
      </c>
      <c r="N19" s="76">
        <v>1977</v>
      </c>
      <c r="O19" s="86">
        <v>4865.6000000000004</v>
      </c>
      <c r="P19" s="71">
        <v>6495.8864076489381</v>
      </c>
      <c r="Q19" s="71">
        <v>7418.5991612700927</v>
      </c>
      <c r="R19" s="71">
        <v>7238.5827127340399</v>
      </c>
      <c r="S19" s="71">
        <v>2570.5436860055834</v>
      </c>
      <c r="T19" s="71">
        <v>6699.6770802146693</v>
      </c>
      <c r="U19" s="71">
        <v>4820.1179931233164</v>
      </c>
      <c r="V19" s="71">
        <v>8945.9451073416185</v>
      </c>
      <c r="W19" s="71">
        <v>7150.9318635395302</v>
      </c>
      <c r="X19" s="71">
        <v>5958.4992049154125</v>
      </c>
      <c r="Y19" s="71">
        <v>10711.819219948929</v>
      </c>
      <c r="Z19" s="71">
        <v>4464.0668391733861</v>
      </c>
      <c r="AA19" s="71">
        <v>10835.499164753601</v>
      </c>
      <c r="AB19" s="71">
        <v>3967.323373263649</v>
      </c>
      <c r="AC19" s="71">
        <v>8192.9850287086374</v>
      </c>
      <c r="AD19" s="71">
        <v>5528.5336342489136</v>
      </c>
      <c r="AE19" s="71">
        <v>3325.8451973955089</v>
      </c>
      <c r="AF19" s="71">
        <v>5244.1071717746127</v>
      </c>
      <c r="AG19" s="71">
        <v>2788.2688350177395</v>
      </c>
    </row>
    <row r="20" spans="2:33">
      <c r="B20" s="116">
        <v>1978</v>
      </c>
      <c r="C20" s="121">
        <v>4867.91</v>
      </c>
      <c r="D20" s="121">
        <v>6097.26</v>
      </c>
      <c r="E20" s="121">
        <v>4867.91</v>
      </c>
      <c r="F20" s="121">
        <v>6001.85</v>
      </c>
      <c r="G20" s="79">
        <f t="shared" si="2"/>
        <v>0.23352721144360405</v>
      </c>
      <c r="H20" s="23">
        <f t="shared" ca="1" si="0"/>
        <v>10657.818319651285</v>
      </c>
      <c r="I20" s="79">
        <f t="shared" ca="1" si="2"/>
        <v>0.27475678733569631</v>
      </c>
      <c r="J20" s="75">
        <f t="shared" ca="1" si="3"/>
        <v>4.8798299004033137</v>
      </c>
      <c r="K20" s="75">
        <f t="shared" ca="1" si="1"/>
        <v>0.93377702691753905</v>
      </c>
      <c r="L20" s="122">
        <v>1.4</v>
      </c>
      <c r="N20" s="76">
        <v>1978</v>
      </c>
      <c r="O20" s="86">
        <v>6001.85</v>
      </c>
      <c r="P20" s="71">
        <v>7052.8505377564352</v>
      </c>
      <c r="Q20" s="71">
        <v>8768.5776229076855</v>
      </c>
      <c r="R20" s="71">
        <v>6912.4520106001646</v>
      </c>
      <c r="S20" s="71">
        <v>3310.4951302981817</v>
      </c>
      <c r="T20" s="71">
        <v>9505.7683694729258</v>
      </c>
      <c r="U20" s="71">
        <v>5169.747283759797</v>
      </c>
      <c r="V20" s="71">
        <v>12083.682040812313</v>
      </c>
      <c r="W20" s="71">
        <v>7205.0430133615237</v>
      </c>
      <c r="X20" s="71">
        <v>9007.2286030683299</v>
      </c>
      <c r="Y20" s="71">
        <v>13949.917590322701</v>
      </c>
      <c r="Z20" s="71">
        <v>5346.4718114617181</v>
      </c>
      <c r="AA20" s="71">
        <v>13014.579122304129</v>
      </c>
      <c r="AB20" s="71">
        <v>5504.2988879812738</v>
      </c>
      <c r="AC20" s="71">
        <v>8211.9458020668808</v>
      </c>
      <c r="AD20" s="71">
        <v>5672.0901445469781</v>
      </c>
      <c r="AE20" s="71">
        <v>3917.0535733144811</v>
      </c>
      <c r="AF20" s="71">
        <v>3748.5871233816365</v>
      </c>
      <c r="AG20" s="71">
        <v>2605.2928866808188</v>
      </c>
    </row>
    <row r="21" spans="2:33">
      <c r="B21" s="116">
        <v>1979</v>
      </c>
      <c r="C21" s="121">
        <v>6041.57</v>
      </c>
      <c r="D21" s="121">
        <v>6590.69</v>
      </c>
      <c r="E21" s="121">
        <v>5925.87</v>
      </c>
      <c r="F21" s="121">
        <v>6569.47</v>
      </c>
      <c r="G21" s="79">
        <f t="shared" si="2"/>
        <v>9.4574172963336284E-2</v>
      </c>
      <c r="H21" s="23">
        <f t="shared" ca="1" si="0"/>
        <v>13075.711274961803</v>
      </c>
      <c r="I21" s="79">
        <f t="shared" ca="1" si="2"/>
        <v>0.22686565700339584</v>
      </c>
      <c r="J21" s="75">
        <f t="shared" ca="1" si="3"/>
        <v>5.6221432541014611</v>
      </c>
      <c r="K21" s="75">
        <f t="shared" ca="1" si="1"/>
        <v>0.74231335369814744</v>
      </c>
      <c r="L21" s="122">
        <v>1.6</v>
      </c>
      <c r="N21" s="76">
        <v>1979</v>
      </c>
      <c r="O21" s="86">
        <v>6569.47</v>
      </c>
      <c r="P21" s="71">
        <v>8967.6140809451954</v>
      </c>
      <c r="Q21" s="71">
        <v>13457.796480701889</v>
      </c>
      <c r="R21" s="71">
        <v>4945.1532391908931</v>
      </c>
      <c r="S21" s="71">
        <v>2725.0851544894676</v>
      </c>
      <c r="T21" s="71">
        <v>7208.7207055162553</v>
      </c>
      <c r="U21" s="71">
        <v>6466.5893806167569</v>
      </c>
      <c r="V21" s="71">
        <v>9716.0086468782592</v>
      </c>
      <c r="W21" s="71">
        <v>8267.7136871068778</v>
      </c>
      <c r="X21" s="71">
        <v>10512.880030130798</v>
      </c>
      <c r="Y21" s="71">
        <v>17078.251116792253</v>
      </c>
      <c r="Z21" s="71">
        <v>7598.663038734966</v>
      </c>
      <c r="AA21" s="71">
        <v>13074.077411808661</v>
      </c>
      <c r="AB21" s="71">
        <v>6024.1560970535893</v>
      </c>
      <c r="AC21" s="71">
        <v>9083.4030513322177</v>
      </c>
      <c r="AD21" s="71">
        <v>6572.7323851960618</v>
      </c>
      <c r="AE21" s="71">
        <v>3340.3505322472338</v>
      </c>
      <c r="AF21" s="71">
        <v>3900.3923107664327</v>
      </c>
      <c r="AG21" s="71">
        <v>3436.2580146198056</v>
      </c>
    </row>
    <row r="22" spans="2:33">
      <c r="B22" s="116">
        <v>1980</v>
      </c>
      <c r="C22" s="121">
        <v>6560.16</v>
      </c>
      <c r="D22" s="121">
        <v>7188.28</v>
      </c>
      <c r="E22" s="121">
        <v>6475.93</v>
      </c>
      <c r="F22" s="121">
        <v>7116.38</v>
      </c>
      <c r="G22" s="79">
        <f t="shared" si="2"/>
        <v>8.3250246975783412E-2</v>
      </c>
      <c r="H22" s="23">
        <f t="shared" ca="1" si="0"/>
        <v>17717.380322021643</v>
      </c>
      <c r="I22" s="79">
        <f t="shared" ca="1" si="2"/>
        <v>0.35498405780402947</v>
      </c>
      <c r="J22" s="75">
        <f t="shared" ca="1" si="3"/>
        <v>6.8610916981223102</v>
      </c>
      <c r="K22" s="75">
        <f t="shared" ca="1" si="1"/>
        <v>1.2389484440208487</v>
      </c>
      <c r="L22" s="122">
        <v>1.8</v>
      </c>
      <c r="N22" s="76">
        <v>1980</v>
      </c>
      <c r="O22" s="86">
        <v>7116.38</v>
      </c>
      <c r="P22" s="71">
        <v>9042.0774020936497</v>
      </c>
      <c r="Q22" s="71">
        <v>14717.96037238771</v>
      </c>
      <c r="R22" s="71">
        <v>4237.6144561956989</v>
      </c>
      <c r="S22" s="71">
        <v>2426.8545392286669</v>
      </c>
      <c r="T22" s="71">
        <v>8686.7992577529239</v>
      </c>
      <c r="U22" s="71">
        <v>8549.6803426202587</v>
      </c>
      <c r="V22" s="71">
        <v>8873.789245242142</v>
      </c>
      <c r="W22" s="71">
        <v>11633.294733842669</v>
      </c>
      <c r="X22" s="71">
        <v>11786.656222224497</v>
      </c>
      <c r="Y22" s="71">
        <v>19398.399505131882</v>
      </c>
      <c r="Z22" s="71">
        <v>6196.8843919037436</v>
      </c>
      <c r="AA22" s="71">
        <v>18910.126328230839</v>
      </c>
      <c r="AB22" s="71">
        <v>6033.9230632439248</v>
      </c>
      <c r="AC22" s="71">
        <v>11448.710235811306</v>
      </c>
      <c r="AD22" s="71">
        <v>7192.269302466364</v>
      </c>
      <c r="AE22" s="71">
        <v>2198.4283681358352</v>
      </c>
      <c r="AF22" s="71">
        <v>3303.929674676895</v>
      </c>
      <c r="AG22" s="71">
        <v>2769.5308178510113</v>
      </c>
    </row>
    <row r="23" spans="2:33">
      <c r="B23" s="116">
        <v>1981</v>
      </c>
      <c r="C23" s="121">
        <v>7150.95</v>
      </c>
      <c r="D23" s="121">
        <v>8019.14</v>
      </c>
      <c r="E23" s="121">
        <v>6956.52</v>
      </c>
      <c r="F23" s="121">
        <v>7681.84</v>
      </c>
      <c r="G23" s="79">
        <f t="shared" si="2"/>
        <v>7.9458938392834563E-2</v>
      </c>
      <c r="H23" s="23">
        <f t="shared" ca="1" si="0"/>
        <v>17762.249903114658</v>
      </c>
      <c r="I23" s="79">
        <f t="shared" ca="1" si="2"/>
        <v>2.5325178032806948E-3</v>
      </c>
      <c r="J23" s="75">
        <f t="shared" ca="1" si="3"/>
        <v>6.5937382800424622</v>
      </c>
      <c r="K23" s="75">
        <f t="shared" ca="1" si="1"/>
        <v>-0.2673534180798483</v>
      </c>
      <c r="L23" s="122">
        <v>2</v>
      </c>
      <c r="N23" s="76">
        <v>1981</v>
      </c>
      <c r="O23" s="86">
        <v>7681.84</v>
      </c>
      <c r="P23" s="71">
        <v>8222.3552520328303</v>
      </c>
      <c r="Q23" s="71">
        <v>22683.363205164867</v>
      </c>
      <c r="R23" s="71">
        <v>3958.2250150608779</v>
      </c>
      <c r="S23" s="71">
        <v>2916.5477417264278</v>
      </c>
      <c r="T23" s="71">
        <v>10651.412099526367</v>
      </c>
      <c r="U23" s="71">
        <v>10022.422817132205</v>
      </c>
      <c r="V23" s="71">
        <v>6058.2838967775297</v>
      </c>
      <c r="W23" s="71">
        <v>12054.471212884007</v>
      </c>
      <c r="X23" s="71">
        <v>14957.591130144217</v>
      </c>
      <c r="Y23" s="71">
        <v>17988.199655001903</v>
      </c>
      <c r="Z23" s="71">
        <v>5312.0554167215851</v>
      </c>
      <c r="AA23" s="71">
        <v>22418.221935256362</v>
      </c>
      <c r="AB23" s="71">
        <v>6982.9927929981068</v>
      </c>
      <c r="AC23" s="71">
        <v>12059.807081374571</v>
      </c>
      <c r="AD23" s="71">
        <v>7260.6891910469531</v>
      </c>
      <c r="AE23" s="71">
        <v>3405.9564744649929</v>
      </c>
      <c r="AF23" s="71">
        <v>3992.0005598260491</v>
      </c>
      <c r="AG23" s="71">
        <v>5138.3407354706433</v>
      </c>
    </row>
    <row r="24" spans="2:33">
      <c r="B24" s="116">
        <v>1982</v>
      </c>
      <c r="C24" s="121">
        <v>7718.84</v>
      </c>
      <c r="D24" s="121">
        <v>8026.99</v>
      </c>
      <c r="E24" s="121">
        <v>6849.78</v>
      </c>
      <c r="F24" s="121">
        <v>8016.67</v>
      </c>
      <c r="G24" s="79">
        <f t="shared" si="2"/>
        <v>4.3587213480103713E-2</v>
      </c>
      <c r="H24" s="23">
        <f t="shared" ca="1" si="0"/>
        <v>20816.64636578178</v>
      </c>
      <c r="I24" s="79">
        <f t="shared" ca="1" si="2"/>
        <v>0.17195999827316502</v>
      </c>
      <c r="J24" s="75">
        <f t="shared" ca="1" si="3"/>
        <v>7.1071260770729525</v>
      </c>
      <c r="K24" s="75">
        <f t="shared" ca="1" si="1"/>
        <v>0.51338779703049042</v>
      </c>
      <c r="L24" s="122">
        <v>2.2000000000000002</v>
      </c>
      <c r="N24" s="76">
        <v>1982</v>
      </c>
      <c r="O24" s="86">
        <v>8016.67</v>
      </c>
      <c r="P24" s="71">
        <v>11030.889047903538</v>
      </c>
      <c r="Q24" s="71">
        <v>23703.824863783742</v>
      </c>
      <c r="R24" s="71">
        <v>4641.6471216335976</v>
      </c>
      <c r="S24" s="71">
        <v>2674.1431591096584</v>
      </c>
      <c r="T24" s="71">
        <v>12913.740531492624</v>
      </c>
      <c r="U24" s="71">
        <v>9896.4560150593261</v>
      </c>
      <c r="V24" s="71">
        <v>8489.4539309558768</v>
      </c>
      <c r="W24" s="71">
        <v>11532.894263375232</v>
      </c>
      <c r="X24" s="71">
        <v>21635.688874908945</v>
      </c>
      <c r="Y24" s="71">
        <v>19107.857253066992</v>
      </c>
      <c r="Z24" s="71">
        <v>7092.1188169458901</v>
      </c>
      <c r="AA24" s="71">
        <v>23478.34732793269</v>
      </c>
      <c r="AB24" s="71">
        <v>6943.1255946650708</v>
      </c>
      <c r="AC24" s="71">
        <v>8328.2737969917089</v>
      </c>
      <c r="AD24" s="71">
        <v>8788.68879604219</v>
      </c>
      <c r="AE24" s="71">
        <v>3019.6949649213061</v>
      </c>
      <c r="AF24" s="71">
        <v>4347.112397001295</v>
      </c>
      <c r="AG24" s="71">
        <v>7732.954380949579</v>
      </c>
    </row>
    <row r="25" spans="2:33">
      <c r="B25" s="116">
        <v>1983</v>
      </c>
      <c r="C25" s="121">
        <v>8021.4</v>
      </c>
      <c r="D25" s="121">
        <v>9893.82</v>
      </c>
      <c r="E25" s="121">
        <v>7803.18</v>
      </c>
      <c r="F25" s="121">
        <v>9893.82</v>
      </c>
      <c r="G25" s="79">
        <f t="shared" si="2"/>
        <v>0.23415582779383454</v>
      </c>
      <c r="H25" s="23">
        <f t="shared" ca="1" si="0"/>
        <v>16703.18061378564</v>
      </c>
      <c r="I25" s="79">
        <f t="shared" ca="1" si="2"/>
        <v>-0.1976046323560465</v>
      </c>
      <c r="J25" s="75">
        <f t="shared" ca="1" si="3"/>
        <v>5.726356999689167</v>
      </c>
      <c r="K25" s="75">
        <f t="shared" ca="1" si="1"/>
        <v>-1.3807690773837853</v>
      </c>
      <c r="L25" s="122">
        <v>2.4</v>
      </c>
      <c r="N25" s="76">
        <v>1983</v>
      </c>
      <c r="O25" s="86">
        <v>9893.82</v>
      </c>
      <c r="P25" s="71">
        <v>10036.614754580231</v>
      </c>
      <c r="Q25" s="71">
        <v>31550.407768154546</v>
      </c>
      <c r="R25" s="71">
        <v>7987.228512447612</v>
      </c>
      <c r="S25" s="71">
        <v>2721.0184814428435</v>
      </c>
      <c r="T25" s="71">
        <v>18283.195785924607</v>
      </c>
      <c r="U25" s="71">
        <v>15029.609386133192</v>
      </c>
      <c r="V25" s="71">
        <v>10275.338114121001</v>
      </c>
      <c r="W25" s="71">
        <v>16756.305779436992</v>
      </c>
      <c r="X25" s="71">
        <v>25638.952215446698</v>
      </c>
      <c r="Y25" s="71">
        <v>16653.420411701569</v>
      </c>
      <c r="Z25" s="71">
        <v>8149.8617568919635</v>
      </c>
      <c r="AA25" s="71">
        <v>20311.551803885995</v>
      </c>
      <c r="AB25" s="71">
        <v>8649.9586786397213</v>
      </c>
      <c r="AC25" s="71">
        <v>8937.5625228045246</v>
      </c>
      <c r="AD25" s="71">
        <v>8337.6634459608085</v>
      </c>
      <c r="AE25" s="71">
        <v>3814.3104265048205</v>
      </c>
      <c r="AF25" s="71">
        <v>4937.8755383898233</v>
      </c>
      <c r="AG25" s="71">
        <v>5836.0739985071868</v>
      </c>
    </row>
    <row r="26" spans="2:33">
      <c r="B26" s="116">
        <v>1984</v>
      </c>
      <c r="C26" s="121">
        <v>9927.11</v>
      </c>
      <c r="D26" s="121">
        <v>11577.44</v>
      </c>
      <c r="E26" s="121">
        <v>9703.35</v>
      </c>
      <c r="F26" s="121">
        <v>11542.6</v>
      </c>
      <c r="G26" s="79">
        <f t="shared" si="2"/>
        <v>0.16664746275958131</v>
      </c>
      <c r="H26" s="23">
        <f t="shared" ca="1" si="0"/>
        <v>14363.785520395402</v>
      </c>
      <c r="I26" s="79">
        <f t="shared" ca="1" si="2"/>
        <v>-0.14005686386815841</v>
      </c>
      <c r="J26" s="75">
        <f t="shared" ca="1" si="3"/>
        <v>4.6919119362012331</v>
      </c>
      <c r="K26" s="75">
        <f t="shared" ca="1" si="1"/>
        <v>-1.0344450634879343</v>
      </c>
      <c r="L26" s="122">
        <v>2.6</v>
      </c>
      <c r="N26" s="76">
        <v>1984</v>
      </c>
      <c r="O26" s="86">
        <v>11542.6</v>
      </c>
      <c r="P26" s="71">
        <v>8193.3165453522834</v>
      </c>
      <c r="Q26" s="71">
        <v>33484.504209542152</v>
      </c>
      <c r="R26" s="71">
        <v>11066.152891334148</v>
      </c>
      <c r="S26" s="71">
        <v>2661.8719830099531</v>
      </c>
      <c r="T26" s="71">
        <v>19715.268934783518</v>
      </c>
      <c r="U26" s="71">
        <v>17004.413656692072</v>
      </c>
      <c r="V26" s="71">
        <v>12096.70083113617</v>
      </c>
      <c r="W26" s="71">
        <v>20872.702834387954</v>
      </c>
      <c r="X26" s="71">
        <v>33684.818099455551</v>
      </c>
      <c r="Y26" s="71">
        <v>18091.508338804822</v>
      </c>
      <c r="Z26" s="71">
        <v>13661.401657375245</v>
      </c>
      <c r="AA26" s="71">
        <v>20681.000579894255</v>
      </c>
      <c r="AB26" s="71">
        <v>9031.3362325295329</v>
      </c>
      <c r="AC26" s="71">
        <v>6144.8621446078814</v>
      </c>
      <c r="AD26" s="71">
        <v>12477.208721424882</v>
      </c>
      <c r="AE26" s="71">
        <v>4971.9066070589652</v>
      </c>
      <c r="AF26" s="71">
        <v>4283.3113933076538</v>
      </c>
      <c r="AG26" s="71">
        <v>4578.9485609642188</v>
      </c>
    </row>
    <row r="27" spans="2:33">
      <c r="B27" s="116">
        <v>1985</v>
      </c>
      <c r="C27" s="121">
        <v>11558.06</v>
      </c>
      <c r="D27" s="121">
        <v>13128.94</v>
      </c>
      <c r="E27" s="121">
        <v>11545.16</v>
      </c>
      <c r="F27" s="121">
        <v>13113.32</v>
      </c>
      <c r="G27" s="79">
        <f t="shared" si="2"/>
        <v>0.13608025921369529</v>
      </c>
      <c r="H27" s="23">
        <f t="shared" ca="1" si="0"/>
        <v>14503.814813005472</v>
      </c>
      <c r="I27" s="79">
        <f t="shared" ca="1" si="2"/>
        <v>9.7487735674721653E-3</v>
      </c>
      <c r="J27" s="75">
        <f t="shared" ca="1" si="3"/>
        <v>4.4604197405531076</v>
      </c>
      <c r="K27" s="75">
        <f t="shared" ca="1" si="1"/>
        <v>-0.23149219564812593</v>
      </c>
      <c r="L27" s="122">
        <v>2.8</v>
      </c>
      <c r="N27" s="76">
        <v>1985</v>
      </c>
      <c r="O27" s="86">
        <v>13113.32</v>
      </c>
      <c r="P27" s="71">
        <v>7965.2693993769008</v>
      </c>
      <c r="Q27" s="71">
        <v>31017.960949779754</v>
      </c>
      <c r="R27" s="71">
        <v>10009.186906652627</v>
      </c>
      <c r="S27" s="71">
        <v>2519.0679304425207</v>
      </c>
      <c r="T27" s="71">
        <v>21291.165140758934</v>
      </c>
      <c r="U27" s="71">
        <v>18205.213530111163</v>
      </c>
      <c r="V27" s="71">
        <v>12124.919478159583</v>
      </c>
      <c r="W27" s="71">
        <v>22369.931596513183</v>
      </c>
      <c r="X27" s="71">
        <v>32563.129841098402</v>
      </c>
      <c r="Y27" s="71">
        <v>19883.398282271126</v>
      </c>
      <c r="Z27" s="71">
        <v>18918.702168437852</v>
      </c>
      <c r="AA27" s="71">
        <v>14357.127206038484</v>
      </c>
      <c r="AB27" s="71">
        <v>8262.2815228284035</v>
      </c>
      <c r="AC27" s="71">
        <v>7413.9621849667428</v>
      </c>
      <c r="AD27" s="71">
        <v>19905.365468590637</v>
      </c>
      <c r="AE27" s="71">
        <v>4973.1784711271339</v>
      </c>
      <c r="AF27" s="71">
        <v>3312.3730004232584</v>
      </c>
      <c r="AG27" s="71">
        <v>4509.7611541205488</v>
      </c>
    </row>
    <row r="28" spans="2:33">
      <c r="B28" s="116">
        <v>1986</v>
      </c>
      <c r="C28" s="121">
        <v>13136.87</v>
      </c>
      <c r="D28" s="121">
        <v>18936.240000000002</v>
      </c>
      <c r="E28" s="121">
        <v>12881.5</v>
      </c>
      <c r="F28" s="121">
        <v>18701.3</v>
      </c>
      <c r="G28" s="79">
        <f t="shared" si="2"/>
        <v>0.42613007232340855</v>
      </c>
      <c r="H28" s="23">
        <f t="shared" ca="1" si="0"/>
        <v>14669.10096778451</v>
      </c>
      <c r="I28" s="79">
        <f t="shared" ca="1" si="2"/>
        <v>1.1396046964887271E-2</v>
      </c>
      <c r="J28" s="75">
        <f t="shared" ca="1" si="3"/>
        <v>4.2370777464413525</v>
      </c>
      <c r="K28" s="75">
        <f t="shared" ca="1" si="1"/>
        <v>-0.22334199411175523</v>
      </c>
      <c r="L28" s="122">
        <v>3</v>
      </c>
      <c r="N28" s="76">
        <v>1986</v>
      </c>
      <c r="O28" s="86">
        <v>18701.3</v>
      </c>
      <c r="P28" s="71">
        <v>6847.4021028524758</v>
      </c>
      <c r="Q28" s="71">
        <v>27505.932315706224</v>
      </c>
      <c r="R28" s="71">
        <v>12149.832668467796</v>
      </c>
      <c r="S28" s="71">
        <v>2529.7573287272021</v>
      </c>
      <c r="T28" s="71">
        <v>36282.417992593204</v>
      </c>
      <c r="U28" s="71">
        <v>18187.523648741535</v>
      </c>
      <c r="V28" s="71">
        <v>10879.367117784959</v>
      </c>
      <c r="W28" s="71">
        <v>29012.805497213885</v>
      </c>
      <c r="X28" s="71">
        <v>37596.650311108162</v>
      </c>
      <c r="Y28" s="71">
        <v>25514.587669855362</v>
      </c>
      <c r="Z28" s="71">
        <v>14452.879914384428</v>
      </c>
      <c r="AA28" s="71">
        <v>19530.838883264048</v>
      </c>
      <c r="AB28" s="71">
        <v>8081.0509667200549</v>
      </c>
      <c r="AC28" s="71">
        <v>9158.222389876415</v>
      </c>
      <c r="AD28" s="71">
        <v>18309.479969015541</v>
      </c>
      <c r="AE28" s="71">
        <v>6215.88342568811</v>
      </c>
      <c r="AF28" s="71">
        <v>4018.32059157919</v>
      </c>
      <c r="AG28" s="71">
        <v>4166.8221650463838</v>
      </c>
    </row>
    <row r="29" spans="2:33">
      <c r="B29" s="116">
        <v>1987</v>
      </c>
      <c r="C29" s="121">
        <v>18820.55</v>
      </c>
      <c r="D29" s="121">
        <v>26646.43</v>
      </c>
      <c r="E29" s="121">
        <v>18544.05</v>
      </c>
      <c r="F29" s="121">
        <v>21564</v>
      </c>
      <c r="G29" s="79">
        <f t="shared" si="2"/>
        <v>0.15307491992535283</v>
      </c>
      <c r="H29" s="23">
        <f t="shared" ca="1" si="0"/>
        <v>10938.962064053321</v>
      </c>
      <c r="I29" s="79">
        <f t="shared" ca="1" si="2"/>
        <v>-0.25428544748060017</v>
      </c>
      <c r="J29" s="75">
        <f t="shared" ca="1" si="3"/>
        <v>2.4900157995603829</v>
      </c>
      <c r="K29" s="75">
        <f t="shared" ca="1" si="1"/>
        <v>-1.7470619468809696</v>
      </c>
      <c r="L29" s="122">
        <v>3.2</v>
      </c>
      <c r="N29" s="76">
        <v>1987</v>
      </c>
      <c r="O29" s="86">
        <v>21564</v>
      </c>
      <c r="P29" s="71">
        <v>9044.6557236046992</v>
      </c>
      <c r="Q29" s="71">
        <v>21655.652259314167</v>
      </c>
      <c r="R29" s="71">
        <v>13802.664578051623</v>
      </c>
      <c r="S29" s="71">
        <v>2370.5767436360961</v>
      </c>
      <c r="T29" s="71">
        <v>41393.922495243474</v>
      </c>
      <c r="U29" s="71">
        <v>19794.007114759708</v>
      </c>
      <c r="V29" s="71">
        <v>13602.821521008991</v>
      </c>
      <c r="W29" s="71">
        <v>34469.813577523215</v>
      </c>
      <c r="X29" s="71">
        <v>37271.198013127636</v>
      </c>
      <c r="Y29" s="71">
        <v>27279.850453516279</v>
      </c>
      <c r="Z29" s="71">
        <v>21702.960637930617</v>
      </c>
      <c r="AA29" s="71">
        <v>19926.381363109023</v>
      </c>
      <c r="AB29" s="71">
        <v>8781.7896934929176</v>
      </c>
      <c r="AC29" s="71">
        <v>9955.0361298433581</v>
      </c>
      <c r="AD29" s="71">
        <v>21891.238401813025</v>
      </c>
      <c r="AE29" s="71">
        <v>5822.7969286765519</v>
      </c>
      <c r="AF29" s="71">
        <v>4072.1972049946726</v>
      </c>
      <c r="AG29" s="71">
        <v>4017.7064636649202</v>
      </c>
    </row>
    <row r="30" spans="2:33">
      <c r="B30" s="116">
        <v>1988</v>
      </c>
      <c r="C30" s="121">
        <v>21217.040000000001</v>
      </c>
      <c r="D30" s="121">
        <v>30159</v>
      </c>
      <c r="E30" s="121">
        <v>21217.040000000001</v>
      </c>
      <c r="F30" s="121">
        <v>30159</v>
      </c>
      <c r="G30" s="79">
        <f t="shared" si="2"/>
        <v>0.39858096828046746</v>
      </c>
      <c r="H30" s="23">
        <f t="shared" ca="1" si="0"/>
        <v>12487.141359332638</v>
      </c>
      <c r="I30" s="79">
        <f t="shared" ca="1" si="2"/>
        <v>0.14152890248763278</v>
      </c>
      <c r="J30" s="75">
        <f t="shared" ca="1" si="3"/>
        <v>2.8718583316156248</v>
      </c>
      <c r="K30" s="75">
        <f t="shared" ca="1" si="1"/>
        <v>0.38184253205524177</v>
      </c>
      <c r="L30" s="122">
        <v>3.4</v>
      </c>
      <c r="N30" s="76">
        <v>1988</v>
      </c>
      <c r="O30" s="86">
        <v>30159</v>
      </c>
      <c r="P30" s="71">
        <v>9233.7124166201938</v>
      </c>
      <c r="Q30" s="71">
        <v>19067.874420939817</v>
      </c>
      <c r="R30" s="71">
        <v>22830.050895408127</v>
      </c>
      <c r="S30" s="71">
        <v>3175.1684999849381</v>
      </c>
      <c r="T30" s="71">
        <v>30986.893030794057</v>
      </c>
      <c r="U30" s="71">
        <v>25183.602765071708</v>
      </c>
      <c r="V30" s="71">
        <v>18241.509291785245</v>
      </c>
      <c r="W30" s="71">
        <v>26756.452448498894</v>
      </c>
      <c r="X30" s="71">
        <v>35540.284918755147</v>
      </c>
      <c r="Y30" s="71">
        <v>39882.240489684562</v>
      </c>
      <c r="Z30" s="71">
        <v>23007.870197119148</v>
      </c>
      <c r="AA30" s="71">
        <v>23746.153066116498</v>
      </c>
      <c r="AB30" s="71">
        <v>12321.857976387395</v>
      </c>
      <c r="AC30" s="71">
        <v>14316.80388264676</v>
      </c>
      <c r="AD30" s="71">
        <v>33943.532627865883</v>
      </c>
      <c r="AE30" s="71">
        <v>7574.6394294479569</v>
      </c>
      <c r="AF30" s="71">
        <v>4895.9907749168487</v>
      </c>
      <c r="AG30" s="71">
        <v>3727.9421249352272</v>
      </c>
    </row>
    <row r="31" spans="2:33">
      <c r="B31" s="116">
        <v>1989</v>
      </c>
      <c r="C31" s="121">
        <v>30243.66</v>
      </c>
      <c r="D31" s="121">
        <v>38915.870000000003</v>
      </c>
      <c r="E31" s="121">
        <v>30183.79</v>
      </c>
      <c r="F31" s="121">
        <v>38915.870000000003</v>
      </c>
      <c r="G31" s="79">
        <f t="shared" si="2"/>
        <v>0.29035677575516439</v>
      </c>
      <c r="H31" s="23">
        <f t="shared" ca="1" si="0"/>
        <v>8506.0322525229312</v>
      </c>
      <c r="I31" s="79">
        <f t="shared" ca="1" si="2"/>
        <v>-0.31881669248777311</v>
      </c>
      <c r="J31" s="75">
        <f t="shared" ca="1" si="3"/>
        <v>0.67223915648218124</v>
      </c>
      <c r="K31" s="75">
        <f t="shared" ca="1" si="1"/>
        <v>-2.1996191751334435</v>
      </c>
      <c r="L31" s="122">
        <v>3.6</v>
      </c>
      <c r="N31" s="76">
        <v>1989</v>
      </c>
      <c r="O31" s="86">
        <v>38915.870000000003</v>
      </c>
      <c r="P31" s="71">
        <v>8847.6910210769183</v>
      </c>
      <c r="Q31" s="71">
        <v>15378.205291839011</v>
      </c>
      <c r="R31" s="71">
        <v>29508.272928512473</v>
      </c>
      <c r="S31" s="71">
        <v>2941.001666590827</v>
      </c>
      <c r="T31" s="71">
        <v>30217.263163821481</v>
      </c>
      <c r="U31" s="71">
        <v>26393.303468655096</v>
      </c>
      <c r="V31" s="71">
        <v>23259.990111391144</v>
      </c>
      <c r="W31" s="71">
        <v>27536.201938521295</v>
      </c>
      <c r="X31" s="71">
        <v>36478.555495711087</v>
      </c>
      <c r="Y31" s="71">
        <v>36538.702614199516</v>
      </c>
      <c r="Z31" s="71">
        <v>30492.725975604142</v>
      </c>
      <c r="AA31" s="71">
        <v>22374.4448275754</v>
      </c>
      <c r="AB31" s="71">
        <v>10470.659721403959</v>
      </c>
      <c r="AC31" s="71">
        <v>11796.990526456781</v>
      </c>
      <c r="AD31" s="71">
        <v>37491.969953379383</v>
      </c>
      <c r="AE31" s="71">
        <v>9283.7249065999913</v>
      </c>
      <c r="AF31" s="71">
        <v>4301.6865560153201</v>
      </c>
      <c r="AG31" s="71">
        <v>4265.4481732545546</v>
      </c>
    </row>
    <row r="32" spans="2:33">
      <c r="B32" s="116">
        <v>1990</v>
      </c>
      <c r="C32" s="121">
        <v>38712.879999999997</v>
      </c>
      <c r="D32" s="121">
        <v>38712.879999999997</v>
      </c>
      <c r="E32" s="121">
        <v>20221.86</v>
      </c>
      <c r="F32" s="121">
        <v>23848.71</v>
      </c>
      <c r="G32" s="79">
        <f t="shared" si="2"/>
        <v>-0.38717263676746794</v>
      </c>
      <c r="H32" s="23">
        <f t="shared" ca="1" si="0"/>
        <v>10995.687104194169</v>
      </c>
      <c r="I32" s="79">
        <f t="shared" ca="1" si="2"/>
        <v>0.29269285346676099</v>
      </c>
      <c r="J32" s="75">
        <f t="shared" ca="1" si="3"/>
        <v>1.6758767860584745</v>
      </c>
      <c r="K32" s="75">
        <f t="shared" ca="1" si="1"/>
        <v>1.0036376295762932</v>
      </c>
      <c r="L32" s="122">
        <v>3.8</v>
      </c>
      <c r="N32" s="76">
        <v>1990</v>
      </c>
      <c r="O32" s="86">
        <v>23848.71</v>
      </c>
      <c r="P32" s="71">
        <v>7046.9536268871761</v>
      </c>
      <c r="Q32" s="71">
        <v>12761.869766036329</v>
      </c>
      <c r="R32" s="71">
        <v>30958.882931777309</v>
      </c>
      <c r="S32" s="71">
        <v>5000.5744605465434</v>
      </c>
      <c r="T32" s="71">
        <v>31352.168570227175</v>
      </c>
      <c r="U32" s="71">
        <v>20529.834892262112</v>
      </c>
      <c r="V32" s="71">
        <v>38374.111003488972</v>
      </c>
      <c r="W32" s="71">
        <v>30010.586796457093</v>
      </c>
      <c r="X32" s="71">
        <v>30881.665857055836</v>
      </c>
      <c r="Y32" s="71">
        <v>37878.490769699434</v>
      </c>
      <c r="Z32" s="71">
        <v>24710.968056781134</v>
      </c>
      <c r="AA32" s="71">
        <v>20462.842773418673</v>
      </c>
      <c r="AB32" s="71">
        <v>9991.2347237863851</v>
      </c>
      <c r="AC32" s="71">
        <v>8737.2360636027806</v>
      </c>
      <c r="AD32" s="71">
        <v>37714.358554151702</v>
      </c>
      <c r="AE32" s="71">
        <v>11556.873246701332</v>
      </c>
      <c r="AF32" s="71">
        <v>3755.1762196014847</v>
      </c>
      <c r="AG32" s="71">
        <v>4720.2857637860452</v>
      </c>
    </row>
    <row r="33" spans="2:33">
      <c r="B33" s="116">
        <v>1991</v>
      </c>
      <c r="C33" s="121">
        <v>24069.18</v>
      </c>
      <c r="D33" s="121">
        <v>27146.91</v>
      </c>
      <c r="E33" s="121">
        <v>21456.76</v>
      </c>
      <c r="F33" s="121">
        <v>22983.77</v>
      </c>
      <c r="G33" s="79">
        <f t="shared" si="2"/>
        <v>-3.6267789746279727E-2</v>
      </c>
      <c r="H33" s="23">
        <f t="shared" ca="1" si="0"/>
        <v>12462.777283813433</v>
      </c>
      <c r="I33" s="79">
        <f t="shared" ca="1" si="2"/>
        <v>0.13342414764236618</v>
      </c>
      <c r="J33" s="75">
        <f t="shared" ca="1" si="3"/>
        <v>2.0220931361405903</v>
      </c>
      <c r="K33" s="75">
        <f t="shared" ca="1" si="1"/>
        <v>0.34621635008211576</v>
      </c>
      <c r="L33" s="122">
        <v>4</v>
      </c>
      <c r="N33" s="76">
        <v>1991</v>
      </c>
      <c r="O33" s="86">
        <v>22983.77</v>
      </c>
      <c r="P33" s="71">
        <v>7690.1062468326445</v>
      </c>
      <c r="Q33" s="71">
        <v>17344.238667747839</v>
      </c>
      <c r="R33" s="71">
        <v>39213.183272956623</v>
      </c>
      <c r="S33" s="71">
        <v>4589.6828389653692</v>
      </c>
      <c r="T33" s="71">
        <v>36808.548017003792</v>
      </c>
      <c r="U33" s="71">
        <v>20025.185344559453</v>
      </c>
      <c r="V33" s="71">
        <v>32935.49662189676</v>
      </c>
      <c r="W33" s="71">
        <v>27716.478955766783</v>
      </c>
      <c r="X33" s="71">
        <v>30254.670614969065</v>
      </c>
      <c r="Y33" s="71">
        <v>26930.98596463164</v>
      </c>
      <c r="Z33" s="71">
        <v>33315.544917005303</v>
      </c>
      <c r="AA33" s="71">
        <v>17143.043216742833</v>
      </c>
      <c r="AB33" s="71">
        <v>7031.3106664560446</v>
      </c>
      <c r="AC33" s="71">
        <v>9002.3093160070821</v>
      </c>
      <c r="AD33" s="71">
        <v>24541.938052094723</v>
      </c>
      <c r="AE33" s="71">
        <v>9828.5941444045475</v>
      </c>
      <c r="AF33" s="71">
        <v>4306.2974750206622</v>
      </c>
      <c r="AG33" s="71">
        <v>5313.6287985607814</v>
      </c>
    </row>
    <row r="34" spans="2:33">
      <c r="B34" s="116">
        <v>1992</v>
      </c>
      <c r="C34" s="121">
        <v>23801.18</v>
      </c>
      <c r="D34" s="121">
        <v>23801.18</v>
      </c>
      <c r="E34" s="121">
        <v>14309.41</v>
      </c>
      <c r="F34" s="121">
        <v>16924.95</v>
      </c>
      <c r="G34" s="79">
        <f t="shared" si="2"/>
        <v>-0.26361297559103664</v>
      </c>
      <c r="H34" s="23">
        <f t="shared" ca="1" si="0"/>
        <v>14798.239870002168</v>
      </c>
      <c r="I34" s="79">
        <f t="shared" ca="1" si="2"/>
        <v>0.18739503507151786</v>
      </c>
      <c r="J34" s="75">
        <f t="shared" ca="1" si="3"/>
        <v>2.6009024436464738</v>
      </c>
      <c r="K34" s="75">
        <f t="shared" ca="1" si="1"/>
        <v>0.57880930750588366</v>
      </c>
      <c r="L34" s="122">
        <v>4.2</v>
      </c>
      <c r="N34" s="76">
        <v>1992</v>
      </c>
      <c r="O34" s="86">
        <v>16924.95</v>
      </c>
      <c r="P34" s="71">
        <v>8617.9549330000809</v>
      </c>
      <c r="Q34" s="71">
        <v>22670.521021820321</v>
      </c>
      <c r="R34" s="71">
        <v>58849.796220477205</v>
      </c>
      <c r="S34" s="71">
        <v>5812.7912774722008</v>
      </c>
      <c r="T34" s="71">
        <v>27412.761454638923</v>
      </c>
      <c r="U34" s="71">
        <v>14260.858691527061</v>
      </c>
      <c r="V34" s="71">
        <v>43125.699787445199</v>
      </c>
      <c r="W34" s="71">
        <v>21049.817466767356</v>
      </c>
      <c r="X34" s="71">
        <v>26929.642336350371</v>
      </c>
      <c r="Y34" s="71">
        <v>31351.499572096265</v>
      </c>
      <c r="Z34" s="71">
        <v>29352.731105716583</v>
      </c>
      <c r="AA34" s="71">
        <v>20029.236728256958</v>
      </c>
      <c r="AB34" s="71">
        <v>9623.6329078031886</v>
      </c>
      <c r="AC34" s="71">
        <v>8529.8990544788885</v>
      </c>
      <c r="AD34" s="71">
        <v>20561.459261868309</v>
      </c>
      <c r="AE34" s="71">
        <v>11675.342247398688</v>
      </c>
      <c r="AF34" s="71">
        <v>4721.8100318375809</v>
      </c>
      <c r="AG34" s="71">
        <v>5300.7577420913531</v>
      </c>
    </row>
    <row r="35" spans="2:33">
      <c r="B35" s="116">
        <v>1993</v>
      </c>
      <c r="C35" s="121">
        <v>16994.080000000002</v>
      </c>
      <c r="D35" s="121">
        <v>21148.11</v>
      </c>
      <c r="E35" s="121">
        <v>16078.71</v>
      </c>
      <c r="F35" s="121">
        <v>17417.240000000002</v>
      </c>
      <c r="G35" s="79">
        <f t="shared" si="2"/>
        <v>2.9086644273690666E-2</v>
      </c>
      <c r="H35" s="23">
        <f t="shared" ca="1" si="0"/>
        <v>15796.69160125395</v>
      </c>
      <c r="I35" s="79">
        <f t="shared" ca="1" si="2"/>
        <v>6.7470978982829236E-2</v>
      </c>
      <c r="J35" s="75">
        <f t="shared" ca="1" si="3"/>
        <v>2.6473638425791481</v>
      </c>
      <c r="K35" s="75">
        <f t="shared" ca="1" si="1"/>
        <v>4.6461398932674272E-2</v>
      </c>
      <c r="L35" s="122">
        <v>4.4000000000000004</v>
      </c>
      <c r="N35" s="76">
        <v>1993</v>
      </c>
      <c r="O35" s="86">
        <v>17417.240000000002</v>
      </c>
      <c r="P35" s="71">
        <v>7764.7193314409433</v>
      </c>
      <c r="Q35" s="71">
        <v>22414.94381949785</v>
      </c>
      <c r="R35" s="71">
        <v>54375.768983802409</v>
      </c>
      <c r="S35" s="71">
        <v>5546.4191282528773</v>
      </c>
      <c r="T35" s="71">
        <v>24409.49149337264</v>
      </c>
      <c r="U35" s="71">
        <v>12944.340447588736</v>
      </c>
      <c r="V35" s="71">
        <v>44311.295678319148</v>
      </c>
      <c r="W35" s="71">
        <v>17192.808152428232</v>
      </c>
      <c r="X35" s="71">
        <v>30033.24111977245</v>
      </c>
      <c r="Y35" s="71">
        <v>30288.405045312542</v>
      </c>
      <c r="Z35" s="71">
        <v>21718.514623603794</v>
      </c>
      <c r="AA35" s="71">
        <v>18677.192671477103</v>
      </c>
      <c r="AB35" s="71">
        <v>10913.728980215488</v>
      </c>
      <c r="AC35" s="71">
        <v>12648.735879314592</v>
      </c>
      <c r="AD35" s="71">
        <v>17754.588699450265</v>
      </c>
      <c r="AE35" s="71">
        <v>10526.213882782078</v>
      </c>
      <c r="AF35" s="71">
        <v>8231.510115653462</v>
      </c>
      <c r="AG35" s="71">
        <v>6850.5904372087407</v>
      </c>
    </row>
    <row r="36" spans="2:33">
      <c r="B36" s="116">
        <v>1994</v>
      </c>
      <c r="C36" s="121">
        <v>17369.740000000002</v>
      </c>
      <c r="D36" s="121">
        <v>21552.81</v>
      </c>
      <c r="E36" s="121">
        <v>17369.740000000002</v>
      </c>
      <c r="F36" s="121">
        <v>19723.060000000001</v>
      </c>
      <c r="G36" s="79">
        <f t="shared" si="2"/>
        <v>0.13238722093741601</v>
      </c>
      <c r="H36" s="23">
        <f t="shared" ca="1" si="0"/>
        <v>13943.990926456589</v>
      </c>
      <c r="I36" s="79">
        <f t="shared" ca="1" si="2"/>
        <v>-0.11728409476895103</v>
      </c>
      <c r="J36" s="75">
        <f t="shared" ca="1" si="3"/>
        <v>1.7436045011932686</v>
      </c>
      <c r="K36" s="75">
        <f t="shared" ca="1" si="1"/>
        <v>-0.90375934138587943</v>
      </c>
      <c r="L36" s="122">
        <v>4.5999999999999996</v>
      </c>
      <c r="N36" s="76">
        <v>1994</v>
      </c>
      <c r="O36" s="86">
        <v>19723.060000000001</v>
      </c>
      <c r="P36" s="71">
        <v>8272.281553924804</v>
      </c>
      <c r="Q36" s="71">
        <v>33645.880119404399</v>
      </c>
      <c r="R36" s="71">
        <v>53669.898857223976</v>
      </c>
      <c r="S36" s="71">
        <v>5500.6083991312471</v>
      </c>
      <c r="T36" s="71">
        <v>24313.601147414069</v>
      </c>
      <c r="U36" s="71">
        <v>11070.194267612949</v>
      </c>
      <c r="V36" s="71">
        <v>44170.363665508135</v>
      </c>
      <c r="W36" s="71">
        <v>13278.567570821402</v>
      </c>
      <c r="X36" s="71">
        <v>17301.992594256615</v>
      </c>
      <c r="Y36" s="71">
        <v>25950.863745077768</v>
      </c>
      <c r="Z36" s="71">
        <v>32400.872660801757</v>
      </c>
      <c r="AA36" s="71">
        <v>15929.861096722678</v>
      </c>
      <c r="AB36" s="71">
        <v>11470.318707633322</v>
      </c>
      <c r="AC36" s="71">
        <v>17064.229485728025</v>
      </c>
      <c r="AD36" s="71">
        <v>13089.241112362966</v>
      </c>
      <c r="AE36" s="71">
        <v>9907.5105381249577</v>
      </c>
      <c r="AF36" s="71">
        <v>10076.270504169528</v>
      </c>
      <c r="AG36" s="71">
        <v>8579.5299057035663</v>
      </c>
    </row>
    <row r="37" spans="2:33">
      <c r="B37" s="116">
        <v>1995</v>
      </c>
      <c r="C37" s="121">
        <v>19684.04</v>
      </c>
      <c r="D37" s="121">
        <v>20011.759999999998</v>
      </c>
      <c r="E37" s="121">
        <v>14485.41</v>
      </c>
      <c r="F37" s="121">
        <v>19868.150000000001</v>
      </c>
      <c r="G37" s="79">
        <f t="shared" si="2"/>
        <v>7.3563635663025989E-3</v>
      </c>
      <c r="H37" s="23">
        <f t="shared" ca="1" si="0"/>
        <v>11392.246729288074</v>
      </c>
      <c r="I37" s="79">
        <f t="shared" ca="1" si="2"/>
        <v>-0.1829995594967701</v>
      </c>
      <c r="J37" s="75">
        <f t="shared" ca="1" si="3"/>
        <v>0.45302627644007187</v>
      </c>
      <c r="K37" s="75">
        <f t="shared" ca="1" si="1"/>
        <v>-1.2905782247531967</v>
      </c>
      <c r="L37" s="122">
        <v>4.8</v>
      </c>
      <c r="N37" s="76">
        <v>1995</v>
      </c>
      <c r="O37" s="86">
        <v>19868.150000000001</v>
      </c>
      <c r="P37" s="71">
        <v>10976.387012727013</v>
      </c>
      <c r="Q37" s="71">
        <v>36205.874771838709</v>
      </c>
      <c r="R37" s="71">
        <v>65012.547030663562</v>
      </c>
      <c r="S37" s="71">
        <v>12325.024757815385</v>
      </c>
      <c r="T37" s="71">
        <v>24824.550470517042</v>
      </c>
      <c r="U37" s="71">
        <v>8710.704418359639</v>
      </c>
      <c r="V37" s="71">
        <v>50102.711322810435</v>
      </c>
      <c r="W37" s="71">
        <v>11142.58060521834</v>
      </c>
      <c r="X37" s="71">
        <v>19638.393714033729</v>
      </c>
      <c r="Y37" s="71">
        <v>25577.287032819349</v>
      </c>
      <c r="Z37" s="71">
        <v>34719.524184418675</v>
      </c>
      <c r="AA37" s="71">
        <v>17287.577731231369</v>
      </c>
      <c r="AB37" s="71">
        <v>12203.933504030671</v>
      </c>
      <c r="AC37" s="71">
        <v>17145.836211508977</v>
      </c>
      <c r="AD37" s="71">
        <v>11272.917399136868</v>
      </c>
      <c r="AE37" s="71">
        <v>12948.895016942375</v>
      </c>
      <c r="AF37" s="71">
        <v>15489.248972834237</v>
      </c>
      <c r="AG37" s="71">
        <v>10182.336501098362</v>
      </c>
    </row>
    <row r="38" spans="2:33">
      <c r="B38" s="116">
        <v>1996</v>
      </c>
      <c r="C38" s="121">
        <v>20618</v>
      </c>
      <c r="D38" s="121">
        <v>22666.799999999999</v>
      </c>
      <c r="E38" s="121">
        <v>19161.71</v>
      </c>
      <c r="F38" s="121">
        <v>19361.349999999999</v>
      </c>
      <c r="G38" s="79">
        <f t="shared" si="2"/>
        <v>-2.5508162561688072E-2</v>
      </c>
      <c r="H38" s="23">
        <f t="shared" ca="1" si="0"/>
        <v>10818.281466984105</v>
      </c>
      <c r="I38" s="79">
        <f t="shared" ca="1" si="2"/>
        <v>-5.0382095467470404E-2</v>
      </c>
      <c r="J38" s="75">
        <f t="shared" ca="1" si="3"/>
        <v>-8.5451628805989222E-2</v>
      </c>
      <c r="K38" s="75">
        <f t="shared" ca="1" si="1"/>
        <v>-0.53847790524606109</v>
      </c>
      <c r="L38" s="122">
        <v>5</v>
      </c>
      <c r="N38" s="76">
        <v>1996</v>
      </c>
      <c r="O38" s="86">
        <v>19361.349999999999</v>
      </c>
      <c r="P38" s="71">
        <v>14786.452319014483</v>
      </c>
      <c r="Q38" s="71">
        <v>31951.704958644517</v>
      </c>
      <c r="R38" s="71">
        <v>59299.344171575067</v>
      </c>
      <c r="S38" s="71">
        <v>11489.008003734856</v>
      </c>
      <c r="T38" s="71">
        <v>20120.519880854692</v>
      </c>
      <c r="U38" s="71">
        <v>7284.1468906039154</v>
      </c>
      <c r="V38" s="71">
        <v>35398.81046666512</v>
      </c>
      <c r="W38" s="71">
        <v>10763.035209577094</v>
      </c>
      <c r="X38" s="71">
        <v>17849.935967313151</v>
      </c>
      <c r="Y38" s="71">
        <v>22728.626959096793</v>
      </c>
      <c r="Z38" s="71">
        <v>39848.883934482365</v>
      </c>
      <c r="AA38" s="71">
        <v>14481.222141883547</v>
      </c>
      <c r="AB38" s="71">
        <v>15593.897719159808</v>
      </c>
      <c r="AC38" s="71">
        <v>17326.084357473253</v>
      </c>
      <c r="AD38" s="71">
        <v>15227.451898382285</v>
      </c>
      <c r="AE38" s="71">
        <v>16854.902872748582</v>
      </c>
      <c r="AF38" s="71">
        <v>19667.976907850963</v>
      </c>
      <c r="AG38" s="71">
        <v>9869.8724979679246</v>
      </c>
    </row>
    <row r="39" spans="2:33">
      <c r="B39" s="116">
        <v>1997</v>
      </c>
      <c r="C39" s="121">
        <v>19446</v>
      </c>
      <c r="D39" s="121">
        <v>20681.07</v>
      </c>
      <c r="E39" s="121">
        <v>14775.22</v>
      </c>
      <c r="F39" s="121">
        <v>15258.74</v>
      </c>
      <c r="G39" s="79">
        <f t="shared" si="2"/>
        <v>-0.21189689768533698</v>
      </c>
      <c r="H39" s="23">
        <f t="shared" ca="1" si="0"/>
        <v>14935.712298448512</v>
      </c>
      <c r="I39" s="79">
        <f t="shared" ca="1" si="2"/>
        <v>0.38059934417774538</v>
      </c>
      <c r="J39" s="75">
        <f t="shared" ca="1" si="3"/>
        <v>1.2471369324947155</v>
      </c>
      <c r="K39" s="75">
        <f t="shared" ca="1" si="1"/>
        <v>1.3325885613007047</v>
      </c>
      <c r="L39" s="122">
        <v>5.2</v>
      </c>
      <c r="N39" s="76">
        <v>1997</v>
      </c>
      <c r="O39" s="86">
        <v>15258.74</v>
      </c>
      <c r="P39" s="71">
        <v>13961.004736599743</v>
      </c>
      <c r="Q39" s="71">
        <v>36967.567500620666</v>
      </c>
      <c r="R39" s="71">
        <v>57431.164855343173</v>
      </c>
      <c r="S39" s="71">
        <v>14090.924616512584</v>
      </c>
      <c r="T39" s="71">
        <v>18385.071289364994</v>
      </c>
      <c r="U39" s="71">
        <v>8436.7602309076792</v>
      </c>
      <c r="V39" s="71">
        <v>27323.455217802279</v>
      </c>
      <c r="W39" s="71">
        <v>10997.822583531388</v>
      </c>
      <c r="X39" s="71">
        <v>16910.95541574926</v>
      </c>
      <c r="Y39" s="71">
        <v>18126.793822944524</v>
      </c>
      <c r="Z39" s="71">
        <v>37289.870035758235</v>
      </c>
      <c r="AA39" s="71">
        <v>17519.358884429104</v>
      </c>
      <c r="AB39" s="71">
        <v>17871.144503320269</v>
      </c>
      <c r="AC39" s="71">
        <v>18961.963317537116</v>
      </c>
      <c r="AD39" s="71">
        <v>14467.792851050066</v>
      </c>
      <c r="AE39" s="71">
        <v>17555.691998332775</v>
      </c>
      <c r="AF39" s="71">
        <v>19569.052224286821</v>
      </c>
      <c r="AG39" s="71">
        <v>6463.8819292523331</v>
      </c>
    </row>
    <row r="40" spans="2:33">
      <c r="B40" s="116">
        <v>1998</v>
      </c>
      <c r="C40" s="121">
        <v>14956.84</v>
      </c>
      <c r="D40" s="121">
        <v>17264.34</v>
      </c>
      <c r="E40" s="121">
        <v>12879.97</v>
      </c>
      <c r="F40" s="121">
        <v>13842.17</v>
      </c>
      <c r="G40" s="79">
        <f t="shared" si="2"/>
        <v>-9.2836630023186692E-2</v>
      </c>
      <c r="H40" s="23">
        <f t="shared" ca="1" si="0"/>
        <v>15170.155787141875</v>
      </c>
      <c r="I40" s="79">
        <f t="shared" ca="1" si="2"/>
        <v>1.5696840164611141E-2</v>
      </c>
      <c r="J40" s="75">
        <f t="shared" ca="1" si="3"/>
        <v>1.0450115273231022</v>
      </c>
      <c r="K40" s="75">
        <f t="shared" ca="1" si="1"/>
        <v>-0.20212540517161326</v>
      </c>
      <c r="L40" s="122">
        <v>5.4</v>
      </c>
      <c r="N40" s="76">
        <v>1998</v>
      </c>
      <c r="O40" s="86">
        <v>13842.17</v>
      </c>
      <c r="P40" s="71">
        <v>24977.372700736276</v>
      </c>
      <c r="Q40" s="71">
        <v>42316.886175862084</v>
      </c>
      <c r="R40" s="71">
        <v>35700.027243118107</v>
      </c>
      <c r="S40" s="71">
        <v>14420.276312239082</v>
      </c>
      <c r="T40" s="71">
        <v>14701.267692131574</v>
      </c>
      <c r="U40" s="71">
        <v>5505.8052330285718</v>
      </c>
      <c r="V40" s="71">
        <v>28772.583062980022</v>
      </c>
      <c r="W40" s="71">
        <v>12288.429646449797</v>
      </c>
      <c r="X40" s="71">
        <v>15310.496860435749</v>
      </c>
      <c r="Y40" s="71">
        <v>13320.761604173751</v>
      </c>
      <c r="Z40" s="71">
        <v>40959.098463527756</v>
      </c>
      <c r="AA40" s="71">
        <v>13797.628293686303</v>
      </c>
      <c r="AB40" s="71">
        <v>14653.548222782063</v>
      </c>
      <c r="AC40" s="71">
        <v>18511.755815929278</v>
      </c>
      <c r="AD40" s="71">
        <v>15526.474094357478</v>
      </c>
      <c r="AE40" s="71">
        <v>16003.650662597738</v>
      </c>
      <c r="AF40" s="71">
        <v>17960.222357554489</v>
      </c>
      <c r="AG40" s="71">
        <v>6147.6030070197467</v>
      </c>
    </row>
    <row r="41" spans="2:33">
      <c r="B41" s="116">
        <v>1999</v>
      </c>
      <c r="C41" s="121">
        <v>13415.89</v>
      </c>
      <c r="D41" s="121">
        <v>18934.34</v>
      </c>
      <c r="E41" s="121">
        <v>13232.74</v>
      </c>
      <c r="F41" s="121">
        <v>18934.34</v>
      </c>
      <c r="G41" s="79">
        <f t="shared" si="2"/>
        <v>0.36787367876568489</v>
      </c>
      <c r="H41" s="23">
        <f t="shared" ca="1" si="0"/>
        <v>13372.642366318443</v>
      </c>
      <c r="I41" s="79">
        <f t="shared" ca="1" si="2"/>
        <v>-0.1184901095311752</v>
      </c>
      <c r="J41" s="75">
        <f t="shared" ca="1" si="3"/>
        <v>0.13441624150754172</v>
      </c>
      <c r="K41" s="75">
        <f t="shared" ca="1" si="1"/>
        <v>-0.91059528581556048</v>
      </c>
      <c r="L41" s="122">
        <v>5.6</v>
      </c>
      <c r="N41" s="76">
        <v>1999</v>
      </c>
      <c r="O41" s="86">
        <v>18934.34</v>
      </c>
      <c r="P41" s="71">
        <v>34395.754387782399</v>
      </c>
      <c r="Q41" s="71">
        <v>47756.888365040548</v>
      </c>
      <c r="R41" s="71">
        <v>29909.450738311396</v>
      </c>
      <c r="S41" s="71">
        <v>18855.570378357934</v>
      </c>
      <c r="T41" s="71">
        <v>9732.0465724766764</v>
      </c>
      <c r="U41" s="71">
        <v>6663.364275709765</v>
      </c>
      <c r="V41" s="71">
        <v>22632.734856072591</v>
      </c>
      <c r="W41" s="71">
        <v>12908.540624599902</v>
      </c>
      <c r="X41" s="71">
        <v>15165.012455695514</v>
      </c>
      <c r="Y41" s="71">
        <v>14935.629311650373</v>
      </c>
      <c r="Z41" s="71">
        <v>33164.85163811969</v>
      </c>
      <c r="AA41" s="71">
        <v>16274.849687913877</v>
      </c>
      <c r="AB41" s="71">
        <v>14386.811491990848</v>
      </c>
      <c r="AC41" s="71">
        <v>23698.528967395428</v>
      </c>
      <c r="AD41" s="71">
        <v>16319.273345102478</v>
      </c>
      <c r="AE41" s="71">
        <v>23735.15269643168</v>
      </c>
      <c r="AF41" s="71">
        <v>19439.878633592823</v>
      </c>
      <c r="AG41" s="71">
        <v>8015.57695457513</v>
      </c>
    </row>
    <row r="42" spans="2:33">
      <c r="B42" s="116">
        <v>2000</v>
      </c>
      <c r="C42" s="121">
        <v>19002.86</v>
      </c>
      <c r="D42" s="121">
        <v>20833.21</v>
      </c>
      <c r="E42" s="121">
        <v>13423.21</v>
      </c>
      <c r="F42" s="121">
        <v>13785.69</v>
      </c>
      <c r="G42" s="79">
        <f t="shared" si="2"/>
        <v>-0.27192128165016577</v>
      </c>
      <c r="H42" s="23">
        <f t="shared" ca="1" si="0"/>
        <v>19118.556002366957</v>
      </c>
      <c r="I42" s="79">
        <f t="shared" ca="1" si="2"/>
        <v>0.42967675936064031</v>
      </c>
      <c r="J42" s="75">
        <f t="shared" ca="1" si="3"/>
        <v>1.6416581230837126</v>
      </c>
      <c r="K42" s="75">
        <f t="shared" ca="1" si="1"/>
        <v>1.507241881576171</v>
      </c>
      <c r="L42" s="122">
        <v>5.8</v>
      </c>
      <c r="N42" s="76">
        <v>2000</v>
      </c>
      <c r="O42" s="86">
        <v>13785.69</v>
      </c>
      <c r="P42" s="71">
        <v>34603.849947187926</v>
      </c>
      <c r="Q42" s="71">
        <v>31668.717648123245</v>
      </c>
      <c r="R42" s="71">
        <v>34200.812874391697</v>
      </c>
      <c r="S42" s="71">
        <v>22747.335841784083</v>
      </c>
      <c r="T42" s="71">
        <v>9937.3105949646524</v>
      </c>
      <c r="U42" s="71">
        <v>5402.7373976457211</v>
      </c>
      <c r="V42" s="71">
        <v>30061.157906940269</v>
      </c>
      <c r="W42" s="71">
        <v>15703.051107776455</v>
      </c>
      <c r="X42" s="71">
        <v>10571.71967712516</v>
      </c>
      <c r="Y42" s="71">
        <v>17747.672790122389</v>
      </c>
      <c r="Z42" s="71">
        <v>39202.641578003735</v>
      </c>
      <c r="AA42" s="71">
        <v>19680.227549298848</v>
      </c>
      <c r="AB42" s="71">
        <v>16142.166056834451</v>
      </c>
      <c r="AC42" s="71">
        <v>25952.837974617116</v>
      </c>
      <c r="AD42" s="71">
        <v>17187.492586016873</v>
      </c>
      <c r="AE42" s="71">
        <v>29288.479847244715</v>
      </c>
      <c r="AF42" s="71">
        <v>20374.65890909854</v>
      </c>
      <c r="AG42" s="71">
        <v>8479.543026310881</v>
      </c>
    </row>
    <row r="43" spans="2:33">
      <c r="B43" s="116">
        <v>2001</v>
      </c>
      <c r="C43" s="121">
        <v>13691.49</v>
      </c>
      <c r="D43" s="121">
        <v>14529.41</v>
      </c>
      <c r="E43" s="121">
        <v>9504.41</v>
      </c>
      <c r="F43" s="121">
        <v>10542.62</v>
      </c>
      <c r="G43" s="79">
        <f t="shared" si="2"/>
        <v>-0.23524901546458679</v>
      </c>
      <c r="H43" s="23">
        <f t="shared" ca="1" si="0"/>
        <v>17790.944735731846</v>
      </c>
      <c r="I43" s="79">
        <f t="shared" ca="1" si="2"/>
        <v>-6.9440980086087414E-2</v>
      </c>
      <c r="J43" s="75">
        <f t="shared" ca="1" si="3"/>
        <v>1.0018092393864304</v>
      </c>
      <c r="K43" s="75">
        <f t="shared" ca="1" si="1"/>
        <v>-0.6398488836972821</v>
      </c>
      <c r="L43" s="122">
        <v>6</v>
      </c>
      <c r="N43" s="76">
        <v>2001</v>
      </c>
      <c r="O43" s="86">
        <v>10542.62</v>
      </c>
      <c r="P43" s="71">
        <v>41135.094009628199</v>
      </c>
      <c r="Q43" s="71">
        <v>30620.115776270988</v>
      </c>
      <c r="R43" s="71">
        <v>40203.128932122301</v>
      </c>
      <c r="S43" s="71">
        <v>29906.97793262198</v>
      </c>
      <c r="T43" s="71">
        <v>10460.794459637573</v>
      </c>
      <c r="U43" s="71">
        <v>4835.5676635619802</v>
      </c>
      <c r="V43" s="71">
        <v>26314.237185600297</v>
      </c>
      <c r="W43" s="71">
        <v>15611.200544700123</v>
      </c>
      <c r="X43" s="71">
        <v>11001.173338990093</v>
      </c>
      <c r="Y43" s="71">
        <v>19161.694370202971</v>
      </c>
      <c r="Z43" s="71">
        <v>35914.691759387155</v>
      </c>
      <c r="AA43" s="71">
        <v>13408.569046854342</v>
      </c>
      <c r="AB43" s="71">
        <v>14600.045359890917</v>
      </c>
      <c r="AC43" s="71">
        <v>27640.448287046289</v>
      </c>
      <c r="AD43" s="71">
        <v>15685.880161456014</v>
      </c>
      <c r="AE43" s="71">
        <v>36769.376981016765</v>
      </c>
      <c r="AF43" s="71">
        <v>18458.709398149262</v>
      </c>
      <c r="AG43" s="71">
        <v>8431.6889744704695</v>
      </c>
    </row>
    <row r="44" spans="2:33">
      <c r="B44" s="116">
        <v>2002</v>
      </c>
      <c r="C44" s="121">
        <v>10871.49</v>
      </c>
      <c r="D44" s="121">
        <v>11979.85</v>
      </c>
      <c r="E44" s="121">
        <v>8303.39</v>
      </c>
      <c r="F44" s="121">
        <v>8578.9500000000007</v>
      </c>
      <c r="G44" s="79">
        <f t="shared" si="2"/>
        <v>-0.1862601516511076</v>
      </c>
      <c r="H44" s="23">
        <f t="shared" ca="1" si="0"/>
        <v>17820.426935097417</v>
      </c>
      <c r="I44" s="79">
        <f t="shared" ca="1" si="2"/>
        <v>1.6571463631359909E-3</v>
      </c>
      <c r="J44" s="75">
        <f t="shared" ca="1" si="3"/>
        <v>0.73008811344210156</v>
      </c>
      <c r="K44" s="75">
        <f t="shared" ca="1" si="1"/>
        <v>-0.2717211259443289</v>
      </c>
      <c r="L44" s="122">
        <v>6.2</v>
      </c>
      <c r="N44" s="76">
        <v>2002</v>
      </c>
      <c r="O44" s="86">
        <v>8578.9500000000007</v>
      </c>
      <c r="P44" s="71">
        <v>28323.7173360733</v>
      </c>
      <c r="Q44" s="71">
        <v>30860.656330145004</v>
      </c>
      <c r="R44" s="71">
        <v>46281.873959959055</v>
      </c>
      <c r="S44" s="71">
        <v>34068.773905600407</v>
      </c>
      <c r="T44" s="71">
        <v>9618.4650297504377</v>
      </c>
      <c r="U44" s="71">
        <v>5002.8873449905586</v>
      </c>
      <c r="V44" s="71">
        <v>21624.891746876296</v>
      </c>
      <c r="W44" s="71">
        <v>17111.613623889363</v>
      </c>
      <c r="X44" s="71">
        <v>9813.7030358159009</v>
      </c>
      <c r="Y44" s="71">
        <v>13503.762406407475</v>
      </c>
      <c r="Z44" s="71">
        <v>24654.271336082616</v>
      </c>
      <c r="AA44" s="71">
        <v>16075.701645756859</v>
      </c>
      <c r="AB44" s="71">
        <v>15841.310127238459</v>
      </c>
      <c r="AC44" s="71">
        <v>39112.24957725087</v>
      </c>
      <c r="AD44" s="71">
        <v>9574.7054180949199</v>
      </c>
      <c r="AE44" s="71">
        <v>28144.682751691864</v>
      </c>
      <c r="AF44" s="71">
        <v>22832.283163082058</v>
      </c>
      <c r="AG44" s="71">
        <v>10424.731531236892</v>
      </c>
    </row>
    <row r="45" spans="2:33">
      <c r="B45" s="116">
        <v>2003</v>
      </c>
      <c r="C45" s="121">
        <v>8713.33</v>
      </c>
      <c r="D45" s="121">
        <v>11161.71</v>
      </c>
      <c r="E45" s="121">
        <v>7607.88</v>
      </c>
      <c r="F45" s="121">
        <v>10676.64</v>
      </c>
      <c r="G45" s="79">
        <f t="shared" si="2"/>
        <v>0.24451593726504975</v>
      </c>
      <c r="H45" s="23">
        <f t="shared" ca="1" si="0"/>
        <v>19753.677854191239</v>
      </c>
      <c r="I45" s="79">
        <f t="shared" ca="1" si="2"/>
        <v>0.1084851067897972</v>
      </c>
      <c r="J45" s="75">
        <f t="shared" ca="1" si="3"/>
        <v>0.96505968604936609</v>
      </c>
      <c r="K45" s="75">
        <f t="shared" ca="1" si="1"/>
        <v>0.23497157260726459</v>
      </c>
      <c r="L45" s="122">
        <v>6.4</v>
      </c>
      <c r="N45" s="76">
        <v>2003</v>
      </c>
      <c r="O45" s="86">
        <v>10676.64</v>
      </c>
      <c r="P45" s="71">
        <v>19392.089184760694</v>
      </c>
      <c r="Q45" s="71">
        <v>38624.438766344567</v>
      </c>
      <c r="R45" s="71">
        <v>44077.085431576546</v>
      </c>
      <c r="S45" s="71">
        <v>29592.22317813765</v>
      </c>
      <c r="T45" s="71">
        <v>10570.320625278313</v>
      </c>
      <c r="U45" s="71">
        <v>5296.3358926112742</v>
      </c>
      <c r="V45" s="71">
        <v>21815.343231678969</v>
      </c>
      <c r="W45" s="71">
        <v>14184.500879165413</v>
      </c>
      <c r="X45" s="71">
        <v>9466.4727990775191</v>
      </c>
      <c r="Y45" s="71">
        <v>14383.81066512464</v>
      </c>
      <c r="Z45" s="71">
        <v>22573.349100656465</v>
      </c>
      <c r="AA45" s="71">
        <v>21182.360923502922</v>
      </c>
      <c r="AB45" s="71">
        <v>12947.98374295245</v>
      </c>
      <c r="AC45" s="71">
        <v>37181.839295444115</v>
      </c>
      <c r="AD45" s="71">
        <v>11420.103621552245</v>
      </c>
      <c r="AE45" s="71">
        <v>25931.645478616068</v>
      </c>
      <c r="AF45" s="71">
        <v>23141.295311018457</v>
      </c>
      <c r="AG45" s="71">
        <v>9802.6598855195734</v>
      </c>
    </row>
    <row r="46" spans="2:33">
      <c r="B46" s="116">
        <v>2004</v>
      </c>
      <c r="C46" s="121">
        <v>10825.17</v>
      </c>
      <c r="D46" s="121">
        <v>12163.89</v>
      </c>
      <c r="E46" s="121">
        <v>10365.4</v>
      </c>
      <c r="F46" s="121">
        <v>11488.76</v>
      </c>
      <c r="G46" s="79">
        <f t="shared" si="2"/>
        <v>7.6065129104287574E-2</v>
      </c>
      <c r="H46" s="23">
        <f t="shared" ref="H46:H62" ca="1" si="4">$H$13*EXP($L$9*L46+$L$8*J46)</f>
        <v>23656.667325417679</v>
      </c>
      <c r="I46" s="79">
        <f t="shared" ca="1" si="2"/>
        <v>0.19758292607765304</v>
      </c>
      <c r="J46" s="75">
        <f t="shared" ca="1" si="3"/>
        <v>1.5865861722466972</v>
      </c>
      <c r="K46" s="75">
        <f t="shared" ref="K46:K62" ca="1" si="5">NORMINV(RAND(),0,$L$10)</f>
        <v>0.62152648619733109</v>
      </c>
      <c r="L46" s="122">
        <v>6.6</v>
      </c>
      <c r="N46" s="76">
        <v>2004</v>
      </c>
      <c r="O46" s="86">
        <v>11488.76</v>
      </c>
      <c r="P46" s="71">
        <v>14688.146985056874</v>
      </c>
      <c r="Q46" s="71">
        <v>26861.606438958268</v>
      </c>
      <c r="R46" s="71">
        <v>49050.19432155104</v>
      </c>
      <c r="S46" s="71">
        <v>24918.311277883975</v>
      </c>
      <c r="T46" s="71">
        <v>8398.5416353237924</v>
      </c>
      <c r="U46" s="71">
        <v>5083.5480273559815</v>
      </c>
      <c r="V46" s="71">
        <v>19918.097808931998</v>
      </c>
      <c r="W46" s="71">
        <v>15064.285255556559</v>
      </c>
      <c r="X46" s="71">
        <v>9805.8548956156137</v>
      </c>
      <c r="Y46" s="71">
        <v>16937.91501850641</v>
      </c>
      <c r="Z46" s="71">
        <v>20687.89313704065</v>
      </c>
      <c r="AA46" s="71">
        <v>19991.457996457837</v>
      </c>
      <c r="AB46" s="71">
        <v>14849.079794464387</v>
      </c>
      <c r="AC46" s="71">
        <v>24228.606233003535</v>
      </c>
      <c r="AD46" s="71">
        <v>11235.628892368677</v>
      </c>
      <c r="AE46" s="71">
        <v>17606.528623923045</v>
      </c>
      <c r="AF46" s="71">
        <v>18845.72329087467</v>
      </c>
      <c r="AG46" s="71">
        <v>11208.541708082646</v>
      </c>
    </row>
    <row r="47" spans="2:33">
      <c r="B47" s="116">
        <v>2005</v>
      </c>
      <c r="C47" s="121">
        <v>11517.75</v>
      </c>
      <c r="D47" s="121">
        <v>16344.2</v>
      </c>
      <c r="E47" s="121">
        <v>10825.39</v>
      </c>
      <c r="F47" s="121">
        <v>16111.43</v>
      </c>
      <c r="G47" s="79">
        <f t="shared" si="2"/>
        <v>0.40236457198165859</v>
      </c>
      <c r="H47" s="23">
        <f t="shared" ca="1" si="4"/>
        <v>21155.758844301043</v>
      </c>
      <c r="I47" s="79">
        <f t="shared" ca="1" si="2"/>
        <v>-0.10571685549424617</v>
      </c>
      <c r="J47" s="75">
        <f t="shared" ca="1" si="3"/>
        <v>0.74792198473018967</v>
      </c>
      <c r="K47" s="75">
        <f t="shared" ca="1" si="5"/>
        <v>-0.83866418751650751</v>
      </c>
      <c r="L47" s="122">
        <v>6.8</v>
      </c>
      <c r="N47" s="76">
        <v>2005</v>
      </c>
      <c r="O47" s="86">
        <v>16111.43</v>
      </c>
      <c r="P47" s="71">
        <v>17223.822522869345</v>
      </c>
      <c r="Q47" s="71">
        <v>30835.023769722087</v>
      </c>
      <c r="R47" s="71">
        <v>60017.856412778921</v>
      </c>
      <c r="S47" s="71">
        <v>17052.986827996778</v>
      </c>
      <c r="T47" s="71">
        <v>10093.406624047255</v>
      </c>
      <c r="U47" s="71">
        <v>4433.1907791792364</v>
      </c>
      <c r="V47" s="71">
        <v>16577.499326333727</v>
      </c>
      <c r="W47" s="71">
        <v>8327.3548855222452</v>
      </c>
      <c r="X47" s="71">
        <v>11365.815783748745</v>
      </c>
      <c r="Y47" s="71">
        <v>12695.760300067654</v>
      </c>
      <c r="Z47" s="71">
        <v>15559.050003430266</v>
      </c>
      <c r="AA47" s="71">
        <v>19253.214803108443</v>
      </c>
      <c r="AB47" s="71">
        <v>15638.218785423216</v>
      </c>
      <c r="AC47" s="71">
        <v>24358.01153126956</v>
      </c>
      <c r="AD47" s="71">
        <v>14586.287089119576</v>
      </c>
      <c r="AE47" s="71">
        <v>14462.450322635616</v>
      </c>
      <c r="AF47" s="71">
        <v>13670.136275233783</v>
      </c>
      <c r="AG47" s="71">
        <v>11083.971586364873</v>
      </c>
    </row>
    <row r="48" spans="2:33">
      <c r="B48" s="116">
        <v>2006</v>
      </c>
      <c r="C48" s="121">
        <v>16361.54</v>
      </c>
      <c r="D48" s="121">
        <v>17563.37</v>
      </c>
      <c r="E48" s="121">
        <v>14218.6</v>
      </c>
      <c r="F48" s="121">
        <v>17225.830000000002</v>
      </c>
      <c r="G48" s="79">
        <f t="shared" si="2"/>
        <v>6.9168286117371428E-2</v>
      </c>
      <c r="H48" s="23">
        <f t="shared" ca="1" si="4"/>
        <v>16580.256377234105</v>
      </c>
      <c r="I48" s="79">
        <f t="shared" ca="1" si="2"/>
        <v>-0.21627692491396924</v>
      </c>
      <c r="J48" s="75">
        <f t="shared" ca="1" si="3"/>
        <v>-0.7505757231814838</v>
      </c>
      <c r="K48" s="75">
        <f t="shared" ca="1" si="5"/>
        <v>-1.4984977079116735</v>
      </c>
      <c r="L48" s="122">
        <v>7</v>
      </c>
      <c r="N48" s="76">
        <v>2006</v>
      </c>
      <c r="O48" s="86">
        <v>17225.830000000002</v>
      </c>
      <c r="P48" s="71">
        <v>22335.658168840637</v>
      </c>
      <c r="Q48" s="71">
        <v>43076.582577158712</v>
      </c>
      <c r="R48" s="71">
        <v>62421.404926664603</v>
      </c>
      <c r="S48" s="71">
        <v>16642.522780969939</v>
      </c>
      <c r="T48" s="71">
        <v>10058.228689442056</v>
      </c>
      <c r="U48" s="71">
        <v>3596.5995204185519</v>
      </c>
      <c r="V48" s="71">
        <v>13390.6836113471</v>
      </c>
      <c r="W48" s="71">
        <v>13260.944682065476</v>
      </c>
      <c r="X48" s="71">
        <v>11247.173876822462</v>
      </c>
      <c r="Y48" s="71">
        <v>13297.308758640933</v>
      </c>
      <c r="Z48" s="71">
        <v>21904.499088750094</v>
      </c>
      <c r="AA48" s="71">
        <v>16408.613741244073</v>
      </c>
      <c r="AB48" s="71">
        <v>15120.548038287125</v>
      </c>
      <c r="AC48" s="71">
        <v>20089.602890759135</v>
      </c>
      <c r="AD48" s="71">
        <v>15878.851929329765</v>
      </c>
      <c r="AE48" s="71">
        <v>17488.853888316629</v>
      </c>
      <c r="AF48" s="71">
        <v>20154.197572119087</v>
      </c>
      <c r="AG48" s="71">
        <v>7587.4853930419904</v>
      </c>
    </row>
    <row r="49" spans="2:33">
      <c r="B49" s="116">
        <v>2007</v>
      </c>
      <c r="C49" s="121">
        <v>17353.669999999998</v>
      </c>
      <c r="D49" s="121">
        <v>18261.98</v>
      </c>
      <c r="E49" s="121">
        <v>14837.66</v>
      </c>
      <c r="F49" s="121">
        <v>15307.78</v>
      </c>
      <c r="G49" s="79">
        <f t="shared" si="2"/>
        <v>-0.11134731969373905</v>
      </c>
      <c r="H49" s="23">
        <f t="shared" ca="1" si="4"/>
        <v>16312.458487664871</v>
      </c>
      <c r="I49" s="79">
        <f t="shared" ca="1" si="2"/>
        <v>-1.6151613309004074E-2</v>
      </c>
      <c r="J49" s="75">
        <f t="shared" ca="1" si="3"/>
        <v>-1.1119930850178168</v>
      </c>
      <c r="K49" s="75">
        <f t="shared" ca="1" si="5"/>
        <v>-0.36141736183633311</v>
      </c>
      <c r="L49" s="122">
        <v>7.2</v>
      </c>
      <c r="N49" s="76">
        <v>2007</v>
      </c>
      <c r="O49" s="86">
        <v>15307.78</v>
      </c>
      <c r="P49" s="71">
        <v>26930.505466813054</v>
      </c>
      <c r="Q49" s="71">
        <v>41791.698773396114</v>
      </c>
      <c r="R49" s="71">
        <v>63322.626384178446</v>
      </c>
      <c r="S49" s="71">
        <v>13847.962377623839</v>
      </c>
      <c r="T49" s="71">
        <v>10042.589533141489</v>
      </c>
      <c r="U49" s="71">
        <v>4508.9341022104518</v>
      </c>
      <c r="V49" s="71">
        <v>16899.740555377313</v>
      </c>
      <c r="W49" s="71">
        <v>12016.534438437297</v>
      </c>
      <c r="X49" s="71">
        <v>9415.9670690109378</v>
      </c>
      <c r="Y49" s="71">
        <v>16483.042968377955</v>
      </c>
      <c r="Z49" s="71">
        <v>26959.683408139528</v>
      </c>
      <c r="AA49" s="71">
        <v>16318.819742206801</v>
      </c>
      <c r="AB49" s="71">
        <v>15465.18030979134</v>
      </c>
      <c r="AC49" s="71">
        <v>22059.335901851482</v>
      </c>
      <c r="AD49" s="71">
        <v>29568.293425258387</v>
      </c>
      <c r="AE49" s="71">
        <v>12625.255898288551</v>
      </c>
      <c r="AF49" s="71">
        <v>15907.32446357045</v>
      </c>
      <c r="AG49" s="71">
        <v>12080.07908398628</v>
      </c>
    </row>
    <row r="50" spans="2:33">
      <c r="B50" s="116">
        <v>2008</v>
      </c>
      <c r="C50" s="121">
        <v>14691.41</v>
      </c>
      <c r="D50" s="121">
        <v>14691.41</v>
      </c>
      <c r="E50" s="121">
        <v>7162.9</v>
      </c>
      <c r="F50" s="121">
        <v>8859.56</v>
      </c>
      <c r="G50" s="79">
        <f t="shared" si="2"/>
        <v>-0.42123808938983975</v>
      </c>
      <c r="H50" s="23">
        <f t="shared" ca="1" si="4"/>
        <v>11255.261427891301</v>
      </c>
      <c r="I50" s="79">
        <f t="shared" ca="1" si="2"/>
        <v>-0.31002053207355063</v>
      </c>
      <c r="J50" s="75">
        <f t="shared" ca="1" si="3"/>
        <v>-3.2474602773273333</v>
      </c>
      <c r="K50" s="75">
        <f t="shared" ca="1" si="5"/>
        <v>-2.1354671923095165</v>
      </c>
      <c r="L50" s="122">
        <v>7.4</v>
      </c>
      <c r="N50" s="76">
        <v>2008</v>
      </c>
      <c r="O50" s="86">
        <v>8859.56</v>
      </c>
      <c r="P50" s="71">
        <v>37853.475207429467</v>
      </c>
      <c r="Q50" s="71">
        <v>34412.027156994969</v>
      </c>
      <c r="R50" s="71">
        <v>52939.163000147521</v>
      </c>
      <c r="S50" s="71">
        <v>15215.799077734113</v>
      </c>
      <c r="T50" s="71">
        <v>11549.187350963444</v>
      </c>
      <c r="U50" s="71">
        <v>4612.485187598284</v>
      </c>
      <c r="V50" s="71">
        <v>20553.136954210851</v>
      </c>
      <c r="W50" s="71">
        <v>12505.833896204422</v>
      </c>
      <c r="X50" s="71">
        <v>8685.4288672522198</v>
      </c>
      <c r="Y50" s="71">
        <v>17698.347023442115</v>
      </c>
      <c r="Z50" s="71">
        <v>28447.153153563224</v>
      </c>
      <c r="AA50" s="71">
        <v>17420.97972337751</v>
      </c>
      <c r="AB50" s="71">
        <v>16245.641199815816</v>
      </c>
      <c r="AC50" s="71">
        <v>26653.555989778142</v>
      </c>
      <c r="AD50" s="71">
        <v>26759.595984088268</v>
      </c>
      <c r="AE50" s="71">
        <v>16369.782397685158</v>
      </c>
      <c r="AF50" s="71">
        <v>19415.639447491074</v>
      </c>
      <c r="AG50" s="71">
        <v>11815.228077036685</v>
      </c>
    </row>
    <row r="51" spans="2:33">
      <c r="B51" s="116">
        <v>2009</v>
      </c>
      <c r="C51" s="121">
        <v>9043.1200000000008</v>
      </c>
      <c r="D51" s="121">
        <v>10639.71</v>
      </c>
      <c r="E51" s="121">
        <v>7054.98</v>
      </c>
      <c r="F51" s="121">
        <v>10546.44</v>
      </c>
      <c r="G51" s="79">
        <f t="shared" si="2"/>
        <v>0.19040223216502863</v>
      </c>
      <c r="H51" s="23">
        <f t="shared" ca="1" si="4"/>
        <v>11856.995061559173</v>
      </c>
      <c r="I51" s="79">
        <f t="shared" ca="1" si="2"/>
        <v>5.3462430661693559E-2</v>
      </c>
      <c r="J51" s="75">
        <f t="shared" ca="1" si="3"/>
        <v>-3.2670488164496945</v>
      </c>
      <c r="K51" s="75">
        <f t="shared" ca="1" si="5"/>
        <v>-1.9588539122361342E-2</v>
      </c>
      <c r="L51" s="122">
        <v>7.6</v>
      </c>
      <c r="N51" s="76">
        <v>2009</v>
      </c>
      <c r="O51" s="86">
        <v>10546.44</v>
      </c>
      <c r="P51" s="71">
        <v>40376.531323149698</v>
      </c>
      <c r="Q51" s="71">
        <v>39955.387914991843</v>
      </c>
      <c r="R51" s="71">
        <v>32908.121712315347</v>
      </c>
      <c r="S51" s="71">
        <v>21096.026113872369</v>
      </c>
      <c r="T51" s="71">
        <v>13081.620182357296</v>
      </c>
      <c r="U51" s="71">
        <v>4349.8778536753398</v>
      </c>
      <c r="V51" s="71">
        <v>16463.430374924508</v>
      </c>
      <c r="W51" s="71">
        <v>17519.111863649046</v>
      </c>
      <c r="X51" s="71">
        <v>7524.2575759197753</v>
      </c>
      <c r="Y51" s="71">
        <v>15391.177507477805</v>
      </c>
      <c r="Z51" s="71">
        <v>25427.309605419461</v>
      </c>
      <c r="AA51" s="71">
        <v>17374.575202264878</v>
      </c>
      <c r="AB51" s="71">
        <v>19166.975680566426</v>
      </c>
      <c r="AC51" s="71">
        <v>23756.690561645959</v>
      </c>
      <c r="AD51" s="71">
        <v>29702.298046088275</v>
      </c>
      <c r="AE51" s="71">
        <v>15918.722045447132</v>
      </c>
      <c r="AF51" s="71">
        <v>13960.451027178024</v>
      </c>
      <c r="AG51" s="71">
        <v>12097.664110846294</v>
      </c>
    </row>
    <row r="52" spans="2:33">
      <c r="B52" s="116">
        <v>2010</v>
      </c>
      <c r="C52" s="121">
        <v>10654.79</v>
      </c>
      <c r="D52" s="121">
        <v>11339.3</v>
      </c>
      <c r="E52" s="121">
        <v>8824.06</v>
      </c>
      <c r="F52" s="121">
        <v>10228.92</v>
      </c>
      <c r="G52" s="79">
        <f t="shared" si="2"/>
        <v>-3.010684173996158E-2</v>
      </c>
      <c r="H52" s="23">
        <f t="shared" ca="1" si="4"/>
        <v>18577.753261686288</v>
      </c>
      <c r="I52" s="79">
        <f t="shared" ca="1" si="2"/>
        <v>0.56681799775021136</v>
      </c>
      <c r="J52" s="75">
        <f t="shared" ca="1" si="3"/>
        <v>-1.3018147679915997</v>
      </c>
      <c r="K52" s="75">
        <f t="shared" ca="1" si="5"/>
        <v>1.9652340484580948</v>
      </c>
      <c r="L52" s="122">
        <v>7.8</v>
      </c>
      <c r="N52" s="76">
        <v>2010</v>
      </c>
      <c r="O52" s="86">
        <v>10228.92</v>
      </c>
      <c r="P52" s="71">
        <v>32637.06667015679</v>
      </c>
      <c r="Q52" s="71">
        <v>37911.065647409167</v>
      </c>
      <c r="R52" s="71">
        <v>28003.642826059891</v>
      </c>
      <c r="S52" s="71">
        <v>18693.800897547866</v>
      </c>
      <c r="T52" s="71">
        <v>21307.331842629981</v>
      </c>
      <c r="U52" s="71">
        <v>4635.8196270933349</v>
      </c>
      <c r="V52" s="71">
        <v>15933.139447320449</v>
      </c>
      <c r="W52" s="71">
        <v>17786.399743265043</v>
      </c>
      <c r="X52" s="71">
        <v>6087.380730292175</v>
      </c>
      <c r="Y52" s="71">
        <v>14850.633388337383</v>
      </c>
      <c r="Z52" s="71">
        <v>24369.545277267949</v>
      </c>
      <c r="AA52" s="71">
        <v>18266.96280411398</v>
      </c>
      <c r="AB52" s="71">
        <v>14513.244698711582</v>
      </c>
      <c r="AC52" s="71">
        <v>27002.029742571358</v>
      </c>
      <c r="AD52" s="71">
        <v>35420.493796076757</v>
      </c>
      <c r="AE52" s="71">
        <v>13328.034695133021</v>
      </c>
      <c r="AF52" s="71">
        <v>11988.357648486761</v>
      </c>
      <c r="AG52" s="71">
        <v>13435.913786807079</v>
      </c>
    </row>
    <row r="53" spans="2:33">
      <c r="B53" s="116">
        <v>2011</v>
      </c>
      <c r="C53" s="121">
        <v>10398.1</v>
      </c>
      <c r="D53" s="121">
        <v>10857.53</v>
      </c>
      <c r="E53" s="121">
        <v>8160.01</v>
      </c>
      <c r="F53" s="121">
        <v>8455.35</v>
      </c>
      <c r="G53" s="79">
        <f t="shared" si="2"/>
        <v>-0.17338780633732589</v>
      </c>
      <c r="H53" s="23">
        <f t="shared" ca="1" si="4"/>
        <v>19100.547663121197</v>
      </c>
      <c r="I53" s="79">
        <f t="shared" ca="1" si="2"/>
        <v>2.8140884103197258E-2</v>
      </c>
      <c r="J53" s="75">
        <f t="shared" ca="1" si="3"/>
        <v>-1.4430537458120349</v>
      </c>
      <c r="K53" s="75">
        <f t="shared" ca="1" si="5"/>
        <v>-0.14123897782043521</v>
      </c>
      <c r="L53" s="122">
        <v>8</v>
      </c>
      <c r="N53" s="76">
        <v>2011</v>
      </c>
      <c r="O53" s="86">
        <v>8455.35</v>
      </c>
      <c r="P53" s="71">
        <v>33640.66063746663</v>
      </c>
      <c r="Q53" s="71">
        <v>30061.910599430656</v>
      </c>
      <c r="R53" s="71">
        <v>20054.805560006975</v>
      </c>
      <c r="S53" s="71">
        <v>17279.14718116416</v>
      </c>
      <c r="T53" s="71">
        <v>22888.899501909527</v>
      </c>
      <c r="U53" s="71">
        <v>4803.4450152147001</v>
      </c>
      <c r="V53" s="71">
        <v>13427.577380049188</v>
      </c>
      <c r="W53" s="71">
        <v>14243.148959233542</v>
      </c>
      <c r="X53" s="71">
        <v>7738.258126341887</v>
      </c>
      <c r="Y53" s="71">
        <v>9678.9199664127627</v>
      </c>
      <c r="Z53" s="71">
        <v>18008.987005566934</v>
      </c>
      <c r="AA53" s="71">
        <v>18995.534663410748</v>
      </c>
      <c r="AB53" s="71">
        <v>16006.100158830755</v>
      </c>
      <c r="AC53" s="71">
        <v>25836.662393191255</v>
      </c>
      <c r="AD53" s="71">
        <v>27548.856155935951</v>
      </c>
      <c r="AE53" s="71">
        <v>14683.899965838084</v>
      </c>
      <c r="AF53" s="71">
        <v>10806.023684260841</v>
      </c>
      <c r="AG53" s="71">
        <v>10916.773679303196</v>
      </c>
    </row>
    <row r="54" spans="2:33">
      <c r="B54" s="116">
        <v>2012</v>
      </c>
      <c r="C54" s="121">
        <v>8560.11</v>
      </c>
      <c r="D54" s="121">
        <v>10395.18</v>
      </c>
      <c r="E54" s="121">
        <v>8295.6299999999992</v>
      </c>
      <c r="F54" s="121">
        <v>10395.18</v>
      </c>
      <c r="G54" s="79">
        <f t="shared" si="2"/>
        <v>0.2294204261207401</v>
      </c>
      <c r="H54" s="23">
        <f t="shared" ca="1" si="4"/>
        <v>26257.556631882784</v>
      </c>
      <c r="I54" s="79">
        <f t="shared" ca="1" si="2"/>
        <v>0.37470176745665468</v>
      </c>
      <c r="J54" s="75">
        <f t="shared" ca="1" si="3"/>
        <v>-0.13186968982228664</v>
      </c>
      <c r="K54" s="75">
        <f t="shared" ca="1" si="5"/>
        <v>1.3111840559897483</v>
      </c>
      <c r="L54" s="122">
        <v>8.1999999999999993</v>
      </c>
      <c r="N54" s="76">
        <v>2012</v>
      </c>
      <c r="O54" s="86">
        <v>10395.18</v>
      </c>
      <c r="P54" s="71">
        <v>32053.446379472782</v>
      </c>
      <c r="Q54" s="71">
        <v>33212.830372348275</v>
      </c>
      <c r="R54" s="71">
        <v>28057.416564824456</v>
      </c>
      <c r="S54" s="71">
        <v>21340.325789898186</v>
      </c>
      <c r="T54" s="71">
        <v>22531.164180985375</v>
      </c>
      <c r="U54" s="71">
        <v>5322.8968411565611</v>
      </c>
      <c r="V54" s="71">
        <v>18328.204214515459</v>
      </c>
      <c r="W54" s="71">
        <v>14876.724461170214</v>
      </c>
      <c r="X54" s="71">
        <v>6756.2692865986983</v>
      </c>
      <c r="Y54" s="71">
        <v>9130.7968209857827</v>
      </c>
      <c r="Z54" s="71">
        <v>18187.620743200645</v>
      </c>
      <c r="AA54" s="71">
        <v>13327.081220664972</v>
      </c>
      <c r="AB54" s="71">
        <v>16102.03554332095</v>
      </c>
      <c r="AC54" s="71">
        <v>22274.559999824287</v>
      </c>
      <c r="AD54" s="71">
        <v>21689.646800895411</v>
      </c>
      <c r="AE54" s="71">
        <v>18961.149993035287</v>
      </c>
      <c r="AF54" s="71">
        <v>8660.092621220836</v>
      </c>
      <c r="AG54" s="71">
        <v>12376.643912139274</v>
      </c>
    </row>
    <row r="55" spans="2:33">
      <c r="B55" s="116">
        <v>2013</v>
      </c>
      <c r="C55" s="121">
        <v>10688.11</v>
      </c>
      <c r="D55" s="121">
        <v>16291.31</v>
      </c>
      <c r="E55" s="121">
        <v>10486.99</v>
      </c>
      <c r="F55" s="121">
        <v>16291.31</v>
      </c>
      <c r="G55" s="79">
        <f t="shared" si="2"/>
        <v>0.56719845159006377</v>
      </c>
      <c r="H55" s="23">
        <f t="shared" ca="1" si="4"/>
        <v>28620.870668897925</v>
      </c>
      <c r="I55" s="79">
        <f t="shared" ca="1" si="2"/>
        <v>9.0005101013303279E-2</v>
      </c>
      <c r="J55" s="75">
        <f t="shared" ca="1" si="3"/>
        <v>1.9042190471814102E-2</v>
      </c>
      <c r="K55" s="75">
        <f t="shared" ca="1" si="5"/>
        <v>0.15091188029410074</v>
      </c>
      <c r="L55" s="122">
        <v>8.4</v>
      </c>
      <c r="N55" s="76">
        <v>2013</v>
      </c>
      <c r="O55" s="86">
        <v>16291.31</v>
      </c>
      <c r="P55" s="71">
        <v>44994.126328308921</v>
      </c>
      <c r="Q55" s="71">
        <v>30888.430479015558</v>
      </c>
      <c r="R55" s="71">
        <v>25731.828227967719</v>
      </c>
      <c r="S55" s="71">
        <v>17126.904079942156</v>
      </c>
      <c r="T55" s="71">
        <v>20061.959826534334</v>
      </c>
      <c r="U55" s="71">
        <v>5430.3376816829241</v>
      </c>
      <c r="V55" s="71">
        <v>21028.547852139793</v>
      </c>
      <c r="W55" s="71">
        <v>18585.145414565643</v>
      </c>
      <c r="X55" s="71">
        <v>6125.8464929602906</v>
      </c>
      <c r="Y55" s="71">
        <v>10543.062225469983</v>
      </c>
      <c r="Z55" s="71">
        <v>27560.07473159397</v>
      </c>
      <c r="AA55" s="71">
        <v>13592.089238876668</v>
      </c>
      <c r="AB55" s="71">
        <v>13255.315157041732</v>
      </c>
      <c r="AC55" s="71">
        <v>18629.784639392761</v>
      </c>
      <c r="AD55" s="71">
        <v>26627.166473156889</v>
      </c>
      <c r="AE55" s="71">
        <v>22348.508806100144</v>
      </c>
      <c r="AF55" s="71">
        <v>13869.202867784927</v>
      </c>
      <c r="AG55" s="71">
        <v>12549.662064599315</v>
      </c>
    </row>
    <row r="56" spans="2:33">
      <c r="B56" s="116">
        <v>2014</v>
      </c>
      <c r="C56" s="121">
        <v>15908.88</v>
      </c>
      <c r="D56" s="121">
        <v>17935.64</v>
      </c>
      <c r="E56" s="121">
        <v>13910.16</v>
      </c>
      <c r="F56" s="121">
        <v>17450.77</v>
      </c>
      <c r="G56" s="79">
        <f t="shared" si="2"/>
        <v>7.1170458360929903E-2</v>
      </c>
      <c r="H56" s="23">
        <f t="shared" ca="1" si="4"/>
        <v>43061.115422855459</v>
      </c>
      <c r="I56" s="79">
        <f t="shared" ca="1" si="2"/>
        <v>0.50453548115325619</v>
      </c>
      <c r="J56" s="75">
        <f t="shared" ca="1" si="3"/>
        <v>1.78146319128179</v>
      </c>
      <c r="K56" s="75">
        <f t="shared" ca="1" si="5"/>
        <v>1.7624210008099759</v>
      </c>
      <c r="L56" s="122">
        <v>8.6</v>
      </c>
      <c r="N56" s="76">
        <v>2014</v>
      </c>
      <c r="O56" s="86">
        <v>17450.77</v>
      </c>
      <c r="P56" s="71">
        <v>42301.041021688798</v>
      </c>
      <c r="Q56" s="71">
        <v>35766.204039021228</v>
      </c>
      <c r="R56" s="71">
        <v>29098.395272540609</v>
      </c>
      <c r="S56" s="71">
        <v>14758.174328570951</v>
      </c>
      <c r="T56" s="71">
        <v>20679.327462466255</v>
      </c>
      <c r="U56" s="71">
        <v>6184.324399967566</v>
      </c>
      <c r="V56" s="71">
        <v>13121.859704859207</v>
      </c>
      <c r="W56" s="71">
        <v>22624.356655428568</v>
      </c>
      <c r="X56" s="71">
        <v>8148.4320088573313</v>
      </c>
      <c r="Y56" s="71">
        <v>12620.847720008866</v>
      </c>
      <c r="Z56" s="71">
        <v>23390.079450595735</v>
      </c>
      <c r="AA56" s="71">
        <v>12782.086386424104</v>
      </c>
      <c r="AB56" s="71">
        <v>18836.222251642561</v>
      </c>
      <c r="AC56" s="71">
        <v>20066.592185363395</v>
      </c>
      <c r="AD56" s="71">
        <v>27110.13331534548</v>
      </c>
      <c r="AE56" s="71">
        <v>16144.681695358424</v>
      </c>
      <c r="AF56" s="71">
        <v>21580.326493454093</v>
      </c>
      <c r="AG56" s="71">
        <v>13893.559946153511</v>
      </c>
    </row>
    <row r="57" spans="2:33">
      <c r="B57" s="116">
        <v>2015</v>
      </c>
      <c r="C57" s="121">
        <v>17408.71</v>
      </c>
      <c r="D57" s="121">
        <v>20868.03</v>
      </c>
      <c r="E57" s="121">
        <v>16795.96</v>
      </c>
      <c r="F57" s="121">
        <v>19033.71</v>
      </c>
      <c r="G57" s="79">
        <f t="shared" si="2"/>
        <v>9.0708891355510315E-2</v>
      </c>
      <c r="H57" s="23">
        <f t="shared" ca="1" si="4"/>
        <v>45741.453644959845</v>
      </c>
      <c r="I57" s="79">
        <f t="shared" ca="1" si="2"/>
        <v>6.2244978927827523E-2</v>
      </c>
      <c r="J57" s="75">
        <f t="shared" ca="1" si="3"/>
        <v>1.8033860571539466</v>
      </c>
      <c r="K57" s="75">
        <f t="shared" ca="1" si="5"/>
        <v>2.1922865872156718E-2</v>
      </c>
      <c r="L57" s="122">
        <v>8.8000000000000007</v>
      </c>
      <c r="N57" s="76">
        <v>2015</v>
      </c>
      <c r="O57" s="86">
        <v>19033.71</v>
      </c>
      <c r="P57" s="71">
        <v>41291.204864716034</v>
      </c>
      <c r="Q57" s="71">
        <v>42484.505851000045</v>
      </c>
      <c r="R57" s="71">
        <v>42291.76107312362</v>
      </c>
      <c r="S57" s="71">
        <v>19265.278380521089</v>
      </c>
      <c r="T57" s="71">
        <v>19550.451966320365</v>
      </c>
      <c r="U57" s="71">
        <v>7426.8043528630706</v>
      </c>
      <c r="V57" s="71">
        <v>13309.34032936047</v>
      </c>
      <c r="W57" s="71">
        <v>22590.969427681001</v>
      </c>
      <c r="X57" s="71">
        <v>10855.984817205244</v>
      </c>
      <c r="Y57" s="71">
        <v>12443.401197143803</v>
      </c>
      <c r="Z57" s="71">
        <v>28983.376480470179</v>
      </c>
      <c r="AA57" s="71">
        <v>14599.751871403509</v>
      </c>
      <c r="AB57" s="71">
        <v>19123.291901572626</v>
      </c>
      <c r="AC57" s="71">
        <v>16920.750135857535</v>
      </c>
      <c r="AD57" s="71">
        <v>27354.184017770905</v>
      </c>
      <c r="AE57" s="71">
        <v>19130.918604951527</v>
      </c>
      <c r="AF57" s="71">
        <v>17132.340643677089</v>
      </c>
      <c r="AG57" s="71">
        <v>17519.001544201892</v>
      </c>
    </row>
    <row r="58" spans="2:33">
      <c r="B58" s="116">
        <v>2016</v>
      </c>
      <c r="C58" s="121">
        <v>18450.98</v>
      </c>
      <c r="D58" s="121">
        <v>19494.53</v>
      </c>
      <c r="E58" s="121">
        <v>14952.02</v>
      </c>
      <c r="F58" s="121">
        <v>19114.37</v>
      </c>
      <c r="G58" s="79">
        <f t="shared" si="2"/>
        <v>4.2377445069826042E-3</v>
      </c>
      <c r="H58" s="23">
        <f t="shared" ca="1" si="4"/>
        <v>53566.44117879327</v>
      </c>
      <c r="I58" s="79">
        <f t="shared" ca="1" si="2"/>
        <v>0.17106993569924822</v>
      </c>
      <c r="J58" s="75">
        <f t="shared" ca="1" si="3"/>
        <v>2.3129750865979668</v>
      </c>
      <c r="K58" s="75">
        <f t="shared" ca="1" si="5"/>
        <v>0.50958902944402018</v>
      </c>
      <c r="L58" s="122">
        <v>9</v>
      </c>
      <c r="N58" s="76">
        <v>2016</v>
      </c>
      <c r="O58" s="86">
        <v>19114.37</v>
      </c>
      <c r="P58" s="71">
        <v>30746.801930107315</v>
      </c>
      <c r="Q58" s="71">
        <v>38926.798094978447</v>
      </c>
      <c r="R58" s="71">
        <v>45172.497916168722</v>
      </c>
      <c r="S58" s="71">
        <v>17986.637038139314</v>
      </c>
      <c r="T58" s="71">
        <v>25862.332791757108</v>
      </c>
      <c r="U58" s="71">
        <v>8155.2240001772479</v>
      </c>
      <c r="V58" s="71">
        <v>14255.683981557728</v>
      </c>
      <c r="W58" s="71">
        <v>28463.239697773788</v>
      </c>
      <c r="X58" s="71">
        <v>13128.264636253427</v>
      </c>
      <c r="Y58" s="71">
        <v>17259.508122016476</v>
      </c>
      <c r="Z58" s="71">
        <v>27953.39656223523</v>
      </c>
      <c r="AA58" s="71">
        <v>18228.686679697563</v>
      </c>
      <c r="AB58" s="71">
        <v>23765.662177472834</v>
      </c>
      <c r="AC58" s="71">
        <v>16627.103218820426</v>
      </c>
      <c r="AD58" s="71">
        <v>29264.234091834813</v>
      </c>
      <c r="AE58" s="71">
        <v>19468.583636428597</v>
      </c>
      <c r="AF58" s="71">
        <v>16077.164260691277</v>
      </c>
      <c r="AG58" s="71">
        <v>18573.589531596252</v>
      </c>
    </row>
    <row r="59" spans="2:33">
      <c r="B59" s="116">
        <v>2017</v>
      </c>
      <c r="C59" s="121">
        <v>19594.16</v>
      </c>
      <c r="D59" s="121">
        <v>22939.18</v>
      </c>
      <c r="E59" s="121">
        <v>18335.63</v>
      </c>
      <c r="F59" s="121">
        <v>22764.94</v>
      </c>
      <c r="G59" s="79">
        <f t="shared" si="2"/>
        <v>0.19098563018294612</v>
      </c>
      <c r="H59" s="23">
        <f t="shared" ca="1" si="4"/>
        <v>60309.402204436323</v>
      </c>
      <c r="I59" s="79">
        <f t="shared" ca="1" si="2"/>
        <v>0.12588032501798091</v>
      </c>
      <c r="J59" s="75">
        <f t="shared" ca="1" si="3"/>
        <v>2.6258012905043073</v>
      </c>
      <c r="K59" s="75">
        <f t="shared" ca="1" si="5"/>
        <v>0.31282620390634042</v>
      </c>
      <c r="L59" s="122">
        <v>9.1999999999999993</v>
      </c>
      <c r="N59" s="76">
        <v>2017</v>
      </c>
      <c r="O59" s="86">
        <v>22764.94</v>
      </c>
      <c r="P59" s="71">
        <v>49357.631653649267</v>
      </c>
      <c r="Q59" s="71">
        <v>39278.546921166504</v>
      </c>
      <c r="R59" s="71">
        <v>49844.780621951315</v>
      </c>
      <c r="S59" s="71">
        <v>21522.765879368344</v>
      </c>
      <c r="T59" s="71">
        <v>41611.923507205865</v>
      </c>
      <c r="U59" s="71">
        <v>8695.7059492100107</v>
      </c>
      <c r="V59" s="71">
        <v>15665.982130387938</v>
      </c>
      <c r="W59" s="71">
        <v>37308.641650689322</v>
      </c>
      <c r="X59" s="71">
        <v>14017.89106481025</v>
      </c>
      <c r="Y59" s="71">
        <v>21081.949169850126</v>
      </c>
      <c r="Z59" s="71">
        <v>27269.619583177187</v>
      </c>
      <c r="AA59" s="71">
        <v>18000.527878403591</v>
      </c>
      <c r="AB59" s="71">
        <v>25876.592125982013</v>
      </c>
      <c r="AC59" s="71">
        <v>15168.556215325814</v>
      </c>
      <c r="AD59" s="71">
        <v>26456.126297143626</v>
      </c>
      <c r="AE59" s="71">
        <v>24457.766233745253</v>
      </c>
      <c r="AF59" s="71">
        <v>10464.688473250355</v>
      </c>
      <c r="AG59" s="71">
        <v>19778.603498122066</v>
      </c>
    </row>
    <row r="60" spans="2:33">
      <c r="B60" s="116">
        <v>2018</v>
      </c>
      <c r="C60" s="121">
        <v>23506.33</v>
      </c>
      <c r="D60" s="121">
        <v>24270.62</v>
      </c>
      <c r="E60" s="121">
        <v>19155.740000000002</v>
      </c>
      <c r="F60" s="121">
        <v>20014.77</v>
      </c>
      <c r="G60" s="79">
        <f t="shared" si="2"/>
        <v>-0.12080725888142022</v>
      </c>
      <c r="H60" s="23">
        <f t="shared" ca="1" si="4"/>
        <v>68055.669526526137</v>
      </c>
      <c r="I60" s="79">
        <f t="shared" ca="1" si="2"/>
        <v>0.12844211746340281</v>
      </c>
      <c r="J60" s="75">
        <f t="shared" ca="1" si="3"/>
        <v>2.9499914124549411</v>
      </c>
      <c r="K60" s="75">
        <f t="shared" ca="1" si="5"/>
        <v>0.32419012195063363</v>
      </c>
      <c r="L60" s="122">
        <v>9.4</v>
      </c>
      <c r="N60" s="76">
        <v>2018</v>
      </c>
      <c r="O60" s="86">
        <v>20014.77</v>
      </c>
      <c r="P60" s="71">
        <v>48045.189870055379</v>
      </c>
      <c r="Q60" s="71">
        <v>40306.32020328637</v>
      </c>
      <c r="R60" s="71">
        <v>62164.689385470665</v>
      </c>
      <c r="S60" s="71">
        <v>25884.207078212563</v>
      </c>
      <c r="T60" s="71">
        <v>46693.386195258274</v>
      </c>
      <c r="U60" s="71">
        <v>11583.812392418644</v>
      </c>
      <c r="V60" s="71">
        <v>15553.953158680313</v>
      </c>
      <c r="W60" s="71">
        <v>33878.733985395811</v>
      </c>
      <c r="X60" s="71">
        <v>14706.44827063979</v>
      </c>
      <c r="Y60" s="71">
        <v>22534.443792864284</v>
      </c>
      <c r="Z60" s="71">
        <v>32614.828448093751</v>
      </c>
      <c r="AA60" s="71">
        <v>20632.423689622141</v>
      </c>
      <c r="AB60" s="71">
        <v>29821.248243097623</v>
      </c>
      <c r="AC60" s="71">
        <v>25003.80010054322</v>
      </c>
      <c r="AD60" s="71">
        <v>32464.868960997119</v>
      </c>
      <c r="AE60" s="71">
        <v>23975.067004243745</v>
      </c>
      <c r="AF60" s="71">
        <v>17941.34930938495</v>
      </c>
      <c r="AG60" s="71">
        <v>25998.444035264773</v>
      </c>
    </row>
    <row r="61" spans="2:33">
      <c r="B61" s="116">
        <v>2019</v>
      </c>
      <c r="C61" s="121">
        <v>19561.96</v>
      </c>
      <c r="D61" s="121">
        <v>24066.12</v>
      </c>
      <c r="E61" s="121">
        <v>19561.96</v>
      </c>
      <c r="F61" s="121">
        <v>23656.62</v>
      </c>
      <c r="G61" s="79">
        <f t="shared" si="2"/>
        <v>0.18195812392548097</v>
      </c>
      <c r="H61" s="23">
        <f t="shared" ca="1" si="4"/>
        <v>95200.595164133803</v>
      </c>
      <c r="I61" s="79">
        <f t="shared" ca="1" si="2"/>
        <v>0.39886354548355973</v>
      </c>
      <c r="J61" s="75">
        <f t="shared" ca="1" si="3"/>
        <v>4.3482921811805717</v>
      </c>
      <c r="K61" s="75">
        <f t="shared" ca="1" si="5"/>
        <v>1.3983007687256306</v>
      </c>
      <c r="L61" s="122">
        <v>9.6</v>
      </c>
      <c r="N61" s="76">
        <v>2019</v>
      </c>
      <c r="O61" s="86">
        <v>23656.62</v>
      </c>
      <c r="P61" s="71">
        <v>47082.064677047587</v>
      </c>
      <c r="Q61" s="71">
        <v>42577.021766804071</v>
      </c>
      <c r="R61" s="71">
        <v>75990.054973751612</v>
      </c>
      <c r="S61" s="71">
        <v>25145.520710325291</v>
      </c>
      <c r="T61" s="71">
        <v>45107.338591160813</v>
      </c>
      <c r="U61" s="71">
        <v>14048.726520862732</v>
      </c>
      <c r="V61" s="71">
        <v>12589.423425245537</v>
      </c>
      <c r="W61" s="71">
        <v>44521.461972344456</v>
      </c>
      <c r="X61" s="71">
        <v>19321.410187856414</v>
      </c>
      <c r="Y61" s="71">
        <v>25962.211076636533</v>
      </c>
      <c r="Z61" s="71">
        <v>27668.880412963292</v>
      </c>
      <c r="AA61" s="71">
        <v>18890.613384960678</v>
      </c>
      <c r="AB61" s="71">
        <v>28626.377498959213</v>
      </c>
      <c r="AC61" s="71">
        <v>31675.038166404076</v>
      </c>
      <c r="AD61" s="71">
        <v>30421.893973581533</v>
      </c>
      <c r="AE61" s="71">
        <v>20857.387800567878</v>
      </c>
      <c r="AF61" s="71">
        <v>20461.551182316827</v>
      </c>
      <c r="AG61" s="71">
        <v>25438.525714287232</v>
      </c>
    </row>
    <row r="62" spans="2:33">
      <c r="B62" s="116">
        <v>2020</v>
      </c>
      <c r="C62" s="121">
        <v>23204.86</v>
      </c>
      <c r="D62" s="121">
        <v>26817.94</v>
      </c>
      <c r="E62" s="121">
        <v>16552.830000000002</v>
      </c>
      <c r="F62" s="121">
        <v>27444.17</v>
      </c>
      <c r="G62" s="79">
        <f t="shared" si="2"/>
        <v>0.16010528976666993</v>
      </c>
      <c r="H62" s="23">
        <f t="shared" ca="1" si="4"/>
        <v>117881.65498091136</v>
      </c>
      <c r="I62" s="79">
        <f t="shared" ca="1" si="2"/>
        <v>0.23824493720520878</v>
      </c>
      <c r="J62" s="75">
        <f t="shared" ca="1" si="3"/>
        <v>5.1367672002232041</v>
      </c>
      <c r="K62" s="75">
        <f t="shared" ca="1" si="5"/>
        <v>0.7884750190426324</v>
      </c>
      <c r="L62" s="122">
        <v>9.8000000000000007</v>
      </c>
      <c r="N62" s="76">
        <v>2020</v>
      </c>
      <c r="O62" s="86">
        <v>26732.44</v>
      </c>
      <c r="P62" s="71">
        <v>45652.949132561851</v>
      </c>
      <c r="Q62" s="71">
        <v>34080.180556158499</v>
      </c>
      <c r="R62" s="71">
        <v>88352.887462494822</v>
      </c>
      <c r="S62" s="71">
        <v>31505.278594951029</v>
      </c>
      <c r="T62" s="71">
        <v>80236.967847438587</v>
      </c>
      <c r="U62" s="71">
        <v>16003.78111229549</v>
      </c>
      <c r="V62" s="71">
        <v>14301.821162748478</v>
      </c>
      <c r="W62" s="71">
        <v>34802.669560335045</v>
      </c>
      <c r="X62" s="71">
        <v>14401.001134765176</v>
      </c>
      <c r="Y62" s="71">
        <v>28877.668296456381</v>
      </c>
      <c r="Z62" s="71">
        <v>26984.785609029623</v>
      </c>
      <c r="AA62" s="71">
        <v>30128.919156348242</v>
      </c>
      <c r="AB62" s="71">
        <v>29850.248867831418</v>
      </c>
      <c r="AC62" s="71">
        <v>30560.519917673915</v>
      </c>
      <c r="AD62" s="71">
        <v>27288.656380984841</v>
      </c>
      <c r="AE62" s="71">
        <v>23162.658499086836</v>
      </c>
      <c r="AF62" s="71">
        <v>26270.067766349726</v>
      </c>
      <c r="AG62" s="71">
        <v>27517.105687407206</v>
      </c>
    </row>
    <row r="63" spans="2:33">
      <c r="P63" s="71"/>
      <c r="Q63" s="71"/>
      <c r="R63" s="71"/>
    </row>
    <row r="64" spans="2:33">
      <c r="P64" s="71"/>
      <c r="Q64" s="71"/>
      <c r="R64" s="71"/>
    </row>
    <row r="65" spans="16:18">
      <c r="P65" s="71"/>
      <c r="Q65" s="71"/>
      <c r="R65" s="71"/>
    </row>
    <row r="66" spans="16:18">
      <c r="P66" s="71"/>
      <c r="Q66" s="71"/>
      <c r="R66" s="71"/>
    </row>
    <row r="67" spans="16:18">
      <c r="P67" s="71"/>
      <c r="Q67" s="71"/>
      <c r="R67" s="71"/>
    </row>
    <row r="68" spans="16:18">
      <c r="P68" s="71"/>
      <c r="Q68" s="71"/>
      <c r="R68" s="71"/>
    </row>
    <row r="69" spans="16:18">
      <c r="P69" s="71"/>
      <c r="Q69" s="71"/>
      <c r="R69" s="71"/>
    </row>
    <row r="70" spans="16:18">
      <c r="P70" s="71"/>
      <c r="Q70" s="71"/>
      <c r="R70" s="71"/>
    </row>
    <row r="71" spans="16:18">
      <c r="P71" s="71"/>
      <c r="Q71" s="71"/>
      <c r="R71" s="71"/>
    </row>
    <row r="72" spans="16:18">
      <c r="P72" s="71"/>
      <c r="Q72" s="71"/>
      <c r="R72" s="71"/>
    </row>
    <row r="73" spans="16:18">
      <c r="P73" s="71"/>
      <c r="Q73" s="71"/>
      <c r="R73" s="71"/>
    </row>
    <row r="74" spans="16:18">
      <c r="P74" s="71"/>
      <c r="Q74" s="71"/>
      <c r="R74" s="71"/>
    </row>
    <row r="75" spans="16:18">
      <c r="P75" s="71"/>
      <c r="Q75" s="71"/>
      <c r="R75" s="71"/>
    </row>
    <row r="76" spans="16:18">
      <c r="P76" s="71"/>
      <c r="Q76" s="71"/>
      <c r="R76" s="71"/>
    </row>
    <row r="77" spans="16:18">
      <c r="P77" s="71"/>
      <c r="Q77" s="71"/>
      <c r="R77" s="71"/>
    </row>
    <row r="78" spans="16:18">
      <c r="P78" s="71"/>
      <c r="Q78" s="71"/>
      <c r="R78" s="71"/>
    </row>
  </sheetData>
  <phoneticPr fontId="9"/>
  <hyperlinks>
    <hyperlink ref="A5" r:id="rId1" display="https://indexes.nikkei.co.jp/nkave/archives/data?list=annually" xr:uid="{2E10BED7-F396-4833-8260-B7629D39CC0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839BA-65E8-40E7-8750-EE9A929EF7CE}">
  <dimension ref="A1:AI2745"/>
  <sheetViews>
    <sheetView topLeftCell="C2627" zoomScaleNormal="100" workbookViewId="0">
      <selection activeCell="F2634" sqref="F2634:I2684"/>
    </sheetView>
  </sheetViews>
  <sheetFormatPr defaultRowHeight="13.3"/>
  <cols>
    <col min="2" max="2" width="13.61328125" style="54" bestFit="1" customWidth="1"/>
    <col min="3" max="4" width="9.23046875" style="52"/>
    <col min="6" max="7" width="9.23046875" style="30"/>
    <col min="9" max="9" width="10" bestFit="1" customWidth="1"/>
    <col min="29" max="29" width="9.23046875" style="30"/>
    <col min="30" max="35" width="9.23046875" style="71"/>
  </cols>
  <sheetData>
    <row r="1" spans="1:35">
      <c r="A1" s="88" t="s">
        <v>45</v>
      </c>
      <c r="B1" s="19"/>
      <c r="C1" s="22"/>
      <c r="D1" s="19"/>
      <c r="E1" s="19"/>
      <c r="F1" s="19"/>
      <c r="G1" s="19"/>
      <c r="H1" s="6"/>
      <c r="I1" s="25"/>
      <c r="J1" s="4"/>
      <c r="K1" s="4"/>
      <c r="L1" s="16"/>
      <c r="M1" s="30"/>
      <c r="N1" s="30"/>
      <c r="O1" s="30"/>
      <c r="P1" s="30"/>
      <c r="Q1" s="30"/>
      <c r="R1" s="30"/>
      <c r="S1" s="30"/>
      <c r="T1" s="30"/>
      <c r="U1" s="2"/>
      <c r="V1" s="30"/>
      <c r="W1" s="2"/>
      <c r="X1" s="30"/>
      <c r="Y1" s="30"/>
      <c r="Z1" s="30"/>
      <c r="AA1" s="30"/>
      <c r="AB1" s="30"/>
    </row>
    <row r="2" spans="1:35" s="30" customFormat="1" ht="16.75">
      <c r="A2" s="87"/>
      <c r="B2" s="19"/>
      <c r="C2" s="22"/>
      <c r="D2" s="19"/>
      <c r="E2" s="19"/>
      <c r="F2" s="19"/>
      <c r="G2" s="19"/>
      <c r="H2" s="6"/>
      <c r="I2" s="25"/>
      <c r="J2" s="4"/>
      <c r="K2" s="4"/>
      <c r="L2" s="16"/>
      <c r="U2" s="2"/>
      <c r="W2" s="2"/>
      <c r="AD2" s="71"/>
      <c r="AE2" s="71"/>
      <c r="AF2" s="71"/>
      <c r="AG2" s="71"/>
      <c r="AH2" s="71"/>
      <c r="AI2" s="71"/>
    </row>
    <row r="3" spans="1:35" s="30" customFormat="1" ht="16.75">
      <c r="A3" s="87" t="s">
        <v>44</v>
      </c>
      <c r="B3" s="19"/>
      <c r="C3" s="22"/>
      <c r="D3" s="19"/>
      <c r="E3" s="19"/>
      <c r="F3" s="19"/>
      <c r="G3" s="19"/>
      <c r="H3" s="6"/>
      <c r="I3" s="25"/>
      <c r="J3" s="4"/>
      <c r="K3" s="4"/>
      <c r="L3" s="16"/>
      <c r="U3" s="2"/>
      <c r="W3" s="2"/>
      <c r="AD3" s="71"/>
      <c r="AE3" s="71"/>
      <c r="AF3" s="71"/>
      <c r="AG3" s="71"/>
      <c r="AH3" s="71"/>
      <c r="AI3" s="71"/>
    </row>
    <row r="4" spans="1:35" s="30" customFormat="1" ht="16.75">
      <c r="A4" s="87"/>
      <c r="B4" s="19"/>
      <c r="C4" s="22"/>
      <c r="D4" s="19"/>
      <c r="E4" s="19"/>
      <c r="F4" s="19"/>
      <c r="G4" s="19"/>
      <c r="H4" s="6"/>
      <c r="I4" s="25"/>
      <c r="J4" s="4"/>
      <c r="K4" s="4"/>
      <c r="L4" s="16"/>
      <c r="U4" s="2"/>
      <c r="W4" s="2"/>
      <c r="AD4" s="71"/>
      <c r="AE4" s="71"/>
      <c r="AF4" s="71"/>
      <c r="AG4" s="71"/>
      <c r="AH4" s="71"/>
      <c r="AI4" s="71"/>
    </row>
    <row r="5" spans="1:35" s="30" customFormat="1">
      <c r="B5" s="18"/>
      <c r="C5" s="23"/>
      <c r="H5" s="3" t="s">
        <v>10</v>
      </c>
      <c r="I5" s="27">
        <v>4.2200000000000001E-4</v>
      </c>
      <c r="J5" s="4"/>
      <c r="M5" s="30" t="s">
        <v>8</v>
      </c>
      <c r="Q5" s="10"/>
      <c r="U5" s="2"/>
      <c r="W5" s="2"/>
      <c r="AD5" s="71"/>
      <c r="AE5" s="71"/>
      <c r="AF5" s="71"/>
      <c r="AG5" s="71"/>
      <c r="AH5" s="71"/>
      <c r="AI5" s="71"/>
    </row>
    <row r="6" spans="1:35" s="30" customFormat="1">
      <c r="B6" s="158" t="s">
        <v>3</v>
      </c>
      <c r="C6" s="159"/>
      <c r="D6" s="9">
        <f>$I$4689</f>
        <v>0</v>
      </c>
      <c r="H6" s="3" t="s">
        <v>11</v>
      </c>
      <c r="I6" s="5">
        <v>1.6E-2</v>
      </c>
      <c r="J6" s="4"/>
      <c r="Q6" s="10"/>
      <c r="U6" s="2"/>
      <c r="W6" s="2"/>
      <c r="AD6" s="71"/>
      <c r="AE6" s="71"/>
      <c r="AF6" s="71"/>
      <c r="AG6" s="71"/>
      <c r="AH6" s="71"/>
      <c r="AI6" s="71"/>
    </row>
    <row r="7" spans="1:35" s="30" customFormat="1" ht="14.15">
      <c r="B7" s="158" t="s">
        <v>26</v>
      </c>
      <c r="C7" s="159"/>
      <c r="D7" s="35">
        <f>$C$4689</f>
        <v>0</v>
      </c>
      <c r="E7" s="18"/>
      <c r="F7" s="18"/>
      <c r="G7" s="18"/>
      <c r="H7" s="3" t="s">
        <v>2</v>
      </c>
      <c r="I7" s="11">
        <f>$I$5-($I$6^2)/2</f>
        <v>2.9399999999999999E-4</v>
      </c>
      <c r="J7" s="4"/>
      <c r="M7" s="30" t="s">
        <v>8</v>
      </c>
      <c r="N7" s="2"/>
      <c r="Q7" s="12"/>
      <c r="R7" s="12"/>
      <c r="U7" s="2" t="s">
        <v>20</v>
      </c>
      <c r="W7" s="28"/>
      <c r="AD7" s="71"/>
      <c r="AE7" s="71"/>
      <c r="AF7" s="71"/>
      <c r="AG7" s="71"/>
      <c r="AH7" s="71"/>
      <c r="AI7" s="71"/>
    </row>
    <row r="8" spans="1:35" s="30" customFormat="1">
      <c r="B8" s="18"/>
      <c r="C8" s="23"/>
      <c r="D8" s="23"/>
      <c r="E8" s="23"/>
      <c r="F8" s="23"/>
      <c r="G8" s="23"/>
      <c r="H8" s="3" t="s">
        <v>12</v>
      </c>
      <c r="I8" s="8">
        <v>1</v>
      </c>
      <c r="J8" s="23"/>
      <c r="K8" s="23"/>
      <c r="L8" s="23"/>
      <c r="M8" s="23"/>
      <c r="N8" s="23"/>
      <c r="O8" s="23"/>
      <c r="P8" s="23"/>
      <c r="Q8" s="23"/>
      <c r="R8" s="23"/>
      <c r="U8" s="2"/>
      <c r="W8" s="28"/>
      <c r="AD8" s="71"/>
      <c r="AE8" s="71"/>
      <c r="AF8" s="71"/>
      <c r="AG8" s="71"/>
      <c r="AH8" s="71"/>
      <c r="AI8" s="71"/>
    </row>
    <row r="9" spans="1:35" s="30" customFormat="1">
      <c r="B9" s="3" t="s">
        <v>18</v>
      </c>
      <c r="C9" s="40">
        <f>MAX(D13:D2614)</f>
        <v>26817.94</v>
      </c>
      <c r="D9" s="41">
        <f>MAX(E14:E2614)</f>
        <v>8.0380934483359132E-2</v>
      </c>
      <c r="E9" s="18"/>
      <c r="F9" s="18"/>
      <c r="G9" s="18"/>
      <c r="H9" s="32" t="s">
        <v>1</v>
      </c>
      <c r="I9" s="33">
        <v>0.6</v>
      </c>
      <c r="M9" s="30" t="s">
        <v>8</v>
      </c>
      <c r="Q9" s="6"/>
      <c r="R9" s="6"/>
      <c r="S9" s="6"/>
      <c r="T9" s="6"/>
      <c r="U9" s="2" t="s">
        <v>20</v>
      </c>
      <c r="W9" s="2"/>
      <c r="AD9" s="71"/>
      <c r="AE9" s="71"/>
      <c r="AF9" s="71"/>
      <c r="AG9" s="71"/>
      <c r="AH9" s="71"/>
      <c r="AI9" s="71"/>
    </row>
    <row r="10" spans="1:35" s="30" customFormat="1" ht="14.15">
      <c r="B10" s="3" t="s">
        <v>19</v>
      </c>
      <c r="C10" s="40">
        <f>MIN(D13:D2614)</f>
        <v>8160.01</v>
      </c>
      <c r="D10" s="41">
        <f>MIN(E14:E2614)</f>
        <v>-0.10553932284114428</v>
      </c>
      <c r="E10" s="18"/>
      <c r="F10" s="18"/>
      <c r="G10" s="18"/>
      <c r="H10" s="3" t="s">
        <v>0</v>
      </c>
      <c r="I10" s="36">
        <v>10654.79</v>
      </c>
      <c r="M10" s="30" t="s">
        <v>8</v>
      </c>
      <c r="S10" s="1"/>
      <c r="T10" s="1"/>
      <c r="U10" s="2" t="s">
        <v>20</v>
      </c>
      <c r="W10" s="2"/>
      <c r="AD10" s="71"/>
      <c r="AE10" s="71"/>
      <c r="AF10" s="71"/>
      <c r="AG10" s="71"/>
      <c r="AH10" s="71"/>
      <c r="AI10" s="71"/>
    </row>
    <row r="11" spans="1:35" s="30" customFormat="1">
      <c r="B11" s="18"/>
      <c r="C11" s="24"/>
      <c r="D11" s="18"/>
      <c r="E11" s="18"/>
      <c r="F11" s="18"/>
      <c r="G11" s="18"/>
      <c r="H11" s="6"/>
      <c r="I11" s="25"/>
      <c r="J11" s="20"/>
      <c r="K11" s="6"/>
      <c r="L11" s="16"/>
      <c r="M11" s="30" t="s">
        <v>8</v>
      </c>
      <c r="N11" s="2"/>
      <c r="O11" s="29" t="s">
        <v>4</v>
      </c>
      <c r="P11" s="29" t="s">
        <v>5</v>
      </c>
      <c r="Q11" s="37" t="s">
        <v>22</v>
      </c>
      <c r="R11" s="38" t="s">
        <v>23</v>
      </c>
      <c r="S11" s="39" t="s">
        <v>24</v>
      </c>
      <c r="T11" s="38" t="s">
        <v>25</v>
      </c>
      <c r="U11" s="4" t="s">
        <v>21</v>
      </c>
      <c r="V11" s="13"/>
      <c r="W11" s="29" t="s">
        <v>7</v>
      </c>
      <c r="X11" s="29" t="s">
        <v>5</v>
      </c>
      <c r="Y11" s="37" t="s">
        <v>22</v>
      </c>
      <c r="Z11" s="38" t="s">
        <v>23</v>
      </c>
      <c r="AA11" s="39" t="s">
        <v>24</v>
      </c>
      <c r="AB11" s="38" t="s">
        <v>25</v>
      </c>
      <c r="AC11" s="73"/>
      <c r="AD11" s="71"/>
      <c r="AE11" s="71"/>
      <c r="AF11" s="71"/>
      <c r="AG11" s="71"/>
      <c r="AH11" s="71"/>
      <c r="AI11" s="71"/>
    </row>
    <row r="12" spans="1:35" s="30" customFormat="1" ht="40.75" customHeight="1">
      <c r="A12" s="42"/>
      <c r="B12" s="43"/>
      <c r="C12" s="44" t="s">
        <v>13</v>
      </c>
      <c r="D12" s="70" t="s">
        <v>27</v>
      </c>
      <c r="E12" s="70" t="s">
        <v>9</v>
      </c>
      <c r="F12" s="132" t="s">
        <v>74</v>
      </c>
      <c r="G12" s="132" t="s">
        <v>73</v>
      </c>
      <c r="H12" s="46" t="s">
        <v>14</v>
      </c>
      <c r="I12" s="26" t="s">
        <v>28</v>
      </c>
      <c r="J12" s="45" t="s">
        <v>15</v>
      </c>
      <c r="K12" s="7" t="s">
        <v>16</v>
      </c>
      <c r="L12" s="46" t="s">
        <v>17</v>
      </c>
      <c r="M12" s="42"/>
      <c r="N12" s="46" t="s">
        <v>6</v>
      </c>
      <c r="O12" s="47"/>
      <c r="P12" s="47"/>
      <c r="Q12" s="47"/>
      <c r="R12" s="47"/>
      <c r="S12" s="47"/>
      <c r="T12" s="47"/>
      <c r="U12" s="20" t="s">
        <v>21</v>
      </c>
      <c r="V12" s="46" t="s">
        <v>6</v>
      </c>
      <c r="W12" s="48"/>
      <c r="X12" s="48"/>
      <c r="Y12" s="47"/>
      <c r="Z12" s="47"/>
      <c r="AA12" s="47"/>
      <c r="AB12" s="47"/>
      <c r="AC12" s="74"/>
      <c r="AD12" s="77"/>
      <c r="AE12" s="71"/>
      <c r="AF12" s="71"/>
      <c r="AG12" s="71"/>
      <c r="AH12" s="71"/>
      <c r="AI12" s="71"/>
    </row>
    <row r="13" spans="1:35">
      <c r="B13" s="49">
        <v>40182</v>
      </c>
      <c r="C13" s="50">
        <v>1132.99</v>
      </c>
      <c r="D13" s="51">
        <v>10654.79</v>
      </c>
      <c r="H13" s="6">
        <v>0</v>
      </c>
      <c r="I13" s="34">
        <f>$I$10</f>
        <v>10654.79</v>
      </c>
      <c r="J13" s="16"/>
      <c r="K13" s="17">
        <v>0</v>
      </c>
      <c r="L13" s="17"/>
      <c r="M13" s="30"/>
      <c r="N13" s="21">
        <v>0</v>
      </c>
      <c r="O13" s="14">
        <f t="shared" ref="O13:O76" si="0">$I$7*N13</f>
        <v>0</v>
      </c>
      <c r="P13" s="14">
        <f>$I$6*N13^0.5</f>
        <v>0</v>
      </c>
      <c r="Q13" s="14">
        <f t="shared" ref="Q13:Q18" si="1">+O13+P13</f>
        <v>0</v>
      </c>
      <c r="R13" s="14">
        <f t="shared" ref="R13:R18" si="2">+O13-P13</f>
        <v>0</v>
      </c>
      <c r="S13" s="14">
        <f t="shared" ref="S13:S18" si="3">+O13+2*P13</f>
        <v>0</v>
      </c>
      <c r="T13" s="14">
        <f t="shared" ref="T13:T18" si="4">+O13-2*P13</f>
        <v>0</v>
      </c>
      <c r="U13" s="4" t="s">
        <v>21</v>
      </c>
      <c r="V13" s="21">
        <v>0</v>
      </c>
      <c r="W13" s="15">
        <f t="shared" ref="W13:AB17" si="5">$I$10*EXP(O13)</f>
        <v>10654.79</v>
      </c>
      <c r="X13" s="15">
        <f t="shared" si="5"/>
        <v>10654.79</v>
      </c>
      <c r="Y13" s="15">
        <f t="shared" si="5"/>
        <v>10654.79</v>
      </c>
      <c r="Z13" s="15">
        <f t="shared" si="5"/>
        <v>10654.79</v>
      </c>
      <c r="AA13" s="15">
        <f t="shared" si="5"/>
        <v>10654.79</v>
      </c>
      <c r="AB13" s="15">
        <f t="shared" si="5"/>
        <v>10654.79</v>
      </c>
      <c r="AC13" s="15"/>
    </row>
    <row r="14" spans="1:35">
      <c r="B14" s="49">
        <v>40183</v>
      </c>
      <c r="C14" s="50">
        <v>1136.52</v>
      </c>
      <c r="D14" s="51">
        <v>10731.45</v>
      </c>
      <c r="E14" s="16">
        <f t="shared" ref="E14:E77" si="6">(D14-D13)/D13</f>
        <v>7.1948860559428998E-3</v>
      </c>
      <c r="F14" s="16">
        <f>IF(E14&gt;0,E14,"")</f>
        <v>7.1948860559428998E-3</v>
      </c>
      <c r="G14" s="16" t="str">
        <f>IF(E14&lt;0,E14,"")</f>
        <v/>
      </c>
      <c r="H14" s="6">
        <f>+H13+$I$8</f>
        <v>1</v>
      </c>
      <c r="I14" s="25">
        <f ca="1">$I$13*2.71828^(($I$5-($I$6^2)/2)*H14+$I$6*K14)</f>
        <v>10606.371304262952</v>
      </c>
      <c r="J14" s="16">
        <f ca="1">(I14-I13)/I13</f>
        <v>-4.5443125333347106E-3</v>
      </c>
      <c r="K14" s="17">
        <f ca="1">+K13+L14</f>
        <v>-0.30304202334027525</v>
      </c>
      <c r="L14" s="31">
        <f t="shared" ref="L14:L77" ca="1" si="7">NORMINV(RAND(),0,$I$9)</f>
        <v>-0.30304202334027525</v>
      </c>
      <c r="M14" s="30"/>
      <c r="N14" s="21">
        <v>1</v>
      </c>
      <c r="O14" s="14">
        <f t="shared" si="0"/>
        <v>2.9399999999999999E-4</v>
      </c>
      <c r="P14" s="14">
        <f>$I$6*N14^0.5</f>
        <v>1.6E-2</v>
      </c>
      <c r="Q14" s="14">
        <f t="shared" si="1"/>
        <v>1.6293999999999999E-2</v>
      </c>
      <c r="R14" s="14">
        <f t="shared" si="2"/>
        <v>-1.5706000000000001E-2</v>
      </c>
      <c r="S14" s="14">
        <f t="shared" si="3"/>
        <v>3.2294000000000003E-2</v>
      </c>
      <c r="T14" s="14">
        <f t="shared" si="4"/>
        <v>-3.1705999999999998E-2</v>
      </c>
      <c r="U14" s="4" t="s">
        <v>21</v>
      </c>
      <c r="V14" s="21">
        <v>1</v>
      </c>
      <c r="W14" s="15">
        <f t="shared" si="5"/>
        <v>10657.922968783845</v>
      </c>
      <c r="X14" s="15">
        <f t="shared" si="5"/>
        <v>10826.637755978007</v>
      </c>
      <c r="Y14" s="15">
        <f t="shared" si="5"/>
        <v>10829.821255429753</v>
      </c>
      <c r="Z14" s="15">
        <f t="shared" si="5"/>
        <v>10488.753168624913</v>
      </c>
      <c r="AA14" s="15">
        <f t="shared" si="5"/>
        <v>11004.492035462818</v>
      </c>
      <c r="AB14" s="15">
        <f t="shared" si="5"/>
        <v>10322.268546560215</v>
      </c>
      <c r="AC14" s="15"/>
    </row>
    <row r="15" spans="1:35">
      <c r="B15" s="49">
        <v>40184</v>
      </c>
      <c r="C15" s="50">
        <v>1137.1400000000001</v>
      </c>
      <c r="D15" s="51">
        <v>10731.45</v>
      </c>
      <c r="E15" s="16">
        <f t="shared" si="6"/>
        <v>0</v>
      </c>
      <c r="F15" s="16" t="str">
        <f t="shared" ref="F15:F78" si="8">IF(E15&gt;0,E15,"")</f>
        <v/>
      </c>
      <c r="G15" s="16" t="str">
        <f t="shared" ref="G15:G78" si="9">IF(E15&lt;0,E15,"")</f>
        <v/>
      </c>
      <c r="H15" s="6">
        <f>+H14+$I$8</f>
        <v>2</v>
      </c>
      <c r="I15" s="25">
        <f ca="1">$I$13*2.71828^(($I$5-($I$6^2)/2)*H15+$I$6*K15)</f>
        <v>10555.562828808421</v>
      </c>
      <c r="J15" s="16">
        <f ca="1">(I15-I14)/I14</f>
        <v>-4.7903730688845089E-3</v>
      </c>
      <c r="K15" s="17">
        <f ca="1">+K14+L15</f>
        <v>-0.62153495526226465</v>
      </c>
      <c r="L15" s="31">
        <f t="shared" ca="1" si="7"/>
        <v>-0.31849293192198935</v>
      </c>
      <c r="M15" s="30"/>
      <c r="N15" s="21">
        <v>2</v>
      </c>
      <c r="O15" s="14">
        <f t="shared" si="0"/>
        <v>5.8799999999999998E-4</v>
      </c>
      <c r="P15" s="14">
        <f>$I$6*N15^0.5</f>
        <v>2.2627416997969524E-2</v>
      </c>
      <c r="Q15" s="14">
        <f t="shared" si="1"/>
        <v>2.3215416997969522E-2</v>
      </c>
      <c r="R15" s="14">
        <f t="shared" si="2"/>
        <v>-2.2039416997969526E-2</v>
      </c>
      <c r="S15" s="14">
        <f t="shared" si="3"/>
        <v>4.5842833995939046E-2</v>
      </c>
      <c r="T15" s="14">
        <f t="shared" si="4"/>
        <v>-4.466683399593905E-2</v>
      </c>
      <c r="U15" s="4" t="s">
        <v>21</v>
      </c>
      <c r="V15" s="21">
        <v>2</v>
      </c>
      <c r="W15" s="15">
        <f t="shared" si="5"/>
        <v>10661.056858795926</v>
      </c>
      <c r="X15" s="15">
        <f t="shared" si="5"/>
        <v>10898.628692548629</v>
      </c>
      <c r="Y15" s="15">
        <f t="shared" si="5"/>
        <v>10905.038970656919</v>
      </c>
      <c r="Z15" s="15">
        <f t="shared" si="5"/>
        <v>10422.533440944953</v>
      </c>
      <c r="AA15" s="15">
        <f t="shared" si="5"/>
        <v>11154.604700699161</v>
      </c>
      <c r="AB15" s="15">
        <f t="shared" si="5"/>
        <v>10189.34658790335</v>
      </c>
      <c r="AC15" s="15"/>
    </row>
    <row r="16" spans="1:35">
      <c r="B16" s="49">
        <v>40185</v>
      </c>
      <c r="C16" s="50">
        <v>1141.69</v>
      </c>
      <c r="D16" s="51">
        <v>10681.66</v>
      </c>
      <c r="E16" s="16">
        <f t="shared" si="6"/>
        <v>-4.639633973041935E-3</v>
      </c>
      <c r="F16" s="16" t="str">
        <f t="shared" si="8"/>
        <v/>
      </c>
      <c r="G16" s="16">
        <f t="shared" si="9"/>
        <v>-4.639633973041935E-3</v>
      </c>
      <c r="H16" s="6">
        <f>+H15+$I$8</f>
        <v>3</v>
      </c>
      <c r="I16" s="25">
        <f ca="1">$I$13*2.71828^(($I$5-($I$6^2)/2)*H16+$I$6*K16)</f>
        <v>10619.962981360844</v>
      </c>
      <c r="J16" s="16">
        <f ca="1">(I16-I15)/I15</f>
        <v>6.1010628800068929E-3</v>
      </c>
      <c r="K16" s="17">
        <f ca="1">+K15+L16</f>
        <v>-0.25975177760667517</v>
      </c>
      <c r="L16" s="31">
        <f t="shared" ca="1" si="7"/>
        <v>0.36178317765558948</v>
      </c>
      <c r="M16" s="30"/>
      <c r="N16" s="21">
        <v>3</v>
      </c>
      <c r="O16" s="14">
        <f t="shared" si="0"/>
        <v>8.8199999999999997E-4</v>
      </c>
      <c r="P16" s="14">
        <f>$I$6*N16^0.5</f>
        <v>2.7712812921102035E-2</v>
      </c>
      <c r="Q16" s="14">
        <f t="shared" si="1"/>
        <v>2.8594812921102036E-2</v>
      </c>
      <c r="R16" s="14">
        <f t="shared" si="2"/>
        <v>-2.6830812921102034E-2</v>
      </c>
      <c r="S16" s="14">
        <f t="shared" si="3"/>
        <v>5.630762584220407E-2</v>
      </c>
      <c r="T16" s="14">
        <f t="shared" si="4"/>
        <v>-5.4543625842204069E-2</v>
      </c>
      <c r="U16" s="4" t="s">
        <v>21</v>
      </c>
      <c r="V16" s="21">
        <v>3</v>
      </c>
      <c r="W16" s="15">
        <f t="shared" si="5"/>
        <v>10664.191670307124</v>
      </c>
      <c r="X16" s="15">
        <f t="shared" si="5"/>
        <v>10954.193699751664</v>
      </c>
      <c r="Y16" s="15">
        <f t="shared" si="5"/>
        <v>10963.859560612877</v>
      </c>
      <c r="Z16" s="15">
        <f t="shared" si="5"/>
        <v>10372.714403383936</v>
      </c>
      <c r="AA16" s="15">
        <f t="shared" si="5"/>
        <v>11271.948233970599</v>
      </c>
      <c r="AB16" s="15">
        <f t="shared" si="5"/>
        <v>10089.203890975257</v>
      </c>
      <c r="AC16" s="15"/>
    </row>
    <row r="17" spans="2:29">
      <c r="B17" s="49">
        <v>40186</v>
      </c>
      <c r="C17" s="50">
        <v>1144.98</v>
      </c>
      <c r="D17" s="51">
        <v>10798.32</v>
      </c>
      <c r="E17" s="16">
        <f t="shared" si="6"/>
        <v>1.09215234336236E-2</v>
      </c>
      <c r="F17" s="16">
        <f t="shared" si="8"/>
        <v>1.09215234336236E-2</v>
      </c>
      <c r="G17" s="16" t="str">
        <f t="shared" si="9"/>
        <v/>
      </c>
      <c r="H17" s="6">
        <f>+H16+$I$8</f>
        <v>4</v>
      </c>
      <c r="I17" s="25">
        <f ca="1">$I$13*2.71828^(($I$5-($I$6^2)/2)*H17+$I$6*K17)</f>
        <v>10667.563958955243</v>
      </c>
      <c r="J17" s="16">
        <f ca="1">(I17-I16)/I16</f>
        <v>4.4822169039518533E-3</v>
      </c>
      <c r="K17" s="17">
        <f ca="1">+K16+L17</f>
        <v>1.3860157542470719E-3</v>
      </c>
      <c r="L17" s="31">
        <f t="shared" ca="1" si="7"/>
        <v>0.26113779336092224</v>
      </c>
      <c r="M17" s="30"/>
      <c r="N17" s="21">
        <v>4</v>
      </c>
      <c r="O17" s="14">
        <f t="shared" si="0"/>
        <v>1.176E-3</v>
      </c>
      <c r="P17" s="14">
        <f>$I$6*N17^0.5</f>
        <v>3.2000000000000001E-2</v>
      </c>
      <c r="Q17" s="14">
        <f t="shared" si="1"/>
        <v>3.3175999999999997E-2</v>
      </c>
      <c r="R17" s="14">
        <f t="shared" si="2"/>
        <v>-3.0824000000000001E-2</v>
      </c>
      <c r="S17" s="14">
        <f t="shared" si="3"/>
        <v>6.5175999999999998E-2</v>
      </c>
      <c r="T17" s="14">
        <f t="shared" si="4"/>
        <v>-6.2824000000000005E-2</v>
      </c>
      <c r="U17" s="4" t="s">
        <v>21</v>
      </c>
      <c r="V17" s="21">
        <v>4</v>
      </c>
      <c r="W17" s="15">
        <f t="shared" si="5"/>
        <v>10667.327403588399</v>
      </c>
      <c r="X17" s="15">
        <f t="shared" si="5"/>
        <v>11001.257190349923</v>
      </c>
      <c r="Y17" s="15">
        <f t="shared" si="5"/>
        <v>11014.202279026022</v>
      </c>
      <c r="Z17" s="15">
        <f t="shared" si="5"/>
        <v>10331.376803569163</v>
      </c>
      <c r="AA17" s="15">
        <f t="shared" si="5"/>
        <v>11372.356660065898</v>
      </c>
      <c r="AB17" s="15">
        <f t="shared" si="5"/>
        <v>10006.006436197074</v>
      </c>
      <c r="AC17" s="15"/>
    </row>
    <row r="18" spans="2:29">
      <c r="B18" s="49">
        <v>40190</v>
      </c>
      <c r="C18" s="50">
        <v>1136.22</v>
      </c>
      <c r="D18" s="51">
        <v>10879.14</v>
      </c>
      <c r="E18" s="16">
        <f t="shared" si="6"/>
        <v>7.4844975885137418E-3</v>
      </c>
      <c r="F18" s="16">
        <f t="shared" si="8"/>
        <v>7.4844975885137418E-3</v>
      </c>
      <c r="G18" s="16" t="str">
        <f t="shared" si="9"/>
        <v/>
      </c>
      <c r="H18" s="6">
        <f t="shared" ref="H18:H81" si="10">+H17+$I$8</f>
        <v>5</v>
      </c>
      <c r="I18" s="25">
        <f t="shared" ref="I18:I81" ca="1" si="11">$I$13*2.71828^(($I$5-($I$6^2)/2)*H18+$I$6*K18)</f>
        <v>10838.092944608816</v>
      </c>
      <c r="J18" s="16">
        <f ca="1">(I18-I17)/I17</f>
        <v>1.5985747665512383E-2</v>
      </c>
      <c r="K18" s="17">
        <f t="shared" ref="K18:K81" ca="1" si="12">+K17+L18</f>
        <v>0.97421925559462097</v>
      </c>
      <c r="L18" s="31">
        <f t="shared" ca="1" si="7"/>
        <v>0.97283323984037395</v>
      </c>
      <c r="M18" s="30"/>
      <c r="N18" s="21">
        <v>5</v>
      </c>
      <c r="O18" s="14">
        <f t="shared" si="0"/>
        <v>1.47E-3</v>
      </c>
      <c r="P18" s="14">
        <f t="shared" ref="P18:P81" si="13">$I$6*N18^0.5</f>
        <v>3.5777087639996638E-2</v>
      </c>
      <c r="Q18" s="14">
        <f t="shared" si="1"/>
        <v>3.7247087639996637E-2</v>
      </c>
      <c r="R18" s="14">
        <f t="shared" si="2"/>
        <v>-3.4307087639996639E-2</v>
      </c>
      <c r="S18" s="14">
        <f t="shared" si="3"/>
        <v>7.3024175279993275E-2</v>
      </c>
      <c r="T18" s="14">
        <f t="shared" si="4"/>
        <v>-7.0084175279993277E-2</v>
      </c>
      <c r="U18" s="4" t="s">
        <v>21</v>
      </c>
      <c r="V18" s="21">
        <v>5</v>
      </c>
      <c r="W18" s="15">
        <f t="shared" ref="W18:W81" si="14">$I$10*EXP(O18)</f>
        <v>10670.464058910793</v>
      </c>
      <c r="X18" s="15">
        <f t="shared" ref="X18:X81" si="15">$I$10*EXP(P18)</f>
        <v>11042.888475921096</v>
      </c>
      <c r="Y18" s="15">
        <f t="shared" ref="Y18:Y81" si="16">$I$10*EXP(Q18)</f>
        <v>11059.133459118037</v>
      </c>
      <c r="Z18" s="15">
        <f t="shared" ref="Z18:Z81" si="17">$I$10*EXP(R18)</f>
        <v>10295.454309635146</v>
      </c>
      <c r="AA18" s="15">
        <f t="shared" ref="AA18:AA81" si="18">$I$10*EXP(S18)</f>
        <v>11461.960060157729</v>
      </c>
      <c r="AB18" s="15">
        <f t="shared" ref="AB18:AB81" si="19">$I$10*EXP(T18)</f>
        <v>9933.6241476085015</v>
      </c>
      <c r="AC18" s="15"/>
    </row>
    <row r="19" spans="2:29">
      <c r="B19" s="49">
        <v>40191</v>
      </c>
      <c r="C19" s="50">
        <v>1145.68</v>
      </c>
      <c r="D19" s="51">
        <v>10735.03</v>
      </c>
      <c r="E19" s="16">
        <f t="shared" si="6"/>
        <v>-1.3246451465832663E-2</v>
      </c>
      <c r="F19" s="16" t="str">
        <f t="shared" si="8"/>
        <v/>
      </c>
      <c r="G19" s="16">
        <f t="shared" si="9"/>
        <v>-1.3246451465832663E-2</v>
      </c>
      <c r="H19" s="6">
        <f t="shared" si="10"/>
        <v>6</v>
      </c>
      <c r="I19" s="25">
        <f t="shared" ca="1" si="11"/>
        <v>10860.011980966305</v>
      </c>
      <c r="J19" s="16">
        <f t="shared" ref="J19:J82" ca="1" si="20">(I19-I18)/I18</f>
        <v>2.0224071217614091E-3</v>
      </c>
      <c r="K19" s="17">
        <f t="shared" ca="1" si="12"/>
        <v>1.0821171411327788</v>
      </c>
      <c r="L19" s="31">
        <f t="shared" ca="1" si="7"/>
        <v>0.10789788553815774</v>
      </c>
      <c r="M19" s="30"/>
      <c r="N19" s="21">
        <v>6</v>
      </c>
      <c r="O19" s="14">
        <f t="shared" si="0"/>
        <v>1.7639999999999999E-3</v>
      </c>
      <c r="P19" s="14">
        <f t="shared" si="13"/>
        <v>3.9191835884530846E-2</v>
      </c>
      <c r="Q19" s="14">
        <f t="shared" ref="Q19:Q82" si="21">+O19+P19</f>
        <v>4.0955835884530847E-2</v>
      </c>
      <c r="R19" s="14">
        <f t="shared" ref="R19:R82" si="22">+O19-P19</f>
        <v>-3.7427835884530844E-2</v>
      </c>
      <c r="S19" s="14">
        <f t="shared" ref="S19:S82" si="23">+O19+2*P19</f>
        <v>8.0147671769061693E-2</v>
      </c>
      <c r="T19" s="14">
        <f t="shared" ref="T19:T82" si="24">+O19-2*P19</f>
        <v>-7.661967176906169E-2</v>
      </c>
      <c r="U19" s="4" t="s">
        <v>21</v>
      </c>
      <c r="V19" s="21">
        <v>6</v>
      </c>
      <c r="W19" s="15">
        <f t="shared" si="14"/>
        <v>10673.601636545427</v>
      </c>
      <c r="X19" s="15">
        <f t="shared" si="15"/>
        <v>11080.661616136471</v>
      </c>
      <c r="Y19" s="15">
        <f t="shared" si="16"/>
        <v>11100.22515319404</v>
      </c>
      <c r="Z19" s="15">
        <f t="shared" si="17"/>
        <v>10263.374870633465</v>
      </c>
      <c r="AA19" s="15">
        <f t="shared" si="18"/>
        <v>11543.900798182767</v>
      </c>
      <c r="AB19" s="15">
        <f t="shared" si="19"/>
        <v>9868.9146664877208</v>
      </c>
      <c r="AC19" s="15"/>
    </row>
    <row r="20" spans="2:29">
      <c r="B20" s="49">
        <v>40192</v>
      </c>
      <c r="C20" s="50">
        <v>1148.46</v>
      </c>
      <c r="D20" s="51">
        <v>10907.68</v>
      </c>
      <c r="E20" s="16">
        <f t="shared" si="6"/>
        <v>1.608286143587858E-2</v>
      </c>
      <c r="F20" s="16">
        <f t="shared" si="8"/>
        <v>1.608286143587858E-2</v>
      </c>
      <c r="G20" s="16" t="str">
        <f t="shared" si="9"/>
        <v/>
      </c>
      <c r="H20" s="6">
        <f t="shared" si="10"/>
        <v>7</v>
      </c>
      <c r="I20" s="25">
        <f t="shared" ca="1" si="11"/>
        <v>10923.773415622818</v>
      </c>
      <c r="J20" s="16">
        <f t="shared" ca="1" si="20"/>
        <v>5.8712121835836064E-3</v>
      </c>
      <c r="K20" s="17">
        <f t="shared" ca="1" si="12"/>
        <v>1.4296201237478114</v>
      </c>
      <c r="L20" s="31">
        <f t="shared" ca="1" si="7"/>
        <v>0.34750298261503265</v>
      </c>
      <c r="M20" s="30"/>
      <c r="N20" s="21">
        <v>7</v>
      </c>
      <c r="O20" s="14">
        <f t="shared" si="0"/>
        <v>2.0579999999999999E-3</v>
      </c>
      <c r="P20" s="14">
        <f t="shared" si="13"/>
        <v>4.2332020977033452E-2</v>
      </c>
      <c r="Q20" s="14">
        <f t="shared" si="21"/>
        <v>4.4390020977033449E-2</v>
      </c>
      <c r="R20" s="14">
        <f t="shared" si="22"/>
        <v>-4.0274020977033455E-2</v>
      </c>
      <c r="S20" s="14">
        <f t="shared" si="23"/>
        <v>8.6722041954066909E-2</v>
      </c>
      <c r="T20" s="14">
        <f t="shared" si="24"/>
        <v>-8.26060419540669E-2</v>
      </c>
      <c r="U20" s="4" t="s">
        <v>21</v>
      </c>
      <c r="V20" s="21">
        <v>7</v>
      </c>
      <c r="W20" s="15">
        <f t="shared" si="14"/>
        <v>10676.740136763498</v>
      </c>
      <c r="X20" s="15">
        <f t="shared" si="15"/>
        <v>11115.511633673996</v>
      </c>
      <c r="Y20" s="15">
        <f t="shared" si="16"/>
        <v>11138.410911891149</v>
      </c>
      <c r="Z20" s="15">
        <f t="shared" si="17"/>
        <v>10234.204937284199</v>
      </c>
      <c r="AA20" s="15">
        <f t="shared" si="18"/>
        <v>11620.044700249129</v>
      </c>
      <c r="AB20" s="15">
        <f t="shared" si="19"/>
        <v>9810.0121719439376</v>
      </c>
      <c r="AC20" s="15"/>
    </row>
    <row r="21" spans="2:29">
      <c r="B21" s="49">
        <v>40193</v>
      </c>
      <c r="C21" s="50">
        <v>1136.03</v>
      </c>
      <c r="D21" s="51">
        <v>10982.1</v>
      </c>
      <c r="E21" s="16">
        <f t="shared" si="6"/>
        <v>6.8227157379021084E-3</v>
      </c>
      <c r="F21" s="16">
        <f t="shared" si="8"/>
        <v>6.8227157379021084E-3</v>
      </c>
      <c r="G21" s="16" t="str">
        <f t="shared" si="9"/>
        <v/>
      </c>
      <c r="H21" s="6">
        <f t="shared" si="10"/>
        <v>8</v>
      </c>
      <c r="I21" s="25">
        <f t="shared" ca="1" si="11"/>
        <v>10947.833255752377</v>
      </c>
      <c r="J21" s="16">
        <f t="shared" ca="1" si="20"/>
        <v>2.2025209800808987E-3</v>
      </c>
      <c r="K21" s="17">
        <f t="shared" ca="1" si="12"/>
        <v>1.5487514028932174</v>
      </c>
      <c r="L21" s="31">
        <f t="shared" ca="1" si="7"/>
        <v>0.11913127914540594</v>
      </c>
      <c r="M21" s="30"/>
      <c r="N21" s="21">
        <v>8</v>
      </c>
      <c r="O21" s="14">
        <f t="shared" si="0"/>
        <v>2.3519999999999999E-3</v>
      </c>
      <c r="P21" s="14">
        <f t="shared" si="13"/>
        <v>4.5254833995939048E-2</v>
      </c>
      <c r="Q21" s="14">
        <f t="shared" si="21"/>
        <v>4.7606833995939048E-2</v>
      </c>
      <c r="R21" s="14">
        <f t="shared" si="22"/>
        <v>-4.2902833995939048E-2</v>
      </c>
      <c r="S21" s="14">
        <f t="shared" si="23"/>
        <v>9.2861667991878089E-2</v>
      </c>
      <c r="T21" s="14">
        <f t="shared" si="24"/>
        <v>-8.8157667991878103E-2</v>
      </c>
      <c r="U21" s="4" t="s">
        <v>21</v>
      </c>
      <c r="V21" s="21">
        <v>8</v>
      </c>
      <c r="W21" s="15">
        <f t="shared" si="14"/>
        <v>10679.879559836285</v>
      </c>
      <c r="X21" s="15">
        <f t="shared" si="15"/>
        <v>11148.047721076078</v>
      </c>
      <c r="Y21" s="15">
        <f t="shared" si="16"/>
        <v>11174.298788469774</v>
      </c>
      <c r="Z21" s="15">
        <f t="shared" si="17"/>
        <v>10207.33645768464</v>
      </c>
      <c r="AA21" s="15">
        <f t="shared" si="18"/>
        <v>11691.606886989201</v>
      </c>
      <c r="AB21" s="15">
        <f t="shared" si="19"/>
        <v>9755.7015485645788</v>
      </c>
      <c r="AC21" s="15"/>
    </row>
    <row r="22" spans="2:29">
      <c r="B22" s="49">
        <v>40197</v>
      </c>
      <c r="C22" s="50">
        <v>1150.23</v>
      </c>
      <c r="D22" s="51">
        <v>10764.9</v>
      </c>
      <c r="E22" s="16">
        <f t="shared" si="6"/>
        <v>-1.9777638156636773E-2</v>
      </c>
      <c r="F22" s="16" t="str">
        <f t="shared" si="8"/>
        <v/>
      </c>
      <c r="G22" s="16">
        <f t="shared" si="9"/>
        <v>-1.9777638156636773E-2</v>
      </c>
      <c r="H22" s="6">
        <f t="shared" si="10"/>
        <v>9</v>
      </c>
      <c r="I22" s="25">
        <f t="shared" ca="1" si="11"/>
        <v>10847.824273465256</v>
      </c>
      <c r="J22" s="16">
        <f t="shared" ca="1" si="20"/>
        <v>-9.1350479999842121E-3</v>
      </c>
      <c r="K22" s="17">
        <f t="shared" ca="1" si="12"/>
        <v>0.95681174154749404</v>
      </c>
      <c r="L22" s="31">
        <f t="shared" ca="1" si="7"/>
        <v>-0.5919396613457234</v>
      </c>
      <c r="M22" s="30"/>
      <c r="N22" s="21">
        <v>9</v>
      </c>
      <c r="O22" s="14">
        <f t="shared" si="0"/>
        <v>2.6459999999999999E-3</v>
      </c>
      <c r="P22" s="14">
        <f t="shared" si="13"/>
        <v>4.8000000000000001E-2</v>
      </c>
      <c r="Q22" s="14">
        <f t="shared" si="21"/>
        <v>5.0646000000000004E-2</v>
      </c>
      <c r="R22" s="14">
        <f t="shared" si="22"/>
        <v>-4.5353999999999998E-2</v>
      </c>
      <c r="S22" s="14">
        <f t="shared" si="23"/>
        <v>9.8645999999999998E-2</v>
      </c>
      <c r="T22" s="14">
        <f t="shared" si="24"/>
        <v>-9.3354000000000006E-2</v>
      </c>
      <c r="U22" s="4" t="s">
        <v>21</v>
      </c>
      <c r="V22" s="21">
        <v>9</v>
      </c>
      <c r="W22" s="15">
        <f t="shared" si="14"/>
        <v>10683.019906035148</v>
      </c>
      <c r="X22" s="15">
        <f t="shared" si="15"/>
        <v>11178.693006644617</v>
      </c>
      <c r="Y22" s="15">
        <f t="shared" si="16"/>
        <v>11208.310995659258</v>
      </c>
      <c r="Z22" s="15">
        <f t="shared" si="17"/>
        <v>10182.347220463647</v>
      </c>
      <c r="AA22" s="15">
        <f t="shared" si="18"/>
        <v>11759.430992396292</v>
      </c>
      <c r="AB22" s="15">
        <f t="shared" si="19"/>
        <v>9705.1391675786199</v>
      </c>
      <c r="AC22" s="15"/>
    </row>
    <row r="23" spans="2:29">
      <c r="B23" s="49">
        <v>40198</v>
      </c>
      <c r="C23" s="50">
        <v>1138.04</v>
      </c>
      <c r="D23" s="51">
        <v>10737.52</v>
      </c>
      <c r="E23" s="16">
        <f t="shared" si="6"/>
        <v>-2.5434514022423991E-3</v>
      </c>
      <c r="F23" s="16" t="str">
        <f t="shared" si="8"/>
        <v/>
      </c>
      <c r="G23" s="16">
        <f t="shared" si="9"/>
        <v>-2.5434514022423991E-3</v>
      </c>
      <c r="H23" s="6">
        <f t="shared" si="10"/>
        <v>10</v>
      </c>
      <c r="I23" s="25">
        <f t="shared" ca="1" si="11"/>
        <v>10681.331814501862</v>
      </c>
      <c r="J23" s="16">
        <f t="shared" ca="1" si="20"/>
        <v>-1.5348004794901516E-2</v>
      </c>
      <c r="K23" s="17">
        <f t="shared" ca="1" si="12"/>
        <v>-2.8251696013353866E-2</v>
      </c>
      <c r="L23" s="31">
        <f t="shared" ca="1" si="7"/>
        <v>-0.98506343756084791</v>
      </c>
      <c r="M23" s="30"/>
      <c r="N23" s="21">
        <v>10</v>
      </c>
      <c r="O23" s="14">
        <f t="shared" si="0"/>
        <v>2.9399999999999999E-3</v>
      </c>
      <c r="P23" s="14">
        <f t="shared" si="13"/>
        <v>5.059644256269407E-2</v>
      </c>
      <c r="Q23" s="14">
        <f t="shared" si="21"/>
        <v>5.3536442562694068E-2</v>
      </c>
      <c r="R23" s="14">
        <f t="shared" si="22"/>
        <v>-4.7656442562694072E-2</v>
      </c>
      <c r="S23" s="14">
        <f t="shared" si="23"/>
        <v>0.10413288512538814</v>
      </c>
      <c r="T23" s="14">
        <f t="shared" si="24"/>
        <v>-9.8252885125388142E-2</v>
      </c>
      <c r="U23" s="4" t="s">
        <v>21</v>
      </c>
      <c r="V23" s="21">
        <v>10</v>
      </c>
      <c r="W23" s="15">
        <f t="shared" si="14"/>
        <v>10686.161175631523</v>
      </c>
      <c r="X23" s="15">
        <f t="shared" si="15"/>
        <v>11207.755554253024</v>
      </c>
      <c r="Y23" s="15">
        <f t="shared" si="16"/>
        <v>11240.754840764317</v>
      </c>
      <c r="Z23" s="15">
        <f t="shared" si="17"/>
        <v>10158.929919675205</v>
      </c>
      <c r="AA23" s="15">
        <f t="shared" si="18"/>
        <v>11824.13097776426</v>
      </c>
      <c r="AB23" s="15">
        <f t="shared" si="19"/>
        <v>9657.7110729169763</v>
      </c>
      <c r="AC23" s="15"/>
    </row>
    <row r="24" spans="2:29">
      <c r="B24" s="49">
        <v>40199</v>
      </c>
      <c r="C24" s="50">
        <v>1116.48</v>
      </c>
      <c r="D24" s="51">
        <v>10868.41</v>
      </c>
      <c r="E24" s="16">
        <f t="shared" si="6"/>
        <v>1.2189965653148904E-2</v>
      </c>
      <c r="F24" s="16">
        <f t="shared" si="8"/>
        <v>1.2189965653148904E-2</v>
      </c>
      <c r="G24" s="16" t="str">
        <f t="shared" si="9"/>
        <v/>
      </c>
      <c r="H24" s="6">
        <f t="shared" si="10"/>
        <v>11</v>
      </c>
      <c r="I24" s="25">
        <f t="shared" ca="1" si="11"/>
        <v>10663.68160102344</v>
      </c>
      <c r="J24" s="16">
        <f t="shared" ca="1" si="20"/>
        <v>-1.6524356498745698E-3</v>
      </c>
      <c r="K24" s="17">
        <f t="shared" ca="1" si="12"/>
        <v>-0.14998941726215487</v>
      </c>
      <c r="L24" s="31">
        <f t="shared" ca="1" si="7"/>
        <v>-0.12173772124880099</v>
      </c>
      <c r="M24" s="30"/>
      <c r="N24" s="21">
        <v>11</v>
      </c>
      <c r="O24" s="14">
        <f t="shared" si="0"/>
        <v>3.2339999999999999E-3</v>
      </c>
      <c r="P24" s="14">
        <f t="shared" si="13"/>
        <v>5.3065996645686397E-2</v>
      </c>
      <c r="Q24" s="14">
        <f t="shared" si="21"/>
        <v>5.6299996645686398E-2</v>
      </c>
      <c r="R24" s="14">
        <f t="shared" si="22"/>
        <v>-4.9831996645686397E-2</v>
      </c>
      <c r="S24" s="14">
        <f t="shared" si="23"/>
        <v>0.1093659932913728</v>
      </c>
      <c r="T24" s="14">
        <f t="shared" si="24"/>
        <v>-0.10289799329137279</v>
      </c>
      <c r="U24" s="4" t="s">
        <v>21</v>
      </c>
      <c r="V24" s="21">
        <v>11</v>
      </c>
      <c r="W24" s="15">
        <f t="shared" si="14"/>
        <v>10689.303368896939</v>
      </c>
      <c r="X24" s="15">
        <f t="shared" si="15"/>
        <v>11235.467917248694</v>
      </c>
      <c r="Y24" s="15">
        <f t="shared" si="16"/>
        <v>11271.862238390426</v>
      </c>
      <c r="Z24" s="15">
        <f t="shared" si="17"/>
        <v>10136.852642073049</v>
      </c>
      <c r="AA24" s="15">
        <f t="shared" si="18"/>
        <v>11886.170121333473</v>
      </c>
      <c r="AB24" s="15">
        <f t="shared" si="19"/>
        <v>9612.9539915665264</v>
      </c>
      <c r="AC24" s="15"/>
    </row>
    <row r="25" spans="2:29">
      <c r="B25" s="49">
        <v>40200</v>
      </c>
      <c r="C25" s="50">
        <v>1091.76</v>
      </c>
      <c r="D25" s="51">
        <v>10590.55</v>
      </c>
      <c r="E25" s="16">
        <f t="shared" si="6"/>
        <v>-2.5565837137170991E-2</v>
      </c>
      <c r="F25" s="16" t="str">
        <f t="shared" si="8"/>
        <v/>
      </c>
      <c r="G25" s="16">
        <f t="shared" si="9"/>
        <v>-2.5565837137170991E-2</v>
      </c>
      <c r="H25" s="6">
        <f t="shared" si="10"/>
        <v>12</v>
      </c>
      <c r="I25" s="25">
        <f t="shared" ca="1" si="11"/>
        <v>10520.462743802633</v>
      </c>
      <c r="J25" s="16">
        <f t="shared" ca="1" si="20"/>
        <v>-1.3430526395973941E-2</v>
      </c>
      <c r="K25" s="17">
        <f t="shared" ca="1" si="12"/>
        <v>-1.0134607148828008</v>
      </c>
      <c r="L25" s="31">
        <f t="shared" ca="1" si="7"/>
        <v>-0.86347129762064589</v>
      </c>
      <c r="M25" s="30"/>
      <c r="N25" s="21">
        <v>12</v>
      </c>
      <c r="O25" s="14">
        <f t="shared" si="0"/>
        <v>3.5279999999999999E-3</v>
      </c>
      <c r="P25" s="14">
        <f t="shared" si="13"/>
        <v>5.542562584220407E-2</v>
      </c>
      <c r="Q25" s="14">
        <f t="shared" si="21"/>
        <v>5.8953625842204066E-2</v>
      </c>
      <c r="R25" s="14">
        <f t="shared" si="22"/>
        <v>-5.1897625842204073E-2</v>
      </c>
      <c r="S25" s="14">
        <f t="shared" si="23"/>
        <v>0.11437925168440814</v>
      </c>
      <c r="T25" s="14">
        <f t="shared" si="24"/>
        <v>-0.10732325168440814</v>
      </c>
      <c r="U25" s="4" t="s">
        <v>21</v>
      </c>
      <c r="V25" s="21">
        <v>12</v>
      </c>
      <c r="W25" s="15">
        <f t="shared" si="14"/>
        <v>10692.446486102983</v>
      </c>
      <c r="X25" s="15">
        <f t="shared" si="15"/>
        <v>11262.010758699049</v>
      </c>
      <c r="Y25" s="15">
        <f t="shared" si="16"/>
        <v>11301.813303059527</v>
      </c>
      <c r="Z25" s="15">
        <f t="shared" si="17"/>
        <v>10115.935274494937</v>
      </c>
      <c r="AA25" s="15">
        <f t="shared" si="18"/>
        <v>11945.908179500904</v>
      </c>
      <c r="AB25" s="15">
        <f t="shared" si="19"/>
        <v>9570.5081723600379</v>
      </c>
      <c r="AC25" s="15"/>
    </row>
    <row r="26" spans="2:29">
      <c r="B26" s="49">
        <v>40203</v>
      </c>
      <c r="C26" s="50">
        <v>1096.78</v>
      </c>
      <c r="D26" s="51">
        <v>10512.69</v>
      </c>
      <c r="E26" s="16">
        <f t="shared" si="6"/>
        <v>-7.3518372511341499E-3</v>
      </c>
      <c r="F26" s="16" t="str">
        <f t="shared" si="8"/>
        <v/>
      </c>
      <c r="G26" s="16">
        <f t="shared" si="9"/>
        <v>-7.3518372511341499E-3</v>
      </c>
      <c r="H26" s="6">
        <f t="shared" si="10"/>
        <v>13</v>
      </c>
      <c r="I26" s="25">
        <f t="shared" ca="1" si="11"/>
        <v>10490.573480713501</v>
      </c>
      <c r="J26" s="16">
        <f t="shared" ca="1" si="20"/>
        <v>-2.8410597344435736E-3</v>
      </c>
      <c r="K26" s="17">
        <f t="shared" ca="1" si="12"/>
        <v>-1.2096547848033326</v>
      </c>
      <c r="L26" s="31">
        <f t="shared" ca="1" si="7"/>
        <v>-0.19619406992053182</v>
      </c>
      <c r="M26" s="30"/>
      <c r="N26" s="21">
        <v>13</v>
      </c>
      <c r="O26" s="14">
        <f t="shared" si="0"/>
        <v>3.8219999999999999E-3</v>
      </c>
      <c r="P26" s="14">
        <f t="shared" si="13"/>
        <v>5.7688820407423826E-2</v>
      </c>
      <c r="Q26" s="14">
        <f t="shared" si="21"/>
        <v>6.1510820407423825E-2</v>
      </c>
      <c r="R26" s="14">
        <f t="shared" si="22"/>
        <v>-5.3866820407423827E-2</v>
      </c>
      <c r="S26" s="14">
        <f t="shared" si="23"/>
        <v>0.11919964081484766</v>
      </c>
      <c r="T26" s="14">
        <f t="shared" si="24"/>
        <v>-0.11155564081484765</v>
      </c>
      <c r="U26" s="4" t="s">
        <v>21</v>
      </c>
      <c r="V26" s="21">
        <v>13</v>
      </c>
      <c r="W26" s="15">
        <f t="shared" si="14"/>
        <v>10695.590527521339</v>
      </c>
      <c r="X26" s="15">
        <f t="shared" si="15"/>
        <v>11287.527744301548</v>
      </c>
      <c r="Y26" s="15">
        <f t="shared" si="16"/>
        <v>11330.751222791432</v>
      </c>
      <c r="Z26" s="15">
        <f t="shared" si="17"/>
        <v>10096.034630281272</v>
      </c>
      <c r="AA26" s="15">
        <f t="shared" si="18"/>
        <v>12003.631117181752</v>
      </c>
      <c r="AB26" s="15">
        <f t="shared" si="19"/>
        <v>9530.0876556145231</v>
      </c>
      <c r="AC26" s="15"/>
    </row>
    <row r="27" spans="2:29">
      <c r="B27" s="49">
        <v>40204</v>
      </c>
      <c r="C27" s="50">
        <v>1092.17</v>
      </c>
      <c r="D27" s="51">
        <v>10325.280000000001</v>
      </c>
      <c r="E27" s="16">
        <f t="shared" si="6"/>
        <v>-1.7827026194056881E-2</v>
      </c>
      <c r="F27" s="16" t="str">
        <f t="shared" si="8"/>
        <v/>
      </c>
      <c r="G27" s="16">
        <f t="shared" si="9"/>
        <v>-1.7827026194056881E-2</v>
      </c>
      <c r="H27" s="6">
        <f t="shared" si="10"/>
        <v>14</v>
      </c>
      <c r="I27" s="25">
        <f t="shared" ca="1" si="11"/>
        <v>10527.057989292287</v>
      </c>
      <c r="J27" s="16">
        <f t="shared" ca="1" si="20"/>
        <v>3.4778373790394696E-3</v>
      </c>
      <c r="K27" s="17">
        <f t="shared" ca="1" si="12"/>
        <v>-1.0110419083434139</v>
      </c>
      <c r="L27" s="31">
        <f t="shared" ca="1" si="7"/>
        <v>0.19861287645991857</v>
      </c>
      <c r="M27" s="30"/>
      <c r="N27" s="21">
        <v>14</v>
      </c>
      <c r="O27" s="14">
        <f t="shared" si="0"/>
        <v>4.1159999999999999E-3</v>
      </c>
      <c r="P27" s="14">
        <f t="shared" si="13"/>
        <v>5.986651818838306E-2</v>
      </c>
      <c r="Q27" s="14">
        <f t="shared" si="21"/>
        <v>6.3982518188383061E-2</v>
      </c>
      <c r="R27" s="14">
        <f t="shared" si="22"/>
        <v>-5.5750518188383058E-2</v>
      </c>
      <c r="S27" s="14">
        <f t="shared" si="23"/>
        <v>0.12384903637676611</v>
      </c>
      <c r="T27" s="14">
        <f t="shared" si="24"/>
        <v>-0.11561703637676612</v>
      </c>
      <c r="U27" s="4" t="s">
        <v>21</v>
      </c>
      <c r="V27" s="21">
        <v>14</v>
      </c>
      <c r="W27" s="15">
        <f t="shared" si="14"/>
        <v>10698.735493423765</v>
      </c>
      <c r="X27" s="15">
        <f t="shared" si="15"/>
        <v>11312.135352665033</v>
      </c>
      <c r="Y27" s="15">
        <f t="shared" si="16"/>
        <v>11358.79205540148</v>
      </c>
      <c r="Z27" s="15">
        <f t="shared" si="17"/>
        <v>10077.034652977431</v>
      </c>
      <c r="AA27" s="15">
        <f t="shared" si="18"/>
        <v>12059.570688251741</v>
      </c>
      <c r="AB27" s="15">
        <f t="shared" si="19"/>
        <v>9491.4606926889664</v>
      </c>
      <c r="AC27" s="15"/>
    </row>
    <row r="28" spans="2:29">
      <c r="B28" s="49">
        <v>40205</v>
      </c>
      <c r="C28" s="50">
        <v>1097.5</v>
      </c>
      <c r="D28" s="51">
        <v>10252.08</v>
      </c>
      <c r="E28" s="16">
        <f t="shared" si="6"/>
        <v>-7.0893961229139277E-3</v>
      </c>
      <c r="F28" s="16" t="str">
        <f t="shared" si="8"/>
        <v/>
      </c>
      <c r="G28" s="16">
        <f t="shared" si="9"/>
        <v>-7.0893961229139277E-3</v>
      </c>
      <c r="H28" s="6">
        <f t="shared" si="10"/>
        <v>15</v>
      </c>
      <c r="I28" s="25">
        <f t="shared" ca="1" si="11"/>
        <v>10664.029526771204</v>
      </c>
      <c r="J28" s="16">
        <f t="shared" ca="1" si="20"/>
        <v>1.3011378641424758E-2</v>
      </c>
      <c r="K28" s="17">
        <f t="shared" ca="1" si="12"/>
        <v>-0.22145025105872185</v>
      </c>
      <c r="L28" s="31">
        <f t="shared" ca="1" si="7"/>
        <v>0.78959165728469205</v>
      </c>
      <c r="M28" s="30"/>
      <c r="N28" s="21">
        <v>15</v>
      </c>
      <c r="O28" s="14">
        <f t="shared" si="0"/>
        <v>4.4099999999999999E-3</v>
      </c>
      <c r="P28" s="14">
        <f t="shared" si="13"/>
        <v>6.1967733539318677E-2</v>
      </c>
      <c r="Q28" s="14">
        <f t="shared" si="21"/>
        <v>6.6377733539318681E-2</v>
      </c>
      <c r="R28" s="14">
        <f t="shared" si="22"/>
        <v>-5.755773353931868E-2</v>
      </c>
      <c r="S28" s="14">
        <f t="shared" si="23"/>
        <v>0.12834546707863737</v>
      </c>
      <c r="T28" s="14">
        <f t="shared" si="24"/>
        <v>-0.11952546707863736</v>
      </c>
      <c r="U28" s="4" t="s">
        <v>21</v>
      </c>
      <c r="V28" s="21">
        <v>15</v>
      </c>
      <c r="W28" s="15">
        <f t="shared" si="14"/>
        <v>10701.881384082099</v>
      </c>
      <c r="X28" s="15">
        <f t="shared" si="15"/>
        <v>11335.929574757776</v>
      </c>
      <c r="Y28" s="15">
        <f t="shared" si="16"/>
        <v>11386.03141754703</v>
      </c>
      <c r="Z28" s="15">
        <f t="shared" si="17"/>
        <v>10058.839727287261</v>
      </c>
      <c r="AA28" s="15">
        <f t="shared" si="18"/>
        <v>12113.917804601742</v>
      </c>
      <c r="AB28" s="15">
        <f t="shared" si="19"/>
        <v>9454.4363769296906</v>
      </c>
      <c r="AC28" s="15"/>
    </row>
    <row r="29" spans="2:29">
      <c r="B29" s="49">
        <v>40206</v>
      </c>
      <c r="C29" s="50">
        <v>1084.53</v>
      </c>
      <c r="D29" s="51">
        <v>10414.290000000001</v>
      </c>
      <c r="E29" s="16">
        <f t="shared" si="6"/>
        <v>1.5822155113889177E-2</v>
      </c>
      <c r="F29" s="16">
        <f t="shared" si="8"/>
        <v>1.5822155113889177E-2</v>
      </c>
      <c r="G29" s="16" t="str">
        <f t="shared" si="9"/>
        <v/>
      </c>
      <c r="H29" s="6">
        <f t="shared" si="10"/>
        <v>16</v>
      </c>
      <c r="I29" s="25">
        <f t="shared" ca="1" si="11"/>
        <v>10618.468916865126</v>
      </c>
      <c r="J29" s="16">
        <f t="shared" ca="1" si="20"/>
        <v>-4.2723634430777259E-3</v>
      </c>
      <c r="K29" s="17">
        <f t="shared" ca="1" si="12"/>
        <v>-0.50742018517984477</v>
      </c>
      <c r="L29" s="31">
        <f t="shared" ca="1" si="7"/>
        <v>-0.28596993412112287</v>
      </c>
      <c r="M29" s="30"/>
      <c r="N29" s="21">
        <v>16</v>
      </c>
      <c r="O29" s="14">
        <f t="shared" si="0"/>
        <v>4.7039999999999998E-3</v>
      </c>
      <c r="P29" s="14">
        <f t="shared" si="13"/>
        <v>6.4000000000000001E-2</v>
      </c>
      <c r="Q29" s="14">
        <f t="shared" si="21"/>
        <v>6.8704000000000001E-2</v>
      </c>
      <c r="R29" s="14">
        <f t="shared" si="22"/>
        <v>-5.9296000000000001E-2</v>
      </c>
      <c r="S29" s="14">
        <f t="shared" si="23"/>
        <v>0.13270399999999999</v>
      </c>
      <c r="T29" s="14">
        <f t="shared" si="24"/>
        <v>-0.123296</v>
      </c>
      <c r="U29" s="4" t="s">
        <v>21</v>
      </c>
      <c r="V29" s="21">
        <v>16</v>
      </c>
      <c r="W29" s="15">
        <f t="shared" si="14"/>
        <v>10705.028199768258</v>
      </c>
      <c r="X29" s="15">
        <f t="shared" si="15"/>
        <v>11358.990629400099</v>
      </c>
      <c r="Y29" s="15">
        <f t="shared" si="16"/>
        <v>11412.549192300499</v>
      </c>
      <c r="Z29" s="15">
        <f t="shared" si="17"/>
        <v>10041.369971500071</v>
      </c>
      <c r="AA29" s="15">
        <f t="shared" si="18"/>
        <v>12166.831944403319</v>
      </c>
      <c r="AB29" s="15">
        <f t="shared" si="19"/>
        <v>9418.8552354048043</v>
      </c>
      <c r="AC29" s="15"/>
    </row>
    <row r="30" spans="2:29">
      <c r="B30" s="49">
        <v>40207</v>
      </c>
      <c r="C30" s="50">
        <v>1073.8699999999999</v>
      </c>
      <c r="D30" s="51">
        <v>10198.040000000001</v>
      </c>
      <c r="E30" s="16">
        <f t="shared" si="6"/>
        <v>-2.0764737682549647E-2</v>
      </c>
      <c r="F30" s="16" t="str">
        <f t="shared" si="8"/>
        <v/>
      </c>
      <c r="G30" s="16">
        <f t="shared" si="9"/>
        <v>-2.0764737682549647E-2</v>
      </c>
      <c r="H30" s="6">
        <f t="shared" si="10"/>
        <v>17</v>
      </c>
      <c r="I30" s="25">
        <f t="shared" ca="1" si="11"/>
        <v>10479.926130095299</v>
      </c>
      <c r="J30" s="16">
        <f t="shared" ca="1" si="20"/>
        <v>-1.3047341180213107E-2</v>
      </c>
      <c r="K30" s="17">
        <f t="shared" ca="1" si="12"/>
        <v>-1.3466210760977018</v>
      </c>
      <c r="L30" s="31">
        <f t="shared" ca="1" si="7"/>
        <v>-0.83920089091785699</v>
      </c>
      <c r="M30" s="30"/>
      <c r="N30" s="21">
        <v>17</v>
      </c>
      <c r="O30" s="14">
        <f t="shared" si="0"/>
        <v>4.9979999999999998E-3</v>
      </c>
      <c r="P30" s="14">
        <f t="shared" si="13"/>
        <v>6.5969690009882564E-2</v>
      </c>
      <c r="Q30" s="14">
        <f t="shared" si="21"/>
        <v>7.0967690009882567E-2</v>
      </c>
      <c r="R30" s="14">
        <f t="shared" si="22"/>
        <v>-6.0971690009882562E-2</v>
      </c>
      <c r="S30" s="14">
        <f t="shared" si="23"/>
        <v>0.13693738001976513</v>
      </c>
      <c r="T30" s="14">
        <f t="shared" si="24"/>
        <v>-0.12694138001976513</v>
      </c>
      <c r="U30" s="4" t="s">
        <v>21</v>
      </c>
      <c r="V30" s="21">
        <v>17</v>
      </c>
      <c r="W30" s="15">
        <f t="shared" si="14"/>
        <v>10708.175940754241</v>
      </c>
      <c r="X30" s="15">
        <f t="shared" si="15"/>
        <v>11381.386368856625</v>
      </c>
      <c r="Y30" s="15">
        <f t="shared" si="16"/>
        <v>11438.412928590689</v>
      </c>
      <c r="Z30" s="15">
        <f t="shared" si="17"/>
        <v>10024.557838049277</v>
      </c>
      <c r="AA30" s="15">
        <f t="shared" si="18"/>
        <v>12218.447945648431</v>
      </c>
      <c r="AB30" s="15">
        <f t="shared" si="19"/>
        <v>9384.5824353645221</v>
      </c>
      <c r="AC30" s="15"/>
    </row>
    <row r="31" spans="2:29">
      <c r="B31" s="49">
        <v>40210</v>
      </c>
      <c r="C31" s="50">
        <v>1089.19</v>
      </c>
      <c r="D31" s="51">
        <v>10205.02</v>
      </c>
      <c r="E31" s="16">
        <f t="shared" si="6"/>
        <v>6.8444524634141103E-4</v>
      </c>
      <c r="F31" s="16">
        <f t="shared" si="8"/>
        <v>6.8444524634141103E-4</v>
      </c>
      <c r="G31" s="16" t="str">
        <f t="shared" si="9"/>
        <v/>
      </c>
      <c r="H31" s="6">
        <f t="shared" si="10"/>
        <v>18</v>
      </c>
      <c r="I31" s="25">
        <f t="shared" ca="1" si="11"/>
        <v>10489.260218307534</v>
      </c>
      <c r="J31" s="16">
        <f t="shared" ca="1" si="20"/>
        <v>8.9066355014000244E-4</v>
      </c>
      <c r="K31" s="17">
        <f t="shared" ca="1" si="12"/>
        <v>-1.3093543421252205</v>
      </c>
      <c r="L31" s="31">
        <f t="shared" ca="1" si="7"/>
        <v>3.7266733972481175E-2</v>
      </c>
      <c r="M31" s="30"/>
      <c r="N31" s="21">
        <v>18</v>
      </c>
      <c r="O31" s="14">
        <f t="shared" si="0"/>
        <v>5.2919999999999998E-3</v>
      </c>
      <c r="P31" s="14">
        <f t="shared" si="13"/>
        <v>6.7882250993908558E-2</v>
      </c>
      <c r="Q31" s="14">
        <f t="shared" si="21"/>
        <v>7.3174250993908563E-2</v>
      </c>
      <c r="R31" s="14">
        <f t="shared" si="22"/>
        <v>-6.2590250993908553E-2</v>
      </c>
      <c r="S31" s="14">
        <f t="shared" si="23"/>
        <v>0.14105650198781711</v>
      </c>
      <c r="T31" s="14">
        <f t="shared" si="24"/>
        <v>-0.13047250198781712</v>
      </c>
      <c r="U31" s="4" t="s">
        <v>21</v>
      </c>
      <c r="V31" s="21">
        <v>18</v>
      </c>
      <c r="W31" s="15">
        <f t="shared" si="14"/>
        <v>10711.324607312126</v>
      </c>
      <c r="X31" s="15">
        <f t="shared" si="15"/>
        <v>11403.174793573697</v>
      </c>
      <c r="Y31" s="15">
        <f t="shared" si="16"/>
        <v>11463.680351080342</v>
      </c>
      <c r="Z31" s="15">
        <f t="shared" si="17"/>
        <v>10008.345603634862</v>
      </c>
      <c r="AA31" s="15">
        <f t="shared" si="18"/>
        <v>12268.881021683714</v>
      </c>
      <c r="AB31" s="15">
        <f t="shared" si="19"/>
        <v>9351.5027687068596</v>
      </c>
      <c r="AC31" s="15"/>
    </row>
    <row r="32" spans="2:29">
      <c r="B32" s="49">
        <v>40211</v>
      </c>
      <c r="C32" s="50">
        <v>1103.32</v>
      </c>
      <c r="D32" s="51">
        <v>10371.09</v>
      </c>
      <c r="E32" s="16">
        <f t="shared" si="6"/>
        <v>1.6273363501492374E-2</v>
      </c>
      <c r="F32" s="16">
        <f t="shared" si="8"/>
        <v>1.6273363501492374E-2</v>
      </c>
      <c r="G32" s="16" t="str">
        <f t="shared" si="9"/>
        <v/>
      </c>
      <c r="H32" s="6">
        <f t="shared" si="10"/>
        <v>19</v>
      </c>
      <c r="I32" s="25">
        <f t="shared" ca="1" si="11"/>
        <v>10340.864179004911</v>
      </c>
      <c r="J32" s="16">
        <f t="shared" ca="1" si="20"/>
        <v>-1.4147426626295175E-2</v>
      </c>
      <c r="K32" s="17">
        <f t="shared" ca="1" si="12"/>
        <v>-2.2182584076221254</v>
      </c>
      <c r="L32" s="31">
        <f t="shared" ca="1" si="7"/>
        <v>-0.90890406549690506</v>
      </c>
      <c r="M32" s="30"/>
      <c r="N32" s="21">
        <v>19</v>
      </c>
      <c r="O32" s="14">
        <f t="shared" si="0"/>
        <v>5.5859999999999998E-3</v>
      </c>
      <c r="P32" s="14">
        <f t="shared" si="13"/>
        <v>6.974238309665079E-2</v>
      </c>
      <c r="Q32" s="14">
        <f t="shared" si="21"/>
        <v>7.5328383096650783E-2</v>
      </c>
      <c r="R32" s="14">
        <f t="shared" si="22"/>
        <v>-6.4156383096650796E-2</v>
      </c>
      <c r="S32" s="14">
        <f t="shared" si="23"/>
        <v>0.14507076619330159</v>
      </c>
      <c r="T32" s="14">
        <f t="shared" si="24"/>
        <v>-0.13389876619330157</v>
      </c>
      <c r="U32" s="4" t="s">
        <v>21</v>
      </c>
      <c r="V32" s="21">
        <v>19</v>
      </c>
      <c r="W32" s="15">
        <f t="shared" si="14"/>
        <v>10714.474199714074</v>
      </c>
      <c r="X32" s="15">
        <f t="shared" si="15"/>
        <v>11424.405945332077</v>
      </c>
      <c r="Y32" s="15">
        <f t="shared" si="16"/>
        <v>11488.401249421207</v>
      </c>
      <c r="Z32" s="15">
        <f t="shared" si="17"/>
        <v>9992.6834799683038</v>
      </c>
      <c r="AA32" s="15">
        <f t="shared" si="18"/>
        <v>12318.230536336059</v>
      </c>
      <c r="AB32" s="15">
        <f t="shared" si="19"/>
        <v>9319.516876852078</v>
      </c>
      <c r="AC32" s="15"/>
    </row>
    <row r="33" spans="2:29">
      <c r="B33" s="49">
        <v>40212</v>
      </c>
      <c r="C33" s="50">
        <v>1097.28</v>
      </c>
      <c r="D33" s="51">
        <v>10404.33</v>
      </c>
      <c r="E33" s="16">
        <f t="shared" si="6"/>
        <v>3.2050633057855811E-3</v>
      </c>
      <c r="F33" s="16">
        <f t="shared" si="8"/>
        <v>3.2050633057855811E-3</v>
      </c>
      <c r="G33" s="16" t="str">
        <f t="shared" si="9"/>
        <v/>
      </c>
      <c r="H33" s="6">
        <f t="shared" si="10"/>
        <v>20</v>
      </c>
      <c r="I33" s="25">
        <f t="shared" ca="1" si="11"/>
        <v>10533.068489954232</v>
      </c>
      <c r="J33" s="16">
        <f t="shared" ca="1" si="20"/>
        <v>1.8586871234567964E-2</v>
      </c>
      <c r="K33" s="17">
        <f t="shared" ca="1" si="12"/>
        <v>-1.0856172361492511</v>
      </c>
      <c r="L33" s="31">
        <f t="shared" ca="1" si="7"/>
        <v>1.1326411714728744</v>
      </c>
      <c r="M33" s="30"/>
      <c r="N33" s="21">
        <v>20</v>
      </c>
      <c r="O33" s="14">
        <f t="shared" si="0"/>
        <v>5.8799999999999998E-3</v>
      </c>
      <c r="P33" s="14">
        <f t="shared" si="13"/>
        <v>7.1554175279993276E-2</v>
      </c>
      <c r="Q33" s="14">
        <f t="shared" si="21"/>
        <v>7.7434175279993273E-2</v>
      </c>
      <c r="R33" s="14">
        <f t="shared" si="22"/>
        <v>-6.567417527999328E-2</v>
      </c>
      <c r="S33" s="14">
        <f t="shared" si="23"/>
        <v>0.14898835055998655</v>
      </c>
      <c r="T33" s="14">
        <f t="shared" si="24"/>
        <v>-0.13722835055998656</v>
      </c>
      <c r="U33" s="4" t="s">
        <v>21</v>
      </c>
      <c r="V33" s="21">
        <v>20</v>
      </c>
      <c r="W33" s="15">
        <f t="shared" si="14"/>
        <v>10717.624718232317</v>
      </c>
      <c r="X33" s="15">
        <f t="shared" si="15"/>
        <v>11445.123356878077</v>
      </c>
      <c r="Y33" s="15">
        <f t="shared" si="16"/>
        <v>11512.61892471785</v>
      </c>
      <c r="Z33" s="15">
        <f t="shared" si="17"/>
        <v>9977.5281673087702</v>
      </c>
      <c r="AA33" s="15">
        <f t="shared" si="18"/>
        <v>12366.582894090343</v>
      </c>
      <c r="AB33" s="15">
        <f t="shared" si="19"/>
        <v>9288.5383605649422</v>
      </c>
      <c r="AC33" s="15"/>
    </row>
    <row r="34" spans="2:29">
      <c r="B34" s="49">
        <v>40213</v>
      </c>
      <c r="C34" s="50">
        <v>1063.1099999999999</v>
      </c>
      <c r="D34" s="51">
        <v>10355.98</v>
      </c>
      <c r="E34" s="16">
        <f t="shared" si="6"/>
        <v>-4.6471036578040453E-3</v>
      </c>
      <c r="F34" s="16" t="str">
        <f t="shared" si="8"/>
        <v/>
      </c>
      <c r="G34" s="16">
        <f t="shared" si="9"/>
        <v>-4.6471036578040453E-3</v>
      </c>
      <c r="H34" s="6">
        <f t="shared" si="10"/>
        <v>21</v>
      </c>
      <c r="I34" s="25">
        <f t="shared" ca="1" si="11"/>
        <v>10648.737416719794</v>
      </c>
      <c r="J34" s="16">
        <f t="shared" ca="1" si="20"/>
        <v>1.0981503336456953E-2</v>
      </c>
      <c r="K34" s="17">
        <f t="shared" ca="1" si="12"/>
        <v>-0.42138899843295297</v>
      </c>
      <c r="L34" s="31">
        <f t="shared" ca="1" si="7"/>
        <v>0.66422823771629813</v>
      </c>
      <c r="M34" s="30"/>
      <c r="N34" s="21">
        <v>21</v>
      </c>
      <c r="O34" s="14">
        <f t="shared" si="0"/>
        <v>6.1739999999999998E-3</v>
      </c>
      <c r="P34" s="14">
        <f t="shared" si="13"/>
        <v>7.3321211119293433E-2</v>
      </c>
      <c r="Q34" s="14">
        <f t="shared" si="21"/>
        <v>7.9495211119293432E-2</v>
      </c>
      <c r="R34" s="14">
        <f t="shared" si="22"/>
        <v>-6.7147211119293435E-2</v>
      </c>
      <c r="S34" s="14">
        <f t="shared" si="23"/>
        <v>0.15281642223858688</v>
      </c>
      <c r="T34" s="14">
        <f t="shared" si="24"/>
        <v>-0.14046842223858685</v>
      </c>
      <c r="U34" s="4" t="s">
        <v>21</v>
      </c>
      <c r="V34" s="21">
        <v>21</v>
      </c>
      <c r="W34" s="15">
        <f t="shared" si="14"/>
        <v>10720.77616313918</v>
      </c>
      <c r="X34" s="15">
        <f t="shared" si="15"/>
        <v>11465.365178780321</v>
      </c>
      <c r="Y34" s="15">
        <f t="shared" si="16"/>
        <v>11536.371313780377</v>
      </c>
      <c r="Z34" s="15">
        <f t="shared" si="17"/>
        <v>9962.8417302103917</v>
      </c>
      <c r="AA34" s="15">
        <f t="shared" si="18"/>
        <v>12414.013786334383</v>
      </c>
      <c r="AB34" s="15">
        <f t="shared" si="19"/>
        <v>9258.4915337097682</v>
      </c>
      <c r="AC34" s="15"/>
    </row>
    <row r="35" spans="2:29">
      <c r="B35" s="49">
        <v>40214</v>
      </c>
      <c r="C35" s="50">
        <v>1066.19</v>
      </c>
      <c r="D35" s="51">
        <v>10057.09</v>
      </c>
      <c r="E35" s="16">
        <f t="shared" si="6"/>
        <v>-2.886158528695492E-2</v>
      </c>
      <c r="F35" s="16" t="str">
        <f t="shared" si="8"/>
        <v/>
      </c>
      <c r="G35" s="16">
        <f t="shared" si="9"/>
        <v>-2.886158528695492E-2</v>
      </c>
      <c r="H35" s="6">
        <f t="shared" si="10"/>
        <v>22</v>
      </c>
      <c r="I35" s="25">
        <f t="shared" ca="1" si="11"/>
        <v>10610.596781495789</v>
      </c>
      <c r="J35" s="16">
        <f t="shared" ca="1" si="20"/>
        <v>-3.581704922512155E-3</v>
      </c>
      <c r="K35" s="17">
        <f t="shared" ca="1" si="12"/>
        <v>-0.66402256084036393</v>
      </c>
      <c r="L35" s="31">
        <f t="shared" ca="1" si="7"/>
        <v>-0.24263356240741094</v>
      </c>
      <c r="M35" s="30"/>
      <c r="N35" s="21">
        <v>22</v>
      </c>
      <c r="O35" s="14">
        <f t="shared" si="0"/>
        <v>6.4679999999999998E-3</v>
      </c>
      <c r="P35" s="14">
        <f t="shared" si="13"/>
        <v>7.5046652157174876E-2</v>
      </c>
      <c r="Q35" s="14">
        <f t="shared" si="21"/>
        <v>8.1514652157174877E-2</v>
      </c>
      <c r="R35" s="14">
        <f t="shared" si="22"/>
        <v>-6.8578652157174874E-2</v>
      </c>
      <c r="S35" s="14">
        <f t="shared" si="23"/>
        <v>0.15656130431434975</v>
      </c>
      <c r="T35" s="14">
        <f t="shared" si="24"/>
        <v>-0.14362530431434975</v>
      </c>
      <c r="U35" s="4" t="s">
        <v>21</v>
      </c>
      <c r="V35" s="21">
        <v>22</v>
      </c>
      <c r="W35" s="15">
        <f t="shared" si="14"/>
        <v>10723.928534707058</v>
      </c>
      <c r="X35" s="15">
        <f t="shared" si="15"/>
        <v>11485.165067231861</v>
      </c>
      <c r="Y35" s="15">
        <f t="shared" si="16"/>
        <v>11559.691874763223</v>
      </c>
      <c r="Z35" s="15">
        <f t="shared" si="17"/>
        <v>9948.590711883473</v>
      </c>
      <c r="AA35" s="15">
        <f t="shared" si="18"/>
        <v>12460.58996075892</v>
      </c>
      <c r="AB35" s="15">
        <f t="shared" si="19"/>
        <v>9229.3096538504433</v>
      </c>
      <c r="AC35" s="15"/>
    </row>
    <row r="36" spans="2:29">
      <c r="B36" s="49">
        <v>40217</v>
      </c>
      <c r="C36" s="50">
        <v>1056.74</v>
      </c>
      <c r="D36" s="51">
        <v>9951.82</v>
      </c>
      <c r="E36" s="16">
        <f t="shared" si="6"/>
        <v>-1.0467242512496203E-2</v>
      </c>
      <c r="F36" s="16" t="str">
        <f t="shared" si="8"/>
        <v/>
      </c>
      <c r="G36" s="16">
        <f t="shared" si="9"/>
        <v>-1.0467242512496203E-2</v>
      </c>
      <c r="H36" s="6">
        <f t="shared" si="10"/>
        <v>23</v>
      </c>
      <c r="I36" s="25">
        <f t="shared" ca="1" si="11"/>
        <v>10618.761929862512</v>
      </c>
      <c r="J36" s="16">
        <f t="shared" ca="1" si="20"/>
        <v>7.6952772166051617E-4</v>
      </c>
      <c r="K36" s="17">
        <f t="shared" ca="1" si="12"/>
        <v>-0.63432054181286868</v>
      </c>
      <c r="L36" s="31">
        <f t="shared" ca="1" si="7"/>
        <v>2.9702019027495294E-2</v>
      </c>
      <c r="M36" s="30"/>
      <c r="N36" s="21">
        <v>23</v>
      </c>
      <c r="O36" s="14">
        <f t="shared" si="0"/>
        <v>6.7619999999999998E-3</v>
      </c>
      <c r="P36" s="14">
        <f t="shared" si="13"/>
        <v>7.6733304373003505E-2</v>
      </c>
      <c r="Q36" s="14">
        <f t="shared" si="21"/>
        <v>8.3495304373003509E-2</v>
      </c>
      <c r="R36" s="14">
        <f t="shared" si="22"/>
        <v>-6.9971304373003501E-2</v>
      </c>
      <c r="S36" s="14">
        <f t="shared" si="23"/>
        <v>0.160228608746007</v>
      </c>
      <c r="T36" s="14">
        <f t="shared" si="24"/>
        <v>-0.14670460874600702</v>
      </c>
      <c r="U36" s="4" t="s">
        <v>21</v>
      </c>
      <c r="V36" s="21">
        <v>23</v>
      </c>
      <c r="W36" s="15">
        <f t="shared" si="14"/>
        <v>10727.081833208427</v>
      </c>
      <c r="X36" s="15">
        <f t="shared" si="15"/>
        <v>11504.552892004271</v>
      </c>
      <c r="Y36" s="15">
        <f t="shared" si="16"/>
        <v>11582.610293305124</v>
      </c>
      <c r="Z36" s="15">
        <f t="shared" si="17"/>
        <v>9934.7454280545189</v>
      </c>
      <c r="AA36" s="15">
        <f t="shared" si="18"/>
        <v>12506.370632063314</v>
      </c>
      <c r="AB36" s="15">
        <f t="shared" si="19"/>
        <v>9200.9335115447357</v>
      </c>
      <c r="AC36" s="15"/>
    </row>
    <row r="37" spans="2:29">
      <c r="B37" s="49">
        <v>40218</v>
      </c>
      <c r="C37" s="50">
        <v>1070.52</v>
      </c>
      <c r="D37" s="51">
        <v>9932.5</v>
      </c>
      <c r="E37" s="16">
        <f t="shared" si="6"/>
        <v>-1.9413534408781218E-3</v>
      </c>
      <c r="F37" s="16" t="str">
        <f t="shared" si="8"/>
        <v/>
      </c>
      <c r="G37" s="16">
        <f t="shared" si="9"/>
        <v>-1.9413534408781218E-3</v>
      </c>
      <c r="H37" s="6">
        <f t="shared" si="10"/>
        <v>24</v>
      </c>
      <c r="I37" s="25">
        <f t="shared" ca="1" si="11"/>
        <v>10400.964212050339</v>
      </c>
      <c r="J37" s="16">
        <f t="shared" ca="1" si="20"/>
        <v>-2.0510650794389997E-2</v>
      </c>
      <c r="K37" s="17">
        <f t="shared" ca="1" si="12"/>
        <v>-1.947941123188996</v>
      </c>
      <c r="L37" s="31">
        <f t="shared" ca="1" si="7"/>
        <v>-1.3136205813761272</v>
      </c>
      <c r="M37" s="30"/>
      <c r="N37" s="21">
        <v>24</v>
      </c>
      <c r="O37" s="14">
        <f t="shared" si="0"/>
        <v>7.0559999999999998E-3</v>
      </c>
      <c r="P37" s="14">
        <f t="shared" si="13"/>
        <v>7.8383671769061691E-2</v>
      </c>
      <c r="Q37" s="14">
        <f t="shared" si="21"/>
        <v>8.5439671769061698E-2</v>
      </c>
      <c r="R37" s="14">
        <f t="shared" si="22"/>
        <v>-7.1327671769061685E-2</v>
      </c>
      <c r="S37" s="14">
        <f t="shared" si="23"/>
        <v>0.16382334353812339</v>
      </c>
      <c r="T37" s="14">
        <f t="shared" si="24"/>
        <v>-0.14971134353812338</v>
      </c>
      <c r="U37" s="4" t="s">
        <v>21</v>
      </c>
      <c r="V37" s="21">
        <v>24</v>
      </c>
      <c r="W37" s="15">
        <f t="shared" si="14"/>
        <v>10730.236058915849</v>
      </c>
      <c r="X37" s="15">
        <f t="shared" si="15"/>
        <v>11523.555307173592</v>
      </c>
      <c r="Y37" s="15">
        <f t="shared" si="16"/>
        <v>11605.153051720883</v>
      </c>
      <c r="Z37" s="15">
        <f t="shared" si="17"/>
        <v>9921.2793977744714</v>
      </c>
      <c r="AA37" s="15">
        <f t="shared" si="18"/>
        <v>12551.408619007976</v>
      </c>
      <c r="AB37" s="15">
        <f t="shared" si="19"/>
        <v>9173.3102932918537</v>
      </c>
      <c r="AC37" s="15"/>
    </row>
    <row r="38" spans="2:29">
      <c r="B38" s="49">
        <v>40219</v>
      </c>
      <c r="C38" s="50">
        <v>1068.1300000000001</v>
      </c>
      <c r="D38" s="51">
        <v>9963.99</v>
      </c>
      <c r="E38" s="16">
        <f t="shared" si="6"/>
        <v>3.1704002013591523E-3</v>
      </c>
      <c r="F38" s="16">
        <f t="shared" si="8"/>
        <v>3.1704002013591523E-3</v>
      </c>
      <c r="G38" s="16" t="str">
        <f t="shared" si="9"/>
        <v/>
      </c>
      <c r="H38" s="6">
        <f t="shared" si="10"/>
        <v>25</v>
      </c>
      <c r="I38" s="25">
        <f t="shared" ca="1" si="11"/>
        <v>10617.176256633338</v>
      </c>
      <c r="J38" s="16">
        <f t="shared" ca="1" si="20"/>
        <v>2.0787692388413371E-2</v>
      </c>
      <c r="K38" s="17">
        <f t="shared" ca="1" si="12"/>
        <v>-0.68040421408109841</v>
      </c>
      <c r="L38" s="31">
        <f t="shared" ca="1" si="7"/>
        <v>1.2675369091078976</v>
      </c>
      <c r="M38" s="30"/>
      <c r="N38" s="21">
        <v>25</v>
      </c>
      <c r="O38" s="14">
        <f t="shared" si="0"/>
        <v>7.3499999999999998E-3</v>
      </c>
      <c r="P38" s="14">
        <f t="shared" si="13"/>
        <v>0.08</v>
      </c>
      <c r="Q38" s="14">
        <f t="shared" si="21"/>
        <v>8.7349999999999997E-2</v>
      </c>
      <c r="R38" s="14">
        <f t="shared" si="22"/>
        <v>-7.2650000000000006E-2</v>
      </c>
      <c r="S38" s="14">
        <f t="shared" si="23"/>
        <v>0.16735</v>
      </c>
      <c r="T38" s="14">
        <f t="shared" si="24"/>
        <v>-0.15265000000000001</v>
      </c>
      <c r="U38" s="4" t="s">
        <v>21</v>
      </c>
      <c r="V38" s="21">
        <v>25</v>
      </c>
      <c r="W38" s="15">
        <f t="shared" si="14"/>
        <v>10733.391212101962</v>
      </c>
      <c r="X38" s="15">
        <f t="shared" si="15"/>
        <v>11542.196215792474</v>
      </c>
      <c r="Y38" s="15">
        <f t="shared" si="16"/>
        <v>11627.343892366103</v>
      </c>
      <c r="Z38" s="15">
        <f t="shared" si="17"/>
        <v>9908.1688800539869</v>
      </c>
      <c r="AA38" s="15">
        <f t="shared" si="18"/>
        <v>12595.751270009616</v>
      </c>
      <c r="AB38" s="15">
        <f t="shared" si="19"/>
        <v>9146.3926559372012</v>
      </c>
      <c r="AC38" s="15"/>
    </row>
    <row r="39" spans="2:29">
      <c r="B39" s="49">
        <v>40220</v>
      </c>
      <c r="C39" s="50">
        <v>1078.47</v>
      </c>
      <c r="D39" s="51">
        <v>9963.99</v>
      </c>
      <c r="E39" s="16">
        <f t="shared" si="6"/>
        <v>0</v>
      </c>
      <c r="F39" s="16" t="str">
        <f t="shared" si="8"/>
        <v/>
      </c>
      <c r="G39" s="16" t="str">
        <f t="shared" si="9"/>
        <v/>
      </c>
      <c r="H39" s="6">
        <f t="shared" si="10"/>
        <v>26</v>
      </c>
      <c r="I39" s="25">
        <f t="shared" ca="1" si="11"/>
        <v>10544.778630108302</v>
      </c>
      <c r="J39" s="16">
        <f t="shared" ca="1" si="20"/>
        <v>-6.818915385322393E-3</v>
      </c>
      <c r="K39" s="17">
        <f t="shared" ca="1" si="12"/>
        <v>-1.1264214029895445</v>
      </c>
      <c r="L39" s="31">
        <f t="shared" ca="1" si="7"/>
        <v>-0.44601718890844616</v>
      </c>
      <c r="M39" s="30"/>
      <c r="N39" s="21">
        <v>26</v>
      </c>
      <c r="O39" s="14">
        <f t="shared" si="0"/>
        <v>7.6439999999999998E-3</v>
      </c>
      <c r="P39" s="14">
        <f t="shared" si="13"/>
        <v>8.158431221748455E-2</v>
      </c>
      <c r="Q39" s="14">
        <f t="shared" si="21"/>
        <v>8.9228312217484548E-2</v>
      </c>
      <c r="R39" s="14">
        <f t="shared" si="22"/>
        <v>-7.3940312217484552E-2</v>
      </c>
      <c r="S39" s="14">
        <f t="shared" si="23"/>
        <v>0.17081262443496911</v>
      </c>
      <c r="T39" s="14">
        <f t="shared" si="24"/>
        <v>-0.15552462443496909</v>
      </c>
      <c r="U39" s="4" t="s">
        <v>21</v>
      </c>
      <c r="V39" s="21">
        <v>26</v>
      </c>
      <c r="W39" s="15">
        <f t="shared" si="14"/>
        <v>10736.547293039484</v>
      </c>
      <c r="X39" s="15">
        <f t="shared" si="15"/>
        <v>11560.497151643873</v>
      </c>
      <c r="Y39" s="15">
        <f t="shared" si="16"/>
        <v>11649.204198268824</v>
      </c>
      <c r="Z39" s="15">
        <f t="shared" si="17"/>
        <v>9895.3924932317823</v>
      </c>
      <c r="AA39" s="15">
        <f t="shared" si="18"/>
        <v>12639.441223431393</v>
      </c>
      <c r="AB39" s="15">
        <f t="shared" si="19"/>
        <v>9120.1379663822445</v>
      </c>
      <c r="AC39" s="15"/>
    </row>
    <row r="40" spans="2:29">
      <c r="B40" s="49">
        <v>40221</v>
      </c>
      <c r="C40" s="50">
        <v>1075.51</v>
      </c>
      <c r="D40" s="51">
        <v>10092.19</v>
      </c>
      <c r="E40" s="16">
        <f t="shared" si="6"/>
        <v>1.2866331660308846E-2</v>
      </c>
      <c r="F40" s="16">
        <f t="shared" si="8"/>
        <v>1.2866331660308846E-2</v>
      </c>
      <c r="G40" s="16" t="str">
        <f t="shared" si="9"/>
        <v/>
      </c>
      <c r="H40" s="6">
        <f t="shared" si="10"/>
        <v>27</v>
      </c>
      <c r="I40" s="25">
        <f t="shared" ca="1" si="11"/>
        <v>10577.321195172062</v>
      </c>
      <c r="J40" s="16">
        <f t="shared" ca="1" si="20"/>
        <v>3.0861307008231186E-3</v>
      </c>
      <c r="K40" s="17">
        <f t="shared" ca="1" si="12"/>
        <v>-0.95221012503993296</v>
      </c>
      <c r="L40" s="31">
        <f t="shared" ca="1" si="7"/>
        <v>0.17421127794961153</v>
      </c>
      <c r="M40" s="30"/>
      <c r="N40" s="21">
        <v>27</v>
      </c>
      <c r="O40" s="14">
        <f t="shared" si="0"/>
        <v>7.9380000000000006E-3</v>
      </c>
      <c r="P40" s="14">
        <f t="shared" si="13"/>
        <v>8.3138438763306108E-2</v>
      </c>
      <c r="Q40" s="14">
        <f t="shared" si="21"/>
        <v>9.1076438763306108E-2</v>
      </c>
      <c r="R40" s="14">
        <f t="shared" si="22"/>
        <v>-7.5200438763306107E-2</v>
      </c>
      <c r="S40" s="14">
        <f t="shared" si="23"/>
        <v>0.17421487752661222</v>
      </c>
      <c r="T40" s="14">
        <f t="shared" si="24"/>
        <v>-0.15833887752661222</v>
      </c>
      <c r="U40" s="4" t="s">
        <v>21</v>
      </c>
      <c r="V40" s="21">
        <v>27</v>
      </c>
      <c r="W40" s="15">
        <f t="shared" si="14"/>
        <v>10739.704302001215</v>
      </c>
      <c r="X40" s="15">
        <f t="shared" si="15"/>
        <v>11578.47759547364</v>
      </c>
      <c r="Y40" s="15">
        <f t="shared" si="16"/>
        <v>11670.753308393025</v>
      </c>
      <c r="Z40" s="15">
        <f t="shared" si="17"/>
        <v>9882.9308997111384</v>
      </c>
      <c r="AA40" s="15">
        <f t="shared" si="18"/>
        <v>12682.517037269483</v>
      </c>
      <c r="AB40" s="15">
        <f t="shared" si="19"/>
        <v>9094.5076718979235</v>
      </c>
      <c r="AC40" s="15"/>
    </row>
    <row r="41" spans="2:29">
      <c r="B41" s="49">
        <v>40225</v>
      </c>
      <c r="C41" s="50">
        <v>1094.8699999999999</v>
      </c>
      <c r="D41" s="51">
        <v>10034.25</v>
      </c>
      <c r="E41" s="16">
        <f t="shared" si="6"/>
        <v>-5.7410730475744619E-3</v>
      </c>
      <c r="F41" s="16" t="str">
        <f t="shared" si="8"/>
        <v/>
      </c>
      <c r="G41" s="16">
        <f t="shared" si="9"/>
        <v>-5.7410730475744619E-3</v>
      </c>
      <c r="H41" s="6">
        <f t="shared" si="10"/>
        <v>28</v>
      </c>
      <c r="I41" s="25">
        <f t="shared" ca="1" si="11"/>
        <v>10549.744282507443</v>
      </c>
      <c r="J41" s="16">
        <f t="shared" ca="1" si="20"/>
        <v>-2.607173608116054E-3</v>
      </c>
      <c r="K41" s="17">
        <f t="shared" ca="1" si="12"/>
        <v>-1.1337463725468417</v>
      </c>
      <c r="L41" s="31">
        <f t="shared" ca="1" si="7"/>
        <v>-0.18153624750690889</v>
      </c>
      <c r="M41" s="30"/>
      <c r="N41" s="21">
        <v>28</v>
      </c>
      <c r="O41" s="14">
        <f t="shared" si="0"/>
        <v>8.2319999999999997E-3</v>
      </c>
      <c r="P41" s="14">
        <f t="shared" si="13"/>
        <v>8.4664041954066904E-2</v>
      </c>
      <c r="Q41" s="14">
        <f t="shared" si="21"/>
        <v>9.2896041954066907E-2</v>
      </c>
      <c r="R41" s="14">
        <f t="shared" si="22"/>
        <v>-7.6432041954066901E-2</v>
      </c>
      <c r="S41" s="14">
        <f t="shared" si="23"/>
        <v>0.1775600839081338</v>
      </c>
      <c r="T41" s="14">
        <f t="shared" si="24"/>
        <v>-0.16109608390813382</v>
      </c>
      <c r="U41" s="4" t="s">
        <v>21</v>
      </c>
      <c r="V41" s="21">
        <v>28</v>
      </c>
      <c r="W41" s="15">
        <f t="shared" si="14"/>
        <v>10742.862239260034</v>
      </c>
      <c r="X41" s="15">
        <f t="shared" si="15"/>
        <v>11596.155238943413</v>
      </c>
      <c r="Y41" s="15">
        <f t="shared" si="16"/>
        <v>11692.00878074956</v>
      </c>
      <c r="Z41" s="15">
        <f t="shared" si="17"/>
        <v>9870.766542848969</v>
      </c>
      <c r="AA41" s="15">
        <f t="shared" si="18"/>
        <v>12725.013714644907</v>
      </c>
      <c r="AB41" s="15">
        <f t="shared" si="19"/>
        <v>9069.4667746328359</v>
      </c>
      <c r="AC41" s="15"/>
    </row>
    <row r="42" spans="2:29">
      <c r="B42" s="49">
        <v>40226</v>
      </c>
      <c r="C42" s="50">
        <v>1099.51</v>
      </c>
      <c r="D42" s="51">
        <v>10306.83</v>
      </c>
      <c r="E42" s="16">
        <f t="shared" si="6"/>
        <v>2.7164960011959033E-2</v>
      </c>
      <c r="F42" s="16">
        <f t="shared" si="8"/>
        <v>2.7164960011959033E-2</v>
      </c>
      <c r="G42" s="16" t="str">
        <f t="shared" si="9"/>
        <v/>
      </c>
      <c r="H42" s="6">
        <f t="shared" si="10"/>
        <v>29</v>
      </c>
      <c r="I42" s="25">
        <f t="shared" ca="1" si="11"/>
        <v>10537.37716714389</v>
      </c>
      <c r="J42" s="16">
        <f t="shared" ca="1" si="20"/>
        <v>-1.1722668372217498E-3</v>
      </c>
      <c r="K42" s="17">
        <f t="shared" ca="1" si="12"/>
        <v>-1.2254310768240029</v>
      </c>
      <c r="L42" s="31">
        <f t="shared" ca="1" si="7"/>
        <v>-9.168470427716123E-2</v>
      </c>
      <c r="M42" s="30"/>
      <c r="N42" s="21">
        <v>29</v>
      </c>
      <c r="O42" s="14">
        <f t="shared" si="0"/>
        <v>8.5259999999999989E-3</v>
      </c>
      <c r="P42" s="14">
        <f t="shared" si="13"/>
        <v>8.616263691415206E-2</v>
      </c>
      <c r="Q42" s="14">
        <f t="shared" si="21"/>
        <v>9.4688636914152052E-2</v>
      </c>
      <c r="R42" s="14">
        <f t="shared" si="22"/>
        <v>-7.7636636914152068E-2</v>
      </c>
      <c r="S42" s="14">
        <f t="shared" si="23"/>
        <v>0.18085127382830413</v>
      </c>
      <c r="T42" s="14">
        <f t="shared" si="24"/>
        <v>-0.16379927382830411</v>
      </c>
      <c r="U42" s="4" t="s">
        <v>21</v>
      </c>
      <c r="V42" s="21">
        <v>29</v>
      </c>
      <c r="W42" s="15">
        <f t="shared" si="14"/>
        <v>10746.021105088901</v>
      </c>
      <c r="X42" s="15">
        <f t="shared" si="15"/>
        <v>11613.54620649432</v>
      </c>
      <c r="Y42" s="15">
        <f t="shared" si="16"/>
        <v>11712.986613524348</v>
      </c>
      <c r="Z42" s="15">
        <f t="shared" si="17"/>
        <v>9858.8834258276274</v>
      </c>
      <c r="AA42" s="15">
        <f t="shared" si="18"/>
        <v>12766.963145422334</v>
      </c>
      <c r="AB42" s="15">
        <f t="shared" si="19"/>
        <v>9044.9833899944315</v>
      </c>
      <c r="AC42" s="15"/>
    </row>
    <row r="43" spans="2:29">
      <c r="B43" s="49">
        <v>40227</v>
      </c>
      <c r="C43" s="50">
        <v>1106.75</v>
      </c>
      <c r="D43" s="51">
        <v>10335.69</v>
      </c>
      <c r="E43" s="16">
        <f t="shared" si="6"/>
        <v>2.8000849921848503E-3</v>
      </c>
      <c r="F43" s="16">
        <f t="shared" si="8"/>
        <v>2.8000849921848503E-3</v>
      </c>
      <c r="G43" s="16" t="str">
        <f t="shared" si="9"/>
        <v/>
      </c>
      <c r="H43" s="6">
        <f t="shared" si="10"/>
        <v>30</v>
      </c>
      <c r="I43" s="25">
        <f t="shared" ca="1" si="11"/>
        <v>10573.401125661518</v>
      </c>
      <c r="J43" s="16">
        <f t="shared" ca="1" si="20"/>
        <v>3.4186836008824289E-3</v>
      </c>
      <c r="K43" s="17">
        <f t="shared" ca="1" si="12"/>
        <v>-1.030502609185473</v>
      </c>
      <c r="L43" s="31">
        <f t="shared" ca="1" si="7"/>
        <v>0.19492846763852983</v>
      </c>
      <c r="M43" s="30"/>
      <c r="N43" s="21">
        <v>30</v>
      </c>
      <c r="O43" s="14">
        <f t="shared" si="0"/>
        <v>8.8199999999999997E-3</v>
      </c>
      <c r="P43" s="14">
        <f t="shared" si="13"/>
        <v>8.7635609200826581E-2</v>
      </c>
      <c r="Q43" s="14">
        <f t="shared" si="21"/>
        <v>9.6455609200826575E-2</v>
      </c>
      <c r="R43" s="14">
        <f t="shared" si="22"/>
        <v>-7.8815609200826586E-2</v>
      </c>
      <c r="S43" s="14">
        <f t="shared" si="23"/>
        <v>0.18409121840165316</v>
      </c>
      <c r="T43" s="14">
        <f t="shared" si="24"/>
        <v>-0.16645121840165317</v>
      </c>
      <c r="U43" s="4" t="s">
        <v>21</v>
      </c>
      <c r="V43" s="21">
        <v>30</v>
      </c>
      <c r="W43" s="15">
        <f t="shared" si="14"/>
        <v>10749.180899760853</v>
      </c>
      <c r="X43" s="15">
        <f t="shared" si="15"/>
        <v>11630.665243044517</v>
      </c>
      <c r="Y43" s="15">
        <f t="shared" si="16"/>
        <v>11733.701432130201</v>
      </c>
      <c r="Z43" s="15">
        <f t="shared" si="17"/>
        <v>9847.2669246030837</v>
      </c>
      <c r="AA43" s="15">
        <f t="shared" si="18"/>
        <v>12808.394479754026</v>
      </c>
      <c r="AB43" s="15">
        <f t="shared" si="19"/>
        <v>9021.0283731050804</v>
      </c>
      <c r="AC43" s="15"/>
    </row>
    <row r="44" spans="2:29">
      <c r="B44" s="49">
        <v>40228</v>
      </c>
      <c r="C44" s="50">
        <v>1109.17</v>
      </c>
      <c r="D44" s="51">
        <v>10123.58</v>
      </c>
      <c r="E44" s="16">
        <f t="shared" si="6"/>
        <v>-2.0522093832148657E-2</v>
      </c>
      <c r="F44" s="16" t="str">
        <f t="shared" si="8"/>
        <v/>
      </c>
      <c r="G44" s="16">
        <f t="shared" si="9"/>
        <v>-2.0522093832148657E-2</v>
      </c>
      <c r="H44" s="6">
        <f t="shared" si="10"/>
        <v>31</v>
      </c>
      <c r="I44" s="25">
        <f t="shared" ca="1" si="11"/>
        <v>10510.524588177044</v>
      </c>
      <c r="J44" s="16">
        <f t="shared" ca="1" si="20"/>
        <v>-5.9466709658704585E-3</v>
      </c>
      <c r="K44" s="17">
        <f t="shared" ca="1" si="12"/>
        <v>-1.4216542864944102</v>
      </c>
      <c r="L44" s="31">
        <f t="shared" ca="1" si="7"/>
        <v>-0.3911516773089373</v>
      </c>
      <c r="M44" s="30"/>
      <c r="N44" s="21">
        <v>31</v>
      </c>
      <c r="O44" s="14">
        <f t="shared" si="0"/>
        <v>9.1140000000000006E-3</v>
      </c>
      <c r="P44" s="14">
        <f t="shared" si="13"/>
        <v>8.9084229805280343E-2</v>
      </c>
      <c r="Q44" s="14">
        <f t="shared" si="21"/>
        <v>9.819822980528034E-2</v>
      </c>
      <c r="R44" s="14">
        <f t="shared" si="22"/>
        <v>-7.9970229805280346E-2</v>
      </c>
      <c r="S44" s="14">
        <f t="shared" si="23"/>
        <v>0.1872824596105607</v>
      </c>
      <c r="T44" s="14">
        <f t="shared" si="24"/>
        <v>-0.16905445961056068</v>
      </c>
      <c r="U44" s="4" t="s">
        <v>21</v>
      </c>
      <c r="V44" s="21">
        <v>31</v>
      </c>
      <c r="W44" s="15">
        <f t="shared" si="14"/>
        <v>10752.341623549013</v>
      </c>
      <c r="X44" s="15">
        <f t="shared" si="15"/>
        <v>11647.525873739107</v>
      </c>
      <c r="Y44" s="15">
        <f t="shared" si="16"/>
        <v>11754.166648387163</v>
      </c>
      <c r="Z44" s="15">
        <f t="shared" si="17"/>
        <v>9835.9036287245708</v>
      </c>
      <c r="AA44" s="15">
        <f t="shared" si="18"/>
        <v>12849.334445946915</v>
      </c>
      <c r="AB44" s="15">
        <f t="shared" si="19"/>
        <v>8997.5750009349777</v>
      </c>
      <c r="AC44" s="15"/>
    </row>
    <row r="45" spans="2:29">
      <c r="B45" s="49">
        <v>40231</v>
      </c>
      <c r="C45" s="50">
        <v>1108.01</v>
      </c>
      <c r="D45" s="51">
        <v>10400.469999999999</v>
      </c>
      <c r="E45" s="16">
        <f t="shared" si="6"/>
        <v>2.7350996386653677E-2</v>
      </c>
      <c r="F45" s="16">
        <f t="shared" si="8"/>
        <v>2.7350996386653677E-2</v>
      </c>
      <c r="G45" s="16" t="str">
        <f t="shared" si="9"/>
        <v/>
      </c>
      <c r="H45" s="6">
        <f t="shared" si="10"/>
        <v>32</v>
      </c>
      <c r="I45" s="25">
        <f t="shared" ca="1" si="11"/>
        <v>10556.040846100541</v>
      </c>
      <c r="J45" s="16">
        <f t="shared" ca="1" si="20"/>
        <v>4.3305410250118618E-3</v>
      </c>
      <c r="K45" s="17">
        <f t="shared" ca="1" si="12"/>
        <v>-1.169954653848988</v>
      </c>
      <c r="L45" s="31">
        <f t="shared" ca="1" si="7"/>
        <v>0.25169963264542222</v>
      </c>
      <c r="M45" s="30"/>
      <c r="N45" s="21">
        <v>32</v>
      </c>
      <c r="O45" s="14">
        <f t="shared" si="0"/>
        <v>9.4079999999999997E-3</v>
      </c>
      <c r="P45" s="14">
        <f t="shared" si="13"/>
        <v>9.0509667991878096E-2</v>
      </c>
      <c r="Q45" s="14">
        <f t="shared" si="21"/>
        <v>9.9917667991878095E-2</v>
      </c>
      <c r="R45" s="14">
        <f t="shared" si="22"/>
        <v>-8.1101667991878096E-2</v>
      </c>
      <c r="S45" s="14">
        <f t="shared" si="23"/>
        <v>0.19042733598375619</v>
      </c>
      <c r="T45" s="14">
        <f t="shared" si="24"/>
        <v>-0.17161133598375619</v>
      </c>
      <c r="U45" s="4" t="s">
        <v>21</v>
      </c>
      <c r="V45" s="21">
        <v>32</v>
      </c>
      <c r="W45" s="15">
        <f t="shared" si="14"/>
        <v>10755.503276726582</v>
      </c>
      <c r="X45" s="15">
        <f t="shared" si="15"/>
        <v>11664.140540676031</v>
      </c>
      <c r="Y45" s="15">
        <f t="shared" si="16"/>
        <v>11774.394596743849</v>
      </c>
      <c r="Z45" s="15">
        <f t="shared" si="17"/>
        <v>9824.7812051132714</v>
      </c>
      <c r="AA45" s="15">
        <f t="shared" si="18"/>
        <v>12889.807622468083</v>
      </c>
      <c r="AB45" s="15">
        <f t="shared" si="19"/>
        <v>8974.598700296674</v>
      </c>
      <c r="AC45" s="15"/>
    </row>
    <row r="46" spans="2:29">
      <c r="B46" s="49">
        <v>40232</v>
      </c>
      <c r="C46" s="50">
        <v>1094.5999999999999</v>
      </c>
      <c r="D46" s="51">
        <v>10352.1</v>
      </c>
      <c r="E46" s="16">
        <f t="shared" si="6"/>
        <v>-4.6507513602749668E-3</v>
      </c>
      <c r="F46" s="16" t="str">
        <f t="shared" si="8"/>
        <v/>
      </c>
      <c r="G46" s="16">
        <f t="shared" si="9"/>
        <v>-4.6507513602749668E-3</v>
      </c>
      <c r="H46" s="6">
        <f t="shared" si="10"/>
        <v>33</v>
      </c>
      <c r="I46" s="25">
        <f t="shared" ca="1" si="11"/>
        <v>10653.924534634347</v>
      </c>
      <c r="J46" s="16">
        <f t="shared" ca="1" si="20"/>
        <v>9.2727652309118093E-3</v>
      </c>
      <c r="K46" s="17">
        <f t="shared" ca="1" si="12"/>
        <v>-0.61145194837058769</v>
      </c>
      <c r="L46" s="31">
        <f t="shared" ca="1" si="7"/>
        <v>0.55850270547840031</v>
      </c>
      <c r="M46" s="30"/>
      <c r="N46" s="21">
        <v>33</v>
      </c>
      <c r="O46" s="14">
        <f t="shared" si="0"/>
        <v>9.7019999999999988E-3</v>
      </c>
      <c r="P46" s="14">
        <f t="shared" si="13"/>
        <v>9.191300234460846E-2</v>
      </c>
      <c r="Q46" s="14">
        <f t="shared" si="21"/>
        <v>0.10161500234460846</v>
      </c>
      <c r="R46" s="14">
        <f t="shared" si="22"/>
        <v>-8.2211002344608458E-2</v>
      </c>
      <c r="S46" s="14">
        <f t="shared" si="23"/>
        <v>0.19352800468921691</v>
      </c>
      <c r="T46" s="14">
        <f t="shared" si="24"/>
        <v>-0.17412400468921693</v>
      </c>
      <c r="U46" s="4" t="s">
        <v>21</v>
      </c>
      <c r="V46" s="21">
        <v>33</v>
      </c>
      <c r="W46" s="15">
        <f t="shared" si="14"/>
        <v>10758.665859566836</v>
      </c>
      <c r="X46" s="15">
        <f t="shared" si="15"/>
        <v>11680.520720538199</v>
      </c>
      <c r="Y46" s="15">
        <f t="shared" si="16"/>
        <v>11794.396651460736</v>
      </c>
      <c r="Z46" s="15">
        <f t="shared" si="17"/>
        <v>9813.8882808789967</v>
      </c>
      <c r="AA46" s="15">
        <f t="shared" si="18"/>
        <v>12929.836671922531</v>
      </c>
      <c r="AB46" s="15">
        <f t="shared" si="19"/>
        <v>8952.0768138673138</v>
      </c>
      <c r="AC46" s="15"/>
    </row>
    <row r="47" spans="2:29">
      <c r="B47" s="49">
        <v>40233</v>
      </c>
      <c r="C47" s="50">
        <v>1105.24</v>
      </c>
      <c r="D47" s="51">
        <v>10198.83</v>
      </c>
      <c r="E47" s="16">
        <f t="shared" si="6"/>
        <v>-1.480569159880608E-2</v>
      </c>
      <c r="F47" s="16" t="str">
        <f t="shared" si="8"/>
        <v/>
      </c>
      <c r="G47" s="16">
        <f t="shared" si="9"/>
        <v>-1.480569159880608E-2</v>
      </c>
      <c r="H47" s="6">
        <f t="shared" si="10"/>
        <v>34</v>
      </c>
      <c r="I47" s="25">
        <f t="shared" ca="1" si="11"/>
        <v>10542.842580265711</v>
      </c>
      <c r="J47" s="16">
        <f t="shared" ca="1" si="20"/>
        <v>-1.0426388323619579E-2</v>
      </c>
      <c r="K47" s="17">
        <f t="shared" ca="1" si="12"/>
        <v>-1.2848976331141031</v>
      </c>
      <c r="L47" s="31">
        <f t="shared" ca="1" si="7"/>
        <v>-0.6734456847435154</v>
      </c>
      <c r="M47" s="30"/>
      <c r="N47" s="21">
        <v>34</v>
      </c>
      <c r="O47" s="14">
        <f t="shared" si="0"/>
        <v>9.9959999999999997E-3</v>
      </c>
      <c r="P47" s="14">
        <f t="shared" si="13"/>
        <v>9.3295230317524819E-2</v>
      </c>
      <c r="Q47" s="14">
        <f t="shared" si="21"/>
        <v>0.10329123031752482</v>
      </c>
      <c r="R47" s="14">
        <f t="shared" si="22"/>
        <v>-8.3299230317524814E-2</v>
      </c>
      <c r="S47" s="14">
        <f t="shared" si="23"/>
        <v>0.19658646063504964</v>
      </c>
      <c r="T47" s="14">
        <f t="shared" si="24"/>
        <v>-0.17659446063504963</v>
      </c>
      <c r="U47" s="4" t="s">
        <v>21</v>
      </c>
      <c r="V47" s="21">
        <v>34</v>
      </c>
      <c r="W47" s="15">
        <f t="shared" si="14"/>
        <v>10761.82937234314</v>
      </c>
      <c r="X47" s="15">
        <f t="shared" si="15"/>
        <v>11696.677026292942</v>
      </c>
      <c r="Y47" s="15">
        <f t="shared" si="16"/>
        <v>11814.183327908911</v>
      </c>
      <c r="Z47" s="15">
        <f t="shared" si="17"/>
        <v>9803.214342021467</v>
      </c>
      <c r="AA47" s="15">
        <f t="shared" si="18"/>
        <v>12969.44254330355</v>
      </c>
      <c r="AB47" s="15">
        <f t="shared" si="19"/>
        <v>8929.9883979382557</v>
      </c>
      <c r="AC47" s="15"/>
    </row>
    <row r="48" spans="2:29">
      <c r="B48" s="49">
        <v>40234</v>
      </c>
      <c r="C48" s="50">
        <v>1102.94</v>
      </c>
      <c r="D48" s="51">
        <v>10101.959999999999</v>
      </c>
      <c r="E48" s="16">
        <f t="shared" si="6"/>
        <v>-9.4981483170129121E-3</v>
      </c>
      <c r="F48" s="16" t="str">
        <f t="shared" si="8"/>
        <v/>
      </c>
      <c r="G48" s="16">
        <f t="shared" si="9"/>
        <v>-9.4981483170129121E-3</v>
      </c>
      <c r="H48" s="6">
        <f t="shared" si="10"/>
        <v>35</v>
      </c>
      <c r="I48" s="25">
        <f t="shared" ca="1" si="11"/>
        <v>10603.13321247879</v>
      </c>
      <c r="J48" s="16">
        <f t="shared" ca="1" si="20"/>
        <v>5.7186315506532887E-3</v>
      </c>
      <c r="K48" s="17">
        <f t="shared" ca="1" si="12"/>
        <v>-0.946876002794387</v>
      </c>
      <c r="L48" s="31">
        <f t="shared" ca="1" si="7"/>
        <v>0.3380216303197161</v>
      </c>
      <c r="M48" s="30"/>
      <c r="N48" s="21">
        <v>35</v>
      </c>
      <c r="O48" s="14">
        <f t="shared" si="0"/>
        <v>1.0290000000000001E-2</v>
      </c>
      <c r="P48" s="14">
        <f t="shared" si="13"/>
        <v>9.4657276529593853E-2</v>
      </c>
      <c r="Q48" s="14">
        <f t="shared" si="21"/>
        <v>0.10494727652959385</v>
      </c>
      <c r="R48" s="14">
        <f t="shared" si="22"/>
        <v>-8.436727652959386E-2</v>
      </c>
      <c r="S48" s="14">
        <f t="shared" si="23"/>
        <v>0.1996045530591877</v>
      </c>
      <c r="T48" s="14">
        <f t="shared" si="24"/>
        <v>-0.17902455305918771</v>
      </c>
      <c r="U48" s="4" t="s">
        <v>21</v>
      </c>
      <c r="V48" s="21">
        <v>35</v>
      </c>
      <c r="W48" s="15">
        <f t="shared" si="14"/>
        <v>10764.993815328933</v>
      </c>
      <c r="X48" s="15">
        <f t="shared" si="15"/>
        <v>11712.619295519471</v>
      </c>
      <c r="Y48" s="15">
        <f t="shared" si="16"/>
        <v>11833.764370538456</v>
      </c>
      <c r="Z48" s="15">
        <f t="shared" si="17"/>
        <v>9792.7496454619068</v>
      </c>
      <c r="AA48" s="15">
        <f t="shared" si="18"/>
        <v>13008.644647618537</v>
      </c>
      <c r="AB48" s="15">
        <f t="shared" si="19"/>
        <v>8908.3140467892645</v>
      </c>
      <c r="AC48" s="15"/>
    </row>
    <row r="49" spans="2:29">
      <c r="B49" s="49">
        <v>40235</v>
      </c>
      <c r="C49" s="50">
        <v>1104.49</v>
      </c>
      <c r="D49" s="51">
        <v>10126.030000000001</v>
      </c>
      <c r="E49" s="16">
        <f t="shared" si="6"/>
        <v>2.3827059303344628E-3</v>
      </c>
      <c r="F49" s="16">
        <f t="shared" si="8"/>
        <v>2.3827059303344628E-3</v>
      </c>
      <c r="G49" s="16" t="str">
        <f t="shared" si="9"/>
        <v/>
      </c>
      <c r="H49" s="6">
        <f t="shared" si="10"/>
        <v>36</v>
      </c>
      <c r="I49" s="25">
        <f t="shared" ca="1" si="11"/>
        <v>10355.491074613114</v>
      </c>
      <c r="J49" s="16">
        <f t="shared" ca="1" si="20"/>
        <v>-2.3355562257222878E-2</v>
      </c>
      <c r="K49" s="17">
        <f t="shared" ca="1" si="12"/>
        <v>-2.4422911143592261</v>
      </c>
      <c r="L49" s="31">
        <f t="shared" ca="1" si="7"/>
        <v>-1.4954151115648393</v>
      </c>
      <c r="M49" s="30"/>
      <c r="N49" s="21">
        <v>36</v>
      </c>
      <c r="O49" s="14">
        <f t="shared" si="0"/>
        <v>1.0584E-2</v>
      </c>
      <c r="P49" s="14">
        <f t="shared" si="13"/>
        <v>9.6000000000000002E-2</v>
      </c>
      <c r="Q49" s="14">
        <f t="shared" si="21"/>
        <v>0.106584</v>
      </c>
      <c r="R49" s="14">
        <f t="shared" si="22"/>
        <v>-8.5416000000000006E-2</v>
      </c>
      <c r="S49" s="14">
        <f t="shared" si="23"/>
        <v>0.20258400000000001</v>
      </c>
      <c r="T49" s="14">
        <f t="shared" si="24"/>
        <v>-0.18141599999999999</v>
      </c>
      <c r="U49" s="4" t="s">
        <v>21</v>
      </c>
      <c r="V49" s="21">
        <v>36</v>
      </c>
      <c r="W49" s="15">
        <f t="shared" si="14"/>
        <v>10768.159188797739</v>
      </c>
      <c r="X49" s="15">
        <f t="shared" si="15"/>
        <v>11728.356667452406</v>
      </c>
      <c r="Y49" s="15">
        <f t="shared" si="16"/>
        <v>11853.148829599164</v>
      </c>
      <c r="Z49" s="15">
        <f t="shared" si="17"/>
        <v>9782.4851423223354</v>
      </c>
      <c r="AA49" s="15">
        <f t="shared" si="18"/>
        <v>13047.461011050904</v>
      </c>
      <c r="AB49" s="15">
        <f t="shared" si="19"/>
        <v>8887.0357395265983</v>
      </c>
      <c r="AC49" s="15"/>
    </row>
    <row r="50" spans="2:29">
      <c r="B50" s="49">
        <v>40238</v>
      </c>
      <c r="C50" s="50">
        <v>1115.71</v>
      </c>
      <c r="D50" s="51">
        <v>10172.06</v>
      </c>
      <c r="E50" s="16">
        <f t="shared" si="6"/>
        <v>4.545710411681462E-3</v>
      </c>
      <c r="F50" s="16">
        <f t="shared" si="8"/>
        <v>4.545710411681462E-3</v>
      </c>
      <c r="G50" s="16" t="str">
        <f t="shared" si="9"/>
        <v/>
      </c>
      <c r="H50" s="6">
        <f t="shared" si="10"/>
        <v>37</v>
      </c>
      <c r="I50" s="25">
        <f t="shared" ca="1" si="11"/>
        <v>10156.488483005312</v>
      </c>
      <c r="J50" s="16">
        <f t="shared" ca="1" si="20"/>
        <v>-1.9217108119156581E-2</v>
      </c>
      <c r="K50" s="17">
        <f t="shared" ca="1" si="12"/>
        <v>-3.6734267412236208</v>
      </c>
      <c r="L50" s="31">
        <f t="shared" ca="1" si="7"/>
        <v>-1.2311356268643947</v>
      </c>
      <c r="M50" s="30"/>
      <c r="N50" s="21">
        <v>37</v>
      </c>
      <c r="O50" s="14">
        <f t="shared" si="0"/>
        <v>1.0877999999999999E-2</v>
      </c>
      <c r="P50" s="14">
        <f t="shared" si="13"/>
        <v>9.7324200484771514E-2</v>
      </c>
      <c r="Q50" s="14">
        <f t="shared" si="21"/>
        <v>0.10820220048477151</v>
      </c>
      <c r="R50" s="14">
        <f t="shared" si="22"/>
        <v>-8.6446200484771515E-2</v>
      </c>
      <c r="S50" s="14">
        <f t="shared" si="23"/>
        <v>0.20552640096954303</v>
      </c>
      <c r="T50" s="14">
        <f t="shared" si="24"/>
        <v>-0.18377040096954303</v>
      </c>
      <c r="U50" s="4" t="s">
        <v>21</v>
      </c>
      <c r="V50" s="21">
        <v>37</v>
      </c>
      <c r="W50" s="15">
        <f t="shared" si="14"/>
        <v>10771.325493023161</v>
      </c>
      <c r="X50" s="15">
        <f t="shared" si="15"/>
        <v>11743.897650454701</v>
      </c>
      <c r="Y50" s="15">
        <f t="shared" si="16"/>
        <v>11872.345128322333</v>
      </c>
      <c r="Z50" s="15">
        <f t="shared" si="17"/>
        <v>9772.4124107437838</v>
      </c>
      <c r="AA50" s="15">
        <f t="shared" si="18"/>
        <v>13085.908409071591</v>
      </c>
      <c r="AB50" s="15">
        <f t="shared" si="19"/>
        <v>8866.1367059714903</v>
      </c>
      <c r="AC50" s="15"/>
    </row>
    <row r="51" spans="2:29">
      <c r="B51" s="49">
        <v>40239</v>
      </c>
      <c r="C51" s="50">
        <v>1118.31</v>
      </c>
      <c r="D51" s="51">
        <v>10221.84</v>
      </c>
      <c r="E51" s="16">
        <f t="shared" si="6"/>
        <v>4.8937973232561207E-3</v>
      </c>
      <c r="F51" s="16">
        <f t="shared" si="8"/>
        <v>4.8937973232561207E-3</v>
      </c>
      <c r="G51" s="16" t="str">
        <f t="shared" si="9"/>
        <v/>
      </c>
      <c r="H51" s="6">
        <f t="shared" si="10"/>
        <v>38</v>
      </c>
      <c r="I51" s="25">
        <f t="shared" ca="1" si="11"/>
        <v>10236.112247692372</v>
      </c>
      <c r="J51" s="16">
        <f t="shared" ca="1" si="20"/>
        <v>7.8396942821618593E-3</v>
      </c>
      <c r="K51" s="17">
        <f t="shared" ca="1" si="12"/>
        <v>-3.2037311909353696</v>
      </c>
      <c r="L51" s="31">
        <f t="shared" ca="1" si="7"/>
        <v>0.46969555028825116</v>
      </c>
      <c r="M51" s="30"/>
      <c r="N51" s="21">
        <v>38</v>
      </c>
      <c r="O51" s="14">
        <f t="shared" si="0"/>
        <v>1.1172E-2</v>
      </c>
      <c r="P51" s="14">
        <f t="shared" si="13"/>
        <v>9.8630624047503612E-2</v>
      </c>
      <c r="Q51" s="14">
        <f t="shared" si="21"/>
        <v>0.10980262404750361</v>
      </c>
      <c r="R51" s="14">
        <f t="shared" si="22"/>
        <v>-8.7458624047503611E-2</v>
      </c>
      <c r="S51" s="14">
        <f t="shared" si="23"/>
        <v>0.20843324809500721</v>
      </c>
      <c r="T51" s="14">
        <f t="shared" si="24"/>
        <v>-0.18608924809500724</v>
      </c>
      <c r="U51" s="4" t="s">
        <v>21</v>
      </c>
      <c r="V51" s="21">
        <v>38</v>
      </c>
      <c r="W51" s="15">
        <f t="shared" si="14"/>
        <v>10774.492728278879</v>
      </c>
      <c r="X51" s="15">
        <f t="shared" si="15"/>
        <v>11759.250181334044</v>
      </c>
      <c r="Y51" s="15">
        <f t="shared" si="16"/>
        <v>11891.361121973847</v>
      </c>
      <c r="Z51" s="15">
        <f t="shared" si="17"/>
        <v>9762.5235968331872</v>
      </c>
      <c r="AA51" s="15">
        <f t="shared" si="18"/>
        <v>13124.002484317338</v>
      </c>
      <c r="AB51" s="15">
        <f t="shared" si="19"/>
        <v>8845.6013087819065</v>
      </c>
      <c r="AC51" s="15"/>
    </row>
    <row r="52" spans="2:29">
      <c r="B52" s="49">
        <v>40240</v>
      </c>
      <c r="C52" s="50">
        <v>1118.79</v>
      </c>
      <c r="D52" s="51">
        <v>10253.14</v>
      </c>
      <c r="E52" s="16">
        <f t="shared" si="6"/>
        <v>3.0620710165683743E-3</v>
      </c>
      <c r="F52" s="16">
        <f t="shared" si="8"/>
        <v>3.0620710165683743E-3</v>
      </c>
      <c r="G52" s="16" t="str">
        <f t="shared" si="9"/>
        <v/>
      </c>
      <c r="H52" s="6">
        <f t="shared" si="10"/>
        <v>39</v>
      </c>
      <c r="I52" s="25">
        <f t="shared" ca="1" si="11"/>
        <v>10323.162938722709</v>
      </c>
      <c r="J52" s="16">
        <f t="shared" ca="1" si="20"/>
        <v>8.5042728063051652E-3</v>
      </c>
      <c r="K52" s="17">
        <f t="shared" ca="1" si="12"/>
        <v>-2.692836135125781</v>
      </c>
      <c r="L52" s="31">
        <f t="shared" ca="1" si="7"/>
        <v>0.51089505580958861</v>
      </c>
      <c r="M52" s="30"/>
      <c r="N52" s="21">
        <v>39</v>
      </c>
      <c r="O52" s="14">
        <f t="shared" si="0"/>
        <v>1.1466E-2</v>
      </c>
      <c r="P52" s="14">
        <f t="shared" si="13"/>
        <v>9.9919967974374371E-2</v>
      </c>
      <c r="Q52" s="14">
        <f t="shared" si="21"/>
        <v>0.11138596797437438</v>
      </c>
      <c r="R52" s="14">
        <f t="shared" si="22"/>
        <v>-8.8453967974374367E-2</v>
      </c>
      <c r="S52" s="14">
        <f t="shared" si="23"/>
        <v>0.21130593594874875</v>
      </c>
      <c r="T52" s="14">
        <f t="shared" si="24"/>
        <v>-0.18837393594874874</v>
      </c>
      <c r="U52" s="4" t="s">
        <v>21</v>
      </c>
      <c r="V52" s="21">
        <v>39</v>
      </c>
      <c r="W52" s="15">
        <f t="shared" si="14"/>
        <v>10777.660894838657</v>
      </c>
      <c r="X52" s="15">
        <f t="shared" si="15"/>
        <v>11774.421677676466</v>
      </c>
      <c r="Y52" s="15">
        <f t="shared" si="16"/>
        <v>11910.204149948919</v>
      </c>
      <c r="Z52" s="15">
        <f t="shared" si="17"/>
        <v>9752.8113625686765</v>
      </c>
      <c r="AA52" s="15">
        <f t="shared" si="18"/>
        <v>13161.75785057338</v>
      </c>
      <c r="AB52" s="15">
        <f t="shared" si="19"/>
        <v>8825.4149394698125</v>
      </c>
      <c r="AC52" s="15"/>
    </row>
    <row r="53" spans="2:29">
      <c r="B53" s="49">
        <v>40241</v>
      </c>
      <c r="C53" s="50">
        <v>1122.97</v>
      </c>
      <c r="D53" s="51">
        <v>10145.719999999999</v>
      </c>
      <c r="E53" s="16">
        <f t="shared" si="6"/>
        <v>-1.0476790524658795E-2</v>
      </c>
      <c r="F53" s="16" t="str">
        <f t="shared" si="8"/>
        <v/>
      </c>
      <c r="G53" s="16">
        <f t="shared" si="9"/>
        <v>-1.0476790524658795E-2</v>
      </c>
      <c r="H53" s="6">
        <f t="shared" si="10"/>
        <v>40</v>
      </c>
      <c r="I53" s="25">
        <f t="shared" ca="1" si="11"/>
        <v>10385.681519020456</v>
      </c>
      <c r="J53" s="16">
        <f t="shared" ca="1" si="20"/>
        <v>6.0561458410422148E-3</v>
      </c>
      <c r="K53" s="17">
        <f t="shared" ca="1" si="12"/>
        <v>-2.3338433128280403</v>
      </c>
      <c r="L53" s="31">
        <f t="shared" ca="1" si="7"/>
        <v>0.35899282229774093</v>
      </c>
      <c r="M53" s="30"/>
      <c r="N53" s="21">
        <v>40</v>
      </c>
      <c r="O53" s="14">
        <f t="shared" si="0"/>
        <v>1.176E-2</v>
      </c>
      <c r="P53" s="14">
        <f t="shared" si="13"/>
        <v>0.10119288512538814</v>
      </c>
      <c r="Q53" s="14">
        <f t="shared" si="21"/>
        <v>0.11295288512538815</v>
      </c>
      <c r="R53" s="14">
        <f t="shared" si="22"/>
        <v>-8.9432885125388134E-2</v>
      </c>
      <c r="S53" s="14">
        <f t="shared" si="23"/>
        <v>0.21414577025077627</v>
      </c>
      <c r="T53" s="14">
        <f t="shared" si="24"/>
        <v>-0.19062577025077629</v>
      </c>
      <c r="U53" s="4" t="s">
        <v>21</v>
      </c>
      <c r="V53" s="21">
        <v>40</v>
      </c>
      <c r="W53" s="15">
        <f t="shared" si="14"/>
        <v>10780.829992976338</v>
      </c>
      <c r="X53" s="15">
        <f t="shared" si="15"/>
        <v>11789.419084176181</v>
      </c>
      <c r="Y53" s="15">
        <f t="shared" si="16"/>
        <v>11928.881081884692</v>
      </c>
      <c r="Z53" s="15">
        <f t="shared" si="17"/>
        <v>9743.2688396869453</v>
      </c>
      <c r="AA53" s="15">
        <f t="shared" si="18"/>
        <v>13199.188184810735</v>
      </c>
      <c r="AB53" s="15">
        <f t="shared" si="19"/>
        <v>8805.563926363915</v>
      </c>
      <c r="AC53" s="15"/>
    </row>
    <row r="54" spans="2:29">
      <c r="B54" s="49">
        <v>40242</v>
      </c>
      <c r="C54" s="50">
        <v>1138.7</v>
      </c>
      <c r="D54" s="51">
        <v>10368.959999999999</v>
      </c>
      <c r="E54" s="16">
        <f t="shared" si="6"/>
        <v>2.20033669369941E-2</v>
      </c>
      <c r="F54" s="16">
        <f t="shared" si="8"/>
        <v>2.20033669369941E-2</v>
      </c>
      <c r="G54" s="16" t="str">
        <f t="shared" si="9"/>
        <v/>
      </c>
      <c r="H54" s="6">
        <f t="shared" si="10"/>
        <v>41</v>
      </c>
      <c r="I54" s="25">
        <f t="shared" ca="1" si="11"/>
        <v>10361.107639885995</v>
      </c>
      <c r="J54" s="16">
        <f t="shared" ca="1" si="20"/>
        <v>-2.3661306279666107E-3</v>
      </c>
      <c r="K54" s="17">
        <f t="shared" ca="1" si="12"/>
        <v>-2.500276808579013</v>
      </c>
      <c r="L54" s="31">
        <f t="shared" ca="1" si="7"/>
        <v>-0.16643349575097285</v>
      </c>
      <c r="M54" s="30"/>
      <c r="N54" s="21">
        <v>41</v>
      </c>
      <c r="O54" s="14">
        <f t="shared" si="0"/>
        <v>1.2053999999999999E-2</v>
      </c>
      <c r="P54" s="14">
        <f t="shared" si="13"/>
        <v>0.10244998779892558</v>
      </c>
      <c r="Q54" s="14">
        <f t="shared" si="21"/>
        <v>0.11450398779892558</v>
      </c>
      <c r="R54" s="14">
        <f t="shared" si="22"/>
        <v>-9.0395987798925589E-2</v>
      </c>
      <c r="S54" s="14">
        <f t="shared" si="23"/>
        <v>0.21695397559785118</v>
      </c>
      <c r="T54" s="14">
        <f t="shared" si="24"/>
        <v>-0.19284597559785116</v>
      </c>
      <c r="U54" s="4" t="s">
        <v>21</v>
      </c>
      <c r="V54" s="21">
        <v>41</v>
      </c>
      <c r="W54" s="15">
        <f t="shared" si="14"/>
        <v>10784.000022965849</v>
      </c>
      <c r="X54" s="15">
        <f t="shared" si="15"/>
        <v>11804.248913782601</v>
      </c>
      <c r="Y54" s="15">
        <f t="shared" si="16"/>
        <v>11947.398358609242</v>
      </c>
      <c r="Z54" s="15">
        <f t="shared" si="17"/>
        <v>9733.8895887342733</v>
      </c>
      <c r="AA54" s="15">
        <f t="shared" si="18"/>
        <v>13236.306308912812</v>
      </c>
      <c r="AB54" s="15">
        <f t="shared" si="19"/>
        <v>8786.0354528830394</v>
      </c>
      <c r="AC54" s="15"/>
    </row>
    <row r="55" spans="2:29">
      <c r="B55" s="49">
        <v>40245</v>
      </c>
      <c r="C55" s="50">
        <v>1138.5</v>
      </c>
      <c r="D55" s="51">
        <v>10585.92</v>
      </c>
      <c r="E55" s="16">
        <f t="shared" si="6"/>
        <v>2.0923988519581615E-2</v>
      </c>
      <c r="F55" s="16">
        <f t="shared" si="8"/>
        <v>2.0923988519581615E-2</v>
      </c>
      <c r="G55" s="16" t="str">
        <f t="shared" si="9"/>
        <v/>
      </c>
      <c r="H55" s="6">
        <f t="shared" si="10"/>
        <v>42</v>
      </c>
      <c r="I55" s="25">
        <f t="shared" ca="1" si="11"/>
        <v>10295.679697181788</v>
      </c>
      <c r="J55" s="16">
        <f t="shared" ca="1" si="20"/>
        <v>-6.3147633417431973E-3</v>
      </c>
      <c r="K55" s="17">
        <f t="shared" ca="1" si="12"/>
        <v>-2.9145761871269373</v>
      </c>
      <c r="L55" s="31">
        <f t="shared" ca="1" si="7"/>
        <v>-0.41429937854792426</v>
      </c>
      <c r="M55" s="30"/>
      <c r="N55" s="21">
        <v>42</v>
      </c>
      <c r="O55" s="14">
        <f t="shared" si="0"/>
        <v>1.2348E-2</v>
      </c>
      <c r="P55" s="14">
        <f t="shared" si="13"/>
        <v>0.10369185117452577</v>
      </c>
      <c r="Q55" s="14">
        <f t="shared" si="21"/>
        <v>0.11603985117452577</v>
      </c>
      <c r="R55" s="14">
        <f t="shared" si="22"/>
        <v>-9.1343851174525773E-2</v>
      </c>
      <c r="S55" s="14">
        <f t="shared" si="23"/>
        <v>0.21973170234905154</v>
      </c>
      <c r="T55" s="14">
        <f t="shared" si="24"/>
        <v>-0.19503570234905154</v>
      </c>
      <c r="U55" s="4" t="s">
        <v>21</v>
      </c>
      <c r="V55" s="21">
        <v>42</v>
      </c>
      <c r="W55" s="15">
        <f t="shared" si="14"/>
        <v>10787.170985081191</v>
      </c>
      <c r="X55" s="15">
        <f t="shared" si="15"/>
        <v>11818.917284356034</v>
      </c>
      <c r="Y55" s="15">
        <f t="shared" si="16"/>
        <v>11965.762028616236</v>
      </c>
      <c r="Z55" s="15">
        <f t="shared" si="17"/>
        <v>9724.6675625918469</v>
      </c>
      <c r="AA55" s="15">
        <f t="shared" si="18"/>
        <v>13273.124262468195</v>
      </c>
      <c r="AB55" s="15">
        <f t="shared" si="19"/>
        <v>8766.8174847433602</v>
      </c>
      <c r="AC55" s="15"/>
    </row>
    <row r="56" spans="2:29">
      <c r="B56" s="49">
        <v>40246</v>
      </c>
      <c r="C56" s="50">
        <v>1140.45</v>
      </c>
      <c r="D56" s="51">
        <v>10567.65</v>
      </c>
      <c r="E56" s="16">
        <f t="shared" si="6"/>
        <v>-1.7258773918563939E-3</v>
      </c>
      <c r="F56" s="16" t="str">
        <f t="shared" si="8"/>
        <v/>
      </c>
      <c r="G56" s="16">
        <f t="shared" si="9"/>
        <v>-1.7258773918563939E-3</v>
      </c>
      <c r="H56" s="6">
        <f t="shared" si="10"/>
        <v>43</v>
      </c>
      <c r="I56" s="25">
        <f t="shared" ca="1" si="11"/>
        <v>10334.09824003316</v>
      </c>
      <c r="J56" s="16">
        <f t="shared" ca="1" si="20"/>
        <v>3.7315207913750643E-3</v>
      </c>
      <c r="K56" s="17">
        <f t="shared" ca="1" si="12"/>
        <v>-2.7001650343627284</v>
      </c>
      <c r="L56" s="31">
        <f t="shared" ca="1" si="7"/>
        <v>0.21441115276420891</v>
      </c>
      <c r="M56" s="30"/>
      <c r="N56" s="21">
        <v>43</v>
      </c>
      <c r="O56" s="14">
        <f t="shared" si="0"/>
        <v>1.2642E-2</v>
      </c>
      <c r="P56" s="14">
        <f t="shared" si="13"/>
        <v>0.10491901638883201</v>
      </c>
      <c r="Q56" s="14">
        <f t="shared" si="21"/>
        <v>0.11756101638883201</v>
      </c>
      <c r="R56" s="14">
        <f t="shared" si="22"/>
        <v>-9.2277016388832012E-2</v>
      </c>
      <c r="S56" s="14">
        <f t="shared" si="23"/>
        <v>0.22248003277766404</v>
      </c>
      <c r="T56" s="14">
        <f t="shared" si="24"/>
        <v>-0.19719603277766401</v>
      </c>
      <c r="U56" s="4" t="s">
        <v>21</v>
      </c>
      <c r="V56" s="21">
        <v>43</v>
      </c>
      <c r="W56" s="15">
        <f t="shared" si="14"/>
        <v>10790.342879596452</v>
      </c>
      <c r="X56" s="15">
        <f t="shared" si="15"/>
        <v>11833.429951416989</v>
      </c>
      <c r="Y56" s="15">
        <f t="shared" si="16"/>
        <v>11983.977780648485</v>
      </c>
      <c r="Z56" s="15">
        <f t="shared" si="17"/>
        <v>9715.5970738922224</v>
      </c>
      <c r="AA56" s="15">
        <f t="shared" si="18"/>
        <v>13309.653367794343</v>
      </c>
      <c r="AB56" s="15">
        <f t="shared" si="19"/>
        <v>8747.8987049346961</v>
      </c>
      <c r="AC56" s="15"/>
    </row>
    <row r="57" spans="2:29">
      <c r="B57" s="49">
        <v>40247</v>
      </c>
      <c r="C57" s="50">
        <v>1145.6099999999999</v>
      </c>
      <c r="D57" s="51">
        <v>10563.92</v>
      </c>
      <c r="E57" s="16">
        <f t="shared" si="6"/>
        <v>-3.5296399861838381E-4</v>
      </c>
      <c r="F57" s="16" t="str">
        <f t="shared" si="8"/>
        <v/>
      </c>
      <c r="G57" s="16">
        <f t="shared" si="9"/>
        <v>-3.5296399861838381E-4</v>
      </c>
      <c r="H57" s="6">
        <f t="shared" si="10"/>
        <v>44</v>
      </c>
      <c r="I57" s="25">
        <f t="shared" ca="1" si="11"/>
        <v>10401.558197944534</v>
      </c>
      <c r="J57" s="16">
        <f t="shared" ca="1" si="20"/>
        <v>6.527899807458981E-3</v>
      </c>
      <c r="K57" s="17">
        <f t="shared" ca="1" si="12"/>
        <v>-2.3118719268543066</v>
      </c>
      <c r="L57" s="31">
        <f t="shared" ca="1" si="7"/>
        <v>0.38829310750842183</v>
      </c>
      <c r="M57" s="30"/>
      <c r="N57" s="21">
        <v>44</v>
      </c>
      <c r="O57" s="14">
        <f t="shared" si="0"/>
        <v>1.2936E-2</v>
      </c>
      <c r="P57" s="14">
        <f t="shared" si="13"/>
        <v>0.10613199329137279</v>
      </c>
      <c r="Q57" s="14">
        <f t="shared" si="21"/>
        <v>0.1190679932913728</v>
      </c>
      <c r="R57" s="14">
        <f t="shared" si="22"/>
        <v>-9.3195993291372792E-2</v>
      </c>
      <c r="S57" s="14">
        <f t="shared" si="23"/>
        <v>0.22519998658274559</v>
      </c>
      <c r="T57" s="14">
        <f t="shared" si="24"/>
        <v>-0.19932798658274559</v>
      </c>
      <c r="U57" s="4" t="s">
        <v>21</v>
      </c>
      <c r="V57" s="21">
        <v>44</v>
      </c>
      <c r="W57" s="15">
        <f t="shared" si="14"/>
        <v>10793.515706785794</v>
      </c>
      <c r="X57" s="15">
        <f t="shared" si="15"/>
        <v>11847.792337486213</v>
      </c>
      <c r="Y57" s="15">
        <f t="shared" si="16"/>
        <v>12002.050972885792</v>
      </c>
      <c r="Z57" s="15">
        <f t="shared" si="17"/>
        <v>9706.6727658314758</v>
      </c>
      <c r="AA57" s="15">
        <f t="shared" si="18"/>
        <v>13345.904288181675</v>
      </c>
      <c r="AB57" s="15">
        <f t="shared" si="19"/>
        <v>8729.2684554764128</v>
      </c>
      <c r="AC57" s="15"/>
    </row>
    <row r="58" spans="2:29">
      <c r="B58" s="49">
        <v>40248</v>
      </c>
      <c r="C58" s="50">
        <v>1150.24</v>
      </c>
      <c r="D58" s="51">
        <v>10664.95</v>
      </c>
      <c r="E58" s="16">
        <f t="shared" si="6"/>
        <v>9.563684692803491E-3</v>
      </c>
      <c r="F58" s="16">
        <f t="shared" si="8"/>
        <v>9.563684692803491E-3</v>
      </c>
      <c r="G58" s="16" t="str">
        <f t="shared" si="9"/>
        <v/>
      </c>
      <c r="H58" s="6">
        <f t="shared" si="10"/>
        <v>45</v>
      </c>
      <c r="I58" s="25">
        <f t="shared" ca="1" si="11"/>
        <v>10675.558654675822</v>
      </c>
      <c r="J58" s="16">
        <f t="shared" ca="1" si="20"/>
        <v>2.6342250989417497E-2</v>
      </c>
      <c r="K58" s="17">
        <f t="shared" ca="1" si="12"/>
        <v>-0.70516651585115997</v>
      </c>
      <c r="L58" s="31">
        <f t="shared" ca="1" si="7"/>
        <v>1.6067054110031467</v>
      </c>
      <c r="M58" s="30"/>
      <c r="N58" s="21">
        <v>45</v>
      </c>
      <c r="O58" s="14">
        <f t="shared" si="0"/>
        <v>1.3229999999999999E-2</v>
      </c>
      <c r="P58" s="14">
        <f t="shared" si="13"/>
        <v>0.10733126291998991</v>
      </c>
      <c r="Q58" s="14">
        <f t="shared" si="21"/>
        <v>0.12056126291998992</v>
      </c>
      <c r="R58" s="14">
        <f t="shared" si="22"/>
        <v>-9.4101262919989909E-2</v>
      </c>
      <c r="S58" s="14">
        <f t="shared" si="23"/>
        <v>0.22789252583997982</v>
      </c>
      <c r="T58" s="14">
        <f t="shared" si="24"/>
        <v>-0.20143252583997984</v>
      </c>
      <c r="U58" s="4" t="s">
        <v>21</v>
      </c>
      <c r="V58" s="21">
        <v>45</v>
      </c>
      <c r="W58" s="15">
        <f t="shared" si="14"/>
        <v>10796.68946692347</v>
      </c>
      <c r="X58" s="15">
        <f t="shared" si="15"/>
        <v>11862.009558439378</v>
      </c>
      <c r="Y58" s="15">
        <f t="shared" si="16"/>
        <v>12019.986659159678</v>
      </c>
      <c r="Z58" s="15">
        <f t="shared" si="17"/>
        <v>9697.8895859544627</v>
      </c>
      <c r="AA58" s="15">
        <f t="shared" si="18"/>
        <v>13381.887080202039</v>
      </c>
      <c r="AB58" s="15">
        <f t="shared" si="19"/>
        <v>8710.9166851089776</v>
      </c>
      <c r="AC58" s="15"/>
    </row>
    <row r="59" spans="2:29">
      <c r="B59" s="49">
        <v>40249</v>
      </c>
      <c r="C59" s="50">
        <v>1149.99</v>
      </c>
      <c r="D59" s="51">
        <v>10751.26</v>
      </c>
      <c r="E59" s="16">
        <f t="shared" si="6"/>
        <v>8.0928649454521107E-3</v>
      </c>
      <c r="F59" s="16">
        <f t="shared" si="8"/>
        <v>8.0928649454521107E-3</v>
      </c>
      <c r="G59" s="16" t="str">
        <f t="shared" si="9"/>
        <v/>
      </c>
      <c r="H59" s="6">
        <f t="shared" si="10"/>
        <v>46</v>
      </c>
      <c r="I59" s="25">
        <f t="shared" ca="1" si="11"/>
        <v>10532.292997788492</v>
      </c>
      <c r="J59" s="16">
        <f t="shared" ca="1" si="20"/>
        <v>-1.3419968127342967E-2</v>
      </c>
      <c r="K59" s="17">
        <f t="shared" ca="1" si="12"/>
        <v>-1.5679689414664089</v>
      </c>
      <c r="L59" s="31">
        <f t="shared" ca="1" si="7"/>
        <v>-0.86280242561524889</v>
      </c>
      <c r="M59" s="30"/>
      <c r="N59" s="21">
        <v>46</v>
      </c>
      <c r="O59" s="14">
        <f t="shared" si="0"/>
        <v>1.3524E-2</v>
      </c>
      <c r="P59" s="14">
        <f t="shared" si="13"/>
        <v>0.10851727973000429</v>
      </c>
      <c r="Q59" s="14">
        <f t="shared" si="21"/>
        <v>0.12204127973000428</v>
      </c>
      <c r="R59" s="14">
        <f t="shared" si="22"/>
        <v>-9.4993279730004293E-2</v>
      </c>
      <c r="S59" s="14">
        <f t="shared" si="23"/>
        <v>0.23055855946000858</v>
      </c>
      <c r="T59" s="14">
        <f t="shared" si="24"/>
        <v>-0.20351055946000857</v>
      </c>
      <c r="U59" s="4" t="s">
        <v>21</v>
      </c>
      <c r="V59" s="21">
        <v>46</v>
      </c>
      <c r="W59" s="15">
        <f t="shared" si="14"/>
        <v>10799.864160283802</v>
      </c>
      <c r="X59" s="15">
        <f t="shared" si="15"/>
        <v>11876.086447239526</v>
      </c>
      <c r="Y59" s="15">
        <f t="shared" si="16"/>
        <v>12037.789612556824</v>
      </c>
      <c r="Z59" s="15">
        <f t="shared" si="17"/>
        <v>9689.2427625513938</v>
      </c>
      <c r="AA59" s="15">
        <f t="shared" si="18"/>
        <v>13417.611240804072</v>
      </c>
      <c r="AB59" s="15">
        <f t="shared" si="19"/>
        <v>8692.8339021985921</v>
      </c>
      <c r="AC59" s="15"/>
    </row>
    <row r="60" spans="2:29">
      <c r="B60" s="49">
        <v>40252</v>
      </c>
      <c r="C60" s="50">
        <v>1150.51</v>
      </c>
      <c r="D60" s="51">
        <v>10751.98</v>
      </c>
      <c r="E60" s="16">
        <f t="shared" si="6"/>
        <v>6.696889480854757E-5</v>
      </c>
      <c r="F60" s="16">
        <f t="shared" si="8"/>
        <v>6.696889480854757E-5</v>
      </c>
      <c r="G60" s="16" t="str">
        <f t="shared" si="9"/>
        <v/>
      </c>
      <c r="H60" s="6">
        <f t="shared" si="10"/>
        <v>47</v>
      </c>
      <c r="I60" s="25">
        <f t="shared" ca="1" si="11"/>
        <v>10386.574345661231</v>
      </c>
      <c r="J60" s="16">
        <f t="shared" ca="1" si="20"/>
        <v>-1.3835415721710233E-2</v>
      </c>
      <c r="K60" s="17">
        <f t="shared" ca="1" si="12"/>
        <v>-2.4570955980895497</v>
      </c>
      <c r="L60" s="31">
        <f t="shared" ca="1" si="7"/>
        <v>-0.88912665662314094</v>
      </c>
      <c r="M60" s="30"/>
      <c r="N60" s="21">
        <v>47</v>
      </c>
      <c r="O60" s="14">
        <f t="shared" si="0"/>
        <v>1.3818E-2</v>
      </c>
      <c r="P60" s="14">
        <f t="shared" si="13"/>
        <v>0.10969047360641671</v>
      </c>
      <c r="Q60" s="14">
        <f t="shared" si="21"/>
        <v>0.1235084736064167</v>
      </c>
      <c r="R60" s="14">
        <f t="shared" si="22"/>
        <v>-9.5872473606416708E-2</v>
      </c>
      <c r="S60" s="14">
        <f t="shared" si="23"/>
        <v>0.23319894721283341</v>
      </c>
      <c r="T60" s="14">
        <f t="shared" si="24"/>
        <v>-0.20556294721283341</v>
      </c>
      <c r="U60" s="4" t="s">
        <v>21</v>
      </c>
      <c r="V60" s="21">
        <v>47</v>
      </c>
      <c r="W60" s="15">
        <f t="shared" si="14"/>
        <v>10803.039787141201</v>
      </c>
      <c r="X60" s="15">
        <f t="shared" si="15"/>
        <v>11890.027575359212</v>
      </c>
      <c r="Y60" s="15">
        <f t="shared" si="16"/>
        <v>12055.464346722139</v>
      </c>
      <c r="Z60" s="15">
        <f t="shared" si="17"/>
        <v>9680.7277833547632</v>
      </c>
      <c r="AA60" s="15">
        <f t="shared" si="18"/>
        <v>13453.085749816379</v>
      </c>
      <c r="AB60" s="15">
        <f t="shared" si="19"/>
        <v>8675.011132234009</v>
      </c>
      <c r="AC60" s="15"/>
    </row>
    <row r="61" spans="2:29">
      <c r="B61" s="49">
        <v>40253</v>
      </c>
      <c r="C61" s="50">
        <v>1159.46</v>
      </c>
      <c r="D61" s="51">
        <v>10721.71</v>
      </c>
      <c r="E61" s="16">
        <f t="shared" si="6"/>
        <v>-2.8152954153560961E-3</v>
      </c>
      <c r="F61" s="16" t="str">
        <f t="shared" si="8"/>
        <v/>
      </c>
      <c r="G61" s="16">
        <f t="shared" si="9"/>
        <v>-2.8152954153560961E-3</v>
      </c>
      <c r="H61" s="6">
        <f t="shared" si="10"/>
        <v>48</v>
      </c>
      <c r="I61" s="25">
        <f t="shared" ca="1" si="11"/>
        <v>10511.457339417548</v>
      </c>
      <c r="J61" s="16">
        <f t="shared" ca="1" si="20"/>
        <v>1.2023501647440097E-2</v>
      </c>
      <c r="K61" s="17">
        <f t="shared" ca="1" si="12"/>
        <v>-1.7284829976635883</v>
      </c>
      <c r="L61" s="31">
        <f t="shared" ca="1" si="7"/>
        <v>0.72861260042596154</v>
      </c>
      <c r="M61" s="30"/>
      <c r="N61" s="21">
        <v>48</v>
      </c>
      <c r="O61" s="14">
        <f t="shared" si="0"/>
        <v>1.4112E-2</v>
      </c>
      <c r="P61" s="14">
        <f t="shared" si="13"/>
        <v>0.11085125168440814</v>
      </c>
      <c r="Q61" s="14">
        <f t="shared" si="21"/>
        <v>0.12496325168440814</v>
      </c>
      <c r="R61" s="14">
        <f t="shared" si="22"/>
        <v>-9.673925168440814E-2</v>
      </c>
      <c r="S61" s="14">
        <f t="shared" si="23"/>
        <v>0.23581450336881626</v>
      </c>
      <c r="T61" s="14">
        <f t="shared" si="24"/>
        <v>-0.20759050336881629</v>
      </c>
      <c r="U61" s="4" t="s">
        <v>21</v>
      </c>
      <c r="V61" s="21">
        <v>48</v>
      </c>
      <c r="W61" s="15">
        <f t="shared" si="14"/>
        <v>10806.216347770152</v>
      </c>
      <c r="X61" s="15">
        <f t="shared" si="15"/>
        <v>11903.837272161454</v>
      </c>
      <c r="Y61" s="15">
        <f t="shared" si="16"/>
        <v>12073.015135129528</v>
      </c>
      <c r="Z61" s="15">
        <f t="shared" si="17"/>
        <v>9672.3403762685703</v>
      </c>
      <c r="AA61" s="15">
        <f t="shared" si="18"/>
        <v>13488.319108393896</v>
      </c>
      <c r="AB61" s="15">
        <f t="shared" si="19"/>
        <v>8657.4398793801683</v>
      </c>
      <c r="AC61" s="15"/>
    </row>
    <row r="62" spans="2:29">
      <c r="B62" s="49">
        <v>40254</v>
      </c>
      <c r="C62" s="50">
        <v>1166.21</v>
      </c>
      <c r="D62" s="51">
        <v>10846.98</v>
      </c>
      <c r="E62" s="16">
        <f t="shared" si="6"/>
        <v>1.1683770592564102E-2</v>
      </c>
      <c r="F62" s="16">
        <f t="shared" si="8"/>
        <v>1.1683770592564102E-2</v>
      </c>
      <c r="G62" s="16" t="str">
        <f t="shared" si="9"/>
        <v/>
      </c>
      <c r="H62" s="6">
        <f t="shared" si="10"/>
        <v>49</v>
      </c>
      <c r="I62" s="25">
        <f t="shared" ca="1" si="11"/>
        <v>10356.191098959125</v>
      </c>
      <c r="J62" s="16">
        <f t="shared" ca="1" si="20"/>
        <v>-1.4771143091280055E-2</v>
      </c>
      <c r="K62" s="17">
        <f t="shared" ca="1" si="12"/>
        <v>-2.6769412956597827</v>
      </c>
      <c r="L62" s="31">
        <f t="shared" ca="1" si="7"/>
        <v>-0.9484582979961943</v>
      </c>
      <c r="M62" s="30"/>
      <c r="N62" s="21">
        <v>49</v>
      </c>
      <c r="O62" s="14">
        <f t="shared" si="0"/>
        <v>1.4405999999999999E-2</v>
      </c>
      <c r="P62" s="14">
        <f t="shared" si="13"/>
        <v>0.112</v>
      </c>
      <c r="Q62" s="14">
        <f t="shared" si="21"/>
        <v>0.12640599999999999</v>
      </c>
      <c r="R62" s="14">
        <f t="shared" si="22"/>
        <v>-9.7594E-2</v>
      </c>
      <c r="S62" s="14">
        <f t="shared" si="23"/>
        <v>0.23840600000000001</v>
      </c>
      <c r="T62" s="14">
        <f t="shared" si="24"/>
        <v>-0.209594</v>
      </c>
      <c r="U62" s="4" t="s">
        <v>21</v>
      </c>
      <c r="V62" s="21">
        <v>49</v>
      </c>
      <c r="W62" s="15">
        <f t="shared" si="14"/>
        <v>10809.393842445224</v>
      </c>
      <c r="X62" s="15">
        <f t="shared" si="15"/>
        <v>11917.519642472222</v>
      </c>
      <c r="Y62" s="15">
        <f t="shared" si="16"/>
        <v>12090.446028552347</v>
      </c>
      <c r="Z62" s="15">
        <f t="shared" si="17"/>
        <v>9664.0764918978748</v>
      </c>
      <c r="AA62" s="15">
        <f t="shared" si="18"/>
        <v>13523.31937387061</v>
      </c>
      <c r="AB62" s="15">
        <f t="shared" si="19"/>
        <v>8640.1120916254931</v>
      </c>
      <c r="AC62" s="15"/>
    </row>
    <row r="63" spans="2:29">
      <c r="B63" s="49">
        <v>40255</v>
      </c>
      <c r="C63" s="50">
        <v>1165.83</v>
      </c>
      <c r="D63" s="51">
        <v>10744.03</v>
      </c>
      <c r="E63" s="16">
        <f t="shared" si="6"/>
        <v>-9.491121030922792E-3</v>
      </c>
      <c r="F63" s="16" t="str">
        <f t="shared" si="8"/>
        <v/>
      </c>
      <c r="G63" s="16">
        <f t="shared" si="9"/>
        <v>-9.491121030922792E-3</v>
      </c>
      <c r="H63" s="6">
        <f t="shared" si="10"/>
        <v>50</v>
      </c>
      <c r="I63" s="25">
        <f t="shared" ca="1" si="11"/>
        <v>10398.279479622501</v>
      </c>
      <c r="J63" s="16">
        <f t="shared" ca="1" si="20"/>
        <v>4.0640791832825263E-3</v>
      </c>
      <c r="K63" s="17">
        <f t="shared" ca="1" si="12"/>
        <v>-2.4418259301105962</v>
      </c>
      <c r="L63" s="31">
        <f t="shared" ca="1" si="7"/>
        <v>0.23511536554918661</v>
      </c>
      <c r="M63" s="30"/>
      <c r="N63" s="21">
        <v>50</v>
      </c>
      <c r="O63" s="14">
        <f t="shared" si="0"/>
        <v>1.47E-2</v>
      </c>
      <c r="P63" s="14">
        <f t="shared" si="13"/>
        <v>0.11313708498984761</v>
      </c>
      <c r="Q63" s="14">
        <f t="shared" si="21"/>
        <v>0.12783708498984761</v>
      </c>
      <c r="R63" s="14">
        <f t="shared" si="22"/>
        <v>-9.8437084989847601E-2</v>
      </c>
      <c r="S63" s="14">
        <f t="shared" si="23"/>
        <v>0.2409741699796952</v>
      </c>
      <c r="T63" s="14">
        <f t="shared" si="24"/>
        <v>-0.21157416997969522</v>
      </c>
      <c r="U63" s="4" t="s">
        <v>21</v>
      </c>
      <c r="V63" s="21">
        <v>50</v>
      </c>
      <c r="W63" s="15">
        <f t="shared" si="14"/>
        <v>10812.572271441071</v>
      </c>
      <c r="X63" s="15">
        <f t="shared" si="15"/>
        <v>11931.078582546577</v>
      </c>
      <c r="Y63" s="15">
        <f t="shared" si="16"/>
        <v>12107.760870934817</v>
      </c>
      <c r="Z63" s="15">
        <f t="shared" si="17"/>
        <v>9655.9322876773858</v>
      </c>
      <c r="AA63" s="15">
        <f t="shared" si="18"/>
        <v>13558.094191420556</v>
      </c>
      <c r="AB63" s="15">
        <f t="shared" si="19"/>
        <v>8623.0201291208796</v>
      </c>
      <c r="AC63" s="15"/>
    </row>
    <row r="64" spans="2:29">
      <c r="B64" s="49">
        <v>40256</v>
      </c>
      <c r="C64" s="50">
        <v>1159.9000000000001</v>
      </c>
      <c r="D64" s="51">
        <v>10824.72</v>
      </c>
      <c r="E64" s="16">
        <f t="shared" si="6"/>
        <v>7.5102173020736808E-3</v>
      </c>
      <c r="F64" s="16">
        <f t="shared" si="8"/>
        <v>7.5102173020736808E-3</v>
      </c>
      <c r="G64" s="16" t="str">
        <f t="shared" si="9"/>
        <v/>
      </c>
      <c r="H64" s="6">
        <f t="shared" si="10"/>
        <v>51</v>
      </c>
      <c r="I64" s="25">
        <f t="shared" ca="1" si="11"/>
        <v>10304.146628994393</v>
      </c>
      <c r="J64" s="16">
        <f t="shared" ca="1" si="20"/>
        <v>-9.0527332730938794E-3</v>
      </c>
      <c r="K64" s="17">
        <f t="shared" ca="1" si="12"/>
        <v>-3.0285737030972015</v>
      </c>
      <c r="L64" s="31">
        <f t="shared" ca="1" si="7"/>
        <v>-0.58674777298660552</v>
      </c>
      <c r="M64" s="30"/>
      <c r="N64" s="21">
        <v>51</v>
      </c>
      <c r="O64" s="14">
        <f t="shared" si="0"/>
        <v>1.4994E-2</v>
      </c>
      <c r="P64" s="14">
        <f t="shared" si="13"/>
        <v>0.11426285485668561</v>
      </c>
      <c r="Q64" s="14">
        <f t="shared" si="21"/>
        <v>0.12925685485668562</v>
      </c>
      <c r="R64" s="14">
        <f t="shared" si="22"/>
        <v>-9.9268854856685601E-2</v>
      </c>
      <c r="S64" s="14">
        <f t="shared" si="23"/>
        <v>0.24351970971337122</v>
      </c>
      <c r="T64" s="14">
        <f t="shared" si="24"/>
        <v>-0.21353170971337121</v>
      </c>
      <c r="U64" s="4" t="s">
        <v>21</v>
      </c>
      <c r="V64" s="21">
        <v>51</v>
      </c>
      <c r="W64" s="15">
        <f t="shared" si="14"/>
        <v>10815.751635032424</v>
      </c>
      <c r="X64" s="15">
        <f t="shared" si="15"/>
        <v>11944.517794604311</v>
      </c>
      <c r="Y64" s="15">
        <f t="shared" si="16"/>
        <v>12124.963313839638</v>
      </c>
      <c r="Z64" s="15">
        <f t="shared" si="17"/>
        <v>9647.9041134238341</v>
      </c>
      <c r="AA64" s="15">
        <f t="shared" si="18"/>
        <v>13592.650822877033</v>
      </c>
      <c r="AB64" s="15">
        <f t="shared" si="19"/>
        <v>8606.1567353604933</v>
      </c>
      <c r="AC64" s="15"/>
    </row>
    <row r="65" spans="2:29">
      <c r="B65" s="49">
        <v>40260</v>
      </c>
      <c r="C65" s="50">
        <v>1174.17</v>
      </c>
      <c r="D65" s="51">
        <v>10774.15</v>
      </c>
      <c r="E65" s="16">
        <f t="shared" si="6"/>
        <v>-4.6717143722885867E-3</v>
      </c>
      <c r="F65" s="16" t="str">
        <f t="shared" si="8"/>
        <v/>
      </c>
      <c r="G65" s="16">
        <f t="shared" si="9"/>
        <v>-4.6717143722885867E-3</v>
      </c>
      <c r="H65" s="6">
        <f t="shared" si="10"/>
        <v>52</v>
      </c>
      <c r="I65" s="25">
        <f t="shared" ca="1" si="11"/>
        <v>10376.270223163976</v>
      </c>
      <c r="J65" s="16">
        <f t="shared" ca="1" si="20"/>
        <v>6.9994728109397915E-3</v>
      </c>
      <c r="K65" s="17">
        <f t="shared" ca="1" si="12"/>
        <v>-2.6110052716149887</v>
      </c>
      <c r="L65" s="31">
        <f t="shared" ca="1" si="7"/>
        <v>0.41756843148221295</v>
      </c>
      <c r="M65" s="30"/>
      <c r="N65" s="21">
        <v>52</v>
      </c>
      <c r="O65" s="14">
        <f t="shared" si="0"/>
        <v>1.5288E-2</v>
      </c>
      <c r="P65" s="14">
        <f t="shared" si="13"/>
        <v>0.11537764081484765</v>
      </c>
      <c r="Q65" s="14">
        <f t="shared" si="21"/>
        <v>0.13066564081484766</v>
      </c>
      <c r="R65" s="14">
        <f t="shared" si="22"/>
        <v>-0.10008964081484766</v>
      </c>
      <c r="S65" s="14">
        <f t="shared" si="23"/>
        <v>0.2460432816296953</v>
      </c>
      <c r="T65" s="14">
        <f t="shared" si="24"/>
        <v>-0.21546728162969531</v>
      </c>
      <c r="U65" s="4" t="s">
        <v>21</v>
      </c>
      <c r="V65" s="21">
        <v>52</v>
      </c>
      <c r="W65" s="15">
        <f t="shared" si="14"/>
        <v>10818.931933494088</v>
      </c>
      <c r="X65" s="15">
        <f t="shared" si="15"/>
        <v>11957.840800088708</v>
      </c>
      <c r="Y65" s="15">
        <f t="shared" si="16"/>
        <v>12142.056829624818</v>
      </c>
      <c r="Z65" s="15">
        <f t="shared" si="17"/>
        <v>9639.9884981591622</v>
      </c>
      <c r="AA65" s="15">
        <f t="shared" si="18"/>
        <v>13626.996173015459</v>
      </c>
      <c r="AB65" s="15">
        <f t="shared" si="19"/>
        <v>8589.5150108988983</v>
      </c>
      <c r="AC65" s="15"/>
    </row>
    <row r="66" spans="2:29">
      <c r="B66" s="49">
        <v>40261</v>
      </c>
      <c r="C66" s="50">
        <v>1167.72</v>
      </c>
      <c r="D66" s="51">
        <v>10815.03</v>
      </c>
      <c r="E66" s="16">
        <f t="shared" si="6"/>
        <v>3.7942668331145397E-3</v>
      </c>
      <c r="F66" s="16">
        <f t="shared" si="8"/>
        <v>3.7942668331145397E-3</v>
      </c>
      <c r="G66" s="16" t="str">
        <f t="shared" si="9"/>
        <v/>
      </c>
      <c r="H66" s="6">
        <f t="shared" si="10"/>
        <v>53</v>
      </c>
      <c r="I66" s="25">
        <f t="shared" ca="1" si="11"/>
        <v>10468.355124702455</v>
      </c>
      <c r="J66" s="16">
        <f t="shared" ca="1" si="20"/>
        <v>8.8745666369510114E-3</v>
      </c>
      <c r="K66" s="17">
        <f t="shared" ca="1" si="12"/>
        <v>-2.077166205696618</v>
      </c>
      <c r="L66" s="31">
        <f t="shared" ca="1" si="7"/>
        <v>0.5338390659183706</v>
      </c>
      <c r="M66" s="30"/>
      <c r="N66" s="21">
        <v>53</v>
      </c>
      <c r="O66" s="14">
        <f t="shared" si="0"/>
        <v>1.5581999999999999E-2</v>
      </c>
      <c r="P66" s="14">
        <f t="shared" si="13"/>
        <v>0.11648175822848829</v>
      </c>
      <c r="Q66" s="14">
        <f t="shared" si="21"/>
        <v>0.13206375822848829</v>
      </c>
      <c r="R66" s="14">
        <f t="shared" si="22"/>
        <v>-0.10089975822848829</v>
      </c>
      <c r="S66" s="14">
        <f t="shared" si="23"/>
        <v>0.24854551645697659</v>
      </c>
      <c r="T66" s="14">
        <f t="shared" si="24"/>
        <v>-0.21738151645697656</v>
      </c>
      <c r="U66" s="4" t="s">
        <v>21</v>
      </c>
      <c r="V66" s="21">
        <v>53</v>
      </c>
      <c r="W66" s="15">
        <f t="shared" si="14"/>
        <v>10822.113167100963</v>
      </c>
      <c r="X66" s="15">
        <f t="shared" si="15"/>
        <v>11971.050951782876</v>
      </c>
      <c r="Y66" s="15">
        <f t="shared" si="16"/>
        <v>12159.04472348361</v>
      </c>
      <c r="Z66" s="15">
        <f t="shared" si="17"/>
        <v>9632.182138070566</v>
      </c>
      <c r="AA66" s="15">
        <f t="shared" si="18"/>
        <v>13661.136813567329</v>
      </c>
      <c r="AB66" s="15">
        <f t="shared" si="19"/>
        <v>8573.0883893371247</v>
      </c>
      <c r="AC66" s="15"/>
    </row>
    <row r="67" spans="2:29">
      <c r="B67" s="49">
        <v>40262</v>
      </c>
      <c r="C67" s="50">
        <v>1165.73</v>
      </c>
      <c r="D67" s="51">
        <v>10828.85</v>
      </c>
      <c r="E67" s="16">
        <f t="shared" si="6"/>
        <v>1.2778512865890994E-3</v>
      </c>
      <c r="F67" s="16">
        <f t="shared" si="8"/>
        <v>1.2778512865890994E-3</v>
      </c>
      <c r="G67" s="16" t="str">
        <f t="shared" si="9"/>
        <v/>
      </c>
      <c r="H67" s="6">
        <f t="shared" si="10"/>
        <v>54</v>
      </c>
      <c r="I67" s="25">
        <f t="shared" ca="1" si="11"/>
        <v>10516.518897936416</v>
      </c>
      <c r="J67" s="16">
        <f t="shared" ca="1" si="20"/>
        <v>4.6008921803108423E-3</v>
      </c>
      <c r="K67" s="17">
        <f t="shared" ca="1" si="12"/>
        <v>-1.8086447359345259</v>
      </c>
      <c r="L67" s="31">
        <f t="shared" ca="1" si="7"/>
        <v>0.26852146976209201</v>
      </c>
      <c r="M67" s="30"/>
      <c r="N67" s="21">
        <v>54</v>
      </c>
      <c r="O67" s="14">
        <f t="shared" si="0"/>
        <v>1.5876000000000001E-2</v>
      </c>
      <c r="P67" s="14">
        <f t="shared" si="13"/>
        <v>0.11757550765359255</v>
      </c>
      <c r="Q67" s="14">
        <f t="shared" si="21"/>
        <v>0.13345150765359254</v>
      </c>
      <c r="R67" s="14">
        <f t="shared" si="22"/>
        <v>-0.10169950765359255</v>
      </c>
      <c r="S67" s="14">
        <f t="shared" si="23"/>
        <v>0.25102701530718508</v>
      </c>
      <c r="T67" s="14">
        <f t="shared" si="24"/>
        <v>-0.2192750153071851</v>
      </c>
      <c r="U67" s="4" t="s">
        <v>21</v>
      </c>
      <c r="V67" s="21">
        <v>54</v>
      </c>
      <c r="W67" s="15">
        <f t="shared" si="14"/>
        <v>10825.295336128014</v>
      </c>
      <c r="X67" s="15">
        <f t="shared" si="15"/>
        <v>11984.151444901696</v>
      </c>
      <c r="Y67" s="15">
        <f t="shared" si="16"/>
        <v>12175.930144465177</v>
      </c>
      <c r="Z67" s="15">
        <f t="shared" si="17"/>
        <v>9624.4818854898549</v>
      </c>
      <c r="AA67" s="15">
        <f t="shared" si="18"/>
        <v>13695.079005199954</v>
      </c>
      <c r="AB67" s="15">
        <f t="shared" si="19"/>
        <v>8556.8706153428993</v>
      </c>
      <c r="AC67" s="15"/>
    </row>
    <row r="68" spans="2:29">
      <c r="B68" s="49">
        <v>40263</v>
      </c>
      <c r="C68" s="50">
        <v>1166.5899999999999</v>
      </c>
      <c r="D68" s="51">
        <v>10996.37</v>
      </c>
      <c r="E68" s="16">
        <f t="shared" si="6"/>
        <v>1.5469786727122495E-2</v>
      </c>
      <c r="F68" s="16">
        <f t="shared" si="8"/>
        <v>1.5469786727122495E-2</v>
      </c>
      <c r="G68" s="16" t="str">
        <f t="shared" si="9"/>
        <v/>
      </c>
      <c r="H68" s="6">
        <f t="shared" si="10"/>
        <v>55</v>
      </c>
      <c r="I68" s="25">
        <f t="shared" ca="1" si="11"/>
        <v>10559.167157721049</v>
      </c>
      <c r="J68" s="16">
        <f t="shared" ca="1" si="20"/>
        <v>4.0553590212253588E-3</v>
      </c>
      <c r="K68" s="17">
        <f t="shared" ca="1" si="12"/>
        <v>-1.5740721772371664</v>
      </c>
      <c r="L68" s="31">
        <f t="shared" ca="1" si="7"/>
        <v>0.2345725586973596</v>
      </c>
      <c r="M68" s="30"/>
      <c r="N68" s="21">
        <v>55</v>
      </c>
      <c r="O68" s="14">
        <f t="shared" si="0"/>
        <v>1.617E-2</v>
      </c>
      <c r="P68" s="14">
        <f t="shared" si="13"/>
        <v>0.11865917579353061</v>
      </c>
      <c r="Q68" s="14">
        <f t="shared" si="21"/>
        <v>0.1348291757935306</v>
      </c>
      <c r="R68" s="14">
        <f t="shared" si="22"/>
        <v>-0.1024891757935306</v>
      </c>
      <c r="S68" s="14">
        <f t="shared" si="23"/>
        <v>0.25348835158706123</v>
      </c>
      <c r="T68" s="14">
        <f t="shared" si="24"/>
        <v>-0.22114835158706123</v>
      </c>
      <c r="U68" s="4" t="s">
        <v>21</v>
      </c>
      <c r="V68" s="21">
        <v>55</v>
      </c>
      <c r="W68" s="15">
        <f t="shared" si="14"/>
        <v>10828.478440850304</v>
      </c>
      <c r="X68" s="15">
        <f t="shared" si="15"/>
        <v>11997.145327263292</v>
      </c>
      <c r="Y68" s="15">
        <f t="shared" si="16"/>
        <v>12192.716095579406</v>
      </c>
      <c r="Z68" s="15">
        <f t="shared" si="17"/>
        <v>9616.884738788609</v>
      </c>
      <c r="AA68" s="15">
        <f t="shared" si="18"/>
        <v>13728.828717668617</v>
      </c>
      <c r="AB68" s="15">
        <f t="shared" si="19"/>
        <v>8540.8557244985313</v>
      </c>
      <c r="AC68" s="15"/>
    </row>
    <row r="69" spans="2:29">
      <c r="B69" s="49">
        <v>40266</v>
      </c>
      <c r="C69" s="50">
        <v>1173.22</v>
      </c>
      <c r="D69" s="51">
        <v>10986.47</v>
      </c>
      <c r="E69" s="16">
        <f t="shared" si="6"/>
        <v>-9.0029709804248623E-4</v>
      </c>
      <c r="F69" s="16" t="str">
        <f t="shared" si="8"/>
        <v/>
      </c>
      <c r="G69" s="16">
        <f t="shared" si="9"/>
        <v>-9.0029709804248623E-4</v>
      </c>
      <c r="H69" s="6">
        <f t="shared" si="10"/>
        <v>56</v>
      </c>
      <c r="I69" s="25">
        <f t="shared" ca="1" si="11"/>
        <v>10475.542636822189</v>
      </c>
      <c r="J69" s="16">
        <f t="shared" ca="1" si="20"/>
        <v>-7.9196133226958672E-3</v>
      </c>
      <c r="K69" s="17">
        <f t="shared" ca="1" si="12"/>
        <v>-2.0893937629758321</v>
      </c>
      <c r="L69" s="31">
        <f t="shared" ca="1" si="7"/>
        <v>-0.51532158573866593</v>
      </c>
      <c r="M69" s="30"/>
      <c r="N69" s="21">
        <v>56</v>
      </c>
      <c r="O69" s="14">
        <f t="shared" si="0"/>
        <v>1.6463999999999999E-2</v>
      </c>
      <c r="P69" s="14">
        <f t="shared" si="13"/>
        <v>0.11973303637676612</v>
      </c>
      <c r="Q69" s="14">
        <f t="shared" si="21"/>
        <v>0.13619703637676611</v>
      </c>
      <c r="R69" s="14">
        <f t="shared" si="22"/>
        <v>-0.10326903637676613</v>
      </c>
      <c r="S69" s="14">
        <f t="shared" si="23"/>
        <v>0.25593007275353225</v>
      </c>
      <c r="T69" s="14">
        <f t="shared" si="24"/>
        <v>-0.22300207275353223</v>
      </c>
      <c r="U69" s="4" t="s">
        <v>21</v>
      </c>
      <c r="V69" s="21">
        <v>56</v>
      </c>
      <c r="W69" s="15">
        <f t="shared" si="14"/>
        <v>10831.66248154296</v>
      </c>
      <c r="X69" s="15">
        <f t="shared" si="15"/>
        <v>12010.035508631709</v>
      </c>
      <c r="Y69" s="15">
        <f t="shared" si="16"/>
        <v>12209.405443077225</v>
      </c>
      <c r="Z69" s="15">
        <f t="shared" si="17"/>
        <v>9609.3878330978878</v>
      </c>
      <c r="AA69" s="15">
        <f t="shared" si="18"/>
        <v>13762.39164832331</v>
      </c>
      <c r="AB69" s="15">
        <f t="shared" si="19"/>
        <v>8525.0380247941321</v>
      </c>
      <c r="AC69" s="15"/>
    </row>
    <row r="70" spans="2:29">
      <c r="B70" s="49">
        <v>40267</v>
      </c>
      <c r="C70" s="50">
        <v>1173.27</v>
      </c>
      <c r="D70" s="51">
        <v>11097.14</v>
      </c>
      <c r="E70" s="16">
        <f t="shared" si="6"/>
        <v>1.0073299248985351E-2</v>
      </c>
      <c r="F70" s="16">
        <f t="shared" si="8"/>
        <v>1.0073299248985351E-2</v>
      </c>
      <c r="G70" s="16" t="str">
        <f t="shared" si="9"/>
        <v/>
      </c>
      <c r="H70" s="6">
        <f t="shared" si="10"/>
        <v>57</v>
      </c>
      <c r="I70" s="25">
        <f t="shared" ca="1" si="11"/>
        <v>10408.84635059464</v>
      </c>
      <c r="J70" s="16">
        <f t="shared" ca="1" si="20"/>
        <v>-6.3668574068045892E-3</v>
      </c>
      <c r="K70" s="17">
        <f t="shared" ca="1" si="12"/>
        <v>-2.5069697994474729</v>
      </c>
      <c r="L70" s="31">
        <f t="shared" ca="1" si="7"/>
        <v>-0.4175760364716406</v>
      </c>
      <c r="M70" s="30"/>
      <c r="N70" s="21">
        <v>57</v>
      </c>
      <c r="O70" s="14">
        <f t="shared" si="0"/>
        <v>1.6757999999999999E-2</v>
      </c>
      <c r="P70" s="14">
        <f t="shared" si="13"/>
        <v>0.120797350964332</v>
      </c>
      <c r="Q70" s="14">
        <f t="shared" si="21"/>
        <v>0.137555350964332</v>
      </c>
      <c r="R70" s="14">
        <f t="shared" si="22"/>
        <v>-0.10403935096433201</v>
      </c>
      <c r="S70" s="14">
        <f t="shared" si="23"/>
        <v>0.258352701928664</v>
      </c>
      <c r="T70" s="14">
        <f t="shared" si="24"/>
        <v>-0.22483670192866401</v>
      </c>
      <c r="U70" s="4" t="s">
        <v>21</v>
      </c>
      <c r="V70" s="21">
        <v>57</v>
      </c>
      <c r="W70" s="15">
        <f t="shared" si="14"/>
        <v>10834.847458481203</v>
      </c>
      <c r="X70" s="15">
        <f t="shared" si="15"/>
        <v>12022.824769311812</v>
      </c>
      <c r="Y70" s="15">
        <f t="shared" si="16"/>
        <v>12226.000924987065</v>
      </c>
      <c r="Z70" s="15">
        <f t="shared" si="17"/>
        <v>9601.9884317717551</v>
      </c>
      <c r="AA70" s="15">
        <f t="shared" si="18"/>
        <v>13795.773239131284</v>
      </c>
      <c r="AB70" s="15">
        <f t="shared" si="19"/>
        <v>8509.4120796051047</v>
      </c>
      <c r="AC70" s="15"/>
    </row>
    <row r="71" spans="2:29">
      <c r="B71" s="49">
        <v>40268</v>
      </c>
      <c r="C71" s="50">
        <v>1169.43</v>
      </c>
      <c r="D71" s="51">
        <v>11089.94</v>
      </c>
      <c r="E71" s="16">
        <f t="shared" si="6"/>
        <v>-6.488158210132439E-4</v>
      </c>
      <c r="F71" s="16" t="str">
        <f t="shared" si="8"/>
        <v/>
      </c>
      <c r="G71" s="16">
        <f t="shared" si="9"/>
        <v>-6.488158210132439E-4</v>
      </c>
      <c r="H71" s="6">
        <f t="shared" si="10"/>
        <v>58</v>
      </c>
      <c r="I71" s="25">
        <f t="shared" ca="1" si="11"/>
        <v>10406.010387078022</v>
      </c>
      <c r="J71" s="16">
        <f t="shared" ca="1" si="20"/>
        <v>-2.724570448151519E-4</v>
      </c>
      <c r="K71" s="17">
        <f t="shared" ca="1" si="12"/>
        <v>-2.5423756964020368</v>
      </c>
      <c r="L71" s="31">
        <f t="shared" ca="1" si="7"/>
        <v>-3.5405896954563969E-2</v>
      </c>
      <c r="M71" s="30"/>
      <c r="N71" s="21">
        <v>58</v>
      </c>
      <c r="O71" s="14">
        <f t="shared" si="0"/>
        <v>1.7051999999999998E-2</v>
      </c>
      <c r="P71" s="14">
        <f t="shared" si="13"/>
        <v>0.12185236969382254</v>
      </c>
      <c r="Q71" s="14">
        <f t="shared" si="21"/>
        <v>0.13890436969382253</v>
      </c>
      <c r="R71" s="14">
        <f t="shared" si="22"/>
        <v>-0.10480036969382255</v>
      </c>
      <c r="S71" s="14">
        <f t="shared" si="23"/>
        <v>0.2607567393876451</v>
      </c>
      <c r="T71" s="14">
        <f t="shared" si="24"/>
        <v>-0.22665273938764507</v>
      </c>
      <c r="U71" s="4" t="s">
        <v>21</v>
      </c>
      <c r="V71" s="21">
        <v>58</v>
      </c>
      <c r="W71" s="15">
        <f t="shared" si="14"/>
        <v>10838.033371940326</v>
      </c>
      <c r="X71" s="15">
        <f t="shared" si="15"/>
        <v>12035.515768068353</v>
      </c>
      <c r="Y71" s="15">
        <f t="shared" si="16"/>
        <v>12242.505158979089</v>
      </c>
      <c r="Z71" s="15">
        <f t="shared" si="17"/>
        <v>9594.6839185230547</v>
      </c>
      <c r="AA71" s="15">
        <f t="shared" si="18"/>
        <v>13828.978692358178</v>
      </c>
      <c r="AB71" s="15">
        <f t="shared" si="19"/>
        <v>8493.9726920109897</v>
      </c>
      <c r="AC71" s="15"/>
    </row>
    <row r="72" spans="2:29">
      <c r="B72" s="49">
        <v>40269</v>
      </c>
      <c r="C72" s="50">
        <v>1178.0999999999999</v>
      </c>
      <c r="D72" s="51">
        <v>11244.4</v>
      </c>
      <c r="E72" s="16">
        <f t="shared" si="6"/>
        <v>1.3927938293624592E-2</v>
      </c>
      <c r="F72" s="16">
        <f t="shared" si="8"/>
        <v>1.3927938293624592E-2</v>
      </c>
      <c r="G72" s="16" t="str">
        <f t="shared" si="9"/>
        <v/>
      </c>
      <c r="H72" s="6">
        <f t="shared" si="10"/>
        <v>59</v>
      </c>
      <c r="I72" s="25">
        <f t="shared" ca="1" si="11"/>
        <v>10231.060817523963</v>
      </c>
      <c r="J72" s="16">
        <f t="shared" ca="1" si="20"/>
        <v>-1.6812357766940917E-2</v>
      </c>
      <c r="K72" s="17">
        <f t="shared" ca="1" si="12"/>
        <v>-3.6204570176026514</v>
      </c>
      <c r="L72" s="31">
        <f t="shared" ca="1" si="7"/>
        <v>-1.0780813212006146</v>
      </c>
      <c r="M72" s="30"/>
      <c r="N72" s="21">
        <v>59</v>
      </c>
      <c r="O72" s="14">
        <f t="shared" si="0"/>
        <v>1.7346E-2</v>
      </c>
      <c r="P72" s="14">
        <f t="shared" si="13"/>
        <v>0.12289833196589772</v>
      </c>
      <c r="Q72" s="14">
        <f t="shared" si="21"/>
        <v>0.14024433196589772</v>
      </c>
      <c r="R72" s="14">
        <f t="shared" si="22"/>
        <v>-0.10555233196589772</v>
      </c>
      <c r="S72" s="14">
        <f t="shared" si="23"/>
        <v>0.26314266393179542</v>
      </c>
      <c r="T72" s="14">
        <f t="shared" si="24"/>
        <v>-0.22845066393179544</v>
      </c>
      <c r="U72" s="4" t="s">
        <v>21</v>
      </c>
      <c r="V72" s="21">
        <v>59</v>
      </c>
      <c r="W72" s="15">
        <f t="shared" si="14"/>
        <v>10841.22022219571</v>
      </c>
      <c r="X72" s="15">
        <f t="shared" si="15"/>
        <v>12048.111049432966</v>
      </c>
      <c r="Y72" s="15">
        <f t="shared" si="16"/>
        <v>12258.920649620708</v>
      </c>
      <c r="Z72" s="15">
        <f t="shared" si="17"/>
        <v>9587.4717901678905</v>
      </c>
      <c r="AA72" s="15">
        <f t="shared" si="18"/>
        <v>13862.012985034638</v>
      </c>
      <c r="AB72" s="15">
        <f t="shared" si="19"/>
        <v>8478.714890328858</v>
      </c>
      <c r="AC72" s="15"/>
    </row>
    <row r="73" spans="2:29">
      <c r="B73" s="49">
        <v>40273</v>
      </c>
      <c r="C73" s="50">
        <v>1187.44</v>
      </c>
      <c r="D73" s="51">
        <v>11339.3</v>
      </c>
      <c r="E73" s="16">
        <f t="shared" si="6"/>
        <v>8.4397566788801219E-3</v>
      </c>
      <c r="F73" s="16">
        <f t="shared" si="8"/>
        <v>8.4397566788801219E-3</v>
      </c>
      <c r="G73" s="16" t="str">
        <f t="shared" si="9"/>
        <v/>
      </c>
      <c r="H73" s="6">
        <f t="shared" si="10"/>
        <v>60</v>
      </c>
      <c r="I73" s="25">
        <f t="shared" ca="1" si="11"/>
        <v>10341.711180063799</v>
      </c>
      <c r="J73" s="16">
        <f t="shared" ca="1" si="20"/>
        <v>1.0815140728155211E-2</v>
      </c>
      <c r="K73" s="17">
        <f t="shared" ca="1" si="12"/>
        <v>-2.966514354419159</v>
      </c>
      <c r="L73" s="31">
        <f t="shared" ca="1" si="7"/>
        <v>0.65394266318349259</v>
      </c>
      <c r="M73" s="30"/>
      <c r="N73" s="21">
        <v>60</v>
      </c>
      <c r="O73" s="14">
        <f t="shared" si="0"/>
        <v>1.7639999999999999E-2</v>
      </c>
      <c r="P73" s="14">
        <f t="shared" si="13"/>
        <v>0.12393546707863735</v>
      </c>
      <c r="Q73" s="14">
        <f t="shared" si="21"/>
        <v>0.14157546707863736</v>
      </c>
      <c r="R73" s="14">
        <f t="shared" si="22"/>
        <v>-0.10629546707863735</v>
      </c>
      <c r="S73" s="14">
        <f t="shared" si="23"/>
        <v>0.26551093415727473</v>
      </c>
      <c r="T73" s="14">
        <f t="shared" si="24"/>
        <v>-0.23023093415727472</v>
      </c>
      <c r="U73" s="4" t="s">
        <v>21</v>
      </c>
      <c r="V73" s="21">
        <v>60</v>
      </c>
      <c r="W73" s="15">
        <f t="shared" si="14"/>
        <v>10844.408009522811</v>
      </c>
      <c r="X73" s="15">
        <f t="shared" si="15"/>
        <v>12060.613050455991</v>
      </c>
      <c r="Y73" s="15">
        <f t="shared" si="16"/>
        <v>12275.249795079988</v>
      </c>
      <c r="Z73" s="15">
        <f t="shared" si="17"/>
        <v>9580.349649922231</v>
      </c>
      <c r="AA73" s="15">
        <f t="shared" si="18"/>
        <v>13894.880882321373</v>
      </c>
      <c r="AB73" s="15">
        <f t="shared" si="19"/>
        <v>8463.6339147482668</v>
      </c>
      <c r="AC73" s="15"/>
    </row>
    <row r="74" spans="2:29">
      <c r="B74" s="49">
        <v>40274</v>
      </c>
      <c r="C74" s="50">
        <v>1189.44</v>
      </c>
      <c r="D74" s="51">
        <v>11282.32</v>
      </c>
      <c r="E74" s="16">
        <f t="shared" si="6"/>
        <v>-5.0250015433051043E-3</v>
      </c>
      <c r="F74" s="16" t="str">
        <f t="shared" si="8"/>
        <v/>
      </c>
      <c r="G74" s="16">
        <f t="shared" si="9"/>
        <v>-5.0250015433051043E-3</v>
      </c>
      <c r="H74" s="6">
        <f t="shared" si="10"/>
        <v>61</v>
      </c>
      <c r="I74" s="25">
        <f t="shared" ca="1" si="11"/>
        <v>10430.48545295081</v>
      </c>
      <c r="J74" s="16">
        <f t="shared" ca="1" si="20"/>
        <v>8.5840990278422263E-3</v>
      </c>
      <c r="K74" s="17">
        <f t="shared" ca="1" si="12"/>
        <v>-2.450672423426218</v>
      </c>
      <c r="L74" s="31">
        <f t="shared" ca="1" si="7"/>
        <v>0.51584193099294107</v>
      </c>
      <c r="M74" s="30"/>
      <c r="N74" s="21">
        <v>61</v>
      </c>
      <c r="O74" s="14">
        <f t="shared" si="0"/>
        <v>1.7933999999999999E-2</v>
      </c>
      <c r="P74" s="14">
        <f t="shared" si="13"/>
        <v>0.12496399481450647</v>
      </c>
      <c r="Q74" s="14">
        <f t="shared" si="21"/>
        <v>0.14289799481450646</v>
      </c>
      <c r="R74" s="14">
        <f t="shared" si="22"/>
        <v>-0.10702999481450648</v>
      </c>
      <c r="S74" s="14">
        <f t="shared" si="23"/>
        <v>0.26786198962901292</v>
      </c>
      <c r="T74" s="14">
        <f t="shared" si="24"/>
        <v>-0.23199398962901294</v>
      </c>
      <c r="U74" s="4" t="s">
        <v>21</v>
      </c>
      <c r="V74" s="21">
        <v>61</v>
      </c>
      <c r="W74" s="15">
        <f t="shared" si="14"/>
        <v>10847.59673419717</v>
      </c>
      <c r="X74" s="15">
        <f t="shared" si="15"/>
        <v>12073.024106953784</v>
      </c>
      <c r="Y74" s="15">
        <f t="shared" si="16"/>
        <v>12291.494893327374</v>
      </c>
      <c r="Z74" s="15">
        <f t="shared" si="17"/>
        <v>9573.315201200161</v>
      </c>
      <c r="AA74" s="15">
        <f t="shared" si="18"/>
        <v>13927.586949873315</v>
      </c>
      <c r="AB74" s="15">
        <f t="shared" si="19"/>
        <v>8448.7252049670678</v>
      </c>
      <c r="AC74" s="15"/>
    </row>
    <row r="75" spans="2:29">
      <c r="B75" s="49">
        <v>40275</v>
      </c>
      <c r="C75" s="50">
        <v>1182.45</v>
      </c>
      <c r="D75" s="51">
        <v>11292.83</v>
      </c>
      <c r="E75" s="16">
        <f t="shared" si="6"/>
        <v>9.3154599408634209E-4</v>
      </c>
      <c r="F75" s="16">
        <f t="shared" si="8"/>
        <v>9.3154599408634209E-4</v>
      </c>
      <c r="G75" s="16" t="str">
        <f t="shared" si="9"/>
        <v/>
      </c>
      <c r="H75" s="6">
        <f t="shared" si="10"/>
        <v>62</v>
      </c>
      <c r="I75" s="25">
        <f t="shared" ca="1" si="11"/>
        <v>10470.773165511402</v>
      </c>
      <c r="J75" s="16">
        <f t="shared" ca="1" si="20"/>
        <v>3.862496404632289E-3</v>
      </c>
      <c r="K75" s="17">
        <f t="shared" ca="1" si="12"/>
        <v>-2.2281062539839431</v>
      </c>
      <c r="L75" s="31">
        <f t="shared" ca="1" si="7"/>
        <v>0.222566169442275</v>
      </c>
      <c r="M75" s="30"/>
      <c r="N75" s="21">
        <v>62</v>
      </c>
      <c r="O75" s="14">
        <f t="shared" si="0"/>
        <v>1.8228000000000001E-2</v>
      </c>
      <c r="P75" s="14">
        <f t="shared" si="13"/>
        <v>0.12598412598418898</v>
      </c>
      <c r="Q75" s="14">
        <f t="shared" si="21"/>
        <v>0.14421212598418898</v>
      </c>
      <c r="R75" s="14">
        <f t="shared" si="22"/>
        <v>-0.10775612598418899</v>
      </c>
      <c r="S75" s="14">
        <f t="shared" si="23"/>
        <v>0.27019625196837799</v>
      </c>
      <c r="T75" s="14">
        <f t="shared" si="24"/>
        <v>-0.23374025196837797</v>
      </c>
      <c r="U75" s="4" t="s">
        <v>21</v>
      </c>
      <c r="V75" s="21">
        <v>62</v>
      </c>
      <c r="W75" s="15">
        <f t="shared" si="14"/>
        <v>10850.786396494404</v>
      </c>
      <c r="X75" s="15">
        <f t="shared" si="15"/>
        <v>12085.346459296848</v>
      </c>
      <c r="Y75" s="15">
        <f t="shared" si="16"/>
        <v>12307.658147880913</v>
      </c>
      <c r="Z75" s="15">
        <f t="shared" si="17"/>
        <v>9566.3662418686872</v>
      </c>
      <c r="AA75" s="15">
        <f t="shared" si="18"/>
        <v>13960.135565293036</v>
      </c>
      <c r="AB75" s="15">
        <f t="shared" si="19"/>
        <v>8433.9843887380321</v>
      </c>
      <c r="AC75" s="15"/>
    </row>
    <row r="76" spans="2:29">
      <c r="B76" s="49">
        <v>40276</v>
      </c>
      <c r="C76" s="50">
        <v>1186.44</v>
      </c>
      <c r="D76" s="51">
        <v>11168.2</v>
      </c>
      <c r="E76" s="16">
        <f t="shared" si="6"/>
        <v>-1.1036206159129218E-2</v>
      </c>
      <c r="F76" s="16" t="str">
        <f t="shared" si="8"/>
        <v/>
      </c>
      <c r="G76" s="16">
        <f t="shared" si="9"/>
        <v>-1.1036206159129218E-2</v>
      </c>
      <c r="H76" s="6">
        <f t="shared" si="10"/>
        <v>63</v>
      </c>
      <c r="I76" s="25">
        <f t="shared" ca="1" si="11"/>
        <v>10382.461191949846</v>
      </c>
      <c r="J76" s="16">
        <f t="shared" ca="1" si="20"/>
        <v>-8.4341406470763904E-3</v>
      </c>
      <c r="K76" s="17">
        <f t="shared" ca="1" si="12"/>
        <v>-2.7758509395474809</v>
      </c>
      <c r="L76" s="31">
        <f t="shared" ca="1" si="7"/>
        <v>-0.54774468556353773</v>
      </c>
      <c r="M76" s="30"/>
      <c r="N76" s="21">
        <v>63</v>
      </c>
      <c r="O76" s="14">
        <f t="shared" si="0"/>
        <v>1.8522E-2</v>
      </c>
      <c r="P76" s="14">
        <f t="shared" si="13"/>
        <v>0.12699606293110036</v>
      </c>
      <c r="Q76" s="14">
        <f t="shared" si="21"/>
        <v>0.14551806293110037</v>
      </c>
      <c r="R76" s="14">
        <f t="shared" si="22"/>
        <v>-0.10847406293110036</v>
      </c>
      <c r="S76" s="14">
        <f t="shared" si="23"/>
        <v>0.2725141258622007</v>
      </c>
      <c r="T76" s="14">
        <f t="shared" si="24"/>
        <v>-0.2354701258622007</v>
      </c>
      <c r="U76" s="4" t="s">
        <v>21</v>
      </c>
      <c r="V76" s="21">
        <v>63</v>
      </c>
      <c r="W76" s="15">
        <f t="shared" si="14"/>
        <v>10853.976996690222</v>
      </c>
      <c r="X76" s="15">
        <f t="shared" si="15"/>
        <v>12097.582257779379</v>
      </c>
      <c r="Y76" s="15">
        <f t="shared" si="16"/>
        <v>12323.741673135284</v>
      </c>
      <c r="Z76" s="15">
        <f t="shared" si="17"/>
        <v>9559.5006589186905</v>
      </c>
      <c r="AA76" s="15">
        <f t="shared" si="18"/>
        <v>13992.5309287539</v>
      </c>
      <c r="AB76" s="15">
        <f t="shared" si="19"/>
        <v>8419.4072712456691</v>
      </c>
      <c r="AC76" s="15"/>
    </row>
    <row r="77" spans="2:29">
      <c r="B77" s="49">
        <v>40277</v>
      </c>
      <c r="C77" s="50">
        <v>1194.3699999999999</v>
      </c>
      <c r="D77" s="51">
        <v>11204.34</v>
      </c>
      <c r="E77" s="16">
        <f t="shared" si="6"/>
        <v>3.2359735678085472E-3</v>
      </c>
      <c r="F77" s="16">
        <f t="shared" si="8"/>
        <v>3.2359735678085472E-3</v>
      </c>
      <c r="G77" s="16" t="str">
        <f t="shared" si="9"/>
        <v/>
      </c>
      <c r="H77" s="6">
        <f t="shared" si="10"/>
        <v>64</v>
      </c>
      <c r="I77" s="25">
        <f t="shared" ca="1" si="11"/>
        <v>10278.384820399415</v>
      </c>
      <c r="J77" s="16">
        <f t="shared" ca="1" si="20"/>
        <v>-1.0024248550153754E-2</v>
      </c>
      <c r="K77" s="17">
        <f t="shared" ca="1" si="12"/>
        <v>-3.4239032155063405</v>
      </c>
      <c r="L77" s="31">
        <f t="shared" ca="1" si="7"/>
        <v>-0.64805227595885972</v>
      </c>
      <c r="M77" s="30"/>
      <c r="N77" s="21">
        <v>64</v>
      </c>
      <c r="O77" s="14">
        <f t="shared" ref="O77:O140" si="25">$I$7*N77</f>
        <v>1.8815999999999999E-2</v>
      </c>
      <c r="P77" s="14">
        <f t="shared" si="13"/>
        <v>0.128</v>
      </c>
      <c r="Q77" s="14">
        <f t="shared" si="21"/>
        <v>0.146816</v>
      </c>
      <c r="R77" s="14">
        <f t="shared" si="22"/>
        <v>-0.109184</v>
      </c>
      <c r="S77" s="14">
        <f t="shared" si="23"/>
        <v>0.274816</v>
      </c>
      <c r="T77" s="14">
        <f t="shared" si="24"/>
        <v>-0.23718400000000001</v>
      </c>
      <c r="U77" s="4" t="s">
        <v>21</v>
      </c>
      <c r="V77" s="21">
        <v>64</v>
      </c>
      <c r="W77" s="15">
        <f t="shared" si="14"/>
        <v>10857.1685350604</v>
      </c>
      <c r="X77" s="15">
        <f t="shared" si="15"/>
        <v>12109.733567606612</v>
      </c>
      <c r="Y77" s="15">
        <f t="shared" si="16"/>
        <v>12339.747499310941</v>
      </c>
      <c r="Z77" s="15">
        <f t="shared" si="17"/>
        <v>9552.7164235157961</v>
      </c>
      <c r="AA77" s="15">
        <f t="shared" si="18"/>
        <v>14024.777072865392</v>
      </c>
      <c r="AB77" s="15">
        <f t="shared" si="19"/>
        <v>8404.9898252409093</v>
      </c>
      <c r="AC77" s="15"/>
    </row>
    <row r="78" spans="2:29">
      <c r="B78" s="49">
        <v>40280</v>
      </c>
      <c r="C78" s="50">
        <v>1196.48</v>
      </c>
      <c r="D78" s="51">
        <v>11251.9</v>
      </c>
      <c r="E78" s="16">
        <f t="shared" ref="E78:E141" si="26">(D78-D77)/D77</f>
        <v>4.2447837177379023E-3</v>
      </c>
      <c r="F78" s="16">
        <f t="shared" si="8"/>
        <v>4.2447837177379023E-3</v>
      </c>
      <c r="G78" s="16" t="str">
        <f t="shared" si="9"/>
        <v/>
      </c>
      <c r="H78" s="6">
        <f t="shared" si="10"/>
        <v>65</v>
      </c>
      <c r="I78" s="25">
        <f t="shared" ca="1" si="11"/>
        <v>10229.692347071908</v>
      </c>
      <c r="J78" s="16">
        <f t="shared" ca="1" si="20"/>
        <v>-4.7373662475515494E-3</v>
      </c>
      <c r="K78" s="17">
        <f t="shared" ca="1" si="12"/>
        <v>-3.73906736096093</v>
      </c>
      <c r="L78" s="31">
        <f t="shared" ref="L78:L141" ca="1" si="27">NORMINV(RAND(),0,$I$9)</f>
        <v>-0.31516414545458954</v>
      </c>
      <c r="M78" s="30"/>
      <c r="N78" s="21">
        <v>65</v>
      </c>
      <c r="O78" s="14">
        <f t="shared" si="25"/>
        <v>1.9109999999999999E-2</v>
      </c>
      <c r="P78" s="14">
        <f t="shared" si="13"/>
        <v>0.12899612397277679</v>
      </c>
      <c r="Q78" s="14">
        <f t="shared" si="21"/>
        <v>0.14810612397277678</v>
      </c>
      <c r="R78" s="14">
        <f t="shared" si="22"/>
        <v>-0.10988612397277679</v>
      </c>
      <c r="S78" s="14">
        <f t="shared" si="23"/>
        <v>0.2771022479455536</v>
      </c>
      <c r="T78" s="14">
        <f t="shared" si="24"/>
        <v>-0.2388822479455536</v>
      </c>
      <c r="U78" s="4" t="s">
        <v>21</v>
      </c>
      <c r="V78" s="21">
        <v>65</v>
      </c>
      <c r="W78" s="15">
        <f t="shared" si="14"/>
        <v>10860.361011880806</v>
      </c>
      <c r="X78" s="15">
        <f t="shared" si="15"/>
        <v>12121.802373532744</v>
      </c>
      <c r="Y78" s="15">
        <f t="shared" si="16"/>
        <v>12355.67757705588</v>
      </c>
      <c r="Z78" s="15">
        <f t="shared" si="17"/>
        <v>9546.0115863985884</v>
      </c>
      <c r="AA78" s="15">
        <f t="shared" si="18"/>
        <v>14056.877871845552</v>
      </c>
      <c r="AB78" s="15">
        <f t="shared" si="19"/>
        <v>8390.728181868677</v>
      </c>
      <c r="AC78" s="15"/>
    </row>
    <row r="79" spans="2:29">
      <c r="B79" s="49">
        <v>40281</v>
      </c>
      <c r="C79" s="50">
        <v>1197.3</v>
      </c>
      <c r="D79" s="51">
        <v>11161.23</v>
      </c>
      <c r="E79" s="16">
        <f t="shared" si="26"/>
        <v>-8.0581946160204129E-3</v>
      </c>
      <c r="F79" s="16" t="str">
        <f t="shared" ref="F79:F142" si="28">IF(E79&gt;0,E79,"")</f>
        <v/>
      </c>
      <c r="G79" s="16">
        <f t="shared" ref="G79:G142" si="29">IF(E79&lt;0,E79,"")</f>
        <v>-8.0581946160204129E-3</v>
      </c>
      <c r="H79" s="6">
        <f t="shared" si="10"/>
        <v>66</v>
      </c>
      <c r="I79" s="25">
        <f t="shared" ca="1" si="11"/>
        <v>10167.50582796351</v>
      </c>
      <c r="J79" s="16">
        <f t="shared" ca="1" si="20"/>
        <v>-6.0790214405810469E-3</v>
      </c>
      <c r="K79" s="17">
        <f t="shared" ca="1" si="12"/>
        <v>-4.1385409871141432</v>
      </c>
      <c r="L79" s="31">
        <f t="shared" ca="1" si="27"/>
        <v>-0.39947362615321347</v>
      </c>
      <c r="M79" s="30"/>
      <c r="N79" s="21">
        <v>66</v>
      </c>
      <c r="O79" s="14">
        <f t="shared" si="25"/>
        <v>1.9403999999999998E-2</v>
      </c>
      <c r="P79" s="14">
        <f t="shared" si="13"/>
        <v>0.12998461447417536</v>
      </c>
      <c r="Q79" s="14">
        <f t="shared" si="21"/>
        <v>0.14938861447417537</v>
      </c>
      <c r="R79" s="14">
        <f t="shared" si="22"/>
        <v>-0.11058061447417536</v>
      </c>
      <c r="S79" s="14">
        <f t="shared" si="23"/>
        <v>0.2793732289483507</v>
      </c>
      <c r="T79" s="14">
        <f t="shared" si="24"/>
        <v>-0.24056522894835072</v>
      </c>
      <c r="U79" s="4" t="s">
        <v>21</v>
      </c>
      <c r="V79" s="21">
        <v>66</v>
      </c>
      <c r="W79" s="15">
        <f t="shared" si="14"/>
        <v>10863.554427427382</v>
      </c>
      <c r="X79" s="15">
        <f t="shared" si="15"/>
        <v>12133.790584178836</v>
      </c>
      <c r="Y79" s="15">
        <f t="shared" si="16"/>
        <v>12371.533781729406</v>
      </c>
      <c r="Z79" s="15">
        <f t="shared" si="17"/>
        <v>9539.384273594862</v>
      </c>
      <c r="AA79" s="15">
        <f t="shared" si="18"/>
        <v>14088.837050059046</v>
      </c>
      <c r="AB79" s="15">
        <f t="shared" si="19"/>
        <v>8376.6186221298121</v>
      </c>
      <c r="AC79" s="15"/>
    </row>
    <row r="80" spans="2:29">
      <c r="B80" s="49">
        <v>40282</v>
      </c>
      <c r="C80" s="50">
        <v>1210.6500000000001</v>
      </c>
      <c r="D80" s="51">
        <v>11204.9</v>
      </c>
      <c r="E80" s="16">
        <f t="shared" si="26"/>
        <v>3.9126512042131625E-3</v>
      </c>
      <c r="F80" s="16">
        <f t="shared" si="28"/>
        <v>3.9126512042131625E-3</v>
      </c>
      <c r="G80" s="16" t="str">
        <f t="shared" si="29"/>
        <v/>
      </c>
      <c r="H80" s="6">
        <f t="shared" si="10"/>
        <v>67</v>
      </c>
      <c r="I80" s="25">
        <f t="shared" ca="1" si="11"/>
        <v>10327.266507301778</v>
      </c>
      <c r="J80" s="16">
        <f t="shared" ca="1" si="20"/>
        <v>1.5712868233513127E-2</v>
      </c>
      <c r="K80" s="17">
        <f t="shared" ca="1" si="12"/>
        <v>-3.1824966311575618</v>
      </c>
      <c r="L80" s="31">
        <f t="shared" ca="1" si="27"/>
        <v>0.95604435595658133</v>
      </c>
      <c r="M80" s="30"/>
      <c r="N80" s="21">
        <v>67</v>
      </c>
      <c r="O80" s="14">
        <f t="shared" si="25"/>
        <v>1.9698E-2</v>
      </c>
      <c r="P80" s="14">
        <f t="shared" si="13"/>
        <v>0.13096564434995922</v>
      </c>
      <c r="Q80" s="14">
        <f t="shared" si="21"/>
        <v>0.15066364434995921</v>
      </c>
      <c r="R80" s="14">
        <f t="shared" si="22"/>
        <v>-0.11126764434995923</v>
      </c>
      <c r="S80" s="14">
        <f t="shared" si="23"/>
        <v>0.28162928869991843</v>
      </c>
      <c r="T80" s="14">
        <f t="shared" si="24"/>
        <v>-0.24223328869991845</v>
      </c>
      <c r="U80" s="4" t="s">
        <v>21</v>
      </c>
      <c r="V80" s="21">
        <v>67</v>
      </c>
      <c r="W80" s="15">
        <f t="shared" si="14"/>
        <v>10866.748781976155</v>
      </c>
      <c r="X80" s="15">
        <f t="shared" si="15"/>
        <v>12145.700036057309</v>
      </c>
      <c r="Y80" s="15">
        <f t="shared" si="16"/>
        <v>12387.317917394292</v>
      </c>
      <c r="Z80" s="15">
        <f t="shared" si="17"/>
        <v>9532.8326824294527</v>
      </c>
      <c r="AA80" s="15">
        <f t="shared" si="18"/>
        <v>14120.658189973637</v>
      </c>
      <c r="AB80" s="15">
        <f t="shared" si="19"/>
        <v>8362.6575689246056</v>
      </c>
      <c r="AC80" s="15"/>
    </row>
    <row r="81" spans="2:29">
      <c r="B81" s="49">
        <v>40283</v>
      </c>
      <c r="C81" s="50">
        <v>1211.67</v>
      </c>
      <c r="D81" s="51">
        <v>11273.79</v>
      </c>
      <c r="E81" s="16">
        <f t="shared" si="26"/>
        <v>6.1482030183224517E-3</v>
      </c>
      <c r="F81" s="16">
        <f t="shared" si="28"/>
        <v>6.1482030183224517E-3</v>
      </c>
      <c r="G81" s="16" t="str">
        <f t="shared" si="29"/>
        <v/>
      </c>
      <c r="H81" s="6">
        <f t="shared" si="10"/>
        <v>68</v>
      </c>
      <c r="I81" s="25">
        <f t="shared" ca="1" si="11"/>
        <v>10110.478781474301</v>
      </c>
      <c r="J81" s="16">
        <f t="shared" ca="1" si="20"/>
        <v>-2.099178186930678E-2</v>
      </c>
      <c r="K81" s="17">
        <f t="shared" ca="1" si="12"/>
        <v>-4.5268251526566363</v>
      </c>
      <c r="L81" s="31">
        <f t="shared" ca="1" si="27"/>
        <v>-1.3443285214990748</v>
      </c>
      <c r="M81" s="30"/>
      <c r="N81" s="21">
        <v>68</v>
      </c>
      <c r="O81" s="14">
        <f t="shared" si="25"/>
        <v>1.9991999999999999E-2</v>
      </c>
      <c r="P81" s="14">
        <f t="shared" si="13"/>
        <v>0.13193938001976513</v>
      </c>
      <c r="Q81" s="14">
        <f t="shared" si="21"/>
        <v>0.15193138001976514</v>
      </c>
      <c r="R81" s="14">
        <f t="shared" si="22"/>
        <v>-0.11194738001976513</v>
      </c>
      <c r="S81" s="14">
        <f t="shared" si="23"/>
        <v>0.28387076003953027</v>
      </c>
      <c r="T81" s="14">
        <f t="shared" si="24"/>
        <v>-0.24388676003953025</v>
      </c>
      <c r="U81" s="4" t="s">
        <v>21</v>
      </c>
      <c r="V81" s="21">
        <v>68</v>
      </c>
      <c r="W81" s="15">
        <f t="shared" si="14"/>
        <v>10869.944075803232</v>
      </c>
      <c r="X81" s="15">
        <f t="shared" si="15"/>
        <v>12157.532497327062</v>
      </c>
      <c r="Y81" s="15">
        <f t="shared" si="16"/>
        <v>12403.031720541236</v>
      </c>
      <c r="Z81" s="15">
        <f t="shared" si="17"/>
        <v>9526.3550777997843</v>
      </c>
      <c r="AA81" s="15">
        <f t="shared" si="18"/>
        <v>14152.344739582704</v>
      </c>
      <c r="AB81" s="15">
        <f t="shared" si="19"/>
        <v>8348.8415796302688</v>
      </c>
      <c r="AC81" s="15"/>
    </row>
    <row r="82" spans="2:29">
      <c r="B82" s="49">
        <v>40284</v>
      </c>
      <c r="C82" s="50">
        <v>1192.1300000000001</v>
      </c>
      <c r="D82" s="51">
        <v>11102.18</v>
      </c>
      <c r="E82" s="16">
        <f t="shared" si="26"/>
        <v>-1.5222032697078849E-2</v>
      </c>
      <c r="F82" s="16" t="str">
        <f t="shared" si="28"/>
        <v/>
      </c>
      <c r="G82" s="16">
        <f t="shared" si="29"/>
        <v>-1.5222032697078849E-2</v>
      </c>
      <c r="H82" s="6">
        <f t="shared" ref="H82:H145" si="30">+H81+$I$8</f>
        <v>69</v>
      </c>
      <c r="I82" s="25">
        <f t="shared" ref="I82:I145" ca="1" si="31">$I$13*2.71828^(($I$5-($I$6^2)/2)*H82+$I$6*K82)</f>
        <v>10168.872251054328</v>
      </c>
      <c r="J82" s="16">
        <f t="shared" ca="1" si="20"/>
        <v>5.7755395013560648E-3</v>
      </c>
      <c r="K82" s="17">
        <f t="shared" ref="K82:K145" ca="1" si="32">+K81+L82</f>
        <v>-4.1852670971625106</v>
      </c>
      <c r="L82" s="31">
        <f t="shared" ca="1" si="27"/>
        <v>0.34155805549412549</v>
      </c>
      <c r="M82" s="30"/>
      <c r="N82" s="21">
        <v>69</v>
      </c>
      <c r="O82" s="14">
        <f t="shared" si="25"/>
        <v>2.0285999999999998E-2</v>
      </c>
      <c r="P82" s="14">
        <f t="shared" ref="P82:P145" si="33">$I$6*N82^0.5</f>
        <v>0.13290598180668919</v>
      </c>
      <c r="Q82" s="14">
        <f t="shared" si="21"/>
        <v>0.15319198180668919</v>
      </c>
      <c r="R82" s="14">
        <f t="shared" si="22"/>
        <v>-0.1126199818066892</v>
      </c>
      <c r="S82" s="14">
        <f t="shared" si="23"/>
        <v>0.28609796361337836</v>
      </c>
      <c r="T82" s="14">
        <f t="shared" si="24"/>
        <v>-0.24552596361337839</v>
      </c>
      <c r="U82" s="4" t="s">
        <v>21</v>
      </c>
      <c r="V82" s="21">
        <v>69</v>
      </c>
      <c r="W82" s="15">
        <f t="shared" ref="W82:W145" si="34">$I$10*EXP(O82)</f>
        <v>10873.140309184804</v>
      </c>
      <c r="X82" s="15">
        <f t="shared" ref="X82:X145" si="35">$I$10*EXP(P82)</f>
        <v>12169.289671300836</v>
      </c>
      <c r="Y82" s="15">
        <f t="shared" ref="Y82:Y145" si="36">$I$10*EXP(Q82)</f>
        <v>12418.676863567223</v>
      </c>
      <c r="Z82" s="15">
        <f t="shared" ref="Z82:Z145" si="37">$I$10*EXP(R82)</f>
        <v>9519.9497886975078</v>
      </c>
      <c r="AA82" s="15">
        <f t="shared" ref="AA82:AA145" si="38">$I$10*EXP(S82)</f>
        <v>14183.900019336963</v>
      </c>
      <c r="AB82" s="15">
        <f t="shared" ref="AB82:AB145" si="39">$I$10*EXP(T82)</f>
        <v>8335.1673391692402</v>
      </c>
      <c r="AC82" s="15"/>
    </row>
    <row r="83" spans="2:29">
      <c r="B83" s="49">
        <v>40287</v>
      </c>
      <c r="C83" s="50">
        <v>1197.52</v>
      </c>
      <c r="D83" s="51">
        <v>10908.77</v>
      </c>
      <c r="E83" s="16">
        <f t="shared" si="26"/>
        <v>-1.7420902921768504E-2</v>
      </c>
      <c r="F83" s="16" t="str">
        <f t="shared" si="28"/>
        <v/>
      </c>
      <c r="G83" s="16">
        <f t="shared" si="29"/>
        <v>-1.7420902921768504E-2</v>
      </c>
      <c r="H83" s="6">
        <f t="shared" si="30"/>
        <v>70</v>
      </c>
      <c r="I83" s="25">
        <f t="shared" ca="1" si="31"/>
        <v>10060.134971387177</v>
      </c>
      <c r="J83" s="16">
        <f t="shared" ref="J83:J146" ca="1" si="40">(I83-I82)/I82</f>
        <v>-1.0693150330006113E-2</v>
      </c>
      <c r="K83" s="17">
        <f t="shared" ca="1" si="32"/>
        <v>-4.8755633568050474</v>
      </c>
      <c r="L83" s="31">
        <f t="shared" ca="1" si="27"/>
        <v>-0.69029625964253638</v>
      </c>
      <c r="M83" s="30"/>
      <c r="N83" s="21">
        <v>70</v>
      </c>
      <c r="O83" s="14">
        <f t="shared" si="25"/>
        <v>2.0580000000000001E-2</v>
      </c>
      <c r="P83" s="14">
        <f t="shared" si="33"/>
        <v>0.1338656042454521</v>
      </c>
      <c r="Q83" s="14">
        <f t="shared" ref="Q83:Q146" si="41">+O83+P83</f>
        <v>0.15444560424545212</v>
      </c>
      <c r="R83" s="14">
        <f t="shared" ref="R83:R146" si="42">+O83-P83</f>
        <v>-0.1132856042454521</v>
      </c>
      <c r="S83" s="14">
        <f t="shared" ref="S83:S146" si="43">+O83+2*P83</f>
        <v>0.28831120849090419</v>
      </c>
      <c r="T83" s="14">
        <f t="shared" ref="T83:T146" si="44">+O83-2*P83</f>
        <v>-0.24715120849090422</v>
      </c>
      <c r="U83" s="4" t="s">
        <v>21</v>
      </c>
      <c r="V83" s="21">
        <v>70</v>
      </c>
      <c r="W83" s="15">
        <f t="shared" si="34"/>
        <v>10876.337482397137</v>
      </c>
      <c r="X83" s="15">
        <f t="shared" si="35"/>
        <v>12180.973199724654</v>
      </c>
      <c r="Y83" s="15">
        <f t="shared" si="36"/>
        <v>12434.25495802735</v>
      </c>
      <c r="Z83" s="15">
        <f t="shared" si="37"/>
        <v>9513.6152049566736</v>
      </c>
      <c r="AA83" s="15">
        <f t="shared" si="38"/>
        <v>14215.327228624357</v>
      </c>
      <c r="AB83" s="15">
        <f t="shared" si="39"/>
        <v>8321.6316535292644</v>
      </c>
      <c r="AC83" s="15"/>
    </row>
    <row r="84" spans="2:29">
      <c r="B84" s="49">
        <v>40288</v>
      </c>
      <c r="C84" s="50">
        <v>1207.17</v>
      </c>
      <c r="D84" s="51">
        <v>10900.68</v>
      </c>
      <c r="E84" s="16">
        <f t="shared" si="26"/>
        <v>-7.4160514888480964E-4</v>
      </c>
      <c r="F84" s="16" t="str">
        <f t="shared" si="28"/>
        <v/>
      </c>
      <c r="G84" s="16">
        <f t="shared" si="29"/>
        <v>-7.4160514888480964E-4</v>
      </c>
      <c r="H84" s="6">
        <f t="shared" si="30"/>
        <v>71</v>
      </c>
      <c r="I84" s="25">
        <f t="shared" ca="1" si="31"/>
        <v>10015.254667863712</v>
      </c>
      <c r="J84" s="16">
        <f t="shared" ca="1" si="40"/>
        <v>-4.4612029213437652E-3</v>
      </c>
      <c r="K84" s="17">
        <f t="shared" ca="1" si="32"/>
        <v>-5.1733875311891637</v>
      </c>
      <c r="L84" s="31">
        <f t="shared" ca="1" si="27"/>
        <v>-0.29782417438411607</v>
      </c>
      <c r="M84" s="30"/>
      <c r="N84" s="21">
        <v>71</v>
      </c>
      <c r="O84" s="14">
        <f t="shared" si="25"/>
        <v>2.0874E-2</v>
      </c>
      <c r="P84" s="14">
        <f t="shared" si="33"/>
        <v>0.13481839637082174</v>
      </c>
      <c r="Q84" s="14">
        <f t="shared" si="41"/>
        <v>0.15569239637082175</v>
      </c>
      <c r="R84" s="14">
        <f t="shared" si="42"/>
        <v>-0.11394439637082174</v>
      </c>
      <c r="S84" s="14">
        <f t="shared" si="43"/>
        <v>0.29051079274164349</v>
      </c>
      <c r="T84" s="14">
        <f t="shared" si="44"/>
        <v>-0.24876279274164348</v>
      </c>
      <c r="U84" s="4" t="s">
        <v>21</v>
      </c>
      <c r="V84" s="21">
        <v>71</v>
      </c>
      <c r="W84" s="15">
        <f t="shared" si="34"/>
        <v>10879.535595716583</v>
      </c>
      <c r="X84" s="15">
        <f t="shared" si="35"/>
        <v>12192.584665847013</v>
      </c>
      <c r="Y84" s="15">
        <f t="shared" si="36"/>
        <v>12449.767557677884</v>
      </c>
      <c r="Z84" s="15">
        <f t="shared" si="37"/>
        <v>9507.3497742106738</v>
      </c>
      <c r="AA84" s="15">
        <f t="shared" si="38"/>
        <v>14246.62945183368</v>
      </c>
      <c r="AB84" s="15">
        <f t="shared" si="39"/>
        <v>8308.2314436997985</v>
      </c>
      <c r="AC84" s="15"/>
    </row>
    <row r="85" spans="2:29">
      <c r="B85" s="49">
        <v>40289</v>
      </c>
      <c r="C85" s="50">
        <v>1205.94</v>
      </c>
      <c r="D85" s="51">
        <v>11090.05</v>
      </c>
      <c r="E85" s="16">
        <f t="shared" si="26"/>
        <v>1.7372310718230328E-2</v>
      </c>
      <c r="F85" s="16">
        <f t="shared" si="28"/>
        <v>1.7372310718230328E-2</v>
      </c>
      <c r="G85" s="16" t="str">
        <f t="shared" si="29"/>
        <v/>
      </c>
      <c r="H85" s="6">
        <f t="shared" si="30"/>
        <v>72</v>
      </c>
      <c r="I85" s="25">
        <f t="shared" ca="1" si="31"/>
        <v>9966.2406829404299</v>
      </c>
      <c r="J85" s="16">
        <f t="shared" ca="1" si="40"/>
        <v>-4.8939329601427649E-3</v>
      </c>
      <c r="K85" s="17">
        <f t="shared" ca="1" si="32"/>
        <v>-5.4983844539934372</v>
      </c>
      <c r="L85" s="31">
        <f t="shared" ca="1" si="27"/>
        <v>-0.32499692280427328</v>
      </c>
      <c r="M85" s="30"/>
      <c r="N85" s="21">
        <v>72</v>
      </c>
      <c r="O85" s="14">
        <f t="shared" si="25"/>
        <v>2.1167999999999999E-2</v>
      </c>
      <c r="P85" s="14">
        <f t="shared" si="33"/>
        <v>0.13576450198781712</v>
      </c>
      <c r="Q85" s="14">
        <f t="shared" si="41"/>
        <v>0.15693250198781711</v>
      </c>
      <c r="R85" s="14">
        <f t="shared" si="42"/>
        <v>-0.11459650198781712</v>
      </c>
      <c r="S85" s="14">
        <f t="shared" si="43"/>
        <v>0.29269700397563425</v>
      </c>
      <c r="T85" s="14">
        <f t="shared" si="44"/>
        <v>-0.25036100397563421</v>
      </c>
      <c r="U85" s="4" t="s">
        <v>21</v>
      </c>
      <c r="V85" s="21">
        <v>72</v>
      </c>
      <c r="W85" s="15">
        <f t="shared" si="34"/>
        <v>10882.734649419575</v>
      </c>
      <c r="X85" s="15">
        <f t="shared" si="35"/>
        <v>12204.125597294224</v>
      </c>
      <c r="Y85" s="15">
        <f t="shared" si="36"/>
        <v>12465.216161326709</v>
      </c>
      <c r="Z85" s="15">
        <f t="shared" si="37"/>
        <v>9501.1519990418001</v>
      </c>
      <c r="AA85" s="15">
        <f t="shared" si="38"/>
        <v>14277.809664034008</v>
      </c>
      <c r="AB85" s="15">
        <f t="shared" si="39"/>
        <v>8294.9637399925577</v>
      </c>
      <c r="AC85" s="15"/>
    </row>
    <row r="86" spans="2:29">
      <c r="B86" s="49">
        <v>40290</v>
      </c>
      <c r="C86" s="50">
        <v>1208.67</v>
      </c>
      <c r="D86" s="51">
        <v>10949.09</v>
      </c>
      <c r="E86" s="16">
        <f t="shared" si="26"/>
        <v>-1.2710492738986671E-2</v>
      </c>
      <c r="F86" s="16" t="str">
        <f t="shared" si="28"/>
        <v/>
      </c>
      <c r="G86" s="16">
        <f t="shared" si="29"/>
        <v>-1.2710492738986671E-2</v>
      </c>
      <c r="H86" s="6">
        <f t="shared" si="30"/>
        <v>73</v>
      </c>
      <c r="I86" s="25">
        <f t="shared" ca="1" si="31"/>
        <v>10140.403093910272</v>
      </c>
      <c r="J86" s="16">
        <f t="shared" ca="1" si="40"/>
        <v>1.7475236301282823E-2</v>
      </c>
      <c r="K86" s="17">
        <f t="shared" ca="1" si="32"/>
        <v>-4.4339899599776453</v>
      </c>
      <c r="L86" s="31">
        <f t="shared" ca="1" si="27"/>
        <v>1.0643944940157917</v>
      </c>
      <c r="M86" s="30"/>
      <c r="N86" s="21">
        <v>73</v>
      </c>
      <c r="O86" s="14">
        <f t="shared" si="25"/>
        <v>2.1461999999999998E-2</v>
      </c>
      <c r="P86" s="14">
        <f t="shared" si="33"/>
        <v>0.1367040599250805</v>
      </c>
      <c r="Q86" s="14">
        <f t="shared" si="41"/>
        <v>0.15816605992508051</v>
      </c>
      <c r="R86" s="14">
        <f t="shared" si="42"/>
        <v>-0.11524205992508051</v>
      </c>
      <c r="S86" s="14">
        <f t="shared" si="43"/>
        <v>0.29487011985016098</v>
      </c>
      <c r="T86" s="14">
        <f t="shared" si="44"/>
        <v>-0.25194611985016102</v>
      </c>
      <c r="U86" s="4" t="s">
        <v>21</v>
      </c>
      <c r="V86" s="21">
        <v>73</v>
      </c>
      <c r="W86" s="15">
        <f t="shared" si="34"/>
        <v>10885.934643782626</v>
      </c>
      <c r="X86" s="15">
        <f t="shared" si="35"/>
        <v>12215.597468766551</v>
      </c>
      <c r="Y86" s="15">
        <f t="shared" si="36"/>
        <v>12480.602215505811</v>
      </c>
      <c r="Z86" s="15">
        <f t="shared" si="37"/>
        <v>9495.0204343087553</v>
      </c>
      <c r="AA86" s="15">
        <f t="shared" si="38"/>
        <v>14308.870736299352</v>
      </c>
      <c r="AB86" s="15">
        <f t="shared" si="39"/>
        <v>8281.8256767168823</v>
      </c>
      <c r="AC86" s="15"/>
    </row>
    <row r="87" spans="2:29">
      <c r="B87" s="49">
        <v>40291</v>
      </c>
      <c r="C87" s="50">
        <v>1217.28</v>
      </c>
      <c r="D87" s="51">
        <v>10914.46</v>
      </c>
      <c r="E87" s="16">
        <f t="shared" si="26"/>
        <v>-3.1628199238476458E-3</v>
      </c>
      <c r="F87" s="16" t="str">
        <f t="shared" si="28"/>
        <v/>
      </c>
      <c r="G87" s="16">
        <f t="shared" si="29"/>
        <v>-3.1628199238476458E-3</v>
      </c>
      <c r="H87" s="6">
        <f t="shared" si="30"/>
        <v>74</v>
      </c>
      <c r="I87" s="25">
        <f t="shared" ca="1" si="31"/>
        <v>10255.579309208977</v>
      </c>
      <c r="J87" s="16">
        <f t="shared" ca="1" si="40"/>
        <v>1.1358149595440924E-2</v>
      </c>
      <c r="K87" s="17">
        <f t="shared" ca="1" si="32"/>
        <v>-3.7464813526566991</v>
      </c>
      <c r="L87" s="31">
        <f t="shared" ca="1" si="27"/>
        <v>0.68750860732094621</v>
      </c>
      <c r="M87" s="30"/>
      <c r="N87" s="21">
        <v>74</v>
      </c>
      <c r="O87" s="14">
        <f t="shared" si="25"/>
        <v>2.1755999999999998E-2</v>
      </c>
      <c r="P87" s="14">
        <f t="shared" si="33"/>
        <v>0.13763720427268203</v>
      </c>
      <c r="Q87" s="14">
        <f t="shared" si="41"/>
        <v>0.15939320427268203</v>
      </c>
      <c r="R87" s="14">
        <f t="shared" si="42"/>
        <v>-0.11588120427268203</v>
      </c>
      <c r="S87" s="14">
        <f t="shared" si="43"/>
        <v>0.29703040854536406</v>
      </c>
      <c r="T87" s="14">
        <f t="shared" si="44"/>
        <v>-0.25351840854536406</v>
      </c>
      <c r="U87" s="4" t="s">
        <v>21</v>
      </c>
      <c r="V87" s="21">
        <v>74</v>
      </c>
      <c r="W87" s="15">
        <f t="shared" si="34"/>
        <v>10889.135579082331</v>
      </c>
      <c r="X87" s="15">
        <f t="shared" si="35"/>
        <v>12227.001704568667</v>
      </c>
      <c r="Y87" s="15">
        <f t="shared" si="36"/>
        <v>12495.927116979215</v>
      </c>
      <c r="Z87" s="15">
        <f t="shared" si="37"/>
        <v>9488.9536846387109</v>
      </c>
      <c r="AA87" s="15">
        <f t="shared" si="38"/>
        <v>14339.815440705139</v>
      </c>
      <c r="AB87" s="15">
        <f t="shared" si="39"/>
        <v>8268.8144871832501</v>
      </c>
      <c r="AC87" s="15"/>
    </row>
    <row r="88" spans="2:29">
      <c r="B88" s="49">
        <v>40294</v>
      </c>
      <c r="C88" s="50">
        <v>1212.05</v>
      </c>
      <c r="D88" s="51">
        <v>11165.79</v>
      </c>
      <c r="E88" s="16">
        <f t="shared" si="26"/>
        <v>2.3027250088414979E-2</v>
      </c>
      <c r="F88" s="16">
        <f t="shared" si="28"/>
        <v>2.3027250088414979E-2</v>
      </c>
      <c r="G88" s="16" t="str">
        <f t="shared" si="29"/>
        <v/>
      </c>
      <c r="H88" s="6">
        <f t="shared" si="30"/>
        <v>75</v>
      </c>
      <c r="I88" s="25">
        <f t="shared" ca="1" si="31"/>
        <v>10180.986518583544</v>
      </c>
      <c r="J88" s="16">
        <f t="shared" ca="1" si="40"/>
        <v>-7.2733863564832827E-3</v>
      </c>
      <c r="K88" s="17">
        <f t="shared" ca="1" si="32"/>
        <v>-4.2211045591808141</v>
      </c>
      <c r="L88" s="31">
        <f t="shared" ca="1" si="27"/>
        <v>-0.47462320652411455</v>
      </c>
      <c r="M88" s="30"/>
      <c r="N88" s="21">
        <v>75</v>
      </c>
      <c r="O88" s="14">
        <f t="shared" si="25"/>
        <v>2.205E-2</v>
      </c>
      <c r="P88" s="14">
        <f t="shared" si="33"/>
        <v>0.13856406460551021</v>
      </c>
      <c r="Q88" s="14">
        <f t="shared" si="41"/>
        <v>0.1606140646055102</v>
      </c>
      <c r="R88" s="14">
        <f t="shared" si="42"/>
        <v>-0.11651406460551021</v>
      </c>
      <c r="S88" s="14">
        <f t="shared" si="43"/>
        <v>0.29917812921102044</v>
      </c>
      <c r="T88" s="14">
        <f t="shared" si="44"/>
        <v>-0.25507812921102041</v>
      </c>
      <c r="U88" s="4" t="s">
        <v>21</v>
      </c>
      <c r="V88" s="21">
        <v>75</v>
      </c>
      <c r="W88" s="15">
        <f t="shared" si="34"/>
        <v>10892.337455595365</v>
      </c>
      <c r="X88" s="15">
        <f t="shared" si="35"/>
        <v>12238.339680986675</v>
      </c>
      <c r="Y88" s="15">
        <f t="shared" si="36"/>
        <v>12511.192215098581</v>
      </c>
      <c r="Z88" s="15">
        <f t="shared" si="37"/>
        <v>9482.9504020717268</v>
      </c>
      <c r="AA88" s="15">
        <f t="shared" si="38"/>
        <v>14370.646455020938</v>
      </c>
      <c r="AB88" s="15">
        <f t="shared" si="39"/>
        <v>8255.9274990105441</v>
      </c>
      <c r="AC88" s="15"/>
    </row>
    <row r="89" spans="2:29">
      <c r="B89" s="49">
        <v>40295</v>
      </c>
      <c r="C89" s="50">
        <v>1183.71</v>
      </c>
      <c r="D89" s="51">
        <v>11212.66</v>
      </c>
      <c r="E89" s="16">
        <f t="shared" si="26"/>
        <v>4.1976429791352856E-3</v>
      </c>
      <c r="F89" s="16">
        <f t="shared" si="28"/>
        <v>4.1976429791352856E-3</v>
      </c>
      <c r="G89" s="16" t="str">
        <f t="shared" si="29"/>
        <v/>
      </c>
      <c r="H89" s="6">
        <f t="shared" si="30"/>
        <v>76</v>
      </c>
      <c r="I89" s="25">
        <f t="shared" ca="1" si="31"/>
        <v>10284.000958629111</v>
      </c>
      <c r="J89" s="16">
        <f t="shared" ca="1" si="40"/>
        <v>1.011831612364208E-2</v>
      </c>
      <c r="K89" s="17">
        <f t="shared" ca="1" si="32"/>
        <v>-3.6102623441149255</v>
      </c>
      <c r="L89" s="31">
        <f t="shared" ca="1" si="27"/>
        <v>0.61084221506588843</v>
      </c>
      <c r="M89" s="30"/>
      <c r="N89" s="21">
        <v>76</v>
      </c>
      <c r="O89" s="14">
        <f t="shared" si="25"/>
        <v>2.2343999999999999E-2</v>
      </c>
      <c r="P89" s="14">
        <f t="shared" si="33"/>
        <v>0.13948476619330158</v>
      </c>
      <c r="Q89" s="14">
        <f t="shared" si="41"/>
        <v>0.16182876619330158</v>
      </c>
      <c r="R89" s="14">
        <f t="shared" si="42"/>
        <v>-0.11714076619330158</v>
      </c>
      <c r="S89" s="14">
        <f t="shared" si="43"/>
        <v>0.30131353238660313</v>
      </c>
      <c r="T89" s="14">
        <f t="shared" si="44"/>
        <v>-0.25662553238660318</v>
      </c>
      <c r="U89" s="4" t="s">
        <v>21</v>
      </c>
      <c r="V89" s="21">
        <v>76</v>
      </c>
      <c r="W89" s="15">
        <f t="shared" si="34"/>
        <v>10895.540273598488</v>
      </c>
      <c r="X89" s="15">
        <f t="shared" si="35"/>
        <v>12249.612728522934</v>
      </c>
      <c r="Y89" s="15">
        <f t="shared" si="36"/>
        <v>12526.398814017573</v>
      </c>
      <c r="Z89" s="15">
        <f t="shared" si="37"/>
        <v>9477.0092838463643</v>
      </c>
      <c r="AA89" s="15">
        <f t="shared" si="38"/>
        <v>14401.366367121664</v>
      </c>
      <c r="AB89" s="15">
        <f t="shared" si="39"/>
        <v>8243.1621297148631</v>
      </c>
      <c r="AC89" s="15"/>
    </row>
    <row r="90" spans="2:29">
      <c r="B90" s="49">
        <v>40296</v>
      </c>
      <c r="C90" s="50">
        <v>1191.3599999999999</v>
      </c>
      <c r="D90" s="51">
        <v>10924.79</v>
      </c>
      <c r="E90" s="16">
        <f t="shared" si="26"/>
        <v>-2.5673658168534404E-2</v>
      </c>
      <c r="F90" s="16" t="str">
        <f t="shared" si="28"/>
        <v/>
      </c>
      <c r="G90" s="16">
        <f t="shared" si="29"/>
        <v>-2.5673658168534404E-2</v>
      </c>
      <c r="H90" s="6">
        <f t="shared" si="30"/>
        <v>77</v>
      </c>
      <c r="I90" s="25">
        <f t="shared" ca="1" si="31"/>
        <v>10222.004601887475</v>
      </c>
      <c r="J90" s="16">
        <f t="shared" ca="1" si="40"/>
        <v>-6.0284277482117715E-3</v>
      </c>
      <c r="K90" s="17">
        <f t="shared" ca="1" si="32"/>
        <v>-4.0065546032475838</v>
      </c>
      <c r="L90" s="31">
        <f t="shared" ca="1" si="27"/>
        <v>-0.39629225913265814</v>
      </c>
      <c r="M90" s="30"/>
      <c r="N90" s="21">
        <v>77</v>
      </c>
      <c r="O90" s="14">
        <f t="shared" si="25"/>
        <v>2.2637999999999998E-2</v>
      </c>
      <c r="P90" s="14">
        <f t="shared" si="33"/>
        <v>0.14039943019827397</v>
      </c>
      <c r="Q90" s="14">
        <f t="shared" si="41"/>
        <v>0.16303743019827396</v>
      </c>
      <c r="R90" s="14">
        <f t="shared" si="42"/>
        <v>-0.11776143019827398</v>
      </c>
      <c r="S90" s="14">
        <f t="shared" si="43"/>
        <v>0.30343686039654794</v>
      </c>
      <c r="T90" s="14">
        <f t="shared" si="44"/>
        <v>-0.25816086039654795</v>
      </c>
      <c r="U90" s="4" t="s">
        <v>21</v>
      </c>
      <c r="V90" s="21">
        <v>77</v>
      </c>
      <c r="W90" s="15">
        <f t="shared" si="34"/>
        <v>10898.744033368535</v>
      </c>
      <c r="X90" s="15">
        <f t="shared" si="35"/>
        <v>12260.822133998927</v>
      </c>
      <c r="Y90" s="15">
        <f t="shared" si="36"/>
        <v>12541.548174775256</v>
      </c>
      <c r="Z90" s="15">
        <f t="shared" si="37"/>
        <v>9471.1290703162977</v>
      </c>
      <c r="AA90" s="15">
        <f t="shared" si="38"/>
        <v>14431.977679137583</v>
      </c>
      <c r="AB90" s="15">
        <f t="shared" si="39"/>
        <v>8230.5158825595136</v>
      </c>
      <c r="AC90" s="15"/>
    </row>
    <row r="91" spans="2:29">
      <c r="B91" s="49">
        <v>40298</v>
      </c>
      <c r="C91" s="50">
        <v>1186.69</v>
      </c>
      <c r="D91" s="51">
        <v>11057.4</v>
      </c>
      <c r="E91" s="16">
        <f t="shared" si="26"/>
        <v>1.2138448427841519E-2</v>
      </c>
      <c r="F91" s="16">
        <f t="shared" si="28"/>
        <v>1.2138448427841519E-2</v>
      </c>
      <c r="G91" s="16" t="str">
        <f t="shared" si="29"/>
        <v/>
      </c>
      <c r="H91" s="6">
        <f t="shared" si="30"/>
        <v>78</v>
      </c>
      <c r="I91" s="25">
        <f t="shared" ca="1" si="31"/>
        <v>10289.105251575054</v>
      </c>
      <c r="J91" s="16">
        <f t="shared" ca="1" si="40"/>
        <v>6.5643337389214027E-3</v>
      </c>
      <c r="K91" s="17">
        <f t="shared" ca="1" si="32"/>
        <v>-3.6159991828551235</v>
      </c>
      <c r="L91" s="31">
        <f t="shared" ca="1" si="27"/>
        <v>0.39055542039246033</v>
      </c>
      <c r="M91" s="30"/>
      <c r="N91" s="21">
        <v>78</v>
      </c>
      <c r="O91" s="14">
        <f t="shared" si="25"/>
        <v>2.2932000000000001E-2</v>
      </c>
      <c r="P91" s="14">
        <f t="shared" si="33"/>
        <v>0.14130817386124556</v>
      </c>
      <c r="Q91" s="14">
        <f t="shared" si="41"/>
        <v>0.16424017386124556</v>
      </c>
      <c r="R91" s="14">
        <f t="shared" si="42"/>
        <v>-0.11837617386124555</v>
      </c>
      <c r="S91" s="14">
        <f t="shared" si="43"/>
        <v>0.30554834772249112</v>
      </c>
      <c r="T91" s="14">
        <f t="shared" si="44"/>
        <v>-0.2596843477224911</v>
      </c>
      <c r="U91" s="4" t="s">
        <v>21</v>
      </c>
      <c r="V91" s="21">
        <v>78</v>
      </c>
      <c r="W91" s="15">
        <f t="shared" si="34"/>
        <v>10901.948735182428</v>
      </c>
      <c r="X91" s="15">
        <f t="shared" si="35"/>
        <v>12271.96914253559</v>
      </c>
      <c r="Y91" s="15">
        <f t="shared" si="36"/>
        <v>12556.641517257842</v>
      </c>
      <c r="Z91" s="15">
        <f t="shared" si="37"/>
        <v>9465.3085429885832</v>
      </c>
      <c r="AA91" s="15">
        <f t="shared" si="38"/>
        <v>14462.482811361791</v>
      </c>
      <c r="AB91" s="15">
        <f t="shared" si="39"/>
        <v>8217.986342647524</v>
      </c>
      <c r="AC91" s="15"/>
    </row>
    <row r="92" spans="2:29">
      <c r="B92" s="49">
        <v>40304</v>
      </c>
      <c r="C92" s="50">
        <v>1128.1500000000001</v>
      </c>
      <c r="D92" s="51">
        <v>10695.69</v>
      </c>
      <c r="E92" s="16">
        <f t="shared" si="26"/>
        <v>-3.2712029952791717E-2</v>
      </c>
      <c r="F92" s="16" t="str">
        <f t="shared" si="28"/>
        <v/>
      </c>
      <c r="G92" s="16">
        <f t="shared" si="29"/>
        <v>-3.2712029952791717E-2</v>
      </c>
      <c r="H92" s="6">
        <f t="shared" si="30"/>
        <v>79</v>
      </c>
      <c r="I92" s="25">
        <f t="shared" ca="1" si="31"/>
        <v>10285.516086278602</v>
      </c>
      <c r="J92" s="16">
        <f t="shared" ca="1" si="40"/>
        <v>-3.4883162419817006E-4</v>
      </c>
      <c r="K92" s="17">
        <f t="shared" ca="1" si="32"/>
        <v>-3.6561799775292187</v>
      </c>
      <c r="L92" s="31">
        <f t="shared" ca="1" si="27"/>
        <v>-4.0180794674095362E-2</v>
      </c>
      <c r="M92" s="30"/>
      <c r="N92" s="21">
        <v>79</v>
      </c>
      <c r="O92" s="14">
        <f t="shared" si="25"/>
        <v>2.3226E-2</v>
      </c>
      <c r="P92" s="14">
        <f t="shared" si="33"/>
        <v>0.14221111067704942</v>
      </c>
      <c r="Q92" s="14">
        <f t="shared" si="41"/>
        <v>0.16543711067704941</v>
      </c>
      <c r="R92" s="14">
        <f t="shared" si="42"/>
        <v>-0.11898511067704942</v>
      </c>
      <c r="S92" s="14">
        <f t="shared" si="43"/>
        <v>0.30764822135409886</v>
      </c>
      <c r="T92" s="14">
        <f t="shared" si="44"/>
        <v>-0.26119622135409881</v>
      </c>
      <c r="U92" s="4" t="s">
        <v>21</v>
      </c>
      <c r="V92" s="21">
        <v>79</v>
      </c>
      <c r="W92" s="15">
        <f t="shared" si="34"/>
        <v>10905.15437931717</v>
      </c>
      <c r="X92" s="15">
        <f t="shared" si="35"/>
        <v>12283.054959419709</v>
      </c>
      <c r="Y92" s="15">
        <f t="shared" si="36"/>
        <v>12571.680022047296</v>
      </c>
      <c r="Z92" s="15">
        <f t="shared" si="37"/>
        <v>9459.5465226750148</v>
      </c>
      <c r="AA92" s="15">
        <f t="shared" si="38"/>
        <v>14492.884105932239</v>
      </c>
      <c r="AB92" s="15">
        <f t="shared" si="39"/>
        <v>8205.5711732396358</v>
      </c>
      <c r="AC92" s="15"/>
    </row>
    <row r="93" spans="2:29">
      <c r="B93" s="49">
        <v>40305</v>
      </c>
      <c r="C93" s="50">
        <v>1110.8800000000001</v>
      </c>
      <c r="D93" s="51">
        <v>10364.59</v>
      </c>
      <c r="E93" s="16">
        <f t="shared" si="26"/>
        <v>-3.0956394585108613E-2</v>
      </c>
      <c r="F93" s="16" t="str">
        <f t="shared" si="28"/>
        <v/>
      </c>
      <c r="G93" s="16">
        <f t="shared" si="29"/>
        <v>-3.0956394585108613E-2</v>
      </c>
      <c r="H93" s="6">
        <f t="shared" si="30"/>
        <v>80</v>
      </c>
      <c r="I93" s="25">
        <f t="shared" ca="1" si="31"/>
        <v>10299.188691005184</v>
      </c>
      <c r="J93" s="16">
        <f t="shared" ca="1" si="40"/>
        <v>1.329306630011686E-3</v>
      </c>
      <c r="K93" s="17">
        <f t="shared" ca="1" si="32"/>
        <v>-3.5915284289211806</v>
      </c>
      <c r="L93" s="31">
        <f t="shared" ca="1" si="27"/>
        <v>6.4651548608037956E-2</v>
      </c>
      <c r="M93" s="30"/>
      <c r="N93" s="21">
        <v>80</v>
      </c>
      <c r="O93" s="14">
        <f t="shared" si="25"/>
        <v>2.3519999999999999E-2</v>
      </c>
      <c r="P93" s="14">
        <f t="shared" si="33"/>
        <v>0.14310835055998655</v>
      </c>
      <c r="Q93" s="14">
        <f t="shared" si="41"/>
        <v>0.16662835055998654</v>
      </c>
      <c r="R93" s="14">
        <f t="shared" si="42"/>
        <v>-0.11958835055998655</v>
      </c>
      <c r="S93" s="14">
        <f t="shared" si="43"/>
        <v>0.30973670111997309</v>
      </c>
      <c r="T93" s="14">
        <f t="shared" si="44"/>
        <v>-0.26269670111997312</v>
      </c>
      <c r="U93" s="4" t="s">
        <v>21</v>
      </c>
      <c r="V93" s="21">
        <v>80</v>
      </c>
      <c r="W93" s="15">
        <f t="shared" si="34"/>
        <v>10908.360966049842</v>
      </c>
      <c r="X93" s="15">
        <f t="shared" si="35"/>
        <v>12294.080751864289</v>
      </c>
      <c r="Y93" s="15">
        <f t="shared" si="36"/>
        <v>12586.66483216479</v>
      </c>
      <c r="Z93" s="15">
        <f t="shared" si="37"/>
        <v>9453.8418677487134</v>
      </c>
      <c r="AA93" s="15">
        <f t="shared" si="38"/>
        <v>14523.183830303957</v>
      </c>
      <c r="AB93" s="15">
        <f t="shared" si="39"/>
        <v>8193.2681122820613</v>
      </c>
      <c r="AC93" s="15"/>
    </row>
    <row r="94" spans="2:29">
      <c r="B94" s="49">
        <v>40308</v>
      </c>
      <c r="C94" s="50">
        <v>1159.73</v>
      </c>
      <c r="D94" s="51">
        <v>10530.7</v>
      </c>
      <c r="E94" s="16">
        <f t="shared" si="26"/>
        <v>1.6026683158716415E-2</v>
      </c>
      <c r="F94" s="16">
        <f t="shared" si="28"/>
        <v>1.6026683158716415E-2</v>
      </c>
      <c r="G94" s="16" t="str">
        <f t="shared" si="29"/>
        <v/>
      </c>
      <c r="H94" s="6">
        <f t="shared" si="30"/>
        <v>81</v>
      </c>
      <c r="I94" s="25">
        <f t="shared" ca="1" si="31"/>
        <v>10392.689962610575</v>
      </c>
      <c r="J94" s="16">
        <f t="shared" ca="1" si="40"/>
        <v>9.0785084544621562E-3</v>
      </c>
      <c r="K94" s="17">
        <f t="shared" ca="1" si="32"/>
        <v>-3.0450563911373352</v>
      </c>
      <c r="L94" s="31">
        <f t="shared" ca="1" si="27"/>
        <v>0.54647203778384534</v>
      </c>
      <c r="M94" s="30"/>
      <c r="N94" s="21">
        <v>81</v>
      </c>
      <c r="O94" s="14">
        <f t="shared" si="25"/>
        <v>2.3813999999999998E-2</v>
      </c>
      <c r="P94" s="14">
        <f t="shared" si="33"/>
        <v>0.14400000000000002</v>
      </c>
      <c r="Q94" s="14">
        <f t="shared" si="41"/>
        <v>0.16781400000000002</v>
      </c>
      <c r="R94" s="14">
        <f t="shared" si="42"/>
        <v>-0.12018600000000002</v>
      </c>
      <c r="S94" s="14">
        <f t="shared" si="43"/>
        <v>0.31181400000000004</v>
      </c>
      <c r="T94" s="14">
        <f t="shared" si="44"/>
        <v>-0.26418600000000003</v>
      </c>
      <c r="U94" s="4" t="s">
        <v>21</v>
      </c>
      <c r="V94" s="21">
        <v>81</v>
      </c>
      <c r="W94" s="15">
        <f t="shared" si="34"/>
        <v>10911.56849565761</v>
      </c>
      <c r="X94" s="15">
        <f t="shared" si="35"/>
        <v>12305.047650670167</v>
      </c>
      <c r="Y94" s="15">
        <f t="shared" si="36"/>
        <v>12601.597054716072</v>
      </c>
      <c r="Z94" s="15">
        <f t="shared" si="37"/>
        <v>9448.193472498735</v>
      </c>
      <c r="AA94" s="15">
        <f t="shared" si="38"/>
        <v>14553.384180525949</v>
      </c>
      <c r="AB94" s="15">
        <f t="shared" si="39"/>
        <v>8181.0749691296096</v>
      </c>
      <c r="AC94" s="15"/>
    </row>
    <row r="95" spans="2:29">
      <c r="B95" s="49">
        <v>40309</v>
      </c>
      <c r="C95" s="50">
        <v>1155.79</v>
      </c>
      <c r="D95" s="51">
        <v>10411.1</v>
      </c>
      <c r="E95" s="16">
        <f t="shared" si="26"/>
        <v>-1.1357269697171163E-2</v>
      </c>
      <c r="F95" s="16" t="str">
        <f t="shared" si="28"/>
        <v/>
      </c>
      <c r="G95" s="16">
        <f t="shared" si="29"/>
        <v>-1.1357269697171163E-2</v>
      </c>
      <c r="H95" s="6">
        <f t="shared" si="30"/>
        <v>82</v>
      </c>
      <c r="I95" s="25">
        <f t="shared" ca="1" si="31"/>
        <v>10411.854281839767</v>
      </c>
      <c r="J95" s="16">
        <f t="shared" ca="1" si="40"/>
        <v>1.8440191421219148E-3</v>
      </c>
      <c r="K95" s="17">
        <f t="shared" ca="1" si="32"/>
        <v>-2.9482862495549313</v>
      </c>
      <c r="L95" s="31">
        <f t="shared" ca="1" si="27"/>
        <v>9.6770141582404018E-2</v>
      </c>
      <c r="M95" s="30"/>
      <c r="N95" s="21">
        <v>82</v>
      </c>
      <c r="O95" s="14">
        <f t="shared" si="25"/>
        <v>2.4107999999999997E-2</v>
      </c>
      <c r="P95" s="14">
        <f t="shared" si="33"/>
        <v>0.14488616221019868</v>
      </c>
      <c r="Q95" s="14">
        <f t="shared" si="41"/>
        <v>0.16899416221019867</v>
      </c>
      <c r="R95" s="14">
        <f t="shared" si="42"/>
        <v>-0.12077816221019869</v>
      </c>
      <c r="S95" s="14">
        <f t="shared" si="43"/>
        <v>0.31388032442039737</v>
      </c>
      <c r="T95" s="14">
        <f t="shared" si="44"/>
        <v>-0.26566432442039734</v>
      </c>
      <c r="U95" s="4" t="s">
        <v>21</v>
      </c>
      <c r="V95" s="21">
        <v>82</v>
      </c>
      <c r="W95" s="15">
        <f t="shared" si="34"/>
        <v>10914.776968417718</v>
      </c>
      <c r="X95" s="15">
        <f t="shared" si="35"/>
        <v>12315.956751795571</v>
      </c>
      <c r="Y95" s="15">
        <f t="shared" si="36"/>
        <v>12616.477762445527</v>
      </c>
      <c r="Z95" s="15">
        <f t="shared" si="37"/>
        <v>9442.6002655760021</v>
      </c>
      <c r="AA95" s="15">
        <f t="shared" si="38"/>
        <v>14583.487284335934</v>
      </c>
      <c r="AB95" s="15">
        <f t="shared" si="39"/>
        <v>8168.9896214509317</v>
      </c>
      <c r="AC95" s="15"/>
    </row>
    <row r="96" spans="2:29">
      <c r="B96" s="49">
        <v>40310</v>
      </c>
      <c r="C96" s="50">
        <v>1171.67</v>
      </c>
      <c r="D96" s="51">
        <v>10394.030000000001</v>
      </c>
      <c r="E96" s="16">
        <f t="shared" si="26"/>
        <v>-1.639596200209364E-3</v>
      </c>
      <c r="F96" s="16" t="str">
        <f t="shared" si="28"/>
        <v/>
      </c>
      <c r="G96" s="16">
        <f t="shared" si="29"/>
        <v>-1.639596200209364E-3</v>
      </c>
      <c r="H96" s="6">
        <f t="shared" si="30"/>
        <v>83</v>
      </c>
      <c r="I96" s="25">
        <f t="shared" ca="1" si="31"/>
        <v>10308.185978240475</v>
      </c>
      <c r="J96" s="16">
        <f t="shared" ca="1" si="40"/>
        <v>-9.9567570572043958E-3</v>
      </c>
      <c r="K96" s="17">
        <f t="shared" ca="1" si="32"/>
        <v>-3.5920777369452783</v>
      </c>
      <c r="L96" s="31">
        <f t="shared" ca="1" si="27"/>
        <v>-0.64379148739034708</v>
      </c>
      <c r="M96" s="30"/>
      <c r="N96" s="21">
        <v>83</v>
      </c>
      <c r="O96" s="14">
        <f t="shared" si="25"/>
        <v>2.4402E-2</v>
      </c>
      <c r="P96" s="14">
        <f t="shared" si="33"/>
        <v>0.14576693726630879</v>
      </c>
      <c r="Q96" s="14">
        <f t="shared" si="41"/>
        <v>0.1701689372663088</v>
      </c>
      <c r="R96" s="14">
        <f t="shared" si="42"/>
        <v>-0.12136493726630879</v>
      </c>
      <c r="S96" s="14">
        <f t="shared" si="43"/>
        <v>0.31593587453261757</v>
      </c>
      <c r="T96" s="14">
        <f t="shared" si="44"/>
        <v>-0.26713187453261761</v>
      </c>
      <c r="U96" s="4" t="s">
        <v>21</v>
      </c>
      <c r="V96" s="21">
        <v>83</v>
      </c>
      <c r="W96" s="15">
        <f t="shared" si="34"/>
        <v>10917.986384607495</v>
      </c>
      <c r="X96" s="15">
        <f t="shared" si="35"/>
        <v>12326.809117839766</v>
      </c>
      <c r="Y96" s="15">
        <f t="shared" si="36"/>
        <v>12631.307995204981</v>
      </c>
      <c r="Z96" s="15">
        <f t="shared" si="37"/>
        <v>9437.0612085245284</v>
      </c>
      <c r="AA96" s="15">
        <f t="shared" si="38"/>
        <v>14613.495204085213</v>
      </c>
      <c r="AB96" s="15">
        <f t="shared" si="39"/>
        <v>8157.0100123036636</v>
      </c>
      <c r="AC96" s="15"/>
    </row>
    <row r="97" spans="2:29">
      <c r="B97" s="49">
        <v>40311</v>
      </c>
      <c r="C97" s="50">
        <v>1157.44</v>
      </c>
      <c r="D97" s="51">
        <v>10620.55</v>
      </c>
      <c r="E97" s="16">
        <f t="shared" si="26"/>
        <v>2.1793279411354269E-2</v>
      </c>
      <c r="F97" s="16">
        <f t="shared" si="28"/>
        <v>2.1793279411354269E-2</v>
      </c>
      <c r="G97" s="16" t="str">
        <f t="shared" si="29"/>
        <v/>
      </c>
      <c r="H97" s="6">
        <f t="shared" si="30"/>
        <v>84</v>
      </c>
      <c r="I97" s="25">
        <f t="shared" ca="1" si="31"/>
        <v>10337.963630337461</v>
      </c>
      <c r="J97" s="16">
        <f t="shared" ca="1" si="40"/>
        <v>2.8887383444422834E-3</v>
      </c>
      <c r="K97" s="17">
        <f t="shared" ca="1" si="32"/>
        <v>-3.430166743313821</v>
      </c>
      <c r="L97" s="31">
        <f t="shared" ca="1" si="27"/>
        <v>0.16191099363145756</v>
      </c>
      <c r="M97" s="30"/>
      <c r="N97" s="21">
        <v>84</v>
      </c>
      <c r="O97" s="14">
        <f t="shared" si="25"/>
        <v>2.4695999999999999E-2</v>
      </c>
      <c r="P97" s="14">
        <f t="shared" si="33"/>
        <v>0.14664242223858687</v>
      </c>
      <c r="Q97" s="14">
        <f t="shared" si="41"/>
        <v>0.17133842223858686</v>
      </c>
      <c r="R97" s="14">
        <f t="shared" si="42"/>
        <v>-0.12194642223858687</v>
      </c>
      <c r="S97" s="14">
        <f t="shared" si="43"/>
        <v>0.31798084447717373</v>
      </c>
      <c r="T97" s="14">
        <f t="shared" si="44"/>
        <v>-0.26858884447717374</v>
      </c>
      <c r="U97" s="4" t="s">
        <v>21</v>
      </c>
      <c r="V97" s="21">
        <v>84</v>
      </c>
      <c r="W97" s="15">
        <f t="shared" si="34"/>
        <v>10921.19674450435</v>
      </c>
      <c r="X97" s="15">
        <f t="shared" si="35"/>
        <v>12337.605779446454</v>
      </c>
      <c r="Y97" s="15">
        <f t="shared" si="36"/>
        <v>12646.088761342895</v>
      </c>
      <c r="Z97" s="15">
        <f t="shared" si="37"/>
        <v>9431.5752943921925</v>
      </c>
      <c r="AA97" s="15">
        <f t="shared" si="38"/>
        <v>14643.409939504858</v>
      </c>
      <c r="AB97" s="15">
        <f t="shared" si="39"/>
        <v>8145.1341473682332</v>
      </c>
      <c r="AC97" s="15"/>
    </row>
    <row r="98" spans="2:29">
      <c r="B98" s="49">
        <v>40312</v>
      </c>
      <c r="C98" s="50">
        <v>1135.68</v>
      </c>
      <c r="D98" s="51">
        <v>10462.51</v>
      </c>
      <c r="E98" s="16">
        <f t="shared" si="26"/>
        <v>-1.4880585280423242E-2</v>
      </c>
      <c r="F98" s="16" t="str">
        <f t="shared" si="28"/>
        <v/>
      </c>
      <c r="G98" s="16">
        <f t="shared" si="29"/>
        <v>-1.4880585280423242E-2</v>
      </c>
      <c r="H98" s="6">
        <f t="shared" si="30"/>
        <v>85</v>
      </c>
      <c r="I98" s="25">
        <f t="shared" ca="1" si="31"/>
        <v>10272.994900811822</v>
      </c>
      <c r="J98" s="16">
        <f t="shared" ca="1" si="40"/>
        <v>-6.2844803724191687E-3</v>
      </c>
      <c r="K98" s="17">
        <f t="shared" ca="1" si="32"/>
        <v>-3.8425614362063389</v>
      </c>
      <c r="L98" s="31">
        <f t="shared" ca="1" si="27"/>
        <v>-0.41239469289251812</v>
      </c>
      <c r="M98" s="30"/>
      <c r="N98" s="21">
        <v>85</v>
      </c>
      <c r="O98" s="14">
        <f t="shared" si="25"/>
        <v>2.4989999999999998E-2</v>
      </c>
      <c r="P98" s="14">
        <f t="shared" si="33"/>
        <v>0.1475127113166862</v>
      </c>
      <c r="Q98" s="14">
        <f t="shared" si="41"/>
        <v>0.17250271131668621</v>
      </c>
      <c r="R98" s="14">
        <f t="shared" si="42"/>
        <v>-0.1225227113166862</v>
      </c>
      <c r="S98" s="14">
        <f t="shared" si="43"/>
        <v>0.3200154226333724</v>
      </c>
      <c r="T98" s="14">
        <f t="shared" si="44"/>
        <v>-0.27003542263337238</v>
      </c>
      <c r="U98" s="4" t="s">
        <v>21</v>
      </c>
      <c r="V98" s="21">
        <v>85</v>
      </c>
      <c r="W98" s="15">
        <f t="shared" si="34"/>
        <v>10924.408048385772</v>
      </c>
      <c r="X98" s="15">
        <f t="shared" si="35"/>
        <v>12348.347736632211</v>
      </c>
      <c r="Y98" s="15">
        <f t="shared" si="36"/>
        <v>12660.821039019182</v>
      </c>
      <c r="Z98" s="15">
        <f t="shared" si="37"/>
        <v>9426.1415464159509</v>
      </c>
      <c r="AA98" s="15">
        <f t="shared" si="38"/>
        <v>14673.233430323637</v>
      </c>
      <c r="AB98" s="15">
        <f t="shared" si="39"/>
        <v>8133.3600923299446</v>
      </c>
      <c r="AC98" s="15"/>
    </row>
    <row r="99" spans="2:29">
      <c r="B99" s="49">
        <v>40315</v>
      </c>
      <c r="C99" s="50">
        <v>1136.94</v>
      </c>
      <c r="D99" s="51">
        <v>10235.76</v>
      </c>
      <c r="E99" s="16">
        <f t="shared" si="26"/>
        <v>-2.1672619667747032E-2</v>
      </c>
      <c r="F99" s="16" t="str">
        <f t="shared" si="28"/>
        <v/>
      </c>
      <c r="G99" s="16">
        <f t="shared" si="29"/>
        <v>-2.1672619667747032E-2</v>
      </c>
      <c r="H99" s="6">
        <f t="shared" si="30"/>
        <v>86</v>
      </c>
      <c r="I99" s="25">
        <f t="shared" ca="1" si="31"/>
        <v>10348.0828942965</v>
      </c>
      <c r="J99" s="16">
        <f t="shared" ca="1" si="40"/>
        <v>7.3092602702201472E-3</v>
      </c>
      <c r="K99" s="17">
        <f t="shared" ca="1" si="32"/>
        <v>-3.4057688122620631</v>
      </c>
      <c r="L99" s="31">
        <f t="shared" ca="1" si="27"/>
        <v>0.43679262394427576</v>
      </c>
      <c r="M99" s="30"/>
      <c r="N99" s="21">
        <v>86</v>
      </c>
      <c r="O99" s="14">
        <f t="shared" si="25"/>
        <v>2.5284000000000001E-2</v>
      </c>
      <c r="P99" s="14">
        <f t="shared" si="33"/>
        <v>0.14837789592793127</v>
      </c>
      <c r="Q99" s="14">
        <f t="shared" si="41"/>
        <v>0.17366189592793127</v>
      </c>
      <c r="R99" s="14">
        <f t="shared" si="42"/>
        <v>-0.12309389592793127</v>
      </c>
      <c r="S99" s="14">
        <f t="shared" si="43"/>
        <v>0.32203979185586251</v>
      </c>
      <c r="T99" s="14">
        <f t="shared" si="44"/>
        <v>-0.27147179185586257</v>
      </c>
      <c r="U99" s="4" t="s">
        <v>21</v>
      </c>
      <c r="V99" s="21">
        <v>86</v>
      </c>
      <c r="W99" s="15">
        <f t="shared" si="34"/>
        <v>10927.620296529338</v>
      </c>
      <c r="X99" s="15">
        <f t="shared" si="35"/>
        <v>12359.035960044741</v>
      </c>
      <c r="Y99" s="15">
        <f t="shared" si="36"/>
        <v>12675.505777450411</v>
      </c>
      <c r="Z99" s="15">
        <f t="shared" si="37"/>
        <v>9420.7590167766102</v>
      </c>
      <c r="AA99" s="15">
        <f t="shared" si="38"/>
        <v>14702.967558747236</v>
      </c>
      <c r="AB99" s="15">
        <f t="shared" si="39"/>
        <v>8121.6859703997407</v>
      </c>
      <c r="AC99" s="15"/>
    </row>
    <row r="100" spans="2:29">
      <c r="B100" s="49">
        <v>40316</v>
      </c>
      <c r="C100" s="50">
        <v>1120.8</v>
      </c>
      <c r="D100" s="51">
        <v>10242.64</v>
      </c>
      <c r="E100" s="16">
        <f t="shared" si="26"/>
        <v>6.7215331348128519E-4</v>
      </c>
      <c r="F100" s="16">
        <f t="shared" si="28"/>
        <v>6.7215331348128519E-4</v>
      </c>
      <c r="G100" s="16" t="str">
        <f t="shared" si="29"/>
        <v/>
      </c>
      <c r="H100" s="6">
        <f t="shared" si="30"/>
        <v>87</v>
      </c>
      <c r="I100" s="25">
        <f t="shared" ca="1" si="31"/>
        <v>10190.262457871413</v>
      </c>
      <c r="J100" s="16">
        <f t="shared" ca="1" si="40"/>
        <v>-1.5251176284263432E-2</v>
      </c>
      <c r="K100" s="17">
        <f t="shared" ca="1" si="32"/>
        <v>-4.3846864353880148</v>
      </c>
      <c r="L100" s="31">
        <f t="shared" ca="1" si="27"/>
        <v>-0.97891762312595176</v>
      </c>
      <c r="M100" s="30"/>
      <c r="N100" s="21">
        <v>87</v>
      </c>
      <c r="O100" s="14">
        <f t="shared" si="25"/>
        <v>2.5578E-2</v>
      </c>
      <c r="P100" s="14">
        <f t="shared" si="33"/>
        <v>0.14923806484942106</v>
      </c>
      <c r="Q100" s="14">
        <f t="shared" si="41"/>
        <v>0.17481606484942105</v>
      </c>
      <c r="R100" s="14">
        <f t="shared" si="42"/>
        <v>-0.12366006484942106</v>
      </c>
      <c r="S100" s="14">
        <f t="shared" si="43"/>
        <v>0.32405412969884212</v>
      </c>
      <c r="T100" s="14">
        <f t="shared" si="44"/>
        <v>-0.27289812969884214</v>
      </c>
      <c r="U100" s="4" t="s">
        <v>21</v>
      </c>
      <c r="V100" s="21">
        <v>87</v>
      </c>
      <c r="W100" s="15">
        <f t="shared" si="34"/>
        <v>10930.833489212699</v>
      </c>
      <c r="X100" s="15">
        <f t="shared" si="35"/>
        <v>12369.671392155475</v>
      </c>
      <c r="Y100" s="15">
        <f t="shared" si="36"/>
        <v>12690.143898089902</v>
      </c>
      <c r="Z100" s="15">
        <f t="shared" si="37"/>
        <v>9415.4267854187401</v>
      </c>
      <c r="AA100" s="15">
        <f t="shared" si="38"/>
        <v>14732.614151807686</v>
      </c>
      <c r="AB100" s="15">
        <f t="shared" si="39"/>
        <v>8110.1099599647978</v>
      </c>
      <c r="AC100" s="15"/>
    </row>
    <row r="101" spans="2:29">
      <c r="B101" s="49">
        <v>40317</v>
      </c>
      <c r="C101" s="50">
        <v>1115.05</v>
      </c>
      <c r="D101" s="51">
        <v>10186.84</v>
      </c>
      <c r="E101" s="16">
        <f t="shared" si="26"/>
        <v>-5.4478142353923675E-3</v>
      </c>
      <c r="F101" s="16" t="str">
        <f t="shared" si="28"/>
        <v/>
      </c>
      <c r="G101" s="16">
        <f t="shared" si="29"/>
        <v>-5.4478142353923675E-3</v>
      </c>
      <c r="H101" s="6">
        <f t="shared" si="30"/>
        <v>88</v>
      </c>
      <c r="I101" s="25">
        <f t="shared" ca="1" si="31"/>
        <v>10097.823566752924</v>
      </c>
      <c r="J101" s="16">
        <f t="shared" ca="1" si="40"/>
        <v>-9.0712963969917012E-3</v>
      </c>
      <c r="K101" s="17">
        <f t="shared" ca="1" si="32"/>
        <v>-4.9726050142589786</v>
      </c>
      <c r="L101" s="31">
        <f t="shared" ca="1" si="27"/>
        <v>-0.58791857887096355</v>
      </c>
      <c r="M101" s="30"/>
      <c r="N101" s="21">
        <v>88</v>
      </c>
      <c r="O101" s="14">
        <f t="shared" si="25"/>
        <v>2.5871999999999999E-2</v>
      </c>
      <c r="P101" s="14">
        <f t="shared" si="33"/>
        <v>0.15009330431434975</v>
      </c>
      <c r="Q101" s="14">
        <f t="shared" si="41"/>
        <v>0.17596530431434976</v>
      </c>
      <c r="R101" s="14">
        <f t="shared" si="42"/>
        <v>-0.12422130431434975</v>
      </c>
      <c r="S101" s="14">
        <f t="shared" si="43"/>
        <v>0.32605860862869951</v>
      </c>
      <c r="T101" s="14">
        <f t="shared" si="44"/>
        <v>-0.2743146086286995</v>
      </c>
      <c r="U101" s="4" t="s">
        <v>21</v>
      </c>
      <c r="V101" s="21">
        <v>88</v>
      </c>
      <c r="W101" s="15">
        <f t="shared" si="34"/>
        <v>10934.047626713589</v>
      </c>
      <c r="X101" s="15">
        <f t="shared" si="35"/>
        <v>12380.254948390633</v>
      </c>
      <c r="Y101" s="15">
        <f t="shared" si="36"/>
        <v>12704.736295746772</v>
      </c>
      <c r="Z101" s="15">
        <f t="shared" si="37"/>
        <v>9410.1439589316415</v>
      </c>
      <c r="AA101" s="15">
        <f t="shared" si="38"/>
        <v>14762.17498359114</v>
      </c>
      <c r="AB101" s="15">
        <f t="shared" si="39"/>
        <v>8098.6302923607345</v>
      </c>
      <c r="AC101" s="15"/>
    </row>
    <row r="102" spans="2:29">
      <c r="B102" s="49">
        <v>40318</v>
      </c>
      <c r="C102" s="50">
        <v>1071.5899999999999</v>
      </c>
      <c r="D102" s="51">
        <v>10030.31</v>
      </c>
      <c r="E102" s="16">
        <f t="shared" si="26"/>
        <v>-1.5365903459757947E-2</v>
      </c>
      <c r="F102" s="16" t="str">
        <f t="shared" si="28"/>
        <v/>
      </c>
      <c r="G102" s="16">
        <f t="shared" si="29"/>
        <v>-1.5365903459757947E-2</v>
      </c>
      <c r="H102" s="6">
        <f t="shared" si="30"/>
        <v>89</v>
      </c>
      <c r="I102" s="25">
        <f t="shared" ca="1" si="31"/>
        <v>9964.7634079799464</v>
      </c>
      <c r="J102" s="16">
        <f t="shared" ca="1" si="40"/>
        <v>-1.3177112661294501E-2</v>
      </c>
      <c r="K102" s="17">
        <f t="shared" ca="1" si="32"/>
        <v>-5.8200243908610361</v>
      </c>
      <c r="L102" s="31">
        <f t="shared" ca="1" si="27"/>
        <v>-0.84741937660205746</v>
      </c>
      <c r="M102" s="30"/>
      <c r="N102" s="21">
        <v>89</v>
      </c>
      <c r="O102" s="14">
        <f t="shared" si="25"/>
        <v>2.6165999999999998E-2</v>
      </c>
      <c r="P102" s="14">
        <f t="shared" si="33"/>
        <v>0.15094369811290564</v>
      </c>
      <c r="Q102" s="14">
        <f t="shared" si="41"/>
        <v>0.17710969811290564</v>
      </c>
      <c r="R102" s="14">
        <f t="shared" si="42"/>
        <v>-0.12477769811290565</v>
      </c>
      <c r="S102" s="14">
        <f t="shared" si="43"/>
        <v>0.32805339622581131</v>
      </c>
      <c r="T102" s="14">
        <f t="shared" si="44"/>
        <v>-0.27572139622581127</v>
      </c>
      <c r="U102" s="4" t="s">
        <v>21</v>
      </c>
      <c r="V102" s="21">
        <v>89</v>
      </c>
      <c r="W102" s="15">
        <f t="shared" si="34"/>
        <v>10937.262709309825</v>
      </c>
      <c r="X102" s="15">
        <f t="shared" si="35"/>
        <v>12390.787518204577</v>
      </c>
      <c r="Y102" s="15">
        <f t="shared" si="36"/>
        <v>12719.283839647758</v>
      </c>
      <c r="Z102" s="15">
        <f t="shared" si="37"/>
        <v>9404.9096694875007</v>
      </c>
      <c r="AA102" s="15">
        <f t="shared" si="38"/>
        <v>14791.65177735165</v>
      </c>
      <c r="AB102" s="15">
        <f t="shared" si="39"/>
        <v>8087.2452497578442</v>
      </c>
      <c r="AC102" s="15"/>
    </row>
    <row r="103" spans="2:29">
      <c r="B103" s="49">
        <v>40319</v>
      </c>
      <c r="C103" s="50">
        <v>1087.69</v>
      </c>
      <c r="D103" s="51">
        <v>9784.5400000000009</v>
      </c>
      <c r="E103" s="16">
        <f t="shared" si="26"/>
        <v>-2.450273221864515E-2</v>
      </c>
      <c r="F103" s="16" t="str">
        <f t="shared" si="28"/>
        <v/>
      </c>
      <c r="G103" s="16">
        <f t="shared" si="29"/>
        <v>-2.450273221864515E-2</v>
      </c>
      <c r="H103" s="6">
        <f t="shared" si="30"/>
        <v>90</v>
      </c>
      <c r="I103" s="25">
        <f t="shared" ca="1" si="31"/>
        <v>9887.4833961781969</v>
      </c>
      <c r="J103" s="16">
        <f t="shared" ca="1" si="40"/>
        <v>-7.7553283141536828E-3</v>
      </c>
      <c r="K103" s="17">
        <f t="shared" ca="1" si="32"/>
        <v>-6.3249970472035342</v>
      </c>
      <c r="L103" s="31">
        <f t="shared" ca="1" si="27"/>
        <v>-0.50497265634249777</v>
      </c>
      <c r="M103" s="30"/>
      <c r="N103" s="21">
        <v>90</v>
      </c>
      <c r="O103" s="14">
        <f t="shared" si="25"/>
        <v>2.6459999999999997E-2</v>
      </c>
      <c r="P103" s="14">
        <f t="shared" si="33"/>
        <v>0.1517893276880822</v>
      </c>
      <c r="Q103" s="14">
        <f t="shared" si="41"/>
        <v>0.17824932768808222</v>
      </c>
      <c r="R103" s="14">
        <f t="shared" si="42"/>
        <v>-0.12532932768808219</v>
      </c>
      <c r="S103" s="14">
        <f t="shared" si="43"/>
        <v>0.33003865537616439</v>
      </c>
      <c r="T103" s="14">
        <f t="shared" si="44"/>
        <v>-0.27711865537616442</v>
      </c>
      <c r="U103" s="4" t="s">
        <v>21</v>
      </c>
      <c r="V103" s="21">
        <v>90</v>
      </c>
      <c r="W103" s="15">
        <f t="shared" si="34"/>
        <v>10940.478737279309</v>
      </c>
      <c r="X103" s="15">
        <f t="shared" si="35"/>
        <v>12401.26996609902</v>
      </c>
      <c r="Y103" s="15">
        <f t="shared" si="36"/>
        <v>12733.787374445374</v>
      </c>
      <c r="Z103" s="15">
        <f t="shared" si="37"/>
        <v>9399.7230738332473</v>
      </c>
      <c r="AA103" s="15">
        <f t="shared" si="38"/>
        <v>14821.04620751796</v>
      </c>
      <c r="AB103" s="15">
        <f t="shared" si="39"/>
        <v>8075.9531631542959</v>
      </c>
      <c r="AC103" s="15"/>
    </row>
    <row r="104" spans="2:29">
      <c r="B104" s="49">
        <v>40322</v>
      </c>
      <c r="C104" s="50">
        <v>1073.6500000000001</v>
      </c>
      <c r="D104" s="51">
        <v>9758.4</v>
      </c>
      <c r="E104" s="16">
        <f t="shared" si="26"/>
        <v>-2.6715614632881295E-3</v>
      </c>
      <c r="F104" s="16" t="str">
        <f t="shared" si="28"/>
        <v/>
      </c>
      <c r="G104" s="16">
        <f t="shared" si="29"/>
        <v>-2.6715614632881295E-3</v>
      </c>
      <c r="H104" s="6">
        <f t="shared" si="30"/>
        <v>91</v>
      </c>
      <c r="I104" s="25">
        <f t="shared" ca="1" si="31"/>
        <v>9819.6211497946479</v>
      </c>
      <c r="J104" s="16">
        <f t="shared" ca="1" si="40"/>
        <v>-6.863449845061668E-3</v>
      </c>
      <c r="K104" s="17">
        <f t="shared" ca="1" si="32"/>
        <v>-6.773816814670127</v>
      </c>
      <c r="L104" s="31">
        <f t="shared" ca="1" si="27"/>
        <v>-0.44881976746659313</v>
      </c>
      <c r="M104" s="30"/>
      <c r="N104" s="21">
        <v>91</v>
      </c>
      <c r="O104" s="14">
        <f t="shared" si="25"/>
        <v>2.6754E-2</v>
      </c>
      <c r="P104" s="14">
        <f t="shared" si="33"/>
        <v>0.1526302722267113</v>
      </c>
      <c r="Q104" s="14">
        <f t="shared" si="41"/>
        <v>0.1793842722267113</v>
      </c>
      <c r="R104" s="14">
        <f t="shared" si="42"/>
        <v>-0.1258762722267113</v>
      </c>
      <c r="S104" s="14">
        <f t="shared" si="43"/>
        <v>0.3320145444534226</v>
      </c>
      <c r="T104" s="14">
        <f t="shared" si="44"/>
        <v>-0.2785065444534226</v>
      </c>
      <c r="U104" s="4" t="s">
        <v>21</v>
      </c>
      <c r="V104" s="21">
        <v>91</v>
      </c>
      <c r="W104" s="15">
        <f t="shared" si="34"/>
        <v>10943.69571090002</v>
      </c>
      <c r="X104" s="15">
        <f t="shared" si="35"/>
        <v>12411.703132591416</v>
      </c>
      <c r="Y104" s="15">
        <f t="shared" si="36"/>
        <v>12748.247721175641</v>
      </c>
      <c r="Z104" s="15">
        <f t="shared" si="37"/>
        <v>9394.5833523328183</v>
      </c>
      <c r="AA104" s="15">
        <f t="shared" si="38"/>
        <v>14850.359901599853</v>
      </c>
      <c r="AB104" s="15">
        <f t="shared" si="39"/>
        <v>8064.7524104698005</v>
      </c>
      <c r="AC104" s="15"/>
    </row>
    <row r="105" spans="2:29">
      <c r="B105" s="49">
        <v>40323</v>
      </c>
      <c r="C105" s="50">
        <v>1074.03</v>
      </c>
      <c r="D105" s="51">
        <v>9459.89</v>
      </c>
      <c r="E105" s="16">
        <f t="shared" si="26"/>
        <v>-3.0590055746843769E-2</v>
      </c>
      <c r="F105" s="16" t="str">
        <f t="shared" si="28"/>
        <v/>
      </c>
      <c r="G105" s="16">
        <f t="shared" si="29"/>
        <v>-3.0590055746843769E-2</v>
      </c>
      <c r="H105" s="6">
        <f t="shared" si="30"/>
        <v>92</v>
      </c>
      <c r="I105" s="25">
        <f t="shared" ca="1" si="31"/>
        <v>9802.6324683617295</v>
      </c>
      <c r="J105" s="16">
        <f t="shared" ca="1" si="40"/>
        <v>-1.7300750379024203E-3</v>
      </c>
      <c r="K105" s="17">
        <f t="shared" ca="1" si="32"/>
        <v>-6.9004152215977639</v>
      </c>
      <c r="L105" s="31">
        <f t="shared" ca="1" si="27"/>
        <v>-0.12659840692763685</v>
      </c>
      <c r="M105" s="30"/>
      <c r="N105" s="21">
        <v>92</v>
      </c>
      <c r="O105" s="14">
        <f t="shared" si="25"/>
        <v>2.7047999999999999E-2</v>
      </c>
      <c r="P105" s="14">
        <f t="shared" si="33"/>
        <v>0.15346660874600701</v>
      </c>
      <c r="Q105" s="14">
        <f t="shared" si="41"/>
        <v>0.180514608746007</v>
      </c>
      <c r="R105" s="14">
        <f t="shared" si="42"/>
        <v>-0.12641860874600702</v>
      </c>
      <c r="S105" s="14">
        <f t="shared" si="43"/>
        <v>0.33398121749201404</v>
      </c>
      <c r="T105" s="14">
        <f t="shared" si="44"/>
        <v>-0.279885217492014</v>
      </c>
      <c r="U105" s="4" t="s">
        <v>21</v>
      </c>
      <c r="V105" s="21">
        <v>92</v>
      </c>
      <c r="W105" s="15">
        <f t="shared" si="34"/>
        <v>10946.913630450019</v>
      </c>
      <c r="X105" s="15">
        <f t="shared" si="35"/>
        <v>12422.087835135544</v>
      </c>
      <c r="Y105" s="15">
        <f t="shared" si="36"/>
        <v>12762.665678168471</v>
      </c>
      <c r="Z105" s="15">
        <f t="shared" si="37"/>
        <v>9389.4897080567825</v>
      </c>
      <c r="AA105" s="15">
        <f t="shared" si="38"/>
        <v>14879.594442000123</v>
      </c>
      <c r="AB105" s="15">
        <f t="shared" si="39"/>
        <v>8053.6414147336227</v>
      </c>
      <c r="AC105" s="15"/>
    </row>
    <row r="106" spans="2:29">
      <c r="B106" s="49">
        <v>40324</v>
      </c>
      <c r="C106" s="50">
        <v>1067.95</v>
      </c>
      <c r="D106" s="51">
        <v>9522.66</v>
      </c>
      <c r="E106" s="16">
        <f t="shared" si="26"/>
        <v>6.6353837095357807E-3</v>
      </c>
      <c r="F106" s="16">
        <f t="shared" si="28"/>
        <v>6.6353837095357807E-3</v>
      </c>
      <c r="G106" s="16" t="str">
        <f t="shared" si="29"/>
        <v/>
      </c>
      <c r="H106" s="6">
        <f t="shared" si="30"/>
        <v>93</v>
      </c>
      <c r="I106" s="25">
        <f t="shared" ca="1" si="31"/>
        <v>9716.8414612345641</v>
      </c>
      <c r="J106" s="16">
        <f t="shared" ca="1" si="40"/>
        <v>-8.7518334900403786E-3</v>
      </c>
      <c r="K106" s="17">
        <f t="shared" ca="1" si="32"/>
        <v>-7.4681878229943042</v>
      </c>
      <c r="L106" s="31">
        <f t="shared" ca="1" si="27"/>
        <v>-0.56777260139654051</v>
      </c>
      <c r="M106" s="30"/>
      <c r="N106" s="21">
        <v>93</v>
      </c>
      <c r="O106" s="14">
        <f t="shared" si="25"/>
        <v>2.7341999999999998E-2</v>
      </c>
      <c r="P106" s="14">
        <f t="shared" si="33"/>
        <v>0.15429841217588727</v>
      </c>
      <c r="Q106" s="14">
        <f t="shared" si="41"/>
        <v>0.18164041217588728</v>
      </c>
      <c r="R106" s="14">
        <f t="shared" si="42"/>
        <v>-0.12695641217588727</v>
      </c>
      <c r="S106" s="14">
        <f t="shared" si="43"/>
        <v>0.33593882435177452</v>
      </c>
      <c r="T106" s="14">
        <f t="shared" si="44"/>
        <v>-0.28125482435177457</v>
      </c>
      <c r="U106" s="4" t="s">
        <v>21</v>
      </c>
      <c r="V106" s="21">
        <v>93</v>
      </c>
      <c r="W106" s="15">
        <f t="shared" si="34"/>
        <v>10950.13249620745</v>
      </c>
      <c r="X106" s="15">
        <f t="shared" si="35"/>
        <v>12432.424868997181</v>
      </c>
      <c r="Y106" s="15">
        <f t="shared" si="36"/>
        <v>12777.042021913496</v>
      </c>
      <c r="Z106" s="15">
        <f t="shared" si="37"/>
        <v>9384.4413659165039</v>
      </c>
      <c r="AA106" s="15">
        <f t="shared" si="38"/>
        <v>14908.75136773783</v>
      </c>
      <c r="AB106" s="15">
        <f t="shared" si="39"/>
        <v>8042.6186423613435</v>
      </c>
      <c r="AC106" s="15"/>
    </row>
    <row r="107" spans="2:29">
      <c r="B107" s="49">
        <v>40325</v>
      </c>
      <c r="C107" s="50">
        <v>1103.06</v>
      </c>
      <c r="D107" s="51">
        <v>9639.7199999999993</v>
      </c>
      <c r="E107" s="16">
        <f t="shared" si="26"/>
        <v>1.2292783738997243E-2</v>
      </c>
      <c r="F107" s="16">
        <f t="shared" si="28"/>
        <v>1.2292783738997243E-2</v>
      </c>
      <c r="G107" s="16" t="str">
        <f t="shared" si="29"/>
        <v/>
      </c>
      <c r="H107" s="6">
        <f t="shared" si="30"/>
        <v>94</v>
      </c>
      <c r="I107" s="25">
        <f t="shared" ca="1" si="31"/>
        <v>9634.0824799232851</v>
      </c>
      <c r="J107" s="16">
        <f t="shared" ca="1" si="40"/>
        <v>-8.5170661311545354E-3</v>
      </c>
      <c r="K107" s="17">
        <f t="shared" ca="1" si="32"/>
        <v>-8.021159658047937</v>
      </c>
      <c r="L107" s="31">
        <f t="shared" ca="1" si="27"/>
        <v>-0.55297183505363212</v>
      </c>
      <c r="M107" s="30"/>
      <c r="N107" s="21">
        <v>94</v>
      </c>
      <c r="O107" s="14">
        <f t="shared" si="25"/>
        <v>2.7636000000000001E-2</v>
      </c>
      <c r="P107" s="14">
        <f t="shared" si="33"/>
        <v>0.15512575543732254</v>
      </c>
      <c r="Q107" s="14">
        <f t="shared" si="41"/>
        <v>0.18276175543732254</v>
      </c>
      <c r="R107" s="14">
        <f t="shared" si="42"/>
        <v>-0.12748975543732255</v>
      </c>
      <c r="S107" s="14">
        <f t="shared" si="43"/>
        <v>0.33788751087464508</v>
      </c>
      <c r="T107" s="14">
        <f t="shared" si="44"/>
        <v>-0.28261551087464509</v>
      </c>
      <c r="U107" s="4" t="s">
        <v>21</v>
      </c>
      <c r="V107" s="21">
        <v>94</v>
      </c>
      <c r="W107" s="15">
        <f t="shared" si="34"/>
        <v>10953.352308450545</v>
      </c>
      <c r="X107" s="15">
        <f t="shared" si="35"/>
        <v>12442.7150080875</v>
      </c>
      <c r="Y107" s="15">
        <f t="shared" si="36"/>
        <v>12791.377507884006</v>
      </c>
      <c r="Z107" s="15">
        <f t="shared" si="37"/>
        <v>9379.4375718401971</v>
      </c>
      <c r="AA107" s="15">
        <f t="shared" si="38"/>
        <v>14937.83217608805</v>
      </c>
      <c r="AB107" s="15">
        <f t="shared" si="39"/>
        <v>8031.6826015151019</v>
      </c>
      <c r="AC107" s="15"/>
    </row>
    <row r="108" spans="2:29">
      <c r="B108" s="49">
        <v>40326</v>
      </c>
      <c r="C108" s="50">
        <v>1089.4100000000001</v>
      </c>
      <c r="D108" s="51">
        <v>9762.98</v>
      </c>
      <c r="E108" s="16">
        <f t="shared" si="26"/>
        <v>1.2786678451241346E-2</v>
      </c>
      <c r="F108" s="16">
        <f t="shared" si="28"/>
        <v>1.2786678451241346E-2</v>
      </c>
      <c r="G108" s="16" t="str">
        <f t="shared" si="29"/>
        <v/>
      </c>
      <c r="H108" s="6">
        <f t="shared" si="30"/>
        <v>95</v>
      </c>
      <c r="I108" s="25">
        <f t="shared" ca="1" si="31"/>
        <v>9691.4303118155385</v>
      </c>
      <c r="J108" s="16">
        <f t="shared" ca="1" si="40"/>
        <v>5.9525992238245928E-3</v>
      </c>
      <c r="K108" s="17">
        <f t="shared" ca="1" si="32"/>
        <v>-7.6685998773071677</v>
      </c>
      <c r="L108" s="31">
        <f t="shared" ca="1" si="27"/>
        <v>0.35255978074076921</v>
      </c>
      <c r="M108" s="30"/>
      <c r="N108" s="21">
        <v>95</v>
      </c>
      <c r="O108" s="14">
        <f t="shared" si="25"/>
        <v>2.793E-2</v>
      </c>
      <c r="P108" s="14">
        <f t="shared" si="33"/>
        <v>0.15594870951694342</v>
      </c>
      <c r="Q108" s="14">
        <f t="shared" si="41"/>
        <v>0.18387870951694343</v>
      </c>
      <c r="R108" s="14">
        <f t="shared" si="42"/>
        <v>-0.12801870951694341</v>
      </c>
      <c r="S108" s="14">
        <f t="shared" si="43"/>
        <v>0.33982741903388686</v>
      </c>
      <c r="T108" s="14">
        <f t="shared" si="44"/>
        <v>-0.28396741903388684</v>
      </c>
      <c r="U108" s="4" t="s">
        <v>21</v>
      </c>
      <c r="V108" s="21">
        <v>95</v>
      </c>
      <c r="W108" s="15">
        <f t="shared" si="34"/>
        <v>10956.573067457604</v>
      </c>
      <c r="X108" s="15">
        <f t="shared" si="35"/>
        <v>12452.959005756653</v>
      </c>
      <c r="Y108" s="15">
        <f t="shared" si="36"/>
        <v>12805.67287132144</v>
      </c>
      <c r="Z108" s="15">
        <f t="shared" si="37"/>
        <v>9374.4775919884578</v>
      </c>
      <c r="AA108" s="15">
        <f t="shared" si="38"/>
        <v>14966.838324143037</v>
      </c>
      <c r="AB108" s="15">
        <f t="shared" si="39"/>
        <v>8020.8318405424416</v>
      </c>
      <c r="AC108" s="15"/>
    </row>
    <row r="109" spans="2:29">
      <c r="B109" s="49">
        <v>40330</v>
      </c>
      <c r="C109" s="50">
        <v>1070.71</v>
      </c>
      <c r="D109" s="51">
        <v>9711.83</v>
      </c>
      <c r="E109" s="16">
        <f t="shared" si="26"/>
        <v>-5.2391790211594857E-3</v>
      </c>
      <c r="F109" s="16" t="str">
        <f t="shared" si="28"/>
        <v/>
      </c>
      <c r="G109" s="16">
        <f t="shared" si="29"/>
        <v>-5.2391790211594857E-3</v>
      </c>
      <c r="H109" s="6">
        <f t="shared" si="30"/>
        <v>96</v>
      </c>
      <c r="I109" s="25">
        <f t="shared" ca="1" si="31"/>
        <v>9715.4984648828504</v>
      </c>
      <c r="J109" s="16">
        <f t="shared" ca="1" si="40"/>
        <v>2.4834469518878557E-3</v>
      </c>
      <c r="K109" s="17">
        <f t="shared" ca="1" si="32"/>
        <v>-7.5319517546819359</v>
      </c>
      <c r="L109" s="31">
        <f t="shared" ca="1" si="27"/>
        <v>0.13664812262523149</v>
      </c>
      <c r="M109" s="30"/>
      <c r="N109" s="21">
        <v>96</v>
      </c>
      <c r="O109" s="14">
        <f t="shared" si="25"/>
        <v>2.8223999999999999E-2</v>
      </c>
      <c r="P109" s="14">
        <f t="shared" si="33"/>
        <v>0.15676734353812338</v>
      </c>
      <c r="Q109" s="14">
        <f t="shared" si="41"/>
        <v>0.18499134353812338</v>
      </c>
      <c r="R109" s="14">
        <f t="shared" si="42"/>
        <v>-0.12854334353812338</v>
      </c>
      <c r="S109" s="14">
        <f t="shared" si="43"/>
        <v>0.34175868707624679</v>
      </c>
      <c r="T109" s="14">
        <f t="shared" si="44"/>
        <v>-0.28531068707624674</v>
      </c>
      <c r="U109" s="4" t="s">
        <v>21</v>
      </c>
      <c r="V109" s="21">
        <v>96</v>
      </c>
      <c r="W109" s="15">
        <f t="shared" si="34"/>
        <v>10959.794773507019</v>
      </c>
      <c r="X109" s="15">
        <f t="shared" si="35"/>
        <v>12463.157595549854</v>
      </c>
      <c r="Y109" s="15">
        <f t="shared" si="36"/>
        <v>12819.92882798268</v>
      </c>
      <c r="Z109" s="15">
        <f t="shared" si="37"/>
        <v>9369.5607120069471</v>
      </c>
      <c r="AA109" s="15">
        <f t="shared" si="38"/>
        <v>14995.771230299317</v>
      </c>
      <c r="AB109" s="15">
        <f t="shared" si="39"/>
        <v>8010.0649464892003</v>
      </c>
      <c r="AC109" s="15"/>
    </row>
    <row r="110" spans="2:29">
      <c r="B110" s="49">
        <v>40331</v>
      </c>
      <c r="C110" s="50">
        <v>1098.3800000000001</v>
      </c>
      <c r="D110" s="51">
        <v>9603.24</v>
      </c>
      <c r="E110" s="16">
        <f t="shared" si="26"/>
        <v>-1.1181208896778479E-2</v>
      </c>
      <c r="F110" s="16" t="str">
        <f t="shared" si="28"/>
        <v/>
      </c>
      <c r="G110" s="16">
        <f t="shared" si="29"/>
        <v>-1.1181208896778479E-2</v>
      </c>
      <c r="H110" s="6">
        <f t="shared" si="30"/>
        <v>97</v>
      </c>
      <c r="I110" s="25">
        <f t="shared" ca="1" si="31"/>
        <v>9669.433309408807</v>
      </c>
      <c r="J110" s="16">
        <f t="shared" ca="1" si="40"/>
        <v>-4.7414093718966873E-3</v>
      </c>
      <c r="K110" s="17">
        <f t="shared" ca="1" si="32"/>
        <v>-7.847369798902796</v>
      </c>
      <c r="L110" s="31">
        <f t="shared" ca="1" si="27"/>
        <v>-0.31541804422086012</v>
      </c>
      <c r="M110" s="30"/>
      <c r="N110" s="21">
        <v>97</v>
      </c>
      <c r="O110" s="14">
        <f t="shared" si="25"/>
        <v>2.8517999999999998E-2</v>
      </c>
      <c r="P110" s="14">
        <f t="shared" si="33"/>
        <v>0.15758172482873767</v>
      </c>
      <c r="Q110" s="14">
        <f t="shared" si="41"/>
        <v>0.18609972482873766</v>
      </c>
      <c r="R110" s="14">
        <f t="shared" si="42"/>
        <v>-0.12906372482873768</v>
      </c>
      <c r="S110" s="14">
        <f t="shared" si="43"/>
        <v>0.34368144965747532</v>
      </c>
      <c r="T110" s="14">
        <f t="shared" si="44"/>
        <v>-0.28664544965747535</v>
      </c>
      <c r="U110" s="4" t="s">
        <v>21</v>
      </c>
      <c r="V110" s="21">
        <v>97</v>
      </c>
      <c r="W110" s="15">
        <f t="shared" si="34"/>
        <v>10963.017426877264</v>
      </c>
      <c r="X110" s="15">
        <f t="shared" si="35"/>
        <v>12473.311491928078</v>
      </c>
      <c r="Y110" s="15">
        <f t="shared" si="36"/>
        <v>12834.14607485234</v>
      </c>
      <c r="Z110" s="15">
        <f t="shared" si="37"/>
        <v>9364.686236314119</v>
      </c>
      <c r="AA110" s="15">
        <f t="shared" si="38"/>
        <v>15024.632275675007</v>
      </c>
      <c r="AB110" s="15">
        <f t="shared" si="39"/>
        <v>7999.3805436822204</v>
      </c>
      <c r="AC110" s="15"/>
    </row>
    <row r="111" spans="2:29">
      <c r="B111" s="49">
        <v>40332</v>
      </c>
      <c r="C111" s="50">
        <v>1102.83</v>
      </c>
      <c r="D111" s="51">
        <v>9914.19</v>
      </c>
      <c r="E111" s="16">
        <f t="shared" si="26"/>
        <v>3.2379696852312422E-2</v>
      </c>
      <c r="F111" s="16">
        <f t="shared" si="28"/>
        <v>3.2379696852312422E-2</v>
      </c>
      <c r="G111" s="16" t="str">
        <f t="shared" si="29"/>
        <v/>
      </c>
      <c r="H111" s="6">
        <f t="shared" si="30"/>
        <v>98</v>
      </c>
      <c r="I111" s="25">
        <f t="shared" ca="1" si="31"/>
        <v>9624.9235405323507</v>
      </c>
      <c r="J111" s="16">
        <f t="shared" ca="1" si="40"/>
        <v>-4.6031414098638259E-3</v>
      </c>
      <c r="K111" s="17">
        <f t="shared" ca="1" si="32"/>
        <v>-8.154105523481423</v>
      </c>
      <c r="L111" s="31">
        <f t="shared" ca="1" si="27"/>
        <v>-0.30673572457862786</v>
      </c>
      <c r="M111" s="30"/>
      <c r="N111" s="21">
        <v>98</v>
      </c>
      <c r="O111" s="14">
        <f t="shared" si="25"/>
        <v>2.8811999999999997E-2</v>
      </c>
      <c r="P111" s="14">
        <f t="shared" si="33"/>
        <v>0.15839191898578664</v>
      </c>
      <c r="Q111" s="14">
        <f t="shared" si="41"/>
        <v>0.18720391898578664</v>
      </c>
      <c r="R111" s="14">
        <f t="shared" si="42"/>
        <v>-0.12957991898578664</v>
      </c>
      <c r="S111" s="14">
        <f t="shared" si="43"/>
        <v>0.34559583797157328</v>
      </c>
      <c r="T111" s="14">
        <f t="shared" si="44"/>
        <v>-0.28797183797157327</v>
      </c>
      <c r="U111" s="4" t="s">
        <v>21</v>
      </c>
      <c r="V111" s="21">
        <v>98</v>
      </c>
      <c r="W111" s="15">
        <f t="shared" si="34"/>
        <v>10966.241027846889</v>
      </c>
      <c r="X111" s="15">
        <f t="shared" si="35"/>
        <v>12483.421390955427</v>
      </c>
      <c r="Y111" s="15">
        <f t="shared" si="36"/>
        <v>12848.325290821955</v>
      </c>
      <c r="Z111" s="15">
        <f t="shared" si="37"/>
        <v>9359.8534874220168</v>
      </c>
      <c r="AA111" s="15">
        <f t="shared" si="38"/>
        <v>15053.422805461241</v>
      </c>
      <c r="AB111" s="15">
        <f t="shared" si="39"/>
        <v>7988.7772923778994</v>
      </c>
      <c r="AC111" s="15"/>
    </row>
    <row r="112" spans="2:29">
      <c r="B112" s="49">
        <v>40333</v>
      </c>
      <c r="C112" s="50">
        <v>1064.8800000000001</v>
      </c>
      <c r="D112" s="51">
        <v>9901.19</v>
      </c>
      <c r="E112" s="16">
        <f t="shared" si="26"/>
        <v>-1.311251852143241E-3</v>
      </c>
      <c r="F112" s="16" t="str">
        <f t="shared" si="28"/>
        <v/>
      </c>
      <c r="G112" s="16">
        <f t="shared" si="29"/>
        <v>-1.311251852143241E-3</v>
      </c>
      <c r="H112" s="6">
        <f t="shared" si="30"/>
        <v>99</v>
      </c>
      <c r="I112" s="25">
        <f t="shared" ca="1" si="31"/>
        <v>9570.4102751598548</v>
      </c>
      <c r="J112" s="16">
        <f t="shared" ca="1" si="40"/>
        <v>-5.6637608748714039E-3</v>
      </c>
      <c r="K112" s="17">
        <f t="shared" ca="1" si="32"/>
        <v>-8.5274720615161659</v>
      </c>
      <c r="L112" s="31">
        <f t="shared" ca="1" si="27"/>
        <v>-0.37336653803474329</v>
      </c>
      <c r="M112" s="30"/>
      <c r="N112" s="21">
        <v>99</v>
      </c>
      <c r="O112" s="14">
        <f t="shared" si="25"/>
        <v>2.9106E-2</v>
      </c>
      <c r="P112" s="14">
        <f t="shared" si="33"/>
        <v>0.15919798993705919</v>
      </c>
      <c r="Q112" s="14">
        <f t="shared" si="41"/>
        <v>0.18830398993705919</v>
      </c>
      <c r="R112" s="14">
        <f t="shared" si="42"/>
        <v>-0.1300919899370592</v>
      </c>
      <c r="S112" s="14">
        <f t="shared" si="43"/>
        <v>0.34750197987411841</v>
      </c>
      <c r="T112" s="14">
        <f t="shared" si="44"/>
        <v>-0.28928997987411836</v>
      </c>
      <c r="U112" s="4" t="s">
        <v>21</v>
      </c>
      <c r="V112" s="21">
        <v>99</v>
      </c>
      <c r="W112" s="15">
        <f t="shared" si="34"/>
        <v>10969.465576694529</v>
      </c>
      <c r="X112" s="15">
        <f t="shared" si="35"/>
        <v>12493.487970954964</v>
      </c>
      <c r="Y112" s="15">
        <f t="shared" si="36"/>
        <v>12862.46713733801</v>
      </c>
      <c r="Z112" s="15">
        <f t="shared" si="37"/>
        <v>9355.0618052882601</v>
      </c>
      <c r="AA112" s="15">
        <f t="shared" si="38"/>
        <v>15082.14413021148</v>
      </c>
      <c r="AB112" s="15">
        <f t="shared" si="39"/>
        <v>7978.2538874728953</v>
      </c>
      <c r="AC112" s="15"/>
    </row>
    <row r="113" spans="2:29">
      <c r="B113" s="49">
        <v>40336</v>
      </c>
      <c r="C113" s="50">
        <v>1050.47</v>
      </c>
      <c r="D113" s="51">
        <v>9520.7999999999993</v>
      </c>
      <c r="E113" s="16">
        <f t="shared" si="26"/>
        <v>-3.8418614328176837E-2</v>
      </c>
      <c r="F113" s="16" t="str">
        <f t="shared" si="28"/>
        <v/>
      </c>
      <c r="G113" s="16">
        <f t="shared" si="29"/>
        <v>-3.8418614328176837E-2</v>
      </c>
      <c r="H113" s="6">
        <f t="shared" si="30"/>
        <v>100</v>
      </c>
      <c r="I113" s="25">
        <f t="shared" ca="1" si="31"/>
        <v>9701.0237672457497</v>
      </c>
      <c r="J113" s="16">
        <f t="shared" ca="1" si="40"/>
        <v>1.3647637701061177E-2</v>
      </c>
      <c r="K113" s="17">
        <f t="shared" ca="1" si="32"/>
        <v>-7.6986372765401097</v>
      </c>
      <c r="L113" s="31">
        <f t="shared" ca="1" si="27"/>
        <v>0.82883478497605656</v>
      </c>
      <c r="M113" s="30"/>
      <c r="N113" s="21">
        <v>100</v>
      </c>
      <c r="O113" s="14">
        <f t="shared" si="25"/>
        <v>2.9399999999999999E-2</v>
      </c>
      <c r="P113" s="14">
        <f t="shared" si="33"/>
        <v>0.16</v>
      </c>
      <c r="Q113" s="14">
        <f t="shared" si="41"/>
        <v>0.18940000000000001</v>
      </c>
      <c r="R113" s="14">
        <f t="shared" si="42"/>
        <v>-0.13059999999999999</v>
      </c>
      <c r="S113" s="14">
        <f t="shared" si="43"/>
        <v>0.34939999999999999</v>
      </c>
      <c r="T113" s="14">
        <f t="shared" si="44"/>
        <v>-0.29060000000000002</v>
      </c>
      <c r="U113" s="4" t="s">
        <v>21</v>
      </c>
      <c r="V113" s="21">
        <v>100</v>
      </c>
      <c r="W113" s="15">
        <f t="shared" si="34"/>
        <v>10972.691073698903</v>
      </c>
      <c r="X113" s="15">
        <f t="shared" si="35"/>
        <v>12503.511893134832</v>
      </c>
      <c r="Y113" s="15">
        <f t="shared" si="36"/>
        <v>12876.572259020462</v>
      </c>
      <c r="Z113" s="15">
        <f t="shared" si="37"/>
        <v>9350.3105466975103</v>
      </c>
      <c r="AA113" s="15">
        <f t="shared" si="38"/>
        <v>15110.797527072084</v>
      </c>
      <c r="AB113" s="15">
        <f t="shared" si="39"/>
        <v>7967.8090572735427</v>
      </c>
      <c r="AC113" s="15"/>
    </row>
    <row r="114" spans="2:29">
      <c r="B114" s="49">
        <v>40337</v>
      </c>
      <c r="C114" s="50">
        <v>1062</v>
      </c>
      <c r="D114" s="51">
        <v>9537.94</v>
      </c>
      <c r="E114" s="16">
        <f t="shared" si="26"/>
        <v>1.8002688849677799E-3</v>
      </c>
      <c r="F114" s="16">
        <f t="shared" si="28"/>
        <v>1.8002688849677799E-3</v>
      </c>
      <c r="G114" s="16" t="str">
        <f t="shared" si="29"/>
        <v/>
      </c>
      <c r="H114" s="6">
        <f t="shared" si="30"/>
        <v>101</v>
      </c>
      <c r="I114" s="25">
        <f t="shared" ca="1" si="31"/>
        <v>9663.5710370116085</v>
      </c>
      <c r="J114" s="16">
        <f t="shared" ca="1" si="40"/>
        <v>-3.8606987399201612E-3</v>
      </c>
      <c r="K114" s="17">
        <f t="shared" ca="1" si="32"/>
        <v>-7.9587730938013959</v>
      </c>
      <c r="L114" s="31">
        <f t="shared" ca="1" si="27"/>
        <v>-0.26013581726128637</v>
      </c>
      <c r="M114" s="30"/>
      <c r="N114" s="21">
        <v>101</v>
      </c>
      <c r="O114" s="14">
        <f t="shared" si="25"/>
        <v>2.9693999999999998E-2</v>
      </c>
      <c r="P114" s="14">
        <f t="shared" si="33"/>
        <v>0.16079800993793425</v>
      </c>
      <c r="Q114" s="14">
        <f t="shared" si="41"/>
        <v>0.19049200993793425</v>
      </c>
      <c r="R114" s="14">
        <f t="shared" si="42"/>
        <v>-0.13110400993793425</v>
      </c>
      <c r="S114" s="14">
        <f t="shared" si="43"/>
        <v>0.3512900198758685</v>
      </c>
      <c r="T114" s="14">
        <f t="shared" si="44"/>
        <v>-0.2919020198758685</v>
      </c>
      <c r="U114" s="4" t="s">
        <v>21</v>
      </c>
      <c r="V114" s="21">
        <v>101</v>
      </c>
      <c r="W114" s="15">
        <f t="shared" si="34"/>
        <v>10975.917519138811</v>
      </c>
      <c r="X114" s="15">
        <f t="shared" si="35"/>
        <v>12513.49380218622</v>
      </c>
      <c r="Y114" s="15">
        <f t="shared" si="36"/>
        <v>12890.641284253434</v>
      </c>
      <c r="Z114" s="15">
        <f t="shared" si="37"/>
        <v>9345.5990846707809</v>
      </c>
      <c r="AA114" s="15">
        <f t="shared" si="38"/>
        <v>15139.384240957461</v>
      </c>
      <c r="AB114" s="15">
        <f t="shared" si="39"/>
        <v>7957.4415623207233</v>
      </c>
      <c r="AC114" s="15"/>
    </row>
    <row r="115" spans="2:29">
      <c r="B115" s="49">
        <v>40338</v>
      </c>
      <c r="C115" s="50">
        <v>1055.69</v>
      </c>
      <c r="D115" s="51">
        <v>9439.1299999999992</v>
      </c>
      <c r="E115" s="16">
        <f t="shared" si="26"/>
        <v>-1.0359679343757804E-2</v>
      </c>
      <c r="F115" s="16" t="str">
        <f t="shared" si="28"/>
        <v/>
      </c>
      <c r="G115" s="16">
        <f t="shared" si="29"/>
        <v>-1.0359679343757804E-2</v>
      </c>
      <c r="H115" s="6">
        <f t="shared" si="30"/>
        <v>102</v>
      </c>
      <c r="I115" s="25">
        <f t="shared" ca="1" si="31"/>
        <v>9732.265639022522</v>
      </c>
      <c r="J115" s="16">
        <f t="shared" ca="1" si="40"/>
        <v>7.1086145843821348E-3</v>
      </c>
      <c r="K115" s="17">
        <f t="shared" ca="1" si="32"/>
        <v>-7.5344310780434389</v>
      </c>
      <c r="L115" s="31">
        <f t="shared" ca="1" si="27"/>
        <v>0.42434201575795732</v>
      </c>
      <c r="M115" s="30"/>
      <c r="N115" s="21">
        <v>102</v>
      </c>
      <c r="O115" s="14">
        <f t="shared" si="25"/>
        <v>2.9988000000000001E-2</v>
      </c>
      <c r="P115" s="14">
        <f t="shared" si="33"/>
        <v>0.16159207901379324</v>
      </c>
      <c r="Q115" s="14">
        <f t="shared" si="41"/>
        <v>0.19158007901379326</v>
      </c>
      <c r="R115" s="14">
        <f t="shared" si="42"/>
        <v>-0.13160407901379323</v>
      </c>
      <c r="S115" s="14">
        <f t="shared" si="43"/>
        <v>0.3531721580275865</v>
      </c>
      <c r="T115" s="14">
        <f t="shared" si="44"/>
        <v>-0.29319615802758647</v>
      </c>
      <c r="U115" s="4" t="s">
        <v>21</v>
      </c>
      <c r="V115" s="21">
        <v>102</v>
      </c>
      <c r="W115" s="15">
        <f t="shared" si="34"/>
        <v>10979.144913293132</v>
      </c>
      <c r="X115" s="15">
        <f t="shared" si="35"/>
        <v>12523.434326854776</v>
      </c>
      <c r="Y115" s="15">
        <f t="shared" si="36"/>
        <v>12904.674825749566</v>
      </c>
      <c r="Z115" s="15">
        <f t="shared" si="37"/>
        <v>9340.926807901089</v>
      </c>
      <c r="AA115" s="15">
        <f t="shared" si="38"/>
        <v>15167.905485672716</v>
      </c>
      <c r="AB115" s="15">
        <f t="shared" si="39"/>
        <v>7947.1501942672003</v>
      </c>
      <c r="AC115" s="15"/>
    </row>
    <row r="116" spans="2:29">
      <c r="B116" s="49">
        <v>40339</v>
      </c>
      <c r="C116" s="50">
        <v>1086.8399999999999</v>
      </c>
      <c r="D116" s="51">
        <v>9542.65</v>
      </c>
      <c r="E116" s="16">
        <f t="shared" si="26"/>
        <v>1.0967112435150321E-2</v>
      </c>
      <c r="F116" s="16">
        <f t="shared" si="28"/>
        <v>1.0967112435150321E-2</v>
      </c>
      <c r="G116" s="16" t="str">
        <f t="shared" si="29"/>
        <v/>
      </c>
      <c r="H116" s="6">
        <f t="shared" si="30"/>
        <v>103</v>
      </c>
      <c r="I116" s="25">
        <f t="shared" ca="1" si="31"/>
        <v>9734.9168741488975</v>
      </c>
      <c r="J116" s="16">
        <f t="shared" ca="1" si="40"/>
        <v>2.724170532034255E-4</v>
      </c>
      <c r="K116" s="17">
        <f t="shared" ca="1" si="32"/>
        <v>-7.5357823194413953</v>
      </c>
      <c r="L116" s="31">
        <f t="shared" ca="1" si="27"/>
        <v>-1.3512413979563551E-3</v>
      </c>
      <c r="M116" s="30"/>
      <c r="N116" s="21">
        <v>103</v>
      </c>
      <c r="O116" s="14">
        <f t="shared" si="25"/>
        <v>3.0282E-2</v>
      </c>
      <c r="P116" s="14">
        <f t="shared" si="33"/>
        <v>0.16238226504147552</v>
      </c>
      <c r="Q116" s="14">
        <f t="shared" si="41"/>
        <v>0.19266426504147552</v>
      </c>
      <c r="R116" s="14">
        <f t="shared" si="42"/>
        <v>-0.13210026504147551</v>
      </c>
      <c r="S116" s="14">
        <f t="shared" si="43"/>
        <v>0.35504653008295101</v>
      </c>
      <c r="T116" s="14">
        <f t="shared" si="44"/>
        <v>-0.29448253008295106</v>
      </c>
      <c r="U116" s="4" t="s">
        <v>21</v>
      </c>
      <c r="V116" s="21">
        <v>103</v>
      </c>
      <c r="W116" s="15">
        <f t="shared" si="34"/>
        <v>10982.373256440829</v>
      </c>
      <c r="X116" s="15">
        <f t="shared" si="35"/>
        <v>12533.33408048684</v>
      </c>
      <c r="Y116" s="15">
        <f t="shared" si="36"/>
        <v>12918.67348108945</v>
      </c>
      <c r="Z116" s="15">
        <f t="shared" si="37"/>
        <v>9336.2931202140171</v>
      </c>
      <c r="AA116" s="15">
        <f t="shared" si="38"/>
        <v>15196.362444986717</v>
      </c>
      <c r="AB116" s="15">
        <f t="shared" si="39"/>
        <v>7936.9337748045646</v>
      </c>
      <c r="AC116" s="15"/>
    </row>
    <row r="117" spans="2:29">
      <c r="B117" s="49">
        <v>40340</v>
      </c>
      <c r="C117" s="50">
        <v>1091.5999999999999</v>
      </c>
      <c r="D117" s="51">
        <v>9705.25</v>
      </c>
      <c r="E117" s="16">
        <f t="shared" si="26"/>
        <v>1.7039292020560367E-2</v>
      </c>
      <c r="F117" s="16">
        <f t="shared" si="28"/>
        <v>1.7039292020560367E-2</v>
      </c>
      <c r="G117" s="16" t="str">
        <f t="shared" si="29"/>
        <v/>
      </c>
      <c r="H117" s="6">
        <f t="shared" si="30"/>
        <v>104</v>
      </c>
      <c r="I117" s="25">
        <f t="shared" ca="1" si="31"/>
        <v>9596.1943998468123</v>
      </c>
      <c r="J117" s="16">
        <f t="shared" ca="1" si="40"/>
        <v>-1.4249990636331282E-2</v>
      </c>
      <c r="K117" s="17">
        <f t="shared" ca="1" si="32"/>
        <v>-8.451188968167834</v>
      </c>
      <c r="L117" s="31">
        <f t="shared" ca="1" si="27"/>
        <v>-0.91540664872643818</v>
      </c>
      <c r="M117" s="30"/>
      <c r="N117" s="21">
        <v>104</v>
      </c>
      <c r="O117" s="14">
        <f t="shared" si="25"/>
        <v>3.0575999999999999E-2</v>
      </c>
      <c r="P117" s="14">
        <f t="shared" si="33"/>
        <v>0.1631686244349691</v>
      </c>
      <c r="Q117" s="14">
        <f t="shared" si="41"/>
        <v>0.19374462443496909</v>
      </c>
      <c r="R117" s="14">
        <f t="shared" si="42"/>
        <v>-0.13259262443496911</v>
      </c>
      <c r="S117" s="14">
        <f t="shared" si="43"/>
        <v>0.35691324886993819</v>
      </c>
      <c r="T117" s="14">
        <f t="shared" si="44"/>
        <v>-0.29576124886993821</v>
      </c>
      <c r="U117" s="4" t="s">
        <v>21</v>
      </c>
      <c r="V117" s="21">
        <v>104</v>
      </c>
      <c r="W117" s="15">
        <f t="shared" si="34"/>
        <v>10985.602548860947</v>
      </c>
      <c r="X117" s="15">
        <f t="shared" si="35"/>
        <v>12543.193661551853</v>
      </c>
      <c r="Y117" s="15">
        <f t="shared" si="36"/>
        <v>12932.637833237493</v>
      </c>
      <c r="Z117" s="15">
        <f t="shared" si="37"/>
        <v>9331.6974400518593</v>
      </c>
      <c r="AA117" s="15">
        <f t="shared" si="38"/>
        <v>15224.75627365816</v>
      </c>
      <c r="AB117" s="15">
        <f t="shared" si="39"/>
        <v>7926.7911546371624</v>
      </c>
      <c r="AC117" s="15"/>
    </row>
    <row r="118" spans="2:29">
      <c r="B118" s="49">
        <v>40343</v>
      </c>
      <c r="C118" s="50">
        <v>1089.6300000000001</v>
      </c>
      <c r="D118" s="51">
        <v>9879.85</v>
      </c>
      <c r="E118" s="16">
        <f t="shared" si="26"/>
        <v>1.79902630019835E-2</v>
      </c>
      <c r="F118" s="16">
        <f t="shared" si="28"/>
        <v>1.79902630019835E-2</v>
      </c>
      <c r="G118" s="16" t="str">
        <f t="shared" si="29"/>
        <v/>
      </c>
      <c r="H118" s="6">
        <f t="shared" si="30"/>
        <v>105</v>
      </c>
      <c r="I118" s="25">
        <f t="shared" ca="1" si="31"/>
        <v>9559.7130837332043</v>
      </c>
      <c r="J118" s="16">
        <f t="shared" ca="1" si="40"/>
        <v>-3.8016441303221631E-3</v>
      </c>
      <c r="K118" s="17">
        <f t="shared" ca="1" si="32"/>
        <v>-8.7076196749319852</v>
      </c>
      <c r="L118" s="31">
        <f t="shared" ca="1" si="27"/>
        <v>-0.25643070676415197</v>
      </c>
      <c r="M118" s="30"/>
      <c r="N118" s="21">
        <v>105</v>
      </c>
      <c r="O118" s="14">
        <f t="shared" si="25"/>
        <v>3.0869999999999998E-2</v>
      </c>
      <c r="P118" s="14">
        <f t="shared" si="33"/>
        <v>0.16395121225535358</v>
      </c>
      <c r="Q118" s="14">
        <f t="shared" si="41"/>
        <v>0.19482121225535359</v>
      </c>
      <c r="R118" s="14">
        <f t="shared" si="42"/>
        <v>-0.13308121225535358</v>
      </c>
      <c r="S118" s="14">
        <f t="shared" si="43"/>
        <v>0.35877242451070718</v>
      </c>
      <c r="T118" s="14">
        <f t="shared" si="44"/>
        <v>-0.29703242451070716</v>
      </c>
      <c r="U118" s="4" t="s">
        <v>21</v>
      </c>
      <c r="V118" s="21">
        <v>105</v>
      </c>
      <c r="W118" s="15">
        <f t="shared" si="34"/>
        <v>10988.832790832616</v>
      </c>
      <c r="X118" s="15">
        <f t="shared" si="35"/>
        <v>12553.013654142223</v>
      </c>
      <c r="Y118" s="15">
        <f t="shared" si="36"/>
        <v>12946.568451035413</v>
      </c>
      <c r="Z118" s="15">
        <f t="shared" si="37"/>
        <v>9327.1391999801053</v>
      </c>
      <c r="AA118" s="15">
        <f t="shared" si="38"/>
        <v>15253.088098417187</v>
      </c>
      <c r="AB118" s="15">
        <f t="shared" si="39"/>
        <v>7916.7212125004908</v>
      </c>
      <c r="AC118" s="15"/>
    </row>
    <row r="119" spans="2:29">
      <c r="B119" s="49">
        <v>40344</v>
      </c>
      <c r="C119" s="50">
        <v>1115.23</v>
      </c>
      <c r="D119" s="51">
        <v>9887.89</v>
      </c>
      <c r="E119" s="16">
        <f t="shared" si="26"/>
        <v>8.1377753710826109E-4</v>
      </c>
      <c r="F119" s="16">
        <f t="shared" si="28"/>
        <v>8.1377753710826109E-4</v>
      </c>
      <c r="G119" s="16" t="str">
        <f t="shared" si="29"/>
        <v/>
      </c>
      <c r="H119" s="6">
        <f t="shared" si="30"/>
        <v>106</v>
      </c>
      <c r="I119" s="25">
        <f t="shared" ca="1" si="31"/>
        <v>9640.4345771971548</v>
      </c>
      <c r="J119" s="16">
        <f t="shared" ca="1" si="40"/>
        <v>8.4439242848518264E-3</v>
      </c>
      <c r="K119" s="17">
        <f t="shared" ca="1" si="32"/>
        <v>-8.2004647103498325</v>
      </c>
      <c r="L119" s="31">
        <f t="shared" ca="1" si="27"/>
        <v>0.50715496458215348</v>
      </c>
      <c r="M119" s="30"/>
      <c r="N119" s="21">
        <v>106</v>
      </c>
      <c r="O119" s="14">
        <f t="shared" si="25"/>
        <v>3.1163999999999997E-2</v>
      </c>
      <c r="P119" s="14">
        <f t="shared" si="33"/>
        <v>0.16473008225579203</v>
      </c>
      <c r="Q119" s="14">
        <f t="shared" si="41"/>
        <v>0.19589408225579202</v>
      </c>
      <c r="R119" s="14">
        <f t="shared" si="42"/>
        <v>-0.13356608225579203</v>
      </c>
      <c r="S119" s="14">
        <f t="shared" si="43"/>
        <v>0.36062416451158408</v>
      </c>
      <c r="T119" s="14">
        <f t="shared" si="44"/>
        <v>-0.29829616451158403</v>
      </c>
      <c r="U119" s="4" t="s">
        <v>21</v>
      </c>
      <c r="V119" s="21">
        <v>106</v>
      </c>
      <c r="W119" s="15">
        <f t="shared" si="34"/>
        <v>10992.06398263504</v>
      </c>
      <c r="X119" s="15">
        <f t="shared" si="35"/>
        <v>12562.794628451804</v>
      </c>
      <c r="Y119" s="15">
        <f t="shared" si="36"/>
        <v>12960.465889674597</v>
      </c>
      <c r="Z119" s="15">
        <f t="shared" si="37"/>
        <v>9322.6178462151038</v>
      </c>
      <c r="AA119" s="15">
        <f t="shared" si="38"/>
        <v>15281.359018904815</v>
      </c>
      <c r="AB119" s="15">
        <f t="shared" si="39"/>
        <v>7906.7228542217599</v>
      </c>
      <c r="AC119" s="15"/>
    </row>
    <row r="120" spans="2:29">
      <c r="B120" s="49">
        <v>40345</v>
      </c>
      <c r="C120" s="50">
        <v>1114.6099999999999</v>
      </c>
      <c r="D120" s="51">
        <v>10067.15</v>
      </c>
      <c r="E120" s="16">
        <f t="shared" si="26"/>
        <v>1.8129246987982291E-2</v>
      </c>
      <c r="F120" s="16">
        <f t="shared" si="28"/>
        <v>1.8129246987982291E-2</v>
      </c>
      <c r="G120" s="16" t="str">
        <f t="shared" si="29"/>
        <v/>
      </c>
      <c r="H120" s="6">
        <f t="shared" si="30"/>
        <v>107</v>
      </c>
      <c r="I120" s="25">
        <f t="shared" ca="1" si="31"/>
        <v>9604.1463102284924</v>
      </c>
      <c r="J120" s="16">
        <f t="shared" ca="1" si="40"/>
        <v>-3.7641733552651472E-3</v>
      </c>
      <c r="K120" s="17">
        <f t="shared" ca="1" si="32"/>
        <v>-8.4545445991675621</v>
      </c>
      <c r="L120" s="31">
        <f t="shared" ca="1" si="27"/>
        <v>-0.25407988881772897</v>
      </c>
      <c r="M120" s="30"/>
      <c r="N120" s="21">
        <v>107</v>
      </c>
      <c r="O120" s="14">
        <f t="shared" si="25"/>
        <v>3.1458E-2</v>
      </c>
      <c r="P120" s="14">
        <f t="shared" si="33"/>
        <v>0.16550528692461763</v>
      </c>
      <c r="Q120" s="14">
        <f t="shared" si="41"/>
        <v>0.19696328692461762</v>
      </c>
      <c r="R120" s="14">
        <f t="shared" si="42"/>
        <v>-0.13404728692461765</v>
      </c>
      <c r="S120" s="14">
        <f t="shared" si="43"/>
        <v>0.36246857384923525</v>
      </c>
      <c r="T120" s="14">
        <f t="shared" si="44"/>
        <v>-0.29955257384923528</v>
      </c>
      <c r="U120" s="4" t="s">
        <v>21</v>
      </c>
      <c r="V120" s="21">
        <v>107</v>
      </c>
      <c r="W120" s="15">
        <f t="shared" si="34"/>
        <v>10995.296124547516</v>
      </c>
      <c r="X120" s="15">
        <f t="shared" si="35"/>
        <v>12572.537141234083</v>
      </c>
      <c r="Y120" s="15">
        <f t="shared" si="36"/>
        <v>12974.330691148374</v>
      </c>
      <c r="Z120" s="15">
        <f t="shared" si="37"/>
        <v>9318.1328381717776</v>
      </c>
      <c r="AA120" s="15">
        <f t="shared" si="38"/>
        <v>15309.570108572407</v>
      </c>
      <c r="AB120" s="15">
        <f t="shared" si="39"/>
        <v>7896.7950118204217</v>
      </c>
      <c r="AC120" s="15"/>
    </row>
    <row r="121" spans="2:29">
      <c r="B121" s="49">
        <v>40346</v>
      </c>
      <c r="C121" s="50">
        <v>1116.04</v>
      </c>
      <c r="D121" s="51">
        <v>9999.4</v>
      </c>
      <c r="E121" s="16">
        <f t="shared" si="26"/>
        <v>-6.729809330346722E-3</v>
      </c>
      <c r="F121" s="16" t="str">
        <f t="shared" si="28"/>
        <v/>
      </c>
      <c r="G121" s="16">
        <f t="shared" si="29"/>
        <v>-6.729809330346722E-3</v>
      </c>
      <c r="H121" s="6">
        <f t="shared" si="30"/>
        <v>108</v>
      </c>
      <c r="I121" s="25">
        <f t="shared" ca="1" si="31"/>
        <v>9447.0140775986529</v>
      </c>
      <c r="J121" s="16">
        <f t="shared" ca="1" si="40"/>
        <v>-1.6360874517550038E-2</v>
      </c>
      <c r="K121" s="17">
        <f t="shared" ca="1" si="32"/>
        <v>-9.5039322671939885</v>
      </c>
      <c r="L121" s="31">
        <f t="shared" ca="1" si="27"/>
        <v>-1.0493876680264265</v>
      </c>
      <c r="M121" s="30"/>
      <c r="N121" s="21">
        <v>108</v>
      </c>
      <c r="O121" s="14">
        <f t="shared" si="25"/>
        <v>3.1752000000000002E-2</v>
      </c>
      <c r="P121" s="14">
        <f t="shared" si="33"/>
        <v>0.16627687752661222</v>
      </c>
      <c r="Q121" s="14">
        <f t="shared" si="41"/>
        <v>0.19802887752661222</v>
      </c>
      <c r="R121" s="14">
        <f t="shared" si="42"/>
        <v>-0.13452487752661221</v>
      </c>
      <c r="S121" s="14">
        <f t="shared" si="43"/>
        <v>0.36430575505322443</v>
      </c>
      <c r="T121" s="14">
        <f t="shared" si="44"/>
        <v>-0.30080175505322443</v>
      </c>
      <c r="U121" s="4" t="s">
        <v>21</v>
      </c>
      <c r="V121" s="21">
        <v>108</v>
      </c>
      <c r="W121" s="15">
        <f t="shared" si="34"/>
        <v>10998.529216849414</v>
      </c>
      <c r="X121" s="15">
        <f t="shared" si="35"/>
        <v>12582.241736241167</v>
      </c>
      <c r="Y121" s="15">
        <f t="shared" si="36"/>
        <v>12988.163384685249</v>
      </c>
      <c r="Z121" s="15">
        <f t="shared" si="37"/>
        <v>9313.6836480303973</v>
      </c>
      <c r="AA121" s="15">
        <f t="shared" si="38"/>
        <v>15337.722415543252</v>
      </c>
      <c r="AB121" s="15">
        <f t="shared" si="39"/>
        <v>7886.9366426465976</v>
      </c>
      <c r="AC121" s="15"/>
    </row>
    <row r="122" spans="2:29">
      <c r="B122" s="49">
        <v>40347</v>
      </c>
      <c r="C122" s="50">
        <v>1117.51</v>
      </c>
      <c r="D122" s="51">
        <v>9995.02</v>
      </c>
      <c r="E122" s="16">
        <f t="shared" si="26"/>
        <v>-4.380262815768146E-4</v>
      </c>
      <c r="F122" s="16" t="str">
        <f t="shared" si="28"/>
        <v/>
      </c>
      <c r="G122" s="16">
        <f t="shared" si="29"/>
        <v>-4.380262815768146E-4</v>
      </c>
      <c r="H122" s="6">
        <f t="shared" si="30"/>
        <v>109</v>
      </c>
      <c r="I122" s="25">
        <f t="shared" ca="1" si="31"/>
        <v>9364.8718160377448</v>
      </c>
      <c r="J122" s="16">
        <f t="shared" ca="1" si="40"/>
        <v>-8.6950501911168855E-3</v>
      </c>
      <c r="K122" s="17">
        <f t="shared" ca="1" si="32"/>
        <v>-10.068124678439048</v>
      </c>
      <c r="L122" s="31">
        <f t="shared" ca="1" si="27"/>
        <v>-0.56419241124505892</v>
      </c>
      <c r="M122" s="30"/>
      <c r="N122" s="21">
        <v>109</v>
      </c>
      <c r="O122" s="14">
        <f t="shared" si="25"/>
        <v>3.2045999999999998E-2</v>
      </c>
      <c r="P122" s="14">
        <f t="shared" si="33"/>
        <v>0.16704490414256881</v>
      </c>
      <c r="Q122" s="14">
        <f t="shared" si="41"/>
        <v>0.1990909041425688</v>
      </c>
      <c r="R122" s="14">
        <f t="shared" si="42"/>
        <v>-0.13499890414256882</v>
      </c>
      <c r="S122" s="14">
        <f t="shared" si="43"/>
        <v>0.36613580828513764</v>
      </c>
      <c r="T122" s="14">
        <f t="shared" si="44"/>
        <v>-0.3020438082851376</v>
      </c>
      <c r="U122" s="4" t="s">
        <v>21</v>
      </c>
      <c r="V122" s="21">
        <v>109</v>
      </c>
      <c r="W122" s="15">
        <f t="shared" si="34"/>
        <v>11001.763259820189</v>
      </c>
      <c r="X122" s="15">
        <f t="shared" si="35"/>
        <v>12591.908944644483</v>
      </c>
      <c r="Y122" s="15">
        <f t="shared" si="36"/>
        <v>13001.964487164068</v>
      </c>
      <c r="Z122" s="15">
        <f t="shared" si="37"/>
        <v>9309.2697603214092</v>
      </c>
      <c r="AA122" s="15">
        <f t="shared" si="38"/>
        <v>15365.816963438148</v>
      </c>
      <c r="AB122" s="15">
        <f t="shared" si="39"/>
        <v>7877.1467285554945</v>
      </c>
      <c r="AC122" s="15"/>
    </row>
    <row r="123" spans="2:29">
      <c r="B123" s="49">
        <v>40350</v>
      </c>
      <c r="C123" s="50">
        <v>1113.2</v>
      </c>
      <c r="D123" s="51">
        <v>10238.01</v>
      </c>
      <c r="E123" s="16">
        <f t="shared" si="26"/>
        <v>2.4311106931251741E-2</v>
      </c>
      <c r="F123" s="16">
        <f t="shared" si="28"/>
        <v>2.4311106931251741E-2</v>
      </c>
      <c r="G123" s="16" t="str">
        <f t="shared" si="29"/>
        <v/>
      </c>
      <c r="H123" s="6">
        <f t="shared" si="30"/>
        <v>110</v>
      </c>
      <c r="I123" s="25">
        <f t="shared" ca="1" si="31"/>
        <v>9307.9215374072137</v>
      </c>
      <c r="J123" s="16">
        <f t="shared" ca="1" si="40"/>
        <v>-6.0812662201100614E-3</v>
      </c>
      <c r="K123" s="17">
        <f t="shared" ca="1" si="32"/>
        <v>-10.467739461662486</v>
      </c>
      <c r="L123" s="31">
        <f t="shared" ca="1" si="27"/>
        <v>-0.39961478322343863</v>
      </c>
      <c r="M123" s="30"/>
      <c r="N123" s="21">
        <v>110</v>
      </c>
      <c r="O123" s="14">
        <f t="shared" si="25"/>
        <v>3.2340000000000001E-2</v>
      </c>
      <c r="P123" s="14">
        <f t="shared" si="33"/>
        <v>0.16780941570722424</v>
      </c>
      <c r="Q123" s="14">
        <f t="shared" si="41"/>
        <v>0.20014941570722425</v>
      </c>
      <c r="R123" s="14">
        <f t="shared" si="42"/>
        <v>-0.13546941570722423</v>
      </c>
      <c r="S123" s="14">
        <f t="shared" si="43"/>
        <v>0.36795883141444846</v>
      </c>
      <c r="T123" s="14">
        <f t="shared" si="44"/>
        <v>-0.3032788314144485</v>
      </c>
      <c r="U123" s="4" t="s">
        <v>21</v>
      </c>
      <c r="V123" s="21">
        <v>110</v>
      </c>
      <c r="W123" s="15">
        <f t="shared" si="34"/>
        <v>11004.998253739381</v>
      </c>
      <c r="X123" s="15">
        <f t="shared" si="35"/>
        <v>12601.539285438144</v>
      </c>
      <c r="Y123" s="15">
        <f t="shared" si="36"/>
        <v>13015.734503512034</v>
      </c>
      <c r="Z123" s="15">
        <f t="shared" si="37"/>
        <v>9304.8906715274297</v>
      </c>
      <c r="AA123" s="15">
        <f t="shared" si="38"/>
        <v>15393.854752166832</v>
      </c>
      <c r="AB123" s="15">
        <f t="shared" si="39"/>
        <v>7867.4242751159791</v>
      </c>
      <c r="AC123" s="15"/>
    </row>
    <row r="124" spans="2:29">
      <c r="B124" s="49">
        <v>40351</v>
      </c>
      <c r="C124" s="50">
        <v>1095.31</v>
      </c>
      <c r="D124" s="51">
        <v>10112.89</v>
      </c>
      <c r="E124" s="16">
        <f t="shared" si="26"/>
        <v>-1.2221125003784993E-2</v>
      </c>
      <c r="F124" s="16" t="str">
        <f t="shared" si="28"/>
        <v/>
      </c>
      <c r="G124" s="16">
        <f t="shared" si="29"/>
        <v>-1.2221125003784993E-2</v>
      </c>
      <c r="H124" s="6">
        <f t="shared" si="30"/>
        <v>111</v>
      </c>
      <c r="I124" s="25">
        <f t="shared" ca="1" si="31"/>
        <v>9322.7782644934596</v>
      </c>
      <c r="J124" s="16">
        <f t="shared" ca="1" si="40"/>
        <v>1.5961379805941433E-3</v>
      </c>
      <c r="K124" s="17">
        <f t="shared" ca="1" si="32"/>
        <v>-10.386435300474432</v>
      </c>
      <c r="L124" s="31">
        <f t="shared" ca="1" si="27"/>
        <v>8.1304161188054128E-2</v>
      </c>
      <c r="M124" s="30"/>
      <c r="N124" s="21">
        <v>111</v>
      </c>
      <c r="O124" s="14">
        <f t="shared" si="25"/>
        <v>3.2633999999999996E-2</v>
      </c>
      <c r="P124" s="14">
        <f t="shared" si="33"/>
        <v>0.16857046004564383</v>
      </c>
      <c r="Q124" s="14">
        <f t="shared" si="41"/>
        <v>0.20120446004564382</v>
      </c>
      <c r="R124" s="14">
        <f t="shared" si="42"/>
        <v>-0.13593646004564383</v>
      </c>
      <c r="S124" s="14">
        <f t="shared" si="43"/>
        <v>0.36977492009128765</v>
      </c>
      <c r="T124" s="14">
        <f t="shared" si="44"/>
        <v>-0.30450692009128766</v>
      </c>
      <c r="U124" s="4" t="s">
        <v>21</v>
      </c>
      <c r="V124" s="21">
        <v>111</v>
      </c>
      <c r="W124" s="15">
        <f t="shared" si="34"/>
        <v>11008.234198886608</v>
      </c>
      <c r="X124" s="15">
        <f t="shared" si="35"/>
        <v>12611.133265825867</v>
      </c>
      <c r="Y124" s="15">
        <f t="shared" si="36"/>
        <v>13029.473927086397</v>
      </c>
      <c r="Z124" s="15">
        <f t="shared" si="37"/>
        <v>9300.5458897015324</v>
      </c>
      <c r="AA124" s="15">
        <f t="shared" si="38"/>
        <v>15421.836758686943</v>
      </c>
      <c r="AB124" s="15">
        <f t="shared" si="39"/>
        <v>7857.768310851603</v>
      </c>
      <c r="AC124" s="15"/>
    </row>
    <row r="125" spans="2:29">
      <c r="B125" s="49">
        <v>40352</v>
      </c>
      <c r="C125" s="50">
        <v>1092.04</v>
      </c>
      <c r="D125" s="51">
        <v>9923.7000000000007</v>
      </c>
      <c r="E125" s="16">
        <f t="shared" si="26"/>
        <v>-1.870780756044995E-2</v>
      </c>
      <c r="F125" s="16" t="str">
        <f t="shared" si="28"/>
        <v/>
      </c>
      <c r="G125" s="16">
        <f t="shared" si="29"/>
        <v>-1.870780756044995E-2</v>
      </c>
      <c r="H125" s="6">
        <f t="shared" si="30"/>
        <v>112</v>
      </c>
      <c r="I125" s="25">
        <f t="shared" ca="1" si="31"/>
        <v>9245.8404003949308</v>
      </c>
      <c r="J125" s="16">
        <f t="shared" ca="1" si="40"/>
        <v>-8.2526755346689611E-3</v>
      </c>
      <c r="K125" s="17">
        <f t="shared" ca="1" si="32"/>
        <v>-10.922742985287336</v>
      </c>
      <c r="L125" s="31">
        <f t="shared" ca="1" si="27"/>
        <v>-0.53630768481290347</v>
      </c>
      <c r="M125" s="30"/>
      <c r="N125" s="21">
        <v>112</v>
      </c>
      <c r="O125" s="14">
        <f t="shared" si="25"/>
        <v>3.2927999999999999E-2</v>
      </c>
      <c r="P125" s="14">
        <f t="shared" si="33"/>
        <v>0.16932808390813381</v>
      </c>
      <c r="Q125" s="14">
        <f t="shared" si="41"/>
        <v>0.20225608390813382</v>
      </c>
      <c r="R125" s="14">
        <f t="shared" si="42"/>
        <v>-0.1364000839081338</v>
      </c>
      <c r="S125" s="14">
        <f t="shared" si="43"/>
        <v>0.37158416781626763</v>
      </c>
      <c r="T125" s="14">
        <f t="shared" si="44"/>
        <v>-0.3057281678162676</v>
      </c>
      <c r="U125" s="4" t="s">
        <v>21</v>
      </c>
      <c r="V125" s="21">
        <v>112</v>
      </c>
      <c r="W125" s="15">
        <f t="shared" si="34"/>
        <v>11011.471095541572</v>
      </c>
      <c r="X125" s="15">
        <f t="shared" si="35"/>
        <v>12620.691381592202</v>
      </c>
      <c r="Y125" s="15">
        <f t="shared" si="36"/>
        <v>13043.183240040689</v>
      </c>
      <c r="Z125" s="15">
        <f t="shared" si="37"/>
        <v>9296.2349341010467</v>
      </c>
      <c r="AA125" s="15">
        <f t="shared" si="38"/>
        <v>15449.763937732172</v>
      </c>
      <c r="AB125" s="15">
        <f t="shared" si="39"/>
        <v>7848.1778865124752</v>
      </c>
      <c r="AC125" s="15"/>
    </row>
    <row r="126" spans="2:29">
      <c r="B126" s="49">
        <v>40353</v>
      </c>
      <c r="C126" s="50">
        <v>1073.69</v>
      </c>
      <c r="D126" s="51">
        <v>9928.34</v>
      </c>
      <c r="E126" s="16">
        <f t="shared" si="26"/>
        <v>4.6756754033268013E-4</v>
      </c>
      <c r="F126" s="16">
        <f t="shared" si="28"/>
        <v>4.6756754033268013E-4</v>
      </c>
      <c r="G126" s="16" t="str">
        <f t="shared" si="29"/>
        <v/>
      </c>
      <c r="H126" s="6">
        <f t="shared" si="30"/>
        <v>113</v>
      </c>
      <c r="I126" s="25">
        <f t="shared" ca="1" si="31"/>
        <v>9412.5881405274758</v>
      </c>
      <c r="J126" s="16">
        <f t="shared" ca="1" si="40"/>
        <v>1.8034892763823012E-2</v>
      </c>
      <c r="K126" s="17">
        <f t="shared" ca="1" si="32"/>
        <v>-9.8239801500688753</v>
      </c>
      <c r="L126" s="31">
        <f t="shared" ca="1" si="27"/>
        <v>1.09876283521846</v>
      </c>
      <c r="M126" s="30"/>
      <c r="N126" s="21">
        <v>113</v>
      </c>
      <c r="O126" s="14">
        <f t="shared" si="25"/>
        <v>3.3222000000000002E-2</v>
      </c>
      <c r="P126" s="14">
        <f t="shared" si="33"/>
        <v>0.17008233300375442</v>
      </c>
      <c r="Q126" s="14">
        <f t="shared" si="41"/>
        <v>0.20330433300375442</v>
      </c>
      <c r="R126" s="14">
        <f t="shared" si="42"/>
        <v>-0.13686033300375441</v>
      </c>
      <c r="S126" s="14">
        <f t="shared" si="43"/>
        <v>0.37338666600750881</v>
      </c>
      <c r="T126" s="14">
        <f t="shared" si="44"/>
        <v>-0.30694266600750886</v>
      </c>
      <c r="U126" s="4" t="s">
        <v>21</v>
      </c>
      <c r="V126" s="21">
        <v>113</v>
      </c>
      <c r="W126" s="15">
        <f t="shared" si="34"/>
        <v>11014.70894398406</v>
      </c>
      <c r="X126" s="15">
        <f t="shared" si="35"/>
        <v>12630.214117458881</v>
      </c>
      <c r="Y126" s="15">
        <f t="shared" si="36"/>
        <v>13056.862913676203</v>
      </c>
      <c r="Z126" s="15">
        <f t="shared" si="37"/>
        <v>9291.9573348360555</v>
      </c>
      <c r="AA126" s="15">
        <f t="shared" si="38"/>
        <v>15477.637222511046</v>
      </c>
      <c r="AB126" s="15">
        <f t="shared" si="39"/>
        <v>7838.6520743764568</v>
      </c>
      <c r="AC126" s="15"/>
    </row>
    <row r="127" spans="2:29">
      <c r="B127" s="49">
        <v>40354</v>
      </c>
      <c r="C127" s="50">
        <v>1076.76</v>
      </c>
      <c r="D127" s="51">
        <v>9737.48</v>
      </c>
      <c r="E127" s="16">
        <f t="shared" si="26"/>
        <v>-1.9223757445857071E-2</v>
      </c>
      <c r="F127" s="16" t="str">
        <f t="shared" si="28"/>
        <v/>
      </c>
      <c r="G127" s="16">
        <f t="shared" si="29"/>
        <v>-1.9223757445857071E-2</v>
      </c>
      <c r="H127" s="6">
        <f t="shared" si="30"/>
        <v>114</v>
      </c>
      <c r="I127" s="25">
        <f t="shared" ca="1" si="31"/>
        <v>9467.0175225304665</v>
      </c>
      <c r="J127" s="16">
        <f t="shared" ca="1" si="40"/>
        <v>5.7826159171499121E-3</v>
      </c>
      <c r="K127" s="17">
        <f t="shared" ca="1" si="32"/>
        <v>-9.4819823595529957</v>
      </c>
      <c r="L127" s="31">
        <f t="shared" ca="1" si="27"/>
        <v>0.34199779051587997</v>
      </c>
      <c r="M127" s="30"/>
      <c r="N127" s="21">
        <v>114</v>
      </c>
      <c r="O127" s="14">
        <f t="shared" si="25"/>
        <v>3.3515999999999997E-2</v>
      </c>
      <c r="P127" s="14">
        <f t="shared" si="33"/>
        <v>0.17083325203250099</v>
      </c>
      <c r="Q127" s="14">
        <f t="shared" si="41"/>
        <v>0.20434925203250098</v>
      </c>
      <c r="R127" s="14">
        <f t="shared" si="42"/>
        <v>-0.137317252032501</v>
      </c>
      <c r="S127" s="14">
        <f t="shared" si="43"/>
        <v>0.37518250406500198</v>
      </c>
      <c r="T127" s="14">
        <f t="shared" si="44"/>
        <v>-0.308150504065002</v>
      </c>
      <c r="U127" s="4" t="s">
        <v>21</v>
      </c>
      <c r="V127" s="21">
        <v>114</v>
      </c>
      <c r="W127" s="15">
        <f t="shared" si="34"/>
        <v>11017.947744493938</v>
      </c>
      <c r="X127" s="15">
        <f t="shared" si="35"/>
        <v>12639.701947427022</v>
      </c>
      <c r="Y127" s="15">
        <f t="shared" si="36"/>
        <v>13070.51340877945</v>
      </c>
      <c r="Z127" s="15">
        <f t="shared" si="37"/>
        <v>9287.7126325319441</v>
      </c>
      <c r="AA127" s="15">
        <f t="shared" si="38"/>
        <v>15505.457525377846</v>
      </c>
      <c r="AB127" s="15">
        <f t="shared" si="39"/>
        <v>7829.1899675782597</v>
      </c>
      <c r="AC127" s="15"/>
    </row>
    <row r="128" spans="2:29">
      <c r="B128" s="49">
        <v>40357</v>
      </c>
      <c r="C128" s="50">
        <v>1074.57</v>
      </c>
      <c r="D128" s="51">
        <v>9693.94</v>
      </c>
      <c r="E128" s="16">
        <f t="shared" si="26"/>
        <v>-4.4713827396820382E-3</v>
      </c>
      <c r="F128" s="16" t="str">
        <f t="shared" si="28"/>
        <v/>
      </c>
      <c r="G128" s="16">
        <f t="shared" si="29"/>
        <v>-4.4713827396820382E-3</v>
      </c>
      <c r="H128" s="6">
        <f t="shared" si="30"/>
        <v>115</v>
      </c>
      <c r="I128" s="25">
        <f t="shared" ca="1" si="31"/>
        <v>9495.207295884029</v>
      </c>
      <c r="J128" s="16">
        <f t="shared" ca="1" si="40"/>
        <v>2.9776826002987644E-3</v>
      </c>
      <c r="K128" s="17">
        <f t="shared" ca="1" si="32"/>
        <v>-9.31452860427407</v>
      </c>
      <c r="L128" s="31">
        <f t="shared" ca="1" si="27"/>
        <v>0.16745375527892603</v>
      </c>
      <c r="M128" s="30"/>
      <c r="N128" s="21">
        <v>115</v>
      </c>
      <c r="O128" s="14">
        <f t="shared" si="25"/>
        <v>3.381E-2</v>
      </c>
      <c r="P128" s="14">
        <f t="shared" si="33"/>
        <v>0.17158088471621774</v>
      </c>
      <c r="Q128" s="14">
        <f t="shared" si="41"/>
        <v>0.20539088471621775</v>
      </c>
      <c r="R128" s="14">
        <f t="shared" si="42"/>
        <v>-0.13777088471621773</v>
      </c>
      <c r="S128" s="14">
        <f t="shared" si="43"/>
        <v>0.37697176943243549</v>
      </c>
      <c r="T128" s="14">
        <f t="shared" si="44"/>
        <v>-0.30935176943243547</v>
      </c>
      <c r="U128" s="4" t="s">
        <v>21</v>
      </c>
      <c r="V128" s="21">
        <v>115</v>
      </c>
      <c r="W128" s="15">
        <f t="shared" si="34"/>
        <v>11021.187497351153</v>
      </c>
      <c r="X128" s="15">
        <f t="shared" si="35"/>
        <v>12649.155335105823</v>
      </c>
      <c r="Y128" s="15">
        <f t="shared" si="36"/>
        <v>13084.135175946305</v>
      </c>
      <c r="Z128" s="15">
        <f t="shared" si="37"/>
        <v>9283.5003780052557</v>
      </c>
      <c r="AA128" s="15">
        <f t="shared" si="38"/>
        <v>15533.225738476964</v>
      </c>
      <c r="AB128" s="15">
        <f t="shared" si="39"/>
        <v>7819.7906794650889</v>
      </c>
      <c r="AC128" s="15"/>
    </row>
    <row r="129" spans="2:35">
      <c r="B129" s="49">
        <v>40358</v>
      </c>
      <c r="C129" s="50">
        <v>1041.24</v>
      </c>
      <c r="D129" s="51">
        <v>9570.67</v>
      </c>
      <c r="E129" s="16">
        <f t="shared" si="26"/>
        <v>-1.2716191765164673E-2</v>
      </c>
      <c r="F129" s="16" t="str">
        <f t="shared" si="28"/>
        <v/>
      </c>
      <c r="G129" s="16">
        <f t="shared" si="29"/>
        <v>-1.2716191765164673E-2</v>
      </c>
      <c r="H129" s="6">
        <f t="shared" si="30"/>
        <v>116</v>
      </c>
      <c r="I129" s="25">
        <f t="shared" ca="1" si="31"/>
        <v>9483.0973839401377</v>
      </c>
      <c r="J129" s="16">
        <f t="shared" ca="1" si="40"/>
        <v>-1.2753709915465181E-3</v>
      </c>
      <c r="K129" s="17">
        <f t="shared" ca="1" si="32"/>
        <v>-9.4126652185062891</v>
      </c>
      <c r="L129" s="31">
        <f t="shared" ca="1" si="27"/>
        <v>-9.8136614232219421E-2</v>
      </c>
      <c r="M129" s="30"/>
      <c r="N129" s="21">
        <v>116</v>
      </c>
      <c r="O129" s="14">
        <f t="shared" si="25"/>
        <v>3.4103999999999995E-2</v>
      </c>
      <c r="P129" s="14">
        <f t="shared" si="33"/>
        <v>0.17232527382830412</v>
      </c>
      <c r="Q129" s="14">
        <f t="shared" si="41"/>
        <v>0.20642927382830412</v>
      </c>
      <c r="R129" s="14">
        <f t="shared" si="42"/>
        <v>-0.13822127382830413</v>
      </c>
      <c r="S129" s="14">
        <f t="shared" si="43"/>
        <v>0.37875454765660821</v>
      </c>
      <c r="T129" s="14">
        <f t="shared" si="44"/>
        <v>-0.31054654765660827</v>
      </c>
      <c r="U129" s="4" t="s">
        <v>21</v>
      </c>
      <c r="V129" s="21">
        <v>116</v>
      </c>
      <c r="W129" s="15">
        <f t="shared" si="34"/>
        <v>11024.428202835737</v>
      </c>
      <c r="X129" s="15">
        <f t="shared" si="35"/>
        <v>12658.574734028412</v>
      </c>
      <c r="Y129" s="15">
        <f t="shared" si="36"/>
        <v>13097.728655893427</v>
      </c>
      <c r="Z129" s="15">
        <f t="shared" si="37"/>
        <v>9279.3201319522705</v>
      </c>
      <c r="AA129" s="15">
        <f t="shared" si="38"/>
        <v>15560.942734361959</v>
      </c>
      <c r="AB129" s="15">
        <f t="shared" si="39"/>
        <v>7810.4533429775784</v>
      </c>
      <c r="AC129" s="15"/>
    </row>
    <row r="130" spans="2:35">
      <c r="B130" s="49">
        <v>40359</v>
      </c>
      <c r="C130" s="50">
        <v>1030.71</v>
      </c>
      <c r="D130" s="51">
        <v>9382.64</v>
      </c>
      <c r="E130" s="16">
        <f t="shared" si="26"/>
        <v>-1.9646482430174757E-2</v>
      </c>
      <c r="F130" s="16" t="str">
        <f t="shared" si="28"/>
        <v/>
      </c>
      <c r="G130" s="16">
        <f t="shared" si="29"/>
        <v>-1.9646482430174757E-2</v>
      </c>
      <c r="H130" s="6">
        <f t="shared" si="30"/>
        <v>117</v>
      </c>
      <c r="I130" s="25">
        <f t="shared" ca="1" si="31"/>
        <v>9499.3684833445786</v>
      </c>
      <c r="J130" s="16">
        <f t="shared" ca="1" si="40"/>
        <v>1.7158000962846261E-3</v>
      </c>
      <c r="K130" s="17">
        <f t="shared" ca="1" si="32"/>
        <v>-9.3238945343788107</v>
      </c>
      <c r="L130" s="31">
        <f t="shared" ca="1" si="27"/>
        <v>8.8770684127477684E-2</v>
      </c>
      <c r="M130" s="30"/>
      <c r="N130" s="21">
        <v>117</v>
      </c>
      <c r="O130" s="14">
        <f t="shared" si="25"/>
        <v>3.4397999999999998E-2</v>
      </c>
      <c r="P130" s="14">
        <f t="shared" si="33"/>
        <v>0.17306646122227151</v>
      </c>
      <c r="Q130" s="14">
        <f t="shared" si="41"/>
        <v>0.20746446122227152</v>
      </c>
      <c r="R130" s="14">
        <f t="shared" si="42"/>
        <v>-0.1386684612222715</v>
      </c>
      <c r="S130" s="14">
        <f t="shared" si="43"/>
        <v>0.38053092244454301</v>
      </c>
      <c r="T130" s="14">
        <f t="shared" si="44"/>
        <v>-0.31173492244454304</v>
      </c>
      <c r="U130" s="4" t="s">
        <v>21</v>
      </c>
      <c r="V130" s="21">
        <v>117</v>
      </c>
      <c r="W130" s="15">
        <f t="shared" si="34"/>
        <v>11027.669861227805</v>
      </c>
      <c r="X130" s="15">
        <f t="shared" si="35"/>
        <v>12667.960587955493</v>
      </c>
      <c r="Y130" s="15">
        <f t="shared" si="36"/>
        <v>13111.294279757598</v>
      </c>
      <c r="Z130" s="15">
        <f t="shared" si="37"/>
        <v>9275.1714646496694</v>
      </c>
      <c r="AA130" s="15">
        <f t="shared" si="38"/>
        <v>15588.609366590568</v>
      </c>
      <c r="AB130" s="15">
        <f t="shared" si="39"/>
        <v>7801.177110054793</v>
      </c>
      <c r="AC130" s="15"/>
    </row>
    <row r="131" spans="2:35">
      <c r="B131" s="49">
        <v>40360</v>
      </c>
      <c r="C131" s="50">
        <v>1027.3699999999999</v>
      </c>
      <c r="D131" s="51">
        <v>9191.6</v>
      </c>
      <c r="E131" s="16">
        <f t="shared" si="26"/>
        <v>-2.036100713658406E-2</v>
      </c>
      <c r="F131" s="16" t="str">
        <f t="shared" si="28"/>
        <v/>
      </c>
      <c r="G131" s="16">
        <f t="shared" si="29"/>
        <v>-2.036100713658406E-2</v>
      </c>
      <c r="H131" s="6">
        <f t="shared" si="30"/>
        <v>118</v>
      </c>
      <c r="I131" s="25">
        <f t="shared" ca="1" si="31"/>
        <v>9676.3440994893335</v>
      </c>
      <c r="J131" s="16">
        <f t="shared" ca="1" si="40"/>
        <v>1.8630250679826724E-2</v>
      </c>
      <c r="K131" s="17">
        <f t="shared" ca="1" si="32"/>
        <v>-8.1885916759177277</v>
      </c>
      <c r="L131" s="31">
        <f t="shared" ca="1" si="27"/>
        <v>1.1353028584610825</v>
      </c>
      <c r="M131" s="30"/>
      <c r="N131" s="21">
        <v>118</v>
      </c>
      <c r="O131" s="14">
        <f t="shared" si="25"/>
        <v>3.4692000000000001E-2</v>
      </c>
      <c r="P131" s="14">
        <f t="shared" si="33"/>
        <v>0.17380448785920344</v>
      </c>
      <c r="Q131" s="14">
        <f t="shared" si="41"/>
        <v>0.20849648785920344</v>
      </c>
      <c r="R131" s="14">
        <f t="shared" si="42"/>
        <v>-0.13911248785920344</v>
      </c>
      <c r="S131" s="14">
        <f t="shared" si="43"/>
        <v>0.38230097571840688</v>
      </c>
      <c r="T131" s="14">
        <f t="shared" si="44"/>
        <v>-0.31291697571840688</v>
      </c>
      <c r="U131" s="4" t="s">
        <v>21</v>
      </c>
      <c r="V131" s="21">
        <v>118</v>
      </c>
      <c r="W131" s="15">
        <f t="shared" si="34"/>
        <v>11030.912472807551</v>
      </c>
      <c r="X131" s="15">
        <f t="shared" si="35"/>
        <v>12677.313331167292</v>
      </c>
      <c r="Y131" s="15">
        <f t="shared" si="36"/>
        <v>13124.832469383511</v>
      </c>
      <c r="Z131" s="15">
        <f t="shared" si="37"/>
        <v>9271.0539556667372</v>
      </c>
      <c r="AA131" s="15">
        <f t="shared" si="38"/>
        <v>15616.226470296731</v>
      </c>
      <c r="AB131" s="15">
        <f t="shared" si="39"/>
        <v>7791.9611510621935</v>
      </c>
      <c r="AC131" s="15"/>
    </row>
    <row r="132" spans="2:35">
      <c r="B132" s="49">
        <v>40361</v>
      </c>
      <c r="C132" s="50">
        <v>1022.58</v>
      </c>
      <c r="D132" s="51">
        <v>9203.7099999999991</v>
      </c>
      <c r="E132" s="16">
        <f t="shared" si="26"/>
        <v>1.3175072892639761E-3</v>
      </c>
      <c r="F132" s="16">
        <f t="shared" si="28"/>
        <v>1.3175072892639761E-3</v>
      </c>
      <c r="G132" s="16" t="str">
        <f t="shared" si="29"/>
        <v/>
      </c>
      <c r="H132" s="6">
        <f t="shared" si="30"/>
        <v>119</v>
      </c>
      <c r="I132" s="25">
        <f t="shared" ca="1" si="31"/>
        <v>9666.1729676900177</v>
      </c>
      <c r="J132" s="16">
        <f t="shared" ca="1" si="40"/>
        <v>-1.0511337437713302E-3</v>
      </c>
      <c r="K132" s="17">
        <f t="shared" ca="1" si="32"/>
        <v>-8.2726971308987896</v>
      </c>
      <c r="L132" s="31">
        <f t="shared" ca="1" si="27"/>
        <v>-8.4105454981061631E-2</v>
      </c>
      <c r="M132" s="30"/>
      <c r="N132" s="21">
        <v>119</v>
      </c>
      <c r="O132" s="14">
        <f t="shared" si="25"/>
        <v>3.4985999999999996E-2</v>
      </c>
      <c r="P132" s="14">
        <f t="shared" si="33"/>
        <v>0.17453939383417141</v>
      </c>
      <c r="Q132" s="14">
        <f t="shared" si="41"/>
        <v>0.2095253938341714</v>
      </c>
      <c r="R132" s="14">
        <f t="shared" si="42"/>
        <v>-0.13955339383417142</v>
      </c>
      <c r="S132" s="14">
        <f t="shared" si="43"/>
        <v>0.38406478766834284</v>
      </c>
      <c r="T132" s="14">
        <f t="shared" si="44"/>
        <v>-0.31409278766834281</v>
      </c>
      <c r="U132" s="4" t="s">
        <v>21</v>
      </c>
      <c r="V132" s="21">
        <v>119</v>
      </c>
      <c r="W132" s="15">
        <f t="shared" si="34"/>
        <v>11034.156037855255</v>
      </c>
      <c r="X132" s="15">
        <f t="shared" si="35"/>
        <v>12686.63338874444</v>
      </c>
      <c r="Y132" s="15">
        <f t="shared" si="36"/>
        <v>13138.343637600603</v>
      </c>
      <c r="Z132" s="15">
        <f t="shared" si="37"/>
        <v>9266.9671935885472</v>
      </c>
      <c r="AA132" s="15">
        <f t="shared" si="38"/>
        <v>15643.794862740786</v>
      </c>
      <c r="AB132" s="15">
        <f t="shared" si="39"/>
        <v>7782.8046542414604</v>
      </c>
      <c r="AC132" s="15"/>
    </row>
    <row r="133" spans="2:35">
      <c r="B133" s="49">
        <v>40365</v>
      </c>
      <c r="C133" s="50">
        <v>1028.06</v>
      </c>
      <c r="D133" s="51">
        <v>9338.0400000000009</v>
      </c>
      <c r="E133" s="16">
        <f t="shared" si="26"/>
        <v>1.4595201282961084E-2</v>
      </c>
      <c r="F133" s="16">
        <f t="shared" si="28"/>
        <v>1.4595201282961084E-2</v>
      </c>
      <c r="G133" s="16" t="str">
        <f t="shared" si="29"/>
        <v/>
      </c>
      <c r="H133" s="6">
        <f t="shared" si="30"/>
        <v>120</v>
      </c>
      <c r="I133" s="25">
        <f t="shared" ca="1" si="31"/>
        <v>9511.3457495206803</v>
      </c>
      <c r="J133" s="16">
        <f t="shared" ca="1" si="40"/>
        <v>-1.6017426823093289E-2</v>
      </c>
      <c r="K133" s="17">
        <f t="shared" ca="1" si="32"/>
        <v>-9.3002660767846628</v>
      </c>
      <c r="L133" s="31">
        <f t="shared" ca="1" si="27"/>
        <v>-1.0275689458858737</v>
      </c>
      <c r="M133" s="30"/>
      <c r="N133" s="21">
        <v>120</v>
      </c>
      <c r="O133" s="14">
        <f t="shared" si="25"/>
        <v>3.5279999999999999E-2</v>
      </c>
      <c r="P133" s="14">
        <f t="shared" si="33"/>
        <v>0.17527121840165316</v>
      </c>
      <c r="Q133" s="14">
        <f t="shared" si="41"/>
        <v>0.21055121840165317</v>
      </c>
      <c r="R133" s="14">
        <f t="shared" si="42"/>
        <v>-0.13999121840165316</v>
      </c>
      <c r="S133" s="14">
        <f t="shared" si="43"/>
        <v>0.3858224368033063</v>
      </c>
      <c r="T133" s="14">
        <f t="shared" si="44"/>
        <v>-0.31526243680330635</v>
      </c>
      <c r="U133" s="4" t="s">
        <v>21</v>
      </c>
      <c r="V133" s="21">
        <v>120</v>
      </c>
      <c r="W133" s="15">
        <f t="shared" si="34"/>
        <v>11037.400556651279</v>
      </c>
      <c r="X133" s="15">
        <f t="shared" si="35"/>
        <v>12695.921176838188</v>
      </c>
      <c r="Y133" s="15">
        <f t="shared" si="36"/>
        <v>13151.828188489362</v>
      </c>
      <c r="Z133" s="15">
        <f t="shared" si="37"/>
        <v>9262.9107757496386</v>
      </c>
      <c r="AA133" s="15">
        <f t="shared" si="38"/>
        <v>15671.315343838736</v>
      </c>
      <c r="AB133" s="15">
        <f t="shared" si="39"/>
        <v>7773.7068251811943</v>
      </c>
      <c r="AC133" s="15"/>
    </row>
    <row r="134" spans="2:35">
      <c r="B134" s="49">
        <v>40366</v>
      </c>
      <c r="C134" s="50">
        <v>1060.27</v>
      </c>
      <c r="D134" s="51">
        <v>9279.65</v>
      </c>
      <c r="E134" s="16">
        <f t="shared" si="26"/>
        <v>-6.2529181712651935E-3</v>
      </c>
      <c r="F134" s="16" t="str">
        <f t="shared" si="28"/>
        <v/>
      </c>
      <c r="G134" s="16">
        <f t="shared" si="29"/>
        <v>-6.2529181712651935E-3</v>
      </c>
      <c r="H134" s="6">
        <f t="shared" si="30"/>
        <v>121</v>
      </c>
      <c r="I134" s="25">
        <f t="shared" ca="1" si="31"/>
        <v>9499.7402973779135</v>
      </c>
      <c r="J134" s="16">
        <f t="shared" ca="1" si="40"/>
        <v>-1.2201693060471131E-3</v>
      </c>
      <c r="K134" s="17">
        <f t="shared" ca="1" si="32"/>
        <v>-9.3949482730319289</v>
      </c>
      <c r="L134" s="31">
        <f t="shared" ca="1" si="27"/>
        <v>-9.4682196247265885E-2</v>
      </c>
      <c r="M134" s="30"/>
      <c r="N134" s="21">
        <v>121</v>
      </c>
      <c r="O134" s="14">
        <f t="shared" si="25"/>
        <v>3.5574000000000001E-2</v>
      </c>
      <c r="P134" s="14">
        <f t="shared" si="33"/>
        <v>0.17599999999999999</v>
      </c>
      <c r="Q134" s="14">
        <f t="shared" si="41"/>
        <v>0.21157399999999998</v>
      </c>
      <c r="R134" s="14">
        <f t="shared" si="42"/>
        <v>-0.140426</v>
      </c>
      <c r="S134" s="14">
        <f t="shared" si="43"/>
        <v>0.38757399999999997</v>
      </c>
      <c r="T134" s="14">
        <f t="shared" si="44"/>
        <v>-0.31642599999999999</v>
      </c>
      <c r="U134" s="4" t="s">
        <v>21</v>
      </c>
      <c r="V134" s="21">
        <v>121</v>
      </c>
      <c r="W134" s="15">
        <f t="shared" si="34"/>
        <v>11040.646029476064</v>
      </c>
      <c r="X134" s="15">
        <f t="shared" si="35"/>
        <v>12705.177102930569</v>
      </c>
      <c r="Y134" s="15">
        <f t="shared" si="36"/>
        <v>13165.286517637658</v>
      </c>
      <c r="Z134" s="15">
        <f t="shared" si="37"/>
        <v>9258.8843079776889</v>
      </c>
      <c r="AA134" s="15">
        <f t="shared" si="38"/>
        <v>15698.788696671681</v>
      </c>
      <c r="AB134" s="15">
        <f t="shared" si="39"/>
        <v>7764.6668863075292</v>
      </c>
      <c r="AC134" s="15"/>
    </row>
    <row r="135" spans="2:35">
      <c r="B135" s="49">
        <v>40367</v>
      </c>
      <c r="C135" s="50">
        <v>1070.25</v>
      </c>
      <c r="D135" s="51">
        <v>9535.74</v>
      </c>
      <c r="E135" s="16">
        <f t="shared" si="26"/>
        <v>2.759694600550669E-2</v>
      </c>
      <c r="F135" s="16">
        <f t="shared" si="28"/>
        <v>2.759694600550669E-2</v>
      </c>
      <c r="G135" s="16" t="str">
        <f t="shared" si="29"/>
        <v/>
      </c>
      <c r="H135" s="6">
        <f t="shared" si="30"/>
        <v>122</v>
      </c>
      <c r="I135" s="25">
        <f t="shared" ca="1" si="31"/>
        <v>9315.2494709759067</v>
      </c>
      <c r="J135" s="16">
        <f t="shared" ca="1" si="40"/>
        <v>-1.9420617893410139E-2</v>
      </c>
      <c r="K135" s="17">
        <f t="shared" ca="1" si="32"/>
        <v>-10.639053833764118</v>
      </c>
      <c r="L135" s="31">
        <f t="shared" ca="1" si="27"/>
        <v>-1.2441055607321894</v>
      </c>
      <c r="M135" s="30"/>
      <c r="N135" s="21">
        <v>122</v>
      </c>
      <c r="O135" s="14">
        <f t="shared" si="25"/>
        <v>3.5867999999999997E-2</v>
      </c>
      <c r="P135" s="14">
        <f t="shared" si="33"/>
        <v>0.17672577627499619</v>
      </c>
      <c r="Q135" s="14">
        <f t="shared" si="41"/>
        <v>0.2125937762749962</v>
      </c>
      <c r="R135" s="14">
        <f t="shared" si="42"/>
        <v>-0.14085777627499618</v>
      </c>
      <c r="S135" s="14">
        <f t="shared" si="43"/>
        <v>0.3893195525499924</v>
      </c>
      <c r="T135" s="14">
        <f t="shared" si="44"/>
        <v>-0.31758355254999238</v>
      </c>
      <c r="U135" s="4" t="s">
        <v>21</v>
      </c>
      <c r="V135" s="21">
        <v>122</v>
      </c>
      <c r="W135" s="15">
        <f t="shared" si="34"/>
        <v>11043.892456610132</v>
      </c>
      <c r="X135" s="15">
        <f t="shared" si="35"/>
        <v>12714.401566084836</v>
      </c>
      <c r="Y135" s="15">
        <f t="shared" si="36"/>
        <v>13178.719012387517</v>
      </c>
      <c r="Z135" s="15">
        <f t="shared" si="37"/>
        <v>9254.8874043467458</v>
      </c>
      <c r="AA135" s="15">
        <f t="shared" si="38"/>
        <v>15726.21568797619</v>
      </c>
      <c r="AB135" s="15">
        <f t="shared" si="39"/>
        <v>7755.6840763937307</v>
      </c>
      <c r="AC135" s="15"/>
    </row>
    <row r="136" spans="2:35">
      <c r="B136" s="49">
        <v>40368</v>
      </c>
      <c r="C136" s="50">
        <v>1077.96</v>
      </c>
      <c r="D136" s="51">
        <v>9585.32</v>
      </c>
      <c r="E136" s="16">
        <f t="shared" si="26"/>
        <v>5.1993867282455197E-3</v>
      </c>
      <c r="F136" s="16">
        <f t="shared" si="28"/>
        <v>5.1993867282455197E-3</v>
      </c>
      <c r="G136" s="16" t="str">
        <f t="shared" si="29"/>
        <v/>
      </c>
      <c r="H136" s="6">
        <f t="shared" si="30"/>
        <v>123</v>
      </c>
      <c r="I136" s="25">
        <f t="shared" ca="1" si="31"/>
        <v>9070.1902669050796</v>
      </c>
      <c r="J136" s="16">
        <f t="shared" ca="1" si="40"/>
        <v>-2.6307315207646665E-2</v>
      </c>
      <c r="K136" s="17">
        <f t="shared" ca="1" si="32"/>
        <v>-12.323651443289545</v>
      </c>
      <c r="L136" s="31">
        <f t="shared" ca="1" si="27"/>
        <v>-1.6845976095254283</v>
      </c>
      <c r="M136" s="30"/>
      <c r="N136" s="21">
        <v>123</v>
      </c>
      <c r="O136" s="14">
        <f t="shared" si="25"/>
        <v>3.6162E-2</v>
      </c>
      <c r="P136" s="14">
        <f t="shared" si="33"/>
        <v>0.17744858410255068</v>
      </c>
      <c r="Q136" s="14">
        <f t="shared" si="41"/>
        <v>0.21361058410255068</v>
      </c>
      <c r="R136" s="14">
        <f t="shared" si="42"/>
        <v>-0.14128658410255068</v>
      </c>
      <c r="S136" s="14">
        <f t="shared" si="43"/>
        <v>0.39105916820510134</v>
      </c>
      <c r="T136" s="14">
        <f t="shared" si="44"/>
        <v>-0.31873516820510139</v>
      </c>
      <c r="U136" s="4" t="s">
        <v>21</v>
      </c>
      <c r="V136" s="21">
        <v>123</v>
      </c>
      <c r="W136" s="15">
        <f t="shared" si="34"/>
        <v>11047.139838334098</v>
      </c>
      <c r="X136" s="15">
        <f t="shared" si="35"/>
        <v>12723.59495718674</v>
      </c>
      <c r="Y136" s="15">
        <f t="shared" si="36"/>
        <v>13192.126052072774</v>
      </c>
      <c r="Z136" s="15">
        <f t="shared" si="37"/>
        <v>9250.9196869395637</v>
      </c>
      <c r="AA136" s="15">
        <f t="shared" si="38"/>
        <v>15753.597068616551</v>
      </c>
      <c r="AB136" s="15">
        <f t="shared" si="39"/>
        <v>7746.7576500879468</v>
      </c>
      <c r="AC136" s="15"/>
    </row>
    <row r="137" spans="2:35" s="52" customFormat="1">
      <c r="B137" s="49">
        <v>40371</v>
      </c>
      <c r="C137" s="50">
        <v>1078.75</v>
      </c>
      <c r="D137" s="51">
        <v>9548.11</v>
      </c>
      <c r="E137" s="16">
        <f t="shared" si="26"/>
        <v>-3.8819778578074731E-3</v>
      </c>
      <c r="F137" s="16" t="str">
        <f t="shared" si="28"/>
        <v/>
      </c>
      <c r="G137" s="16">
        <f t="shared" si="29"/>
        <v>-3.8819778578074731E-3</v>
      </c>
      <c r="H137" s="6">
        <f t="shared" si="30"/>
        <v>124</v>
      </c>
      <c r="I137" s="25">
        <f t="shared" ca="1" si="31"/>
        <v>9140.0510584438998</v>
      </c>
      <c r="J137" s="16">
        <f t="shared" ca="1" si="40"/>
        <v>7.7022410206459774E-3</v>
      </c>
      <c r="K137" s="17">
        <f t="shared" ca="1" si="32"/>
        <v>-11.86248048332236</v>
      </c>
      <c r="L137" s="31">
        <f t="shared" ca="1" si="27"/>
        <v>0.46117095996718538</v>
      </c>
      <c r="M137" s="30"/>
      <c r="N137" s="21">
        <v>124</v>
      </c>
      <c r="O137" s="14">
        <f t="shared" si="25"/>
        <v>3.6456000000000002E-2</v>
      </c>
      <c r="P137" s="14">
        <f t="shared" si="33"/>
        <v>0.17816845961056069</v>
      </c>
      <c r="Q137" s="14">
        <f t="shared" si="41"/>
        <v>0.2146244596105607</v>
      </c>
      <c r="R137" s="14">
        <f t="shared" si="42"/>
        <v>-0.14171245961056067</v>
      </c>
      <c r="S137" s="14">
        <f t="shared" si="43"/>
        <v>0.39279291922112136</v>
      </c>
      <c r="T137" s="14">
        <f t="shared" si="44"/>
        <v>-0.31988091922112138</v>
      </c>
      <c r="U137" s="4" t="s">
        <v>21</v>
      </c>
      <c r="V137" s="21">
        <v>124</v>
      </c>
      <c r="W137" s="15">
        <f t="shared" si="34"/>
        <v>11050.38817492865</v>
      </c>
      <c r="X137" s="15">
        <f t="shared" si="35"/>
        <v>12732.757659176941</v>
      </c>
      <c r="Y137" s="15">
        <f t="shared" si="36"/>
        <v>13205.508008248034</v>
      </c>
      <c r="Z137" s="15">
        <f t="shared" si="37"/>
        <v>9246.9807856186635</v>
      </c>
      <c r="AA137" s="15">
        <f t="shared" si="38"/>
        <v>15780.933574039713</v>
      </c>
      <c r="AB137" s="15">
        <f t="shared" si="39"/>
        <v>7737.886877458297</v>
      </c>
      <c r="AC137" s="15"/>
      <c r="AD137" s="72"/>
      <c r="AE137" s="72"/>
      <c r="AF137" s="72"/>
      <c r="AG137" s="72"/>
      <c r="AH137" s="72"/>
      <c r="AI137" s="72"/>
    </row>
    <row r="138" spans="2:35">
      <c r="B138" s="49">
        <v>40372</v>
      </c>
      <c r="C138" s="50">
        <v>1095.3399999999999</v>
      </c>
      <c r="D138" s="51">
        <v>9537.23</v>
      </c>
      <c r="E138" s="16">
        <f t="shared" si="26"/>
        <v>-1.139492527840695E-3</v>
      </c>
      <c r="F138" s="16" t="str">
        <f t="shared" si="28"/>
        <v/>
      </c>
      <c r="G138" s="16">
        <f t="shared" si="29"/>
        <v>-1.139492527840695E-3</v>
      </c>
      <c r="H138" s="6">
        <f t="shared" si="30"/>
        <v>125</v>
      </c>
      <c r="I138" s="25">
        <f t="shared" ca="1" si="31"/>
        <v>9133.4673901694823</v>
      </c>
      <c r="J138" s="16">
        <f t="shared" ca="1" si="40"/>
        <v>-7.2030979174183944E-4</v>
      </c>
      <c r="K138" s="17">
        <f t="shared" ca="1" si="32"/>
        <v>-11.925891097333427</v>
      </c>
      <c r="L138" s="31">
        <f t="shared" ca="1" si="27"/>
        <v>-6.3410614011066693E-2</v>
      </c>
      <c r="M138" s="30"/>
      <c r="N138" s="21">
        <v>125</v>
      </c>
      <c r="O138" s="14">
        <f t="shared" si="25"/>
        <v>3.6749999999999998E-2</v>
      </c>
      <c r="P138" s="14">
        <f t="shared" si="33"/>
        <v>0.17888543819998318</v>
      </c>
      <c r="Q138" s="14">
        <f t="shared" si="41"/>
        <v>0.21563543819998318</v>
      </c>
      <c r="R138" s="14">
        <f t="shared" si="42"/>
        <v>-0.14213543819998317</v>
      </c>
      <c r="S138" s="14">
        <f t="shared" si="43"/>
        <v>0.39452087639996636</v>
      </c>
      <c r="T138" s="14">
        <f t="shared" si="44"/>
        <v>-0.32102087639996635</v>
      </c>
      <c r="U138" s="4" t="s">
        <v>21</v>
      </c>
      <c r="V138" s="21">
        <v>125</v>
      </c>
      <c r="W138" s="15">
        <f t="shared" si="34"/>
        <v>11053.637466674563</v>
      </c>
      <c r="X138" s="15">
        <f t="shared" si="35"/>
        <v>12741.89004727503</v>
      </c>
      <c r="Y138" s="15">
        <f t="shared" si="36"/>
        <v>13218.865244909282</v>
      </c>
      <c r="Z138" s="15">
        <f t="shared" si="37"/>
        <v>9243.0703378056969</v>
      </c>
      <c r="AA138" s="15">
        <f t="shared" si="38"/>
        <v>15808.225924713613</v>
      </c>
      <c r="AB138" s="15">
        <f t="shared" si="39"/>
        <v>7729.0710435545043</v>
      </c>
      <c r="AC138" s="15"/>
    </row>
    <row r="139" spans="2:35">
      <c r="B139" s="49">
        <v>40373</v>
      </c>
      <c r="C139" s="50">
        <v>1095.17</v>
      </c>
      <c r="D139" s="51">
        <v>9795.24</v>
      </c>
      <c r="E139" s="16">
        <f t="shared" si="26"/>
        <v>2.7052928365993083E-2</v>
      </c>
      <c r="F139" s="16">
        <f t="shared" si="28"/>
        <v>2.7052928365993083E-2</v>
      </c>
      <c r="G139" s="16" t="str">
        <f t="shared" si="29"/>
        <v/>
      </c>
      <c r="H139" s="6">
        <f t="shared" si="30"/>
        <v>126</v>
      </c>
      <c r="I139" s="25">
        <f t="shared" ca="1" si="31"/>
        <v>9098.4506179604869</v>
      </c>
      <c r="J139" s="16">
        <f t="shared" ca="1" si="40"/>
        <v>-3.8338968885666199E-3</v>
      </c>
      <c r="K139" s="17">
        <f t="shared" ca="1" si="32"/>
        <v>-12.184345328194583</v>
      </c>
      <c r="L139" s="31">
        <f t="shared" ca="1" si="27"/>
        <v>-0.25845423086115593</v>
      </c>
      <c r="M139" s="30"/>
      <c r="N139" s="21">
        <v>126</v>
      </c>
      <c r="O139" s="14">
        <f t="shared" si="25"/>
        <v>3.7044000000000001E-2</v>
      </c>
      <c r="P139" s="14">
        <f t="shared" si="33"/>
        <v>0.1795995545651492</v>
      </c>
      <c r="Q139" s="14">
        <f t="shared" si="41"/>
        <v>0.21664355456514919</v>
      </c>
      <c r="R139" s="14">
        <f t="shared" si="42"/>
        <v>-0.14255555456514921</v>
      </c>
      <c r="S139" s="14">
        <f t="shared" si="43"/>
        <v>0.39624310913029842</v>
      </c>
      <c r="T139" s="14">
        <f t="shared" si="44"/>
        <v>-0.32215510913029838</v>
      </c>
      <c r="U139" s="4" t="s">
        <v>21</v>
      </c>
      <c r="V139" s="21">
        <v>126</v>
      </c>
      <c r="W139" s="15">
        <f t="shared" si="34"/>
        <v>11056.887713852688</v>
      </c>
      <c r="X139" s="15">
        <f t="shared" si="35"/>
        <v>12750.99248919548</v>
      </c>
      <c r="Y139" s="15">
        <f t="shared" si="36"/>
        <v>13232.198118706552</v>
      </c>
      <c r="Z139" s="15">
        <f t="shared" si="37"/>
        <v>9239.1879882687936</v>
      </c>
      <c r="AA139" s="15">
        <f t="shared" si="38"/>
        <v>15835.474826549729</v>
      </c>
      <c r="AB139" s="15">
        <f t="shared" si="39"/>
        <v>7720.3094479853798</v>
      </c>
      <c r="AC139" s="15"/>
    </row>
    <row r="140" spans="2:35">
      <c r="B140" s="49">
        <v>40374</v>
      </c>
      <c r="C140" s="50">
        <v>1096.48</v>
      </c>
      <c r="D140" s="51">
        <v>9685.5300000000007</v>
      </c>
      <c r="E140" s="16">
        <f t="shared" si="26"/>
        <v>-1.1200338123414958E-2</v>
      </c>
      <c r="F140" s="16" t="str">
        <f t="shared" si="28"/>
        <v/>
      </c>
      <c r="G140" s="16">
        <f t="shared" si="29"/>
        <v>-1.1200338123414958E-2</v>
      </c>
      <c r="H140" s="6">
        <f t="shared" si="30"/>
        <v>127</v>
      </c>
      <c r="I140" s="25">
        <f t="shared" ca="1" si="31"/>
        <v>9208.3364217418493</v>
      </c>
      <c r="J140" s="16">
        <f t="shared" ca="1" si="40"/>
        <v>1.2077419375607332E-2</v>
      </c>
      <c r="K140" s="17">
        <f t="shared" ca="1" si="32"/>
        <v>-11.452402992335976</v>
      </c>
      <c r="L140" s="31">
        <f t="shared" ca="1" si="27"/>
        <v>0.73194233585860735</v>
      </c>
      <c r="M140" s="30"/>
      <c r="N140" s="21">
        <v>127</v>
      </c>
      <c r="O140" s="14">
        <f t="shared" si="25"/>
        <v>3.7337999999999996E-2</v>
      </c>
      <c r="P140" s="14">
        <f t="shared" si="33"/>
        <v>0.18031084271335432</v>
      </c>
      <c r="Q140" s="14">
        <f t="shared" si="41"/>
        <v>0.21764884271335433</v>
      </c>
      <c r="R140" s="14">
        <f t="shared" si="42"/>
        <v>-0.14297284271335431</v>
      </c>
      <c r="S140" s="14">
        <f t="shared" si="43"/>
        <v>0.39795968542670862</v>
      </c>
      <c r="T140" s="14">
        <f t="shared" si="44"/>
        <v>-0.32328368542670866</v>
      </c>
      <c r="U140" s="4" t="s">
        <v>21</v>
      </c>
      <c r="V140" s="21">
        <v>127</v>
      </c>
      <c r="W140" s="15">
        <f t="shared" si="34"/>
        <v>11060.138916743968</v>
      </c>
      <c r="X140" s="15">
        <f t="shared" si="35"/>
        <v>12760.065345355906</v>
      </c>
      <c r="Y140" s="15">
        <f t="shared" si="36"/>
        <v>13245.506979148993</v>
      </c>
      <c r="Z140" s="15">
        <f t="shared" si="37"/>
        <v>9235.3333889174974</v>
      </c>
      <c r="AA140" s="15">
        <f t="shared" si="38"/>
        <v>15862.680971310447</v>
      </c>
      <c r="AB140" s="15">
        <f t="shared" si="39"/>
        <v>7711.6014045114325</v>
      </c>
      <c r="AC140" s="15"/>
    </row>
    <row r="141" spans="2:35">
      <c r="B141" s="49">
        <v>40375</v>
      </c>
      <c r="C141" s="50">
        <v>1064.8800000000001</v>
      </c>
      <c r="D141" s="51">
        <v>9408.36</v>
      </c>
      <c r="E141" s="16">
        <f t="shared" si="26"/>
        <v>-2.8616916162564159E-2</v>
      </c>
      <c r="F141" s="16" t="str">
        <f t="shared" si="28"/>
        <v/>
      </c>
      <c r="G141" s="16">
        <f t="shared" si="29"/>
        <v>-2.8616916162564159E-2</v>
      </c>
      <c r="H141" s="6">
        <f t="shared" si="30"/>
        <v>128</v>
      </c>
      <c r="I141" s="25">
        <f t="shared" ca="1" si="31"/>
        <v>9332.9295654314046</v>
      </c>
      <c r="J141" s="16">
        <f t="shared" ca="1" si="40"/>
        <v>1.3530472604734313E-2</v>
      </c>
      <c r="K141" s="17">
        <f t="shared" ca="1" si="32"/>
        <v>-10.630792854683264</v>
      </c>
      <c r="L141" s="31">
        <f t="shared" ca="1" si="27"/>
        <v>0.82161013765271229</v>
      </c>
      <c r="M141" s="30"/>
      <c r="N141" s="21">
        <v>128</v>
      </c>
      <c r="O141" s="14">
        <f t="shared" ref="O141:O204" si="45">$I$7*N141</f>
        <v>3.7631999999999999E-2</v>
      </c>
      <c r="P141" s="14">
        <f t="shared" si="33"/>
        <v>0.18101933598375619</v>
      </c>
      <c r="Q141" s="14">
        <f t="shared" si="41"/>
        <v>0.21865133598375619</v>
      </c>
      <c r="R141" s="14">
        <f t="shared" si="42"/>
        <v>-0.14338733598375619</v>
      </c>
      <c r="S141" s="14">
        <f t="shared" si="43"/>
        <v>0.39967067196751238</v>
      </c>
      <c r="T141" s="14">
        <f t="shared" si="44"/>
        <v>-0.32440667196751238</v>
      </c>
      <c r="U141" s="4" t="s">
        <v>21</v>
      </c>
      <c r="V141" s="21">
        <v>128</v>
      </c>
      <c r="W141" s="15">
        <f t="shared" si="34"/>
        <v>11063.391075629421</v>
      </c>
      <c r="X141" s="15">
        <f t="shared" si="35"/>
        <v>12769.108969077955</v>
      </c>
      <c r="Y141" s="15">
        <f t="shared" si="36"/>
        <v>13258.792168802636</v>
      </c>
      <c r="Z141" s="15">
        <f t="shared" si="37"/>
        <v>9231.5061986049805</v>
      </c>
      <c r="AA141" s="15">
        <f t="shared" si="38"/>
        <v>15889.845037001976</v>
      </c>
      <c r="AB141" s="15">
        <f t="shared" si="39"/>
        <v>7702.9462406519688</v>
      </c>
      <c r="AC141" s="15"/>
    </row>
    <row r="142" spans="2:35">
      <c r="B142" s="49">
        <v>40379</v>
      </c>
      <c r="C142" s="50">
        <v>1083.48</v>
      </c>
      <c r="D142" s="51">
        <v>9300.4599999999991</v>
      </c>
      <c r="E142" s="16">
        <f t="shared" ref="E142:E205" si="46">(D142-D141)/D141</f>
        <v>-1.1468523738462542E-2</v>
      </c>
      <c r="F142" s="16" t="str">
        <f t="shared" si="28"/>
        <v/>
      </c>
      <c r="G142" s="16">
        <f t="shared" si="29"/>
        <v>-1.1468523738462542E-2</v>
      </c>
      <c r="H142" s="6">
        <f t="shared" si="30"/>
        <v>129</v>
      </c>
      <c r="I142" s="25">
        <f t="shared" ca="1" si="31"/>
        <v>9317.4440140826537</v>
      </c>
      <c r="J142" s="16">
        <f t="shared" ca="1" si="40"/>
        <v>-1.6592379959780783E-3</v>
      </c>
      <c r="K142" s="17">
        <f t="shared" ca="1" si="32"/>
        <v>-10.752956427991043</v>
      </c>
      <c r="L142" s="31">
        <f t="shared" ref="L142:L205" ca="1" si="47">NORMINV(RAND(),0,$I$9)</f>
        <v>-0.12216357330777877</v>
      </c>
      <c r="M142" s="30"/>
      <c r="N142" s="21">
        <v>129</v>
      </c>
      <c r="O142" s="14">
        <f t="shared" si="45"/>
        <v>3.7926000000000001E-2</v>
      </c>
      <c r="P142" s="14">
        <f t="shared" si="33"/>
        <v>0.18172506706560876</v>
      </c>
      <c r="Q142" s="14">
        <f t="shared" si="41"/>
        <v>0.21965106706560877</v>
      </c>
      <c r="R142" s="14">
        <f t="shared" si="42"/>
        <v>-0.14379906706560874</v>
      </c>
      <c r="S142" s="14">
        <f t="shared" si="43"/>
        <v>0.40137613413121753</v>
      </c>
      <c r="T142" s="14">
        <f t="shared" si="44"/>
        <v>-0.3255241341312175</v>
      </c>
      <c r="U142" s="4" t="s">
        <v>21</v>
      </c>
      <c r="V142" s="21">
        <v>129</v>
      </c>
      <c r="W142" s="15">
        <f t="shared" si="34"/>
        <v>11066.644190790152</v>
      </c>
      <c r="X142" s="15">
        <f t="shared" si="35"/>
        <v>12778.123706781138</v>
      </c>
      <c r="Y142" s="15">
        <f t="shared" si="36"/>
        <v>13272.054023481212</v>
      </c>
      <c r="Z142" s="15">
        <f t="shared" si="37"/>
        <v>9227.7060829372531</v>
      </c>
      <c r="AA142" s="15">
        <f t="shared" si="38"/>
        <v>15916.967688253384</v>
      </c>
      <c r="AB142" s="15">
        <f t="shared" si="39"/>
        <v>7694.3432973060526</v>
      </c>
      <c r="AC142" s="15"/>
    </row>
    <row r="143" spans="2:35">
      <c r="B143" s="49">
        <v>40380</v>
      </c>
      <c r="C143" s="50">
        <v>1069.5899999999999</v>
      </c>
      <c r="D143" s="51">
        <v>9278.83</v>
      </c>
      <c r="E143" s="16">
        <f t="shared" si="46"/>
        <v>-2.3256914174136765E-3</v>
      </c>
      <c r="F143" s="16" t="str">
        <f t="shared" ref="F143:F206" si="48">IF(E143&gt;0,E143,"")</f>
        <v/>
      </c>
      <c r="G143" s="16">
        <f t="shared" ref="G143:G206" si="49">IF(E143&lt;0,E143,"")</f>
        <v>-2.3256914174136765E-3</v>
      </c>
      <c r="H143" s="6">
        <f t="shared" si="30"/>
        <v>130</v>
      </c>
      <c r="I143" s="25">
        <f t="shared" ca="1" si="31"/>
        <v>9315.2724636619005</v>
      </c>
      <c r="J143" s="16">
        <f t="shared" ca="1" si="40"/>
        <v>-2.3306288907891994E-4</v>
      </c>
      <c r="K143" s="17">
        <f t="shared" ca="1" si="32"/>
        <v>-10.78589956606875</v>
      </c>
      <c r="L143" s="31">
        <f t="shared" ca="1" si="47"/>
        <v>-3.2943138077706699E-2</v>
      </c>
      <c r="M143" s="30"/>
      <c r="N143" s="21">
        <v>130</v>
      </c>
      <c r="O143" s="14">
        <f t="shared" si="45"/>
        <v>3.8219999999999997E-2</v>
      </c>
      <c r="P143" s="14">
        <f t="shared" si="33"/>
        <v>0.18242806801586206</v>
      </c>
      <c r="Q143" s="14">
        <f t="shared" si="41"/>
        <v>0.22064806801586206</v>
      </c>
      <c r="R143" s="14">
        <f t="shared" si="42"/>
        <v>-0.14420806801586206</v>
      </c>
      <c r="S143" s="14">
        <f t="shared" si="43"/>
        <v>0.4030761360317241</v>
      </c>
      <c r="T143" s="14">
        <f t="shared" si="44"/>
        <v>-0.32663613603172414</v>
      </c>
      <c r="U143" s="4" t="s">
        <v>21</v>
      </c>
      <c r="V143" s="21">
        <v>130</v>
      </c>
      <c r="W143" s="15">
        <f t="shared" si="34"/>
        <v>11069.898262507348</v>
      </c>
      <c r="X143" s="15">
        <f t="shared" si="35"/>
        <v>12787.109898169912</v>
      </c>
      <c r="Y143" s="15">
        <f t="shared" si="36"/>
        <v>13285.2928724303</v>
      </c>
      <c r="Z143" s="15">
        <f t="shared" si="37"/>
        <v>9223.9327140889964</v>
      </c>
      <c r="AA143" s="15">
        <f t="shared" si="38"/>
        <v>15944.049576682381</v>
      </c>
      <c r="AB143" s="15">
        <f t="shared" si="39"/>
        <v>7685.7919283867241</v>
      </c>
      <c r="AC143" s="15"/>
    </row>
    <row r="144" spans="2:35">
      <c r="B144" s="49">
        <v>40381</v>
      </c>
      <c r="C144" s="50">
        <v>1093.67</v>
      </c>
      <c r="D144" s="51">
        <v>9220.8799999999992</v>
      </c>
      <c r="E144" s="16">
        <f t="shared" si="46"/>
        <v>-6.245399473856157E-3</v>
      </c>
      <c r="F144" s="16" t="str">
        <f t="shared" si="48"/>
        <v/>
      </c>
      <c r="G144" s="16">
        <f t="shared" si="49"/>
        <v>-6.245399473856157E-3</v>
      </c>
      <c r="H144" s="6">
        <f t="shared" si="30"/>
        <v>131</v>
      </c>
      <c r="I144" s="25">
        <f t="shared" ca="1" si="31"/>
        <v>9375.9439700208277</v>
      </c>
      <c r="J144" s="16">
        <f t="shared" ca="1" si="40"/>
        <v>6.5131220364838165E-3</v>
      </c>
      <c r="K144" s="17">
        <f t="shared" ca="1" si="32"/>
        <v>-10.398524086464803</v>
      </c>
      <c r="L144" s="31">
        <f t="shared" ca="1" si="47"/>
        <v>0.38737547960394703</v>
      </c>
      <c r="M144" s="30"/>
      <c r="N144" s="21">
        <v>131</v>
      </c>
      <c r="O144" s="14">
        <f t="shared" si="45"/>
        <v>3.8514E-2</v>
      </c>
      <c r="P144" s="14">
        <f t="shared" si="33"/>
        <v>0.18312837027615356</v>
      </c>
      <c r="Q144" s="14">
        <f t="shared" si="41"/>
        <v>0.22164237027615355</v>
      </c>
      <c r="R144" s="14">
        <f t="shared" si="42"/>
        <v>-0.14461437027615356</v>
      </c>
      <c r="S144" s="14">
        <f t="shared" si="43"/>
        <v>0.40477074055230711</v>
      </c>
      <c r="T144" s="14">
        <f t="shared" si="44"/>
        <v>-0.32774274055230712</v>
      </c>
      <c r="U144" s="4" t="s">
        <v>21</v>
      </c>
      <c r="V144" s="21">
        <v>131</v>
      </c>
      <c r="W144" s="15">
        <f t="shared" si="34"/>
        <v>11073.153291062275</v>
      </c>
      <c r="X144" s="15">
        <f t="shared" si="35"/>
        <v>12796.067876414303</v>
      </c>
      <c r="Y144" s="15">
        <f t="shared" si="36"/>
        <v>13298.509038505059</v>
      </c>
      <c r="Z144" s="15">
        <f t="shared" si="37"/>
        <v>9220.1857706258306</v>
      </c>
      <c r="AA144" s="15">
        <f t="shared" si="38"/>
        <v>15971.091341248379</v>
      </c>
      <c r="AB144" s="15">
        <f t="shared" si="39"/>
        <v>7677.2915004679417</v>
      </c>
      <c r="AC144" s="15"/>
    </row>
    <row r="145" spans="2:29">
      <c r="B145" s="49">
        <v>40382</v>
      </c>
      <c r="C145" s="50">
        <v>1102.6600000000001</v>
      </c>
      <c r="D145" s="51">
        <v>9430.9599999999991</v>
      </c>
      <c r="E145" s="16">
        <f t="shared" si="46"/>
        <v>2.2783074934279585E-2</v>
      </c>
      <c r="F145" s="16">
        <f t="shared" si="48"/>
        <v>2.2783074934279585E-2</v>
      </c>
      <c r="G145" s="16" t="str">
        <f t="shared" si="49"/>
        <v/>
      </c>
      <c r="H145" s="6">
        <f t="shared" si="30"/>
        <v>132</v>
      </c>
      <c r="I145" s="25">
        <f t="shared" ca="1" si="31"/>
        <v>9352.0435466289655</v>
      </c>
      <c r="J145" s="16">
        <f t="shared" ca="1" si="40"/>
        <v>-2.5491218237099931E-3</v>
      </c>
      <c r="K145" s="17">
        <f t="shared" ca="1" si="32"/>
        <v>-10.576422716690061</v>
      </c>
      <c r="L145" s="31">
        <f t="shared" ca="1" si="47"/>
        <v>-0.17789863022525723</v>
      </c>
      <c r="M145" s="30"/>
      <c r="N145" s="21">
        <v>132</v>
      </c>
      <c r="O145" s="14">
        <f t="shared" si="45"/>
        <v>3.8807999999999995E-2</v>
      </c>
      <c r="P145" s="14">
        <f t="shared" si="33"/>
        <v>0.18382600468921692</v>
      </c>
      <c r="Q145" s="14">
        <f t="shared" si="41"/>
        <v>0.2226340046892169</v>
      </c>
      <c r="R145" s="14">
        <f t="shared" si="42"/>
        <v>-0.14501800468921694</v>
      </c>
      <c r="S145" s="14">
        <f t="shared" si="43"/>
        <v>0.40646000937843385</v>
      </c>
      <c r="T145" s="14">
        <f t="shared" si="44"/>
        <v>-0.32884400937843383</v>
      </c>
      <c r="U145" s="4" t="s">
        <v>21</v>
      </c>
      <c r="V145" s="21">
        <v>132</v>
      </c>
      <c r="W145" s="15">
        <f t="shared" si="34"/>
        <v>11076.409276736291</v>
      </c>
      <c r="X145" s="15">
        <f t="shared" si="35"/>
        <v>12804.997968324313</v>
      </c>
      <c r="Y145" s="15">
        <f t="shared" si="36"/>
        <v>13311.702838341889</v>
      </c>
      <c r="Z145" s="15">
        <f t="shared" si="37"/>
        <v>9216.4649373326665</v>
      </c>
      <c r="AA145" s="15">
        <f t="shared" si="38"/>
        <v>15998.093608593399</v>
      </c>
      <c r="AB145" s="15">
        <f t="shared" si="39"/>
        <v>7668.8413924436809</v>
      </c>
      <c r="AC145" s="15"/>
    </row>
    <row r="146" spans="2:29">
      <c r="B146" s="49">
        <v>40385</v>
      </c>
      <c r="C146" s="50">
        <v>1115.01</v>
      </c>
      <c r="D146" s="51">
        <v>9503.66</v>
      </c>
      <c r="E146" s="16">
        <f t="shared" si="46"/>
        <v>7.7086532017950167E-3</v>
      </c>
      <c r="F146" s="16">
        <f t="shared" si="48"/>
        <v>7.7086532017950167E-3</v>
      </c>
      <c r="G146" s="16" t="str">
        <f t="shared" si="49"/>
        <v/>
      </c>
      <c r="H146" s="6">
        <f t="shared" ref="H146:H209" si="50">+H145+$I$8</f>
        <v>133</v>
      </c>
      <c r="I146" s="25">
        <f t="shared" ref="I146:I209" ca="1" si="51">$I$13*2.71828^(($I$5-($I$6^2)/2)*H146+$I$6*K146)</f>
        <v>9374.8284483817661</v>
      </c>
      <c r="J146" s="16">
        <f t="shared" ca="1" si="40"/>
        <v>2.4363553953952255E-3</v>
      </c>
      <c r="K146" s="17">
        <f t="shared" ref="K146:K209" ca="1" si="52">+K145+L146</f>
        <v>-10.442710596051199</v>
      </c>
      <c r="L146" s="31">
        <f t="shared" ca="1" si="47"/>
        <v>0.13371212063886087</v>
      </c>
      <c r="M146" s="30"/>
      <c r="N146" s="21">
        <v>133</v>
      </c>
      <c r="O146" s="14">
        <f t="shared" si="45"/>
        <v>3.9101999999999998E-2</v>
      </c>
      <c r="P146" s="14">
        <f t="shared" ref="P146:P209" si="53">$I$6*N146^0.5</f>
        <v>0.18452100151473275</v>
      </c>
      <c r="Q146" s="14">
        <f t="shared" si="41"/>
        <v>0.22362300151473274</v>
      </c>
      <c r="R146" s="14">
        <f t="shared" si="42"/>
        <v>-0.14541900151473275</v>
      </c>
      <c r="S146" s="14">
        <f t="shared" si="43"/>
        <v>0.40814400302946552</v>
      </c>
      <c r="T146" s="14">
        <f t="shared" si="44"/>
        <v>-0.32994000302946547</v>
      </c>
      <c r="U146" s="4" t="s">
        <v>21</v>
      </c>
      <c r="V146" s="21">
        <v>133</v>
      </c>
      <c r="W146" s="15">
        <f t="shared" ref="W146:W209" si="54">$I$10*EXP(O146)</f>
        <v>11079.666219810822</v>
      </c>
      <c r="X146" s="15">
        <f t="shared" ref="X146:X209" si="55">$I$10*EXP(P146)</f>
        <v>12813.900494518417</v>
      </c>
      <c r="Y146" s="15">
        <f t="shared" ref="Y146:Y209" si="56">$I$10*EXP(Q146)</f>
        <v>13324.874582524186</v>
      </c>
      <c r="Z146" s="15">
        <f t="shared" ref="Z146:Z209" si="57">$I$10*EXP(R146)</f>
        <v>9212.7699050479387</v>
      </c>
      <c r="AA146" s="15">
        <f t="shared" ref="AA146:AA209" si="58">$I$10*EXP(S146)</f>
        <v>16025.056993371294</v>
      </c>
      <c r="AB146" s="15">
        <f t="shared" ref="AB146:AB209" si="59">$I$10*EXP(T146)</f>
        <v>7660.4409951986981</v>
      </c>
      <c r="AC146" s="15"/>
    </row>
    <row r="147" spans="2:29">
      <c r="B147" s="49">
        <v>40386</v>
      </c>
      <c r="C147" s="50">
        <v>1113.8399999999999</v>
      </c>
      <c r="D147" s="51">
        <v>9496.85</v>
      </c>
      <c r="E147" s="16">
        <f t="shared" si="46"/>
        <v>-7.1656603876816833E-4</v>
      </c>
      <c r="F147" s="16" t="str">
        <f t="shared" si="48"/>
        <v/>
      </c>
      <c r="G147" s="16">
        <f t="shared" si="49"/>
        <v>-7.1656603876816833E-4</v>
      </c>
      <c r="H147" s="6">
        <f t="shared" si="50"/>
        <v>134</v>
      </c>
      <c r="I147" s="25">
        <f t="shared" ca="1" si="51"/>
        <v>9417.6678780368384</v>
      </c>
      <c r="J147" s="16">
        <f t="shared" ref="J147:J210" ca="1" si="60">(I147-I146)/I146</f>
        <v>4.569622782000563E-3</v>
      </c>
      <c r="K147" s="17">
        <f t="shared" ca="1" si="52"/>
        <v>-10.176134544753682</v>
      </c>
      <c r="L147" s="31">
        <f t="shared" ca="1" si="47"/>
        <v>0.26657605129751732</v>
      </c>
      <c r="M147" s="30"/>
      <c r="N147" s="21">
        <v>134</v>
      </c>
      <c r="O147" s="14">
        <f t="shared" si="45"/>
        <v>3.9396E-2</v>
      </c>
      <c r="P147" s="14">
        <f t="shared" si="53"/>
        <v>0.18521339044464361</v>
      </c>
      <c r="Q147" s="14">
        <f t="shared" ref="Q147:Q210" si="61">+O147+P147</f>
        <v>0.22460939044464362</v>
      </c>
      <c r="R147" s="14">
        <f t="shared" ref="R147:R210" si="62">+O147-P147</f>
        <v>-0.14581739044464359</v>
      </c>
      <c r="S147" s="14">
        <f t="shared" ref="S147:S210" si="63">+O147+2*P147</f>
        <v>0.4098227808892872</v>
      </c>
      <c r="T147" s="14">
        <f t="shared" ref="T147:T210" si="64">+O147-2*P147</f>
        <v>-0.33103078088928722</v>
      </c>
      <c r="U147" s="4" t="s">
        <v>21</v>
      </c>
      <c r="V147" s="21">
        <v>134</v>
      </c>
      <c r="W147" s="15">
        <f t="shared" si="54"/>
        <v>11082.924120567392</v>
      </c>
      <c r="X147" s="15">
        <f t="shared" si="55"/>
        <v>12822.775769586333</v>
      </c>
      <c r="Y147" s="15">
        <f t="shared" si="56"/>
        <v>13338.024575742505</v>
      </c>
      <c r="Z147" s="15">
        <f t="shared" si="57"/>
        <v>9209.1003705034564</v>
      </c>
      <c r="AA147" s="15">
        <f t="shared" si="58"/>
        <v>16051.982098565808</v>
      </c>
      <c r="AB147" s="15">
        <f t="shared" si="59"/>
        <v>7652.089711290485</v>
      </c>
      <c r="AC147" s="15"/>
    </row>
    <row r="148" spans="2:29">
      <c r="B148" s="49">
        <v>40387</v>
      </c>
      <c r="C148" s="50">
        <v>1106.1300000000001</v>
      </c>
      <c r="D148" s="51">
        <v>9753.27</v>
      </c>
      <c r="E148" s="16">
        <f t="shared" si="46"/>
        <v>2.7000531755266226E-2</v>
      </c>
      <c r="F148" s="16">
        <f t="shared" si="48"/>
        <v>2.7000531755266226E-2</v>
      </c>
      <c r="G148" s="16" t="str">
        <f t="shared" si="49"/>
        <v/>
      </c>
      <c r="H148" s="6">
        <f t="shared" si="50"/>
        <v>135</v>
      </c>
      <c r="I148" s="25">
        <f t="shared" ca="1" si="51"/>
        <v>9297.9957323293311</v>
      </c>
      <c r="J148" s="16">
        <f t="shared" ca="1" si="60"/>
        <v>-1.2707195375470553E-2</v>
      </c>
      <c r="K148" s="17">
        <f t="shared" ca="1" si="52"/>
        <v>-10.993798977616642</v>
      </c>
      <c r="L148" s="31">
        <f t="shared" ca="1" si="47"/>
        <v>-0.81766443286295998</v>
      </c>
      <c r="M148" s="30"/>
      <c r="N148" s="21">
        <v>135</v>
      </c>
      <c r="O148" s="14">
        <f t="shared" si="45"/>
        <v>3.9689999999999996E-2</v>
      </c>
      <c r="P148" s="14">
        <f t="shared" si="53"/>
        <v>0.18590320061795601</v>
      </c>
      <c r="Q148" s="14">
        <f t="shared" si="61"/>
        <v>0.22559320061795601</v>
      </c>
      <c r="R148" s="14">
        <f t="shared" si="62"/>
        <v>-0.14621320061795601</v>
      </c>
      <c r="S148" s="14">
        <f t="shared" si="63"/>
        <v>0.41149640123591202</v>
      </c>
      <c r="T148" s="14">
        <f t="shared" si="64"/>
        <v>-0.33211640123591202</v>
      </c>
      <c r="U148" s="4" t="s">
        <v>21</v>
      </c>
      <c r="V148" s="21">
        <v>135</v>
      </c>
      <c r="W148" s="15">
        <f t="shared" si="54"/>
        <v>11086.182979287598</v>
      </c>
      <c r="X148" s="15">
        <f t="shared" si="55"/>
        <v>12831.624102246376</v>
      </c>
      <c r="Y148" s="15">
        <f t="shared" si="56"/>
        <v>13351.153116949301</v>
      </c>
      <c r="Z148" s="15">
        <f t="shared" si="57"/>
        <v>9205.4560361696367</v>
      </c>
      <c r="AA148" s="15">
        <f t="shared" si="58"/>
        <v>16078.869515797918</v>
      </c>
      <c r="AB148" s="15">
        <f t="shared" si="59"/>
        <v>7643.7869546419361</v>
      </c>
      <c r="AC148" s="15"/>
    </row>
    <row r="149" spans="2:29">
      <c r="B149" s="49">
        <v>40388</v>
      </c>
      <c r="C149" s="50">
        <v>1101.53</v>
      </c>
      <c r="D149" s="51">
        <v>9696.02</v>
      </c>
      <c r="E149" s="16">
        <f t="shared" si="46"/>
        <v>-5.869826222384902E-3</v>
      </c>
      <c r="F149" s="16" t="str">
        <f t="shared" si="48"/>
        <v/>
      </c>
      <c r="G149" s="16">
        <f t="shared" si="49"/>
        <v>-5.869826222384902E-3</v>
      </c>
      <c r="H149" s="6">
        <f t="shared" si="50"/>
        <v>136</v>
      </c>
      <c r="I149" s="25">
        <f t="shared" ca="1" si="51"/>
        <v>9345.3982661603222</v>
      </c>
      <c r="J149" s="16">
        <f t="shared" ca="1" si="60"/>
        <v>5.0981453633250802E-3</v>
      </c>
      <c r="K149" s="17">
        <f t="shared" ca="1" si="52"/>
        <v>-10.694349150028867</v>
      </c>
      <c r="L149" s="31">
        <f t="shared" ca="1" si="47"/>
        <v>0.29944982758777478</v>
      </c>
      <c r="M149" s="30"/>
      <c r="N149" s="21">
        <v>136</v>
      </c>
      <c r="O149" s="14">
        <f t="shared" si="45"/>
        <v>3.9983999999999999E-2</v>
      </c>
      <c r="P149" s="14">
        <f t="shared" si="53"/>
        <v>0.18659046063504964</v>
      </c>
      <c r="Q149" s="14">
        <f t="shared" si="61"/>
        <v>0.22657446063504963</v>
      </c>
      <c r="R149" s="14">
        <f t="shared" si="62"/>
        <v>-0.14660646063504965</v>
      </c>
      <c r="S149" s="14">
        <f t="shared" si="63"/>
        <v>0.41316492127009929</v>
      </c>
      <c r="T149" s="14">
        <f t="shared" si="64"/>
        <v>-0.33319692127009926</v>
      </c>
      <c r="U149" s="4" t="s">
        <v>21</v>
      </c>
      <c r="V149" s="21">
        <v>136</v>
      </c>
      <c r="W149" s="15">
        <f t="shared" si="54"/>
        <v>11089.442796253119</v>
      </c>
      <c r="X149" s="15">
        <f t="shared" si="55"/>
        <v>12840.445795497526</v>
      </c>
      <c r="Y149" s="15">
        <f t="shared" si="56"/>
        <v>13364.260499508549</v>
      </c>
      <c r="Z149" s="15">
        <f t="shared" si="57"/>
        <v>9201.8366101059219</v>
      </c>
      <c r="AA149" s="15">
        <f t="shared" si="58"/>
        <v>16105.719825622862</v>
      </c>
      <c r="AB149" s="15">
        <f t="shared" si="59"/>
        <v>7635.5321502442903</v>
      </c>
      <c r="AC149" s="15"/>
    </row>
    <row r="150" spans="2:29">
      <c r="B150" s="49">
        <v>40389</v>
      </c>
      <c r="C150" s="50">
        <v>1101.5999999999999</v>
      </c>
      <c r="D150" s="51">
        <v>9537.2999999999993</v>
      </c>
      <c r="E150" s="16">
        <f t="shared" si="46"/>
        <v>-1.6369603198013324E-2</v>
      </c>
      <c r="F150" s="16" t="str">
        <f t="shared" si="48"/>
        <v/>
      </c>
      <c r="G150" s="16">
        <f t="shared" si="49"/>
        <v>-1.6369603198013324E-2</v>
      </c>
      <c r="H150" s="6">
        <f t="shared" si="50"/>
        <v>137</v>
      </c>
      <c r="I150" s="25">
        <f t="shared" ca="1" si="51"/>
        <v>9282.9810820366838</v>
      </c>
      <c r="J150" s="16">
        <f t="shared" ca="1" si="60"/>
        <v>-6.6789217908081022E-3</v>
      </c>
      <c r="K150" s="17">
        <f t="shared" ca="1" si="52"/>
        <v>-11.131557281770586</v>
      </c>
      <c r="L150" s="31">
        <f t="shared" ca="1" si="47"/>
        <v>-0.43720813174171996</v>
      </c>
      <c r="M150" s="30"/>
      <c r="N150" s="21">
        <v>137</v>
      </c>
      <c r="O150" s="14">
        <f t="shared" si="45"/>
        <v>4.0278000000000001E-2</v>
      </c>
      <c r="P150" s="14">
        <f t="shared" si="53"/>
        <v>0.18727519857151401</v>
      </c>
      <c r="Q150" s="14">
        <f t="shared" si="61"/>
        <v>0.22755319857151401</v>
      </c>
      <c r="R150" s="14">
        <f t="shared" si="62"/>
        <v>-0.146997198571514</v>
      </c>
      <c r="S150" s="14">
        <f t="shared" si="63"/>
        <v>0.41482839714302799</v>
      </c>
      <c r="T150" s="14">
        <f t="shared" si="64"/>
        <v>-0.33427239714302803</v>
      </c>
      <c r="U150" s="4" t="s">
        <v>21</v>
      </c>
      <c r="V150" s="21">
        <v>137</v>
      </c>
      <c r="W150" s="15">
        <f t="shared" si="54"/>
        <v>11092.703571745729</v>
      </c>
      <c r="X150" s="15">
        <f t="shared" si="55"/>
        <v>12849.241146766504</v>
      </c>
      <c r="Y150" s="15">
        <f t="shared" si="56"/>
        <v>13377.347011340344</v>
      </c>
      <c r="Z150" s="15">
        <f t="shared" si="57"/>
        <v>9198.2418058161493</v>
      </c>
      <c r="AA150" s="15">
        <f t="shared" si="58"/>
        <v>16132.533597817343</v>
      </c>
      <c r="AB150" s="15">
        <f t="shared" si="59"/>
        <v>7627.3247338699666</v>
      </c>
      <c r="AC150" s="15"/>
    </row>
    <row r="151" spans="2:29">
      <c r="B151" s="49">
        <v>40392</v>
      </c>
      <c r="C151" s="50">
        <v>1125.8599999999999</v>
      </c>
      <c r="D151" s="51">
        <v>9570.31</v>
      </c>
      <c r="E151" s="16">
        <f t="shared" si="46"/>
        <v>3.4611472848710034E-3</v>
      </c>
      <c r="F151" s="16">
        <f t="shared" si="48"/>
        <v>3.4611472848710034E-3</v>
      </c>
      <c r="G151" s="16" t="str">
        <f t="shared" si="49"/>
        <v/>
      </c>
      <c r="H151" s="6">
        <f t="shared" si="50"/>
        <v>138</v>
      </c>
      <c r="I151" s="25">
        <f t="shared" ca="1" si="51"/>
        <v>9395.6701244968608</v>
      </c>
      <c r="J151" s="16">
        <f t="shared" ca="1" si="60"/>
        <v>1.2139316181333104E-2</v>
      </c>
      <c r="K151" s="17">
        <f t="shared" ca="1" si="52"/>
        <v>-10.39579267441969</v>
      </c>
      <c r="L151" s="31">
        <f t="shared" ca="1" si="47"/>
        <v>0.73576460735089622</v>
      </c>
      <c r="M151" s="30"/>
      <c r="N151" s="21">
        <v>138</v>
      </c>
      <c r="O151" s="14">
        <f t="shared" si="45"/>
        <v>4.0571999999999997E-2</v>
      </c>
      <c r="P151" s="14">
        <f t="shared" si="53"/>
        <v>0.18795744199153169</v>
      </c>
      <c r="Q151" s="14">
        <f t="shared" si="61"/>
        <v>0.22852944199153169</v>
      </c>
      <c r="R151" s="14">
        <f t="shared" si="62"/>
        <v>-0.1473854419915317</v>
      </c>
      <c r="S151" s="14">
        <f t="shared" si="63"/>
        <v>0.41648688398306338</v>
      </c>
      <c r="T151" s="14">
        <f t="shared" si="64"/>
        <v>-0.33534288398306339</v>
      </c>
      <c r="U151" s="4" t="s">
        <v>21</v>
      </c>
      <c r="V151" s="21">
        <v>138</v>
      </c>
      <c r="W151" s="15">
        <f t="shared" si="54"/>
        <v>11095.96530604727</v>
      </c>
      <c r="X151" s="15">
        <f t="shared" si="55"/>
        <v>12858.010448050012</v>
      </c>
      <c r="Y151" s="15">
        <f t="shared" si="56"/>
        <v>13390.412935060778</v>
      </c>
      <c r="Z151" s="15">
        <f t="shared" si="57"/>
        <v>9194.6713421086788</v>
      </c>
      <c r="AA151" s="15">
        <f t="shared" si="58"/>
        <v>16159.311391657226</v>
      </c>
      <c r="AB151" s="15">
        <f t="shared" si="59"/>
        <v>7619.1641517948383</v>
      </c>
      <c r="AC151" s="15"/>
    </row>
    <row r="152" spans="2:29">
      <c r="B152" s="49">
        <v>40393</v>
      </c>
      <c r="C152" s="50">
        <v>1120.46</v>
      </c>
      <c r="D152" s="51">
        <v>9694.01</v>
      </c>
      <c r="E152" s="16">
        <f t="shared" si="46"/>
        <v>1.2925391131530821E-2</v>
      </c>
      <c r="F152" s="16">
        <f t="shared" si="48"/>
        <v>1.2925391131530821E-2</v>
      </c>
      <c r="G152" s="16" t="str">
        <f t="shared" si="49"/>
        <v/>
      </c>
      <c r="H152" s="6">
        <f t="shared" si="50"/>
        <v>139</v>
      </c>
      <c r="I152" s="25">
        <f t="shared" ca="1" si="51"/>
        <v>9451.2626046741661</v>
      </c>
      <c r="J152" s="16">
        <f t="shared" ca="1" si="60"/>
        <v>5.916819070984819E-3</v>
      </c>
      <c r="K152" s="17">
        <f t="shared" ca="1" si="52"/>
        <v>-10.045455961475074</v>
      </c>
      <c r="L152" s="31">
        <f t="shared" ca="1" si="47"/>
        <v>0.35033671294461571</v>
      </c>
      <c r="M152" s="30"/>
      <c r="N152" s="21">
        <v>139</v>
      </c>
      <c r="O152" s="14">
        <f t="shared" si="45"/>
        <v>4.0866E-2</v>
      </c>
      <c r="P152" s="14">
        <f t="shared" si="53"/>
        <v>0.18863721796082553</v>
      </c>
      <c r="Q152" s="14">
        <f t="shared" si="61"/>
        <v>0.22950321796082551</v>
      </c>
      <c r="R152" s="14">
        <f t="shared" si="62"/>
        <v>-0.14777121796082554</v>
      </c>
      <c r="S152" s="14">
        <f t="shared" si="63"/>
        <v>0.41814043592165107</v>
      </c>
      <c r="T152" s="14">
        <f t="shared" si="64"/>
        <v>-0.33640843592165104</v>
      </c>
      <c r="U152" s="4" t="s">
        <v>21</v>
      </c>
      <c r="V152" s="21">
        <v>139</v>
      </c>
      <c r="W152" s="15">
        <f t="shared" si="54"/>
        <v>11099.227999439676</v>
      </c>
      <c r="X152" s="15">
        <f t="shared" si="55"/>
        <v>12866.753986052341</v>
      </c>
      <c r="Y152" s="15">
        <f t="shared" si="56"/>
        <v>13403.458548117247</v>
      </c>
      <c r="Z152" s="15">
        <f t="shared" si="57"/>
        <v>9191.1249429611053</v>
      </c>
      <c r="AA152" s="15">
        <f t="shared" si="58"/>
        <v>16186.053756186173</v>
      </c>
      <c r="AB152" s="15">
        <f t="shared" si="59"/>
        <v>7611.049860529617</v>
      </c>
      <c r="AC152" s="15"/>
    </row>
    <row r="153" spans="2:29">
      <c r="B153" s="49">
        <v>40394</v>
      </c>
      <c r="C153" s="50">
        <v>1127.24</v>
      </c>
      <c r="D153" s="51">
        <v>9489.34</v>
      </c>
      <c r="E153" s="16">
        <f t="shared" si="46"/>
        <v>-2.1113037845019767E-2</v>
      </c>
      <c r="F153" s="16" t="str">
        <f t="shared" si="48"/>
        <v/>
      </c>
      <c r="G153" s="16">
        <f t="shared" si="49"/>
        <v>-2.1113037845019767E-2</v>
      </c>
      <c r="H153" s="6">
        <f t="shared" si="50"/>
        <v>140</v>
      </c>
      <c r="I153" s="25">
        <f t="shared" ca="1" si="51"/>
        <v>9490.5760726004482</v>
      </c>
      <c r="J153" s="16">
        <f t="shared" ca="1" si="60"/>
        <v>4.1595995763401431E-3</v>
      </c>
      <c r="K153" s="17">
        <f t="shared" ca="1" si="52"/>
        <v>-9.8043950146149061</v>
      </c>
      <c r="L153" s="31">
        <f t="shared" ca="1" si="47"/>
        <v>0.24106094686016893</v>
      </c>
      <c r="M153" s="30"/>
      <c r="N153" s="21">
        <v>140</v>
      </c>
      <c r="O153" s="14">
        <f t="shared" si="45"/>
        <v>4.1160000000000002E-2</v>
      </c>
      <c r="P153" s="14">
        <f t="shared" si="53"/>
        <v>0.18931455305918771</v>
      </c>
      <c r="Q153" s="14">
        <f t="shared" si="61"/>
        <v>0.23047455305918771</v>
      </c>
      <c r="R153" s="14">
        <f t="shared" si="62"/>
        <v>-0.1481545530591877</v>
      </c>
      <c r="S153" s="14">
        <f t="shared" si="63"/>
        <v>0.41978910611837539</v>
      </c>
      <c r="T153" s="14">
        <f t="shared" si="64"/>
        <v>-0.33746910611837544</v>
      </c>
      <c r="U153" s="4" t="s">
        <v>21</v>
      </c>
      <c r="V153" s="21">
        <v>140</v>
      </c>
      <c r="W153" s="15">
        <f t="shared" si="54"/>
        <v>11102.491652204959</v>
      </c>
      <c r="X153" s="15">
        <f t="shared" si="55"/>
        <v>12875.472042318524</v>
      </c>
      <c r="Y153" s="15">
        <f t="shared" si="56"/>
        <v>13416.484122919339</v>
      </c>
      <c r="Z153" s="15">
        <f t="shared" si="57"/>
        <v>9187.6023373893477</v>
      </c>
      <c r="AA153" s="15">
        <f t="shared" si="58"/>
        <v>16212.761230475526</v>
      </c>
      <c r="AB153" s="15">
        <f t="shared" si="59"/>
        <v>7602.981326559966</v>
      </c>
      <c r="AC153" s="15"/>
    </row>
    <row r="154" spans="2:29">
      <c r="B154" s="49">
        <v>40395</v>
      </c>
      <c r="C154" s="50">
        <v>1125.81</v>
      </c>
      <c r="D154" s="51">
        <v>9653.92</v>
      </c>
      <c r="E154" s="16">
        <f t="shared" si="46"/>
        <v>1.7343671951895488E-2</v>
      </c>
      <c r="F154" s="16">
        <f t="shared" si="48"/>
        <v>1.7343671951895488E-2</v>
      </c>
      <c r="G154" s="16" t="str">
        <f t="shared" si="49"/>
        <v/>
      </c>
      <c r="H154" s="6">
        <f t="shared" si="50"/>
        <v>141</v>
      </c>
      <c r="I154" s="25">
        <f t="shared" ca="1" si="51"/>
        <v>9500.2113759206804</v>
      </c>
      <c r="J154" s="16">
        <f t="shared" ca="1" si="60"/>
        <v>1.0152495745805758E-3</v>
      </c>
      <c r="K154" s="17">
        <f t="shared" ca="1" si="52"/>
        <v>-9.7593490621244587</v>
      </c>
      <c r="L154" s="31">
        <f t="shared" ca="1" si="47"/>
        <v>4.5045952490447912E-2</v>
      </c>
      <c r="M154" s="30"/>
      <c r="N154" s="21">
        <v>141</v>
      </c>
      <c r="O154" s="14">
        <f t="shared" si="45"/>
        <v>4.1453999999999998E-2</v>
      </c>
      <c r="P154" s="14">
        <f t="shared" si="53"/>
        <v>0.18998947339260666</v>
      </c>
      <c r="Q154" s="14">
        <f t="shared" si="61"/>
        <v>0.23144347339260665</v>
      </c>
      <c r="R154" s="14">
        <f t="shared" si="62"/>
        <v>-0.14853547339260667</v>
      </c>
      <c r="S154" s="14">
        <f t="shared" si="63"/>
        <v>0.42143294678521331</v>
      </c>
      <c r="T154" s="14">
        <f t="shared" si="64"/>
        <v>-0.33852494678521333</v>
      </c>
      <c r="U154" s="4" t="s">
        <v>21</v>
      </c>
      <c r="V154" s="21">
        <v>141</v>
      </c>
      <c r="W154" s="15">
        <f t="shared" si="54"/>
        <v>11105.756264625219</v>
      </c>
      <c r="X154" s="15">
        <f t="shared" si="55"/>
        <v>12884.164893363237</v>
      </c>
      <c r="Y154" s="15">
        <f t="shared" si="56"/>
        <v>13429.489926965531</v>
      </c>
      <c r="Z154" s="15">
        <f t="shared" si="57"/>
        <v>9184.1032593209711</v>
      </c>
      <c r="AA154" s="15">
        <f t="shared" si="58"/>
        <v>16239.434343875808</v>
      </c>
      <c r="AB154" s="15">
        <f t="shared" si="59"/>
        <v>7594.9580260949951</v>
      </c>
      <c r="AC154" s="15"/>
    </row>
    <row r="155" spans="2:29">
      <c r="B155" s="49">
        <v>40396</v>
      </c>
      <c r="C155" s="50">
        <v>1121.6400000000001</v>
      </c>
      <c r="D155" s="51">
        <v>9642.1200000000008</v>
      </c>
      <c r="E155" s="16">
        <f t="shared" si="46"/>
        <v>-1.222301407096731E-3</v>
      </c>
      <c r="F155" s="16" t="str">
        <f t="shared" si="48"/>
        <v/>
      </c>
      <c r="G155" s="16">
        <f t="shared" si="49"/>
        <v>-1.222301407096731E-3</v>
      </c>
      <c r="H155" s="6">
        <f t="shared" si="50"/>
        <v>142</v>
      </c>
      <c r="I155" s="25">
        <f t="shared" ca="1" si="51"/>
        <v>9717.8716397652079</v>
      </c>
      <c r="J155" s="16">
        <f t="shared" ca="1" si="60"/>
        <v>2.2911096946349116E-2</v>
      </c>
      <c r="K155" s="17">
        <f t="shared" ca="1" si="52"/>
        <v>-8.3619369262084327</v>
      </c>
      <c r="L155" s="31">
        <f t="shared" ca="1" si="47"/>
        <v>1.3974121359160261</v>
      </c>
      <c r="M155" s="30"/>
      <c r="N155" s="21">
        <v>142</v>
      </c>
      <c r="O155" s="14">
        <f t="shared" si="45"/>
        <v>4.1748E-2</v>
      </c>
      <c r="P155" s="14">
        <f t="shared" si="53"/>
        <v>0.19066200460500776</v>
      </c>
      <c r="Q155" s="14">
        <f t="shared" si="61"/>
        <v>0.23241000460500777</v>
      </c>
      <c r="R155" s="14">
        <f t="shared" si="62"/>
        <v>-0.14891400460500775</v>
      </c>
      <c r="S155" s="14">
        <f t="shared" si="63"/>
        <v>0.42307200921001553</v>
      </c>
      <c r="T155" s="14">
        <f t="shared" si="64"/>
        <v>-0.33957600921001552</v>
      </c>
      <c r="U155" s="4" t="s">
        <v>21</v>
      </c>
      <c r="V155" s="21">
        <v>142</v>
      </c>
      <c r="W155" s="15">
        <f t="shared" si="54"/>
        <v>11109.021836982633</v>
      </c>
      <c r="X155" s="15">
        <f t="shared" si="55"/>
        <v>12892.832810795551</v>
      </c>
      <c r="Y155" s="15">
        <f t="shared" si="56"/>
        <v>13442.476222965815</v>
      </c>
      <c r="Z155" s="15">
        <f t="shared" si="57"/>
        <v>9180.6274474725433</v>
      </c>
      <c r="AA155" s="15">
        <f t="shared" si="58"/>
        <v>16266.073616260168</v>
      </c>
      <c r="AB155" s="15">
        <f t="shared" si="59"/>
        <v>7586.9794448238226</v>
      </c>
      <c r="AC155" s="15"/>
    </row>
    <row r="156" spans="2:29">
      <c r="B156" s="49">
        <v>40399</v>
      </c>
      <c r="C156" s="50">
        <v>1127.79</v>
      </c>
      <c r="D156" s="51">
        <v>9572.49</v>
      </c>
      <c r="E156" s="16">
        <f t="shared" si="46"/>
        <v>-7.221440927928818E-3</v>
      </c>
      <c r="F156" s="16" t="str">
        <f t="shared" si="48"/>
        <v/>
      </c>
      <c r="G156" s="16">
        <f t="shared" si="49"/>
        <v>-7.221440927928818E-3</v>
      </c>
      <c r="H156" s="6">
        <f t="shared" si="50"/>
        <v>143</v>
      </c>
      <c r="I156" s="25">
        <f t="shared" ca="1" si="51"/>
        <v>9679.263688239007</v>
      </c>
      <c r="J156" s="16">
        <f t="shared" ca="1" si="60"/>
        <v>-3.9728814042180177E-3</v>
      </c>
      <c r="K156" s="17">
        <f t="shared" ca="1" si="52"/>
        <v>-8.6291117349640061</v>
      </c>
      <c r="L156" s="31">
        <f t="shared" ca="1" si="47"/>
        <v>-0.26717480875557276</v>
      </c>
      <c r="M156" s="30"/>
      <c r="N156" s="21">
        <v>143</v>
      </c>
      <c r="O156" s="14">
        <f t="shared" si="45"/>
        <v>4.2041999999999996E-2</v>
      </c>
      <c r="P156" s="14">
        <f t="shared" si="53"/>
        <v>0.19133217188962237</v>
      </c>
      <c r="Q156" s="14">
        <f t="shared" si="61"/>
        <v>0.23337417188962237</v>
      </c>
      <c r="R156" s="14">
        <f t="shared" si="62"/>
        <v>-0.14929017188962238</v>
      </c>
      <c r="S156" s="14">
        <f t="shared" si="63"/>
        <v>0.42470634377924477</v>
      </c>
      <c r="T156" s="14">
        <f t="shared" si="64"/>
        <v>-0.34062234377924472</v>
      </c>
      <c r="U156" s="4" t="s">
        <v>21</v>
      </c>
      <c r="V156" s="21">
        <v>143</v>
      </c>
      <c r="W156" s="15">
        <f t="shared" si="54"/>
        <v>11112.288369559466</v>
      </c>
      <c r="X156" s="15">
        <f t="shared" si="55"/>
        <v>12901.476061439767</v>
      </c>
      <c r="Y156" s="15">
        <f t="shared" si="56"/>
        <v>13455.443268960438</v>
      </c>
      <c r="Z156" s="15">
        <f t="shared" si="57"/>
        <v>9177.1746452309053</v>
      </c>
      <c r="AA156" s="15">
        <f t="shared" si="58"/>
        <v>16292.679558260081</v>
      </c>
      <c r="AB156" s="15">
        <f t="shared" si="59"/>
        <v>7579.0450776798752</v>
      </c>
      <c r="AC156" s="15"/>
    </row>
    <row r="157" spans="2:29">
      <c r="B157" s="49">
        <v>40400</v>
      </c>
      <c r="C157" s="50">
        <v>1121.06</v>
      </c>
      <c r="D157" s="51">
        <v>9551.0499999999993</v>
      </c>
      <c r="E157" s="16">
        <f t="shared" si="46"/>
        <v>-2.2397516215739593E-3</v>
      </c>
      <c r="F157" s="16" t="str">
        <f t="shared" si="48"/>
        <v/>
      </c>
      <c r="G157" s="16">
        <f t="shared" si="49"/>
        <v>-2.2397516215739593E-3</v>
      </c>
      <c r="H157" s="6">
        <f t="shared" si="50"/>
        <v>144</v>
      </c>
      <c r="I157" s="25">
        <f t="shared" ca="1" si="51"/>
        <v>9667.4564980248833</v>
      </c>
      <c r="J157" s="16">
        <f t="shared" ca="1" si="60"/>
        <v>-1.2198438429227079E-3</v>
      </c>
      <c r="K157" s="17">
        <f t="shared" ca="1" si="52"/>
        <v>-8.7237735649052883</v>
      </c>
      <c r="L157" s="31">
        <f t="shared" ca="1" si="47"/>
        <v>-9.4661829941282152E-2</v>
      </c>
      <c r="M157" s="30"/>
      <c r="N157" s="21">
        <v>144</v>
      </c>
      <c r="O157" s="14">
        <f t="shared" si="45"/>
        <v>4.2335999999999999E-2</v>
      </c>
      <c r="P157" s="14">
        <f t="shared" si="53"/>
        <v>0.192</v>
      </c>
      <c r="Q157" s="14">
        <f t="shared" si="61"/>
        <v>0.23433599999999999</v>
      </c>
      <c r="R157" s="14">
        <f t="shared" si="62"/>
        <v>-0.14966400000000002</v>
      </c>
      <c r="S157" s="14">
        <f t="shared" si="63"/>
        <v>0.42633599999999999</v>
      </c>
      <c r="T157" s="14">
        <f t="shared" si="64"/>
        <v>-0.34166400000000002</v>
      </c>
      <c r="U157" s="4" t="s">
        <v>21</v>
      </c>
      <c r="V157" s="21">
        <v>144</v>
      </c>
      <c r="W157" s="15">
        <f t="shared" si="54"/>
        <v>11115.555862638063</v>
      </c>
      <c r="X157" s="15">
        <f t="shared" si="55"/>
        <v>12910.094907452452</v>
      </c>
      <c r="Y157" s="15">
        <f t="shared" si="56"/>
        <v>13468.391318434895</v>
      </c>
      <c r="Z157" s="15">
        <f t="shared" si="57"/>
        <v>9173.7446005381807</v>
      </c>
      <c r="AA157" s="15">
        <f t="shared" si="58"/>
        <v>16319.252671493587</v>
      </c>
      <c r="AB157" s="15">
        <f t="shared" si="59"/>
        <v>7571.1544286126455</v>
      </c>
      <c r="AC157" s="15"/>
    </row>
    <row r="158" spans="2:29">
      <c r="B158" s="49">
        <v>40401</v>
      </c>
      <c r="C158" s="50">
        <v>1089.47</v>
      </c>
      <c r="D158" s="51">
        <v>9292.85</v>
      </c>
      <c r="E158" s="16">
        <f t="shared" si="46"/>
        <v>-2.7033676925573517E-2</v>
      </c>
      <c r="F158" s="16" t="str">
        <f t="shared" si="48"/>
        <v/>
      </c>
      <c r="G158" s="16">
        <f t="shared" si="49"/>
        <v>-2.7033676925573517E-2</v>
      </c>
      <c r="H158" s="6">
        <f t="shared" si="50"/>
        <v>145</v>
      </c>
      <c r="I158" s="25">
        <f t="shared" ca="1" si="51"/>
        <v>9673.4639456333462</v>
      </c>
      <c r="J158" s="16">
        <f t="shared" ca="1" si="60"/>
        <v>6.2140932412679405E-4</v>
      </c>
      <c r="K158" s="17">
        <f t="shared" ca="1" si="52"/>
        <v>-8.7033225182075178</v>
      </c>
      <c r="L158" s="31">
        <f t="shared" ca="1" si="47"/>
        <v>2.0451046697770366E-2</v>
      </c>
      <c r="M158" s="30"/>
      <c r="N158" s="21">
        <v>145</v>
      </c>
      <c r="O158" s="14">
        <f t="shared" si="45"/>
        <v>4.2630000000000001E-2</v>
      </c>
      <c r="P158" s="14">
        <f t="shared" si="53"/>
        <v>0.19266551326067674</v>
      </c>
      <c r="Q158" s="14">
        <f t="shared" si="61"/>
        <v>0.23529551326067674</v>
      </c>
      <c r="R158" s="14">
        <f t="shared" si="62"/>
        <v>-0.15003551326067674</v>
      </c>
      <c r="S158" s="14">
        <f t="shared" si="63"/>
        <v>0.42796102652135348</v>
      </c>
      <c r="T158" s="14">
        <f t="shared" si="64"/>
        <v>-0.34270102652135348</v>
      </c>
      <c r="U158" s="4" t="s">
        <v>21</v>
      </c>
      <c r="V158" s="21">
        <v>145</v>
      </c>
      <c r="W158" s="15">
        <f t="shared" si="54"/>
        <v>11118.824316500853</v>
      </c>
      <c r="X158" s="15">
        <f t="shared" si="55"/>
        <v>12918.689606435808</v>
      </c>
      <c r="Y158" s="15">
        <f t="shared" si="56"/>
        <v>13481.320620431308</v>
      </c>
      <c r="Z158" s="15">
        <f t="shared" si="57"/>
        <v>9170.3370657803862</v>
      </c>
      <c r="AA158" s="15">
        <f t="shared" si="58"/>
        <v>16345.793448786388</v>
      </c>
      <c r="AB158" s="15">
        <f t="shared" si="59"/>
        <v>7563.3070103666105</v>
      </c>
      <c r="AC158" s="15"/>
    </row>
    <row r="159" spans="2:29">
      <c r="B159" s="49">
        <v>40402</v>
      </c>
      <c r="C159" s="50">
        <v>1083.6099999999999</v>
      </c>
      <c r="D159" s="51">
        <v>9212.59</v>
      </c>
      <c r="E159" s="16">
        <f t="shared" si="46"/>
        <v>-8.6367476070312345E-3</v>
      </c>
      <c r="F159" s="16" t="str">
        <f t="shared" si="48"/>
        <v/>
      </c>
      <c r="G159" s="16">
        <f t="shared" si="49"/>
        <v>-8.6367476070312345E-3</v>
      </c>
      <c r="H159" s="6">
        <f t="shared" si="50"/>
        <v>146</v>
      </c>
      <c r="I159" s="25">
        <f t="shared" ca="1" si="51"/>
        <v>9646.8902434323572</v>
      </c>
      <c r="J159" s="16">
        <f t="shared" ca="1" si="60"/>
        <v>-2.7470720261467902E-3</v>
      </c>
      <c r="K159" s="17">
        <f t="shared" ca="1" si="52"/>
        <v>-8.8936258934147343</v>
      </c>
      <c r="L159" s="31">
        <f t="shared" ca="1" si="47"/>
        <v>-0.19030337520721688</v>
      </c>
      <c r="M159" s="30"/>
      <c r="N159" s="21">
        <v>146</v>
      </c>
      <c r="O159" s="14">
        <f t="shared" si="45"/>
        <v>4.2923999999999997E-2</v>
      </c>
      <c r="P159" s="14">
        <f t="shared" si="53"/>
        <v>0.19332873557751315</v>
      </c>
      <c r="Q159" s="14">
        <f t="shared" si="61"/>
        <v>0.23625273557751314</v>
      </c>
      <c r="R159" s="14">
        <f t="shared" si="62"/>
        <v>-0.15040473557751316</v>
      </c>
      <c r="S159" s="14">
        <f t="shared" si="63"/>
        <v>0.42958147115502632</v>
      </c>
      <c r="T159" s="14">
        <f t="shared" si="64"/>
        <v>-0.34373347115502628</v>
      </c>
      <c r="U159" s="4" t="s">
        <v>21</v>
      </c>
      <c r="V159" s="21">
        <v>146</v>
      </c>
      <c r="W159" s="15">
        <f t="shared" si="54"/>
        <v>11122.093731430348</v>
      </c>
      <c r="X159" s="15">
        <f t="shared" si="55"/>
        <v>12927.260411547526</v>
      </c>
      <c r="Y159" s="15">
        <f t="shared" si="56"/>
        <v>13494.231419656366</v>
      </c>
      <c r="Z159" s="15">
        <f t="shared" si="57"/>
        <v>9166.9517976795123</v>
      </c>
      <c r="AA159" s="15">
        <f t="shared" si="58"/>
        <v>16372.302374386029</v>
      </c>
      <c r="AB159" s="15">
        <f t="shared" si="59"/>
        <v>7555.5023442670299</v>
      </c>
      <c r="AC159" s="15"/>
    </row>
    <row r="160" spans="2:29">
      <c r="B160" s="49">
        <v>40403</v>
      </c>
      <c r="C160" s="50">
        <v>1079.25</v>
      </c>
      <c r="D160" s="51">
        <v>9253.4599999999991</v>
      </c>
      <c r="E160" s="16">
        <f t="shared" si="46"/>
        <v>4.4363202964637499E-3</v>
      </c>
      <c r="F160" s="16">
        <f t="shared" si="48"/>
        <v>4.4363202964637499E-3</v>
      </c>
      <c r="G160" s="16" t="str">
        <f t="shared" si="49"/>
        <v/>
      </c>
      <c r="H160" s="6">
        <f t="shared" si="50"/>
        <v>147</v>
      </c>
      <c r="I160" s="25">
        <f t="shared" ca="1" si="51"/>
        <v>9581.7124751113442</v>
      </c>
      <c r="J160" s="16">
        <f t="shared" ca="1" si="60"/>
        <v>-6.7563501476951377E-3</v>
      </c>
      <c r="K160" s="17">
        <f t="shared" ca="1" si="52"/>
        <v>-9.3357060290682075</v>
      </c>
      <c r="L160" s="31">
        <f t="shared" ca="1" si="47"/>
        <v>-0.44208013565347265</v>
      </c>
      <c r="M160" s="30"/>
      <c r="N160" s="21">
        <v>147</v>
      </c>
      <c r="O160" s="14">
        <f t="shared" si="45"/>
        <v>4.3217999999999999E-2</v>
      </c>
      <c r="P160" s="14">
        <f t="shared" si="53"/>
        <v>0.19398969044771425</v>
      </c>
      <c r="Q160" s="14">
        <f t="shared" si="61"/>
        <v>0.23720769044771425</v>
      </c>
      <c r="R160" s="14">
        <f t="shared" si="62"/>
        <v>-0.15077169044771424</v>
      </c>
      <c r="S160" s="14">
        <f t="shared" si="63"/>
        <v>0.43119738089542847</v>
      </c>
      <c r="T160" s="14">
        <f t="shared" si="64"/>
        <v>-0.34476138089542852</v>
      </c>
      <c r="U160" s="4" t="s">
        <v>21</v>
      </c>
      <c r="V160" s="21">
        <v>147</v>
      </c>
      <c r="W160" s="15">
        <f t="shared" si="54"/>
        <v>11125.364107709147</v>
      </c>
      <c r="X160" s="15">
        <f t="shared" si="55"/>
        <v>12935.807571607271</v>
      </c>
      <c r="Y160" s="15">
        <f t="shared" si="56"/>
        <v>13507.123956585887</v>
      </c>
      <c r="Z160" s="15">
        <f t="shared" si="57"/>
        <v>9163.5885571889339</v>
      </c>
      <c r="AA160" s="15">
        <f t="shared" si="58"/>
        <v>16398.77992416947</v>
      </c>
      <c r="AB160" s="15">
        <f t="shared" si="59"/>
        <v>7547.7399600123954</v>
      </c>
      <c r="AC160" s="15"/>
    </row>
    <row r="161" spans="2:35">
      <c r="B161" s="49">
        <v>40406</v>
      </c>
      <c r="C161" s="50">
        <v>1079.3800000000001</v>
      </c>
      <c r="D161" s="51">
        <v>9196.67</v>
      </c>
      <c r="E161" s="16">
        <f t="shared" si="46"/>
        <v>-6.1371638284489329E-3</v>
      </c>
      <c r="F161" s="16" t="str">
        <f t="shared" si="48"/>
        <v/>
      </c>
      <c r="G161" s="16">
        <f t="shared" si="49"/>
        <v>-6.1371638284489329E-3</v>
      </c>
      <c r="H161" s="6">
        <f t="shared" si="50"/>
        <v>148</v>
      </c>
      <c r="I161" s="25">
        <f t="shared" ca="1" si="51"/>
        <v>9565.9289616260976</v>
      </c>
      <c r="J161" s="16">
        <f t="shared" ca="1" si="60"/>
        <v>-1.6472539252502718E-3</v>
      </c>
      <c r="K161" s="17">
        <f t="shared" ca="1" si="52"/>
        <v>-9.4571193571116918</v>
      </c>
      <c r="L161" s="31">
        <f t="shared" ca="1" si="47"/>
        <v>-0.12141332804348481</v>
      </c>
      <c r="M161" s="30"/>
      <c r="N161" s="21">
        <v>148</v>
      </c>
      <c r="O161" s="14">
        <f t="shared" si="45"/>
        <v>4.3511999999999995E-2</v>
      </c>
      <c r="P161" s="14">
        <f t="shared" si="53"/>
        <v>0.19464840096954303</v>
      </c>
      <c r="Q161" s="14">
        <f t="shared" si="61"/>
        <v>0.23816040096954302</v>
      </c>
      <c r="R161" s="14">
        <f t="shared" si="62"/>
        <v>-0.15113640096954303</v>
      </c>
      <c r="S161" s="14">
        <f t="shared" si="63"/>
        <v>0.43280880193908605</v>
      </c>
      <c r="T161" s="14">
        <f t="shared" si="64"/>
        <v>-0.34578480193908606</v>
      </c>
      <c r="U161" s="4" t="s">
        <v>21</v>
      </c>
      <c r="V161" s="21">
        <v>148</v>
      </c>
      <c r="W161" s="15">
        <f t="shared" si="54"/>
        <v>11128.635445619924</v>
      </c>
      <c r="X161" s="15">
        <f t="shared" si="55"/>
        <v>12944.331331199901</v>
      </c>
      <c r="Y161" s="15">
        <f t="shared" si="56"/>
        <v>13519.998467566204</v>
      </c>
      <c r="Z161" s="15">
        <f t="shared" si="57"/>
        <v>9160.2471093920412</v>
      </c>
      <c r="AA161" s="15">
        <f t="shared" si="58"/>
        <v>16425.226565844267</v>
      </c>
      <c r="AB161" s="15">
        <f t="shared" si="59"/>
        <v>7540.0193954732431</v>
      </c>
      <c r="AC161" s="15"/>
    </row>
    <row r="162" spans="2:35">
      <c r="B162" s="49">
        <v>40407</v>
      </c>
      <c r="C162" s="50">
        <v>1092.54</v>
      </c>
      <c r="D162" s="51">
        <v>9161.68</v>
      </c>
      <c r="E162" s="16">
        <f t="shared" si="46"/>
        <v>-3.8046379830960317E-3</v>
      </c>
      <c r="F162" s="16" t="str">
        <f t="shared" si="48"/>
        <v/>
      </c>
      <c r="G162" s="16">
        <f t="shared" si="49"/>
        <v>-3.8046379830960317E-3</v>
      </c>
      <c r="H162" s="6">
        <f t="shared" si="50"/>
        <v>149</v>
      </c>
      <c r="I162" s="25">
        <f t="shared" ca="1" si="51"/>
        <v>9785.5104185653345</v>
      </c>
      <c r="J162" s="16">
        <f t="shared" ca="1" si="60"/>
        <v>2.2954535604444899E-2</v>
      </c>
      <c r="K162" s="17">
        <f t="shared" ca="1" si="52"/>
        <v>-8.0570531681489754</v>
      </c>
      <c r="L162" s="31">
        <f t="shared" ca="1" si="47"/>
        <v>1.4000661889627157</v>
      </c>
      <c r="M162" s="30"/>
      <c r="N162" s="21">
        <v>149</v>
      </c>
      <c r="O162" s="14">
        <f t="shared" si="45"/>
        <v>4.3805999999999998E-2</v>
      </c>
      <c r="P162" s="14">
        <f t="shared" si="53"/>
        <v>0.19530488985173924</v>
      </c>
      <c r="Q162" s="14">
        <f t="shared" si="61"/>
        <v>0.23911088985173923</v>
      </c>
      <c r="R162" s="14">
        <f t="shared" si="62"/>
        <v>-0.15149888985173926</v>
      </c>
      <c r="S162" s="14">
        <f t="shared" si="63"/>
        <v>0.4344157797034785</v>
      </c>
      <c r="T162" s="14">
        <f t="shared" si="64"/>
        <v>-0.34680377970347848</v>
      </c>
      <c r="U162" s="4" t="s">
        <v>21</v>
      </c>
      <c r="V162" s="21">
        <v>149</v>
      </c>
      <c r="W162" s="15">
        <f t="shared" si="54"/>
        <v>11131.907745445438</v>
      </c>
      <c r="X162" s="15">
        <f t="shared" si="55"/>
        <v>12952.831930775557</v>
      </c>
      <c r="Y162" s="15">
        <f t="shared" si="56"/>
        <v>13532.855184912458</v>
      </c>
      <c r="Z162" s="15">
        <f t="shared" si="57"/>
        <v>9156.927223403949</v>
      </c>
      <c r="AA162" s="15">
        <f t="shared" si="58"/>
        <v>16451.6427591436</v>
      </c>
      <c r="AB162" s="15">
        <f t="shared" si="59"/>
        <v>7532.3401964971235</v>
      </c>
      <c r="AC162" s="15"/>
    </row>
    <row r="163" spans="2:35">
      <c r="B163" s="49">
        <v>40408</v>
      </c>
      <c r="C163" s="50">
        <v>1094.1600000000001</v>
      </c>
      <c r="D163" s="51">
        <v>9240.5400000000009</v>
      </c>
      <c r="E163" s="16">
        <f t="shared" si="46"/>
        <v>8.6075916207508426E-3</v>
      </c>
      <c r="F163" s="16">
        <f t="shared" si="48"/>
        <v>8.6075916207508426E-3</v>
      </c>
      <c r="G163" s="16" t="str">
        <f t="shared" si="49"/>
        <v/>
      </c>
      <c r="H163" s="6">
        <f t="shared" si="50"/>
        <v>150</v>
      </c>
      <c r="I163" s="25">
        <f t="shared" ca="1" si="51"/>
        <v>9673.2206045900675</v>
      </c>
      <c r="J163" s="16">
        <f t="shared" ca="1" si="60"/>
        <v>-1.1475110563699129E-2</v>
      </c>
      <c r="K163" s="17">
        <f t="shared" ca="1" si="52"/>
        <v>-8.796769759218261</v>
      </c>
      <c r="L163" s="31">
        <f t="shared" ca="1" si="47"/>
        <v>-0.73971659106928611</v>
      </c>
      <c r="M163" s="30"/>
      <c r="N163" s="21">
        <v>150</v>
      </c>
      <c r="O163" s="14">
        <f t="shared" si="45"/>
        <v>4.41E-2</v>
      </c>
      <c r="P163" s="14">
        <f t="shared" si="53"/>
        <v>0.19595917942265426</v>
      </c>
      <c r="Q163" s="14">
        <f t="shared" si="61"/>
        <v>0.24005917942265426</v>
      </c>
      <c r="R163" s="14">
        <f t="shared" si="62"/>
        <v>-0.15185917942265426</v>
      </c>
      <c r="S163" s="14">
        <f t="shared" si="63"/>
        <v>0.43601835884530848</v>
      </c>
      <c r="T163" s="14">
        <f t="shared" si="64"/>
        <v>-0.34781835884530854</v>
      </c>
      <c r="U163" s="4" t="s">
        <v>21</v>
      </c>
      <c r="V163" s="21">
        <v>150</v>
      </c>
      <c r="W163" s="15">
        <f t="shared" si="54"/>
        <v>11135.18100746854</v>
      </c>
      <c r="X163" s="15">
        <f t="shared" si="55"/>
        <v>12961.309606746727</v>
      </c>
      <c r="Y163" s="15">
        <f t="shared" si="56"/>
        <v>13545.69433700389</v>
      </c>
      <c r="Z163" s="15">
        <f t="shared" si="57"/>
        <v>9153.6286722761943</v>
      </c>
      <c r="AA163" s="15">
        <f t="shared" si="58"/>
        <v>16478.028956015391</v>
      </c>
      <c r="AB163" s="15">
        <f t="shared" si="59"/>
        <v>7524.7019167194785</v>
      </c>
      <c r="AC163" s="15"/>
    </row>
    <row r="164" spans="2:35">
      <c r="B164" s="49">
        <v>40409</v>
      </c>
      <c r="C164" s="50">
        <v>1075.6300000000001</v>
      </c>
      <c r="D164" s="51">
        <v>9362.68</v>
      </c>
      <c r="E164" s="16">
        <f t="shared" si="46"/>
        <v>1.3217842247314487E-2</v>
      </c>
      <c r="F164" s="16">
        <f t="shared" si="48"/>
        <v>1.3217842247314487E-2</v>
      </c>
      <c r="G164" s="16" t="str">
        <f t="shared" si="49"/>
        <v/>
      </c>
      <c r="H164" s="6">
        <f t="shared" si="50"/>
        <v>151</v>
      </c>
      <c r="I164" s="25">
        <f t="shared" ca="1" si="51"/>
        <v>9724.7159824745504</v>
      </c>
      <c r="J164" s="16">
        <f t="shared" ca="1" si="60"/>
        <v>5.3234987590428428E-3</v>
      </c>
      <c r="K164" s="17">
        <f t="shared" ca="1" si="52"/>
        <v>-8.4833083467407704</v>
      </c>
      <c r="L164" s="31">
        <f t="shared" ca="1" si="47"/>
        <v>0.31346141247749126</v>
      </c>
      <c r="M164" s="30"/>
      <c r="N164" s="21">
        <v>151</v>
      </c>
      <c r="O164" s="14">
        <f t="shared" si="45"/>
        <v>4.4393999999999996E-2</v>
      </c>
      <c r="P164" s="14">
        <f t="shared" si="53"/>
        <v>0.19661129163911212</v>
      </c>
      <c r="Q164" s="14">
        <f t="shared" si="61"/>
        <v>0.24100529163911211</v>
      </c>
      <c r="R164" s="14">
        <f t="shared" si="62"/>
        <v>-0.15221729163911213</v>
      </c>
      <c r="S164" s="14">
        <f t="shared" si="63"/>
        <v>0.43761658327822422</v>
      </c>
      <c r="T164" s="14">
        <f t="shared" si="64"/>
        <v>-0.34882858327822425</v>
      </c>
      <c r="U164" s="4" t="s">
        <v>21</v>
      </c>
      <c r="V164" s="21">
        <v>151</v>
      </c>
      <c r="W164" s="15">
        <f t="shared" si="54"/>
        <v>11138.455231972153</v>
      </c>
      <c r="X164" s="15">
        <f t="shared" si="55"/>
        <v>12969.764591582405</v>
      </c>
      <c r="Y164" s="15">
        <f t="shared" si="56"/>
        <v>13558.516148376291</v>
      </c>
      <c r="Z164" s="15">
        <f t="shared" si="57"/>
        <v>9150.3512329042987</v>
      </c>
      <c r="AA164" s="15">
        <f t="shared" si="58"/>
        <v>16504.385600805748</v>
      </c>
      <c r="AB164" s="15">
        <f t="shared" si="59"/>
        <v>7517.1041173802287</v>
      </c>
      <c r="AC164" s="15"/>
    </row>
    <row r="165" spans="2:35">
      <c r="B165" s="49">
        <v>40410</v>
      </c>
      <c r="C165" s="50">
        <v>1071.69</v>
      </c>
      <c r="D165" s="55">
        <v>9179.3799999999992</v>
      </c>
      <c r="E165" s="16">
        <f t="shared" si="46"/>
        <v>-1.9577727744620247E-2</v>
      </c>
      <c r="F165" s="16" t="str">
        <f t="shared" si="48"/>
        <v/>
      </c>
      <c r="G165" s="16">
        <f t="shared" si="49"/>
        <v>-1.9577727744620247E-2</v>
      </c>
      <c r="H165" s="6">
        <f t="shared" si="50"/>
        <v>152</v>
      </c>
      <c r="I165" s="25">
        <f t="shared" ca="1" si="51"/>
        <v>9641.2835470175723</v>
      </c>
      <c r="J165" s="16">
        <f t="shared" ca="1" si="60"/>
        <v>-8.5794213021065362E-3</v>
      </c>
      <c r="K165" s="17">
        <f t="shared" ca="1" si="52"/>
        <v>-9.0402109840573885</v>
      </c>
      <c r="L165" s="31">
        <f t="shared" ca="1" si="47"/>
        <v>-0.55690263731661804</v>
      </c>
      <c r="M165" s="30"/>
      <c r="N165" s="21">
        <v>152</v>
      </c>
      <c r="O165" s="14">
        <f t="shared" si="45"/>
        <v>4.4687999999999999E-2</v>
      </c>
      <c r="P165" s="14">
        <f t="shared" si="53"/>
        <v>0.19726124809500722</v>
      </c>
      <c r="Q165" s="14">
        <f t="shared" si="61"/>
        <v>0.24194924809500723</v>
      </c>
      <c r="R165" s="14">
        <f t="shared" si="62"/>
        <v>-0.15257324809500722</v>
      </c>
      <c r="S165" s="14">
        <f t="shared" si="63"/>
        <v>0.43921049619001445</v>
      </c>
      <c r="T165" s="14">
        <f t="shared" si="64"/>
        <v>-0.34983449619001444</v>
      </c>
      <c r="U165" s="4" t="s">
        <v>21</v>
      </c>
      <c r="V165" s="21">
        <v>152</v>
      </c>
      <c r="W165" s="15">
        <f t="shared" si="54"/>
        <v>11141.730419239291</v>
      </c>
      <c r="X165" s="15">
        <f t="shared" si="55"/>
        <v>12978.197113899449</v>
      </c>
      <c r="Y165" s="15">
        <f t="shared" si="56"/>
        <v>13571.320839811679</v>
      </c>
      <c r="Z165" s="15">
        <f t="shared" si="57"/>
        <v>9147.094685938082</v>
      </c>
      <c r="AA165" s="15">
        <f t="shared" si="58"/>
        <v>16530.71313043686</v>
      </c>
      <c r="AB165" s="15">
        <f t="shared" si="59"/>
        <v>7509.5463671458392</v>
      </c>
      <c r="AC165" s="15"/>
    </row>
    <row r="166" spans="2:35">
      <c r="B166" s="49">
        <v>40413</v>
      </c>
      <c r="C166" s="50">
        <v>1067.3599999999999</v>
      </c>
      <c r="D166" s="55">
        <v>9116.69</v>
      </c>
      <c r="E166" s="16">
        <f t="shared" si="46"/>
        <v>-6.8294372822563934E-3</v>
      </c>
      <c r="F166" s="16" t="str">
        <f t="shared" si="48"/>
        <v/>
      </c>
      <c r="G166" s="16">
        <f t="shared" si="49"/>
        <v>-6.8294372822563934E-3</v>
      </c>
      <c r="H166" s="6">
        <f t="shared" si="50"/>
        <v>153</v>
      </c>
      <c r="I166" s="25">
        <f t="shared" ca="1" si="51"/>
        <v>9676.9942157607366</v>
      </c>
      <c r="J166" s="16">
        <f t="shared" ca="1" si="60"/>
        <v>3.7039330467789132E-3</v>
      </c>
      <c r="K166" s="17">
        <f t="shared" ca="1" si="52"/>
        <v>-8.8275176799980084</v>
      </c>
      <c r="L166" s="31">
        <f t="shared" ca="1" si="47"/>
        <v>0.21269330405937997</v>
      </c>
      <c r="M166" s="30"/>
      <c r="N166" s="21">
        <v>153</v>
      </c>
      <c r="O166" s="14">
        <f t="shared" si="45"/>
        <v>4.4982000000000001E-2</v>
      </c>
      <c r="P166" s="14">
        <f t="shared" si="53"/>
        <v>0.19790907002964769</v>
      </c>
      <c r="Q166" s="14">
        <f t="shared" si="61"/>
        <v>0.24289107002964769</v>
      </c>
      <c r="R166" s="14">
        <f t="shared" si="62"/>
        <v>-0.1529270700296477</v>
      </c>
      <c r="S166" s="14">
        <f t="shared" si="63"/>
        <v>0.44080014005929541</v>
      </c>
      <c r="T166" s="14">
        <f t="shared" si="64"/>
        <v>-0.35083614005929536</v>
      </c>
      <c r="U166" s="4" t="s">
        <v>21</v>
      </c>
      <c r="V166" s="21">
        <v>153</v>
      </c>
      <c r="W166" s="15">
        <f t="shared" si="54"/>
        <v>11145.006569553045</v>
      </c>
      <c r="X166" s="15">
        <f t="shared" si="55"/>
        <v>12986.607398551227</v>
      </c>
      <c r="Y166" s="15">
        <f t="shared" si="56"/>
        <v>13584.108628425302</v>
      </c>
      <c r="Z166" s="15">
        <f t="shared" si="57"/>
        <v>9143.8588156946571</v>
      </c>
      <c r="AA166" s="15">
        <f t="shared" si="58"/>
        <v>16557.011974579655</v>
      </c>
      <c r="AB166" s="15">
        <f t="shared" si="59"/>
        <v>7502.0282419366904</v>
      </c>
      <c r="AC166" s="15"/>
    </row>
    <row r="167" spans="2:35">
      <c r="B167" s="49">
        <v>40414</v>
      </c>
      <c r="C167" s="50">
        <v>1051.8699999999999</v>
      </c>
      <c r="D167" s="51">
        <v>8995.14</v>
      </c>
      <c r="E167" s="16">
        <f t="shared" si="46"/>
        <v>-1.3332689824925612E-2</v>
      </c>
      <c r="F167" s="16" t="str">
        <f t="shared" si="48"/>
        <v/>
      </c>
      <c r="G167" s="16">
        <f t="shared" si="49"/>
        <v>-1.3332689824925612E-2</v>
      </c>
      <c r="H167" s="6">
        <f t="shared" si="50"/>
        <v>154</v>
      </c>
      <c r="I167" s="25">
        <f t="shared" ca="1" si="51"/>
        <v>9696.9810289129455</v>
      </c>
      <c r="J167" s="16">
        <f t="shared" ca="1" si="60"/>
        <v>2.0653947606640894E-3</v>
      </c>
      <c r="K167" s="17">
        <f t="shared" ca="1" si="52"/>
        <v>-8.7169385454281869</v>
      </c>
      <c r="L167" s="31">
        <f t="shared" ca="1" si="47"/>
        <v>0.11057913456982081</v>
      </c>
      <c r="M167" s="30"/>
      <c r="N167" s="21">
        <v>154</v>
      </c>
      <c r="O167" s="14">
        <f t="shared" si="45"/>
        <v>4.5275999999999997E-2</v>
      </c>
      <c r="P167" s="14">
        <f t="shared" si="53"/>
        <v>0.19855477833585372</v>
      </c>
      <c r="Q167" s="14">
        <f t="shared" si="61"/>
        <v>0.2438307783358537</v>
      </c>
      <c r="R167" s="14">
        <f t="shared" si="62"/>
        <v>-0.15327877833585374</v>
      </c>
      <c r="S167" s="14">
        <f t="shared" si="63"/>
        <v>0.44238555667170743</v>
      </c>
      <c r="T167" s="14">
        <f t="shared" si="64"/>
        <v>-0.35183355667170746</v>
      </c>
      <c r="U167" s="4" t="s">
        <v>21</v>
      </c>
      <c r="V167" s="21">
        <v>154</v>
      </c>
      <c r="W167" s="15">
        <f t="shared" si="54"/>
        <v>11148.283683196592</v>
      </c>
      <c r="X167" s="15">
        <f t="shared" si="55"/>
        <v>12994.995666713672</v>
      </c>
      <c r="Y167" s="15">
        <f t="shared" si="56"/>
        <v>13596.8797277501</v>
      </c>
      <c r="Z167" s="15">
        <f t="shared" si="57"/>
        <v>9140.6434100739807</v>
      </c>
      <c r="AA167" s="15">
        <f t="shared" si="58"/>
        <v>16583.282555821326</v>
      </c>
      <c r="AB167" s="15">
        <f t="shared" si="59"/>
        <v>7494.5493247595432</v>
      </c>
      <c r="AC167" s="15"/>
    </row>
    <row r="168" spans="2:35">
      <c r="B168" s="49">
        <v>40415</v>
      </c>
      <c r="C168" s="50">
        <v>1055.33</v>
      </c>
      <c r="D168" s="51">
        <v>8845.39</v>
      </c>
      <c r="E168" s="16">
        <f t="shared" si="46"/>
        <v>-1.6647878743410331E-2</v>
      </c>
      <c r="F168" s="16" t="str">
        <f t="shared" si="48"/>
        <v/>
      </c>
      <c r="G168" s="16">
        <f t="shared" si="49"/>
        <v>-1.6647878743410331E-2</v>
      </c>
      <c r="H168" s="6">
        <f t="shared" si="50"/>
        <v>155</v>
      </c>
      <c r="I168" s="25">
        <f t="shared" ca="1" si="51"/>
        <v>9573.1034885929348</v>
      </c>
      <c r="J168" s="16">
        <f t="shared" ca="1" si="60"/>
        <v>-1.2774856416718971E-2</v>
      </c>
      <c r="K168" s="17">
        <f t="shared" ca="1" si="52"/>
        <v>-9.5388863710331968</v>
      </c>
      <c r="L168" s="31">
        <f t="shared" ca="1" si="47"/>
        <v>-0.82194782560501045</v>
      </c>
      <c r="M168" s="30"/>
      <c r="N168" s="21">
        <v>155</v>
      </c>
      <c r="O168" s="14">
        <f t="shared" si="45"/>
        <v>4.5569999999999999E-2</v>
      </c>
      <c r="P168" s="14">
        <f t="shared" si="53"/>
        <v>0.19919839356781974</v>
      </c>
      <c r="Q168" s="14">
        <f t="shared" si="61"/>
        <v>0.24476839356781974</v>
      </c>
      <c r="R168" s="14">
        <f t="shared" si="62"/>
        <v>-0.15362839356781974</v>
      </c>
      <c r="S168" s="14">
        <f t="shared" si="63"/>
        <v>0.44396678713563947</v>
      </c>
      <c r="T168" s="14">
        <f t="shared" si="64"/>
        <v>-0.35282678713563947</v>
      </c>
      <c r="U168" s="4" t="s">
        <v>21</v>
      </c>
      <c r="V168" s="21">
        <v>155</v>
      </c>
      <c r="W168" s="15">
        <f t="shared" si="54"/>
        <v>11151.561760453198</v>
      </c>
      <c r="X168" s="15">
        <f t="shared" si="55"/>
        <v>13003.362135968817</v>
      </c>
      <c r="Y168" s="15">
        <f t="shared" si="56"/>
        <v>13609.634347818668</v>
      </c>
      <c r="Z168" s="15">
        <f t="shared" si="57"/>
        <v>9137.4482604768764</v>
      </c>
      <c r="AA168" s="15">
        <f t="shared" si="58"/>
        <v>16609.525289827947</v>
      </c>
      <c r="AB168" s="15">
        <f t="shared" si="59"/>
        <v>7487.1092055449244</v>
      </c>
      <c r="AC168" s="15"/>
    </row>
    <row r="169" spans="2:35">
      <c r="B169" s="49">
        <v>40416</v>
      </c>
      <c r="C169" s="50">
        <v>1047.22</v>
      </c>
      <c r="D169" s="51">
        <v>8906.48</v>
      </c>
      <c r="E169" s="16">
        <f t="shared" si="46"/>
        <v>6.9064224415204024E-3</v>
      </c>
      <c r="F169" s="16">
        <f t="shared" si="48"/>
        <v>6.9064224415204024E-3</v>
      </c>
      <c r="G169" s="16" t="str">
        <f t="shared" si="49"/>
        <v/>
      </c>
      <c r="H169" s="6">
        <f t="shared" si="50"/>
        <v>156</v>
      </c>
      <c r="I169" s="25">
        <f t="shared" ca="1" si="51"/>
        <v>9505.503742505889</v>
      </c>
      <c r="J169" s="16">
        <f t="shared" ca="1" si="60"/>
        <v>-7.0614243507965743E-3</v>
      </c>
      <c r="K169" s="17">
        <f t="shared" ca="1" si="52"/>
        <v>-10.000166306608886</v>
      </c>
      <c r="L169" s="31">
        <f t="shared" ca="1" si="47"/>
        <v>-0.4612799355756883</v>
      </c>
      <c r="M169" s="30"/>
      <c r="N169" s="21">
        <v>156</v>
      </c>
      <c r="O169" s="14">
        <f t="shared" si="45"/>
        <v>4.5864000000000002E-2</v>
      </c>
      <c r="P169" s="14">
        <f t="shared" si="53"/>
        <v>0.19983993594874874</v>
      </c>
      <c r="Q169" s="14">
        <f t="shared" si="61"/>
        <v>0.24570393594874873</v>
      </c>
      <c r="R169" s="14">
        <f t="shared" si="62"/>
        <v>-0.15397593594874875</v>
      </c>
      <c r="S169" s="14">
        <f t="shared" si="63"/>
        <v>0.4455438718974975</v>
      </c>
      <c r="T169" s="14">
        <f t="shared" si="64"/>
        <v>-0.35381587189749747</v>
      </c>
      <c r="U169" s="4" t="s">
        <v>21</v>
      </c>
      <c r="V169" s="21">
        <v>156</v>
      </c>
      <c r="W169" s="15">
        <f t="shared" si="54"/>
        <v>11154.840801606202</v>
      </c>
      <c r="X169" s="15">
        <f t="shared" si="55"/>
        <v>13011.707020385904</v>
      </c>
      <c r="Y169" s="15">
        <f t="shared" si="56"/>
        <v>13622.372695242848</v>
      </c>
      <c r="Z169" s="15">
        <f t="shared" si="57"/>
        <v>9134.2731617254649</v>
      </c>
      <c r="AA169" s="15">
        <f t="shared" si="58"/>
        <v>16635.74058550235</v>
      </c>
      <c r="AB169" s="15">
        <f t="shared" si="59"/>
        <v>7479.7074809892574</v>
      </c>
      <c r="AC169" s="15"/>
    </row>
    <row r="170" spans="2:35">
      <c r="B170" s="49">
        <v>40417</v>
      </c>
      <c r="C170" s="50">
        <v>1064.5899999999999</v>
      </c>
      <c r="D170" s="51">
        <v>8991.06</v>
      </c>
      <c r="E170" s="16">
        <f t="shared" si="46"/>
        <v>9.4964565125616324E-3</v>
      </c>
      <c r="F170" s="16">
        <f t="shared" si="48"/>
        <v>9.4964565125616324E-3</v>
      </c>
      <c r="G170" s="16" t="str">
        <f t="shared" si="49"/>
        <v/>
      </c>
      <c r="H170" s="6">
        <f t="shared" si="50"/>
        <v>157</v>
      </c>
      <c r="I170" s="25">
        <f t="shared" ca="1" si="51"/>
        <v>9656.7685005961921</v>
      </c>
      <c r="J170" s="16">
        <f t="shared" ca="1" si="60"/>
        <v>1.5913386832292792E-2</v>
      </c>
      <c r="K170" s="17">
        <f t="shared" ca="1" si="52"/>
        <v>-9.0317846215169428</v>
      </c>
      <c r="L170" s="31">
        <f t="shared" ca="1" si="47"/>
        <v>0.96838168509194389</v>
      </c>
      <c r="M170" s="30"/>
      <c r="N170" s="21">
        <v>157</v>
      </c>
      <c r="O170" s="14">
        <f t="shared" si="45"/>
        <v>4.6157999999999998E-2</v>
      </c>
      <c r="P170" s="14">
        <f t="shared" si="53"/>
        <v>0.20047942537826668</v>
      </c>
      <c r="Q170" s="14">
        <f t="shared" si="61"/>
        <v>0.24663742537826669</v>
      </c>
      <c r="R170" s="14">
        <f t="shared" si="62"/>
        <v>-0.15432142537826668</v>
      </c>
      <c r="S170" s="14">
        <f t="shared" si="63"/>
        <v>0.44711685075653335</v>
      </c>
      <c r="T170" s="14">
        <f t="shared" si="64"/>
        <v>-0.35480085075653339</v>
      </c>
      <c r="U170" s="4" t="s">
        <v>21</v>
      </c>
      <c r="V170" s="21">
        <v>157</v>
      </c>
      <c r="W170" s="15">
        <f t="shared" si="54"/>
        <v>11158.120806939034</v>
      </c>
      <c r="X170" s="15">
        <f t="shared" si="55"/>
        <v>13020.030530600168</v>
      </c>
      <c r="Y170" s="15">
        <f t="shared" si="56"/>
        <v>13635.094973290996</v>
      </c>
      <c r="Z170" s="15">
        <f t="shared" si="57"/>
        <v>9131.1179119858607</v>
      </c>
      <c r="AA170" s="15">
        <f t="shared" si="58"/>
        <v>16661.928845137409</v>
      </c>
      <c r="AB170" s="15">
        <f t="shared" si="59"/>
        <v>7472.3437544015624</v>
      </c>
      <c r="AC170" s="15"/>
    </row>
    <row r="171" spans="2:35">
      <c r="B171" s="49">
        <v>40420</v>
      </c>
      <c r="C171" s="50">
        <v>1048.92</v>
      </c>
      <c r="D171" s="51">
        <v>9149.26</v>
      </c>
      <c r="E171" s="16">
        <f t="shared" si="46"/>
        <v>1.7595255731804784E-2</v>
      </c>
      <c r="F171" s="16">
        <f t="shared" si="48"/>
        <v>1.7595255731804784E-2</v>
      </c>
      <c r="G171" s="16" t="str">
        <f t="shared" si="49"/>
        <v/>
      </c>
      <c r="H171" s="6">
        <f t="shared" si="50"/>
        <v>158</v>
      </c>
      <c r="I171" s="25">
        <f t="shared" ca="1" si="51"/>
        <v>9788.4615018016993</v>
      </c>
      <c r="J171" s="16">
        <f t="shared" ca="1" si="60"/>
        <v>1.3637377886544214E-2</v>
      </c>
      <c r="K171" s="17">
        <f t="shared" ca="1" si="52"/>
        <v>-8.2035824450135042</v>
      </c>
      <c r="L171" s="31">
        <f t="shared" ca="1" si="47"/>
        <v>0.82820217650343819</v>
      </c>
      <c r="M171" s="30"/>
      <c r="N171" s="21">
        <v>158</v>
      </c>
      <c r="O171" s="14">
        <f t="shared" si="45"/>
        <v>4.6452E-2</v>
      </c>
      <c r="P171" s="14">
        <f t="shared" si="53"/>
        <v>0.20111688143962456</v>
      </c>
      <c r="Q171" s="14">
        <f t="shared" si="61"/>
        <v>0.24756888143962455</v>
      </c>
      <c r="R171" s="14">
        <f t="shared" si="62"/>
        <v>-0.15466488143962456</v>
      </c>
      <c r="S171" s="14">
        <f t="shared" si="63"/>
        <v>0.44868576287924911</v>
      </c>
      <c r="T171" s="14">
        <f t="shared" si="64"/>
        <v>-0.35578176287924912</v>
      </c>
      <c r="U171" s="4" t="s">
        <v>21</v>
      </c>
      <c r="V171" s="21">
        <v>158</v>
      </c>
      <c r="W171" s="15">
        <f t="shared" si="54"/>
        <v>11161.401776735202</v>
      </c>
      <c r="X171" s="15">
        <f t="shared" si="55"/>
        <v>13028.332873889351</v>
      </c>
      <c r="Y171" s="15">
        <f t="shared" si="56"/>
        <v>13647.801381963063</v>
      </c>
      <c r="Z171" s="15">
        <f t="shared" si="57"/>
        <v>9127.9823126931296</v>
      </c>
      <c r="AA171" s="15">
        <f t="shared" si="58"/>
        <v>16688.090464564939</v>
      </c>
      <c r="AB171" s="15">
        <f t="shared" si="59"/>
        <v>7465.0176355545918</v>
      </c>
      <c r="AC171" s="15"/>
    </row>
    <row r="172" spans="2:35">
      <c r="B172" s="49">
        <v>40421</v>
      </c>
      <c r="C172" s="50">
        <v>1049.33</v>
      </c>
      <c r="D172" s="51">
        <v>8824.06</v>
      </c>
      <c r="E172" s="16">
        <f t="shared" si="46"/>
        <v>-3.5543858191810128E-2</v>
      </c>
      <c r="F172" s="16" t="str">
        <f t="shared" si="48"/>
        <v/>
      </c>
      <c r="G172" s="16">
        <f t="shared" si="49"/>
        <v>-3.5543858191810128E-2</v>
      </c>
      <c r="H172" s="6">
        <f t="shared" si="50"/>
        <v>159</v>
      </c>
      <c r="I172" s="25">
        <f t="shared" ca="1" si="51"/>
        <v>9825.9571849585245</v>
      </c>
      <c r="J172" s="16">
        <f t="shared" ca="1" si="60"/>
        <v>3.8306002582656723E-3</v>
      </c>
      <c r="K172" s="17">
        <f t="shared" ca="1" si="52"/>
        <v>-7.9830021473086425</v>
      </c>
      <c r="L172" s="31">
        <f t="shared" ca="1" si="47"/>
        <v>0.22058029770486198</v>
      </c>
      <c r="M172" s="30"/>
      <c r="N172" s="21">
        <v>159</v>
      </c>
      <c r="O172" s="14">
        <f t="shared" si="45"/>
        <v>4.6745999999999996E-2</v>
      </c>
      <c r="P172" s="14">
        <f t="shared" si="53"/>
        <v>0.20175232340669588</v>
      </c>
      <c r="Q172" s="14">
        <f t="shared" si="61"/>
        <v>0.24849832340669586</v>
      </c>
      <c r="R172" s="14">
        <f t="shared" si="62"/>
        <v>-0.1550063234066959</v>
      </c>
      <c r="S172" s="14">
        <f t="shared" si="63"/>
        <v>0.45025064681339177</v>
      </c>
      <c r="T172" s="14">
        <f t="shared" si="64"/>
        <v>-0.35675864681339176</v>
      </c>
      <c r="U172" s="4" t="s">
        <v>21</v>
      </c>
      <c r="V172" s="21">
        <v>159</v>
      </c>
      <c r="W172" s="15">
        <f t="shared" si="54"/>
        <v>11164.683711278298</v>
      </c>
      <c r="X172" s="15">
        <f t="shared" si="55"/>
        <v>13036.61425424805</v>
      </c>
      <c r="Y172" s="15">
        <f t="shared" si="56"/>
        <v>13660.492118063486</v>
      </c>
      <c r="Z172" s="15">
        <f t="shared" si="57"/>
        <v>9124.866168478371</v>
      </c>
      <c r="AA172" s="15">
        <f t="shared" si="58"/>
        <v>16714.225833300286</v>
      </c>
      <c r="AB172" s="15">
        <f t="shared" si="59"/>
        <v>7457.7287405401967</v>
      </c>
      <c r="AC172" s="15"/>
    </row>
    <row r="173" spans="2:35">
      <c r="B173" s="49">
        <v>40422</v>
      </c>
      <c r="C173" s="50">
        <v>1080.29</v>
      </c>
      <c r="D173" s="51">
        <v>8927.02</v>
      </c>
      <c r="E173" s="16">
        <f t="shared" si="46"/>
        <v>1.1668098358352159E-2</v>
      </c>
      <c r="F173" s="16">
        <f t="shared" si="48"/>
        <v>1.1668098358352159E-2</v>
      </c>
      <c r="G173" s="16" t="str">
        <f t="shared" si="49"/>
        <v/>
      </c>
      <c r="H173" s="6">
        <f t="shared" si="50"/>
        <v>160</v>
      </c>
      <c r="I173" s="25">
        <f t="shared" ca="1" si="51"/>
        <v>9755.7142709519503</v>
      </c>
      <c r="J173" s="16">
        <f t="shared" ca="1" si="60"/>
        <v>-7.1487095541288691E-3</v>
      </c>
      <c r="K173" s="17">
        <f t="shared" ca="1" si="52"/>
        <v>-8.4497764496090948</v>
      </c>
      <c r="L173" s="31">
        <f t="shared" ca="1" si="47"/>
        <v>-0.46677430230045214</v>
      </c>
      <c r="M173" s="30"/>
      <c r="N173" s="21">
        <v>160</v>
      </c>
      <c r="O173" s="14">
        <f t="shared" si="45"/>
        <v>4.7039999999999998E-2</v>
      </c>
      <c r="P173" s="14">
        <f t="shared" si="53"/>
        <v>0.20238577025077628</v>
      </c>
      <c r="Q173" s="14">
        <f t="shared" si="61"/>
        <v>0.24942577025077628</v>
      </c>
      <c r="R173" s="14">
        <f t="shared" si="62"/>
        <v>-0.15534577025077628</v>
      </c>
      <c r="S173" s="14">
        <f t="shared" si="63"/>
        <v>0.45181154050155259</v>
      </c>
      <c r="T173" s="14">
        <f t="shared" si="64"/>
        <v>-0.35773154050155254</v>
      </c>
      <c r="U173" s="4" t="s">
        <v>21</v>
      </c>
      <c r="V173" s="21">
        <v>160</v>
      </c>
      <c r="W173" s="15">
        <f t="shared" si="54"/>
        <v>11167.966610852005</v>
      </c>
      <c r="X173" s="15">
        <f t="shared" si="55"/>
        <v>13044.874872459945</v>
      </c>
      <c r="Y173" s="15">
        <f t="shared" si="56"/>
        <v>13673.167375272058</v>
      </c>
      <c r="Z173" s="15">
        <f t="shared" si="57"/>
        <v>9121.7692870978663</v>
      </c>
      <c r="AA173" s="15">
        <f t="shared" si="58"/>
        <v>16740.335334682859</v>
      </c>
      <c r="AB173" s="15">
        <f t="shared" si="59"/>
        <v>7450.4766916288345</v>
      </c>
      <c r="AC173" s="15"/>
    </row>
    <row r="174" spans="2:35">
      <c r="B174" s="49">
        <v>40423</v>
      </c>
      <c r="C174" s="50">
        <v>1090.0999999999999</v>
      </c>
      <c r="D174" s="51">
        <v>9062.84</v>
      </c>
      <c r="E174" s="16">
        <f t="shared" si="46"/>
        <v>1.5214483668682237E-2</v>
      </c>
      <c r="F174" s="16">
        <f t="shared" si="48"/>
        <v>1.5214483668682237E-2</v>
      </c>
      <c r="G174" s="16" t="str">
        <f t="shared" si="49"/>
        <v/>
      </c>
      <c r="H174" s="6">
        <f t="shared" si="50"/>
        <v>161</v>
      </c>
      <c r="I174" s="25">
        <f t="shared" ca="1" si="51"/>
        <v>9855.8790363628796</v>
      </c>
      <c r="J174" s="16">
        <f t="shared" ca="1" si="60"/>
        <v>1.0267291828049337E-2</v>
      </c>
      <c r="K174" s="17">
        <f t="shared" ca="1" si="52"/>
        <v>-7.8297171942230435</v>
      </c>
      <c r="L174" s="31">
        <f t="shared" ca="1" si="47"/>
        <v>0.62005925538605156</v>
      </c>
      <c r="M174" s="30"/>
      <c r="N174" s="21">
        <v>161</v>
      </c>
      <c r="O174" s="14">
        <f t="shared" si="45"/>
        <v>4.7334000000000001E-2</v>
      </c>
      <c r="P174" s="14">
        <f t="shared" si="53"/>
        <v>0.20301724064719232</v>
      </c>
      <c r="Q174" s="14">
        <f t="shared" si="61"/>
        <v>0.25035124064719233</v>
      </c>
      <c r="R174" s="14">
        <f t="shared" si="62"/>
        <v>-0.1556832406471923</v>
      </c>
      <c r="S174" s="14">
        <f t="shared" si="63"/>
        <v>0.45336848129438462</v>
      </c>
      <c r="T174" s="14">
        <f t="shared" si="64"/>
        <v>-0.35870048129438464</v>
      </c>
      <c r="U174" s="4" t="s">
        <v>21</v>
      </c>
      <c r="V174" s="21">
        <v>161</v>
      </c>
      <c r="W174" s="15">
        <f t="shared" si="54"/>
        <v>11171.250475740082</v>
      </c>
      <c r="X174" s="15">
        <f t="shared" si="55"/>
        <v>13053.114926168033</v>
      </c>
      <c r="Y174" s="15">
        <f t="shared" si="56"/>
        <v>13685.82734421275</v>
      </c>
      <c r="Z174" s="15">
        <f t="shared" si="57"/>
        <v>9118.6914793642427</v>
      </c>
      <c r="AA174" s="15">
        <f t="shared" si="58"/>
        <v>16766.419346012644</v>
      </c>
      <c r="AB174" s="15">
        <f t="shared" si="59"/>
        <v>7443.2611171330327</v>
      </c>
      <c r="AC174" s="15"/>
    </row>
    <row r="175" spans="2:35" s="52" customFormat="1">
      <c r="B175" s="49">
        <v>40424</v>
      </c>
      <c r="C175" s="50">
        <v>1104.51</v>
      </c>
      <c r="D175" s="50">
        <v>9114.1299999999992</v>
      </c>
      <c r="E175" s="16">
        <f t="shared" si="46"/>
        <v>5.6593738828004305E-3</v>
      </c>
      <c r="F175" s="16">
        <f t="shared" si="48"/>
        <v>5.6593738828004305E-3</v>
      </c>
      <c r="G175" s="16" t="str">
        <f t="shared" si="49"/>
        <v/>
      </c>
      <c r="H175" s="6">
        <f t="shared" si="50"/>
        <v>162</v>
      </c>
      <c r="I175" s="25">
        <f t="shared" ca="1" si="51"/>
        <v>9866.724900726229</v>
      </c>
      <c r="J175" s="16">
        <f t="shared" ca="1" si="60"/>
        <v>1.1004461726177848E-3</v>
      </c>
      <c r="K175" s="17">
        <f t="shared" ca="1" si="52"/>
        <v>-7.7793520776367551</v>
      </c>
      <c r="L175" s="31">
        <f t="shared" ca="1" si="47"/>
        <v>5.0365116586288214E-2</v>
      </c>
      <c r="M175" s="30"/>
      <c r="N175" s="21">
        <v>162</v>
      </c>
      <c r="O175" s="14">
        <f t="shared" si="45"/>
        <v>4.7627999999999997E-2</v>
      </c>
      <c r="P175" s="14">
        <f t="shared" si="53"/>
        <v>0.20364675298172569</v>
      </c>
      <c r="Q175" s="14">
        <f t="shared" si="61"/>
        <v>0.25127475298172569</v>
      </c>
      <c r="R175" s="14">
        <f t="shared" si="62"/>
        <v>-0.15601875298172568</v>
      </c>
      <c r="S175" s="14">
        <f t="shared" si="63"/>
        <v>0.45492150596345138</v>
      </c>
      <c r="T175" s="14">
        <f t="shared" si="64"/>
        <v>-0.35966550596345137</v>
      </c>
      <c r="U175" s="4" t="s">
        <v>21</v>
      </c>
      <c r="V175" s="21">
        <v>162</v>
      </c>
      <c r="W175" s="15">
        <f t="shared" si="54"/>
        <v>11174.535306226369</v>
      </c>
      <c r="X175" s="15">
        <f t="shared" si="55"/>
        <v>13061.334609942855</v>
      </c>
      <c r="Y175" s="15">
        <f t="shared" si="56"/>
        <v>13698.472212520643</v>
      </c>
      <c r="Z175" s="15">
        <f t="shared" si="57"/>
        <v>9115.6325590795495</v>
      </c>
      <c r="AA175" s="15">
        <f t="shared" si="58"/>
        <v>16792.478238682914</v>
      </c>
      <c r="AB175" s="15">
        <f t="shared" si="59"/>
        <v>7436.081651274696</v>
      </c>
      <c r="AC175" s="15"/>
      <c r="AD175" s="72"/>
      <c r="AE175" s="72"/>
      <c r="AF175" s="72"/>
      <c r="AG175" s="72"/>
      <c r="AH175" s="72"/>
      <c r="AI175" s="72"/>
    </row>
    <row r="176" spans="2:35">
      <c r="B176" s="49">
        <v>40428</v>
      </c>
      <c r="C176" s="50">
        <v>1091.8399999999999</v>
      </c>
      <c r="D176" s="51">
        <v>9226</v>
      </c>
      <c r="E176" s="16">
        <f t="shared" si="46"/>
        <v>1.2274347633838974E-2</v>
      </c>
      <c r="F176" s="16">
        <f t="shared" si="48"/>
        <v>1.2274347633838974E-2</v>
      </c>
      <c r="G176" s="16" t="str">
        <f t="shared" si="49"/>
        <v/>
      </c>
      <c r="H176" s="6">
        <f t="shared" si="50"/>
        <v>163</v>
      </c>
      <c r="I176" s="25">
        <f t="shared" ca="1" si="51"/>
        <v>9910.5344231374966</v>
      </c>
      <c r="J176" s="16">
        <f t="shared" ca="1" si="60"/>
        <v>4.4401280923564677E-3</v>
      </c>
      <c r="K176" s="17">
        <f t="shared" ca="1" si="52"/>
        <v>-7.5208331535428323</v>
      </c>
      <c r="L176" s="31">
        <f t="shared" ca="1" si="47"/>
        <v>0.25851892409392241</v>
      </c>
      <c r="M176" s="30"/>
      <c r="N176" s="21">
        <v>163</v>
      </c>
      <c r="O176" s="14">
        <f t="shared" si="45"/>
        <v>4.7921999999999999E-2</v>
      </c>
      <c r="P176" s="14">
        <f t="shared" si="53"/>
        <v>0.20427432535685927</v>
      </c>
      <c r="Q176" s="14">
        <f t="shared" si="61"/>
        <v>0.25219632535685926</v>
      </c>
      <c r="R176" s="14">
        <f t="shared" si="62"/>
        <v>-0.15635232535685928</v>
      </c>
      <c r="S176" s="14">
        <f t="shared" si="63"/>
        <v>0.45647065071371856</v>
      </c>
      <c r="T176" s="14">
        <f t="shared" si="64"/>
        <v>-0.36062665071371852</v>
      </c>
      <c r="U176" s="4" t="s">
        <v>21</v>
      </c>
      <c r="V176" s="21">
        <v>163</v>
      </c>
      <c r="W176" s="15">
        <f t="shared" si="54"/>
        <v>11177.821102594799</v>
      </c>
      <c r="X176" s="15">
        <f t="shared" si="55"/>
        <v>13069.534115348859</v>
      </c>
      <c r="Y176" s="15">
        <f t="shared" si="56"/>
        <v>13711.102164906966</v>
      </c>
      <c r="Z176" s="15">
        <f t="shared" si="57"/>
        <v>9112.5923429702161</v>
      </c>
      <c r="AA176" s="15">
        <f t="shared" si="58"/>
        <v>16818.512378309209</v>
      </c>
      <c r="AB176" s="15">
        <f t="shared" si="59"/>
        <v>7428.9379340561136</v>
      </c>
      <c r="AC176" s="15"/>
    </row>
    <row r="177" spans="2:29">
      <c r="B177" s="49">
        <v>40429</v>
      </c>
      <c r="C177" s="50">
        <v>1098.8699999999999</v>
      </c>
      <c r="D177" s="51">
        <v>9024.6</v>
      </c>
      <c r="E177" s="16">
        <f t="shared" si="46"/>
        <v>-2.1829611966182487E-2</v>
      </c>
      <c r="F177" s="16" t="str">
        <f t="shared" si="48"/>
        <v/>
      </c>
      <c r="G177" s="16">
        <f t="shared" si="49"/>
        <v>-2.1829611966182487E-2</v>
      </c>
      <c r="H177" s="6">
        <f t="shared" si="50"/>
        <v>164</v>
      </c>
      <c r="I177" s="25">
        <f t="shared" ca="1" si="51"/>
        <v>9795.8572372438903</v>
      </c>
      <c r="J177" s="16">
        <f t="shared" ca="1" si="60"/>
        <v>-1.1571241367758809E-2</v>
      </c>
      <c r="K177" s="17">
        <f t="shared" ca="1" si="52"/>
        <v>-8.2666279643071228</v>
      </c>
      <c r="L177" s="31">
        <f t="shared" ca="1" si="47"/>
        <v>-0.74579481076428966</v>
      </c>
      <c r="M177" s="30"/>
      <c r="N177" s="21">
        <v>164</v>
      </c>
      <c r="O177" s="14">
        <f t="shared" si="45"/>
        <v>4.8215999999999995E-2</v>
      </c>
      <c r="P177" s="14">
        <f t="shared" si="53"/>
        <v>0.20489997559785117</v>
      </c>
      <c r="Q177" s="14">
        <f t="shared" si="61"/>
        <v>0.25311597559785115</v>
      </c>
      <c r="R177" s="14">
        <f t="shared" si="62"/>
        <v>-0.15668397559785119</v>
      </c>
      <c r="S177" s="14">
        <f t="shared" si="63"/>
        <v>0.45801595119570232</v>
      </c>
      <c r="T177" s="14">
        <f t="shared" si="64"/>
        <v>-0.36158395119570236</v>
      </c>
      <c r="U177" s="4" t="s">
        <v>21</v>
      </c>
      <c r="V177" s="21">
        <v>164</v>
      </c>
      <c r="W177" s="15">
        <f t="shared" si="54"/>
        <v>11181.107865129377</v>
      </c>
      <c r="X177" s="15">
        <f t="shared" si="55"/>
        <v>13077.713631008935</v>
      </c>
      <c r="Y177" s="15">
        <f t="shared" si="56"/>
        <v>13723.717383222353</v>
      </c>
      <c r="Z177" s="15">
        <f t="shared" si="57"/>
        <v>9109.5706506238039</v>
      </c>
      <c r="AA177" s="15">
        <f t="shared" si="58"/>
        <v>16844.522124854757</v>
      </c>
      <c r="AB177" s="15">
        <f t="shared" si="59"/>
        <v>7421.8296111345471</v>
      </c>
      <c r="AC177" s="15"/>
    </row>
    <row r="178" spans="2:29">
      <c r="B178" s="49">
        <v>40430</v>
      </c>
      <c r="C178" s="50">
        <v>1104.18</v>
      </c>
      <c r="D178" s="51">
        <v>9098.39</v>
      </c>
      <c r="E178" s="16">
        <f t="shared" si="46"/>
        <v>8.1765396804289441E-3</v>
      </c>
      <c r="F178" s="16">
        <f t="shared" si="48"/>
        <v>8.1765396804289441E-3</v>
      </c>
      <c r="G178" s="16" t="str">
        <f t="shared" si="49"/>
        <v/>
      </c>
      <c r="H178" s="6">
        <f t="shared" si="50"/>
        <v>165</v>
      </c>
      <c r="I178" s="25">
        <f t="shared" ca="1" si="51"/>
        <v>9805.2540310869681</v>
      </c>
      <c r="J178" s="16">
        <f t="shared" ca="1" si="60"/>
        <v>9.5926202429238972E-4</v>
      </c>
      <c r="K178" s="17">
        <f t="shared" ca="1" si="52"/>
        <v>-8.2250777848421706</v>
      </c>
      <c r="L178" s="31">
        <f t="shared" ca="1" si="47"/>
        <v>4.1550179464951993E-2</v>
      </c>
      <c r="M178" s="30"/>
      <c r="N178" s="21">
        <v>165</v>
      </c>
      <c r="O178" s="14">
        <f t="shared" si="45"/>
        <v>4.8509999999999998E-2</v>
      </c>
      <c r="P178" s="14">
        <f t="shared" si="53"/>
        <v>0.20552372125864207</v>
      </c>
      <c r="Q178" s="14">
        <f t="shared" si="61"/>
        <v>0.2540337212586421</v>
      </c>
      <c r="R178" s="14">
        <f t="shared" si="62"/>
        <v>-0.15701372125864207</v>
      </c>
      <c r="S178" s="14">
        <f t="shared" si="63"/>
        <v>0.45955744251728414</v>
      </c>
      <c r="T178" s="14">
        <f t="shared" si="64"/>
        <v>-0.36253744251728415</v>
      </c>
      <c r="U178" s="4" t="s">
        <v>21</v>
      </c>
      <c r="V178" s="21">
        <v>165</v>
      </c>
      <c r="W178" s="15">
        <f t="shared" si="54"/>
        <v>11184.395594114205</v>
      </c>
      <c r="X178" s="15">
        <f t="shared" si="55"/>
        <v>13085.873342667164</v>
      </c>
      <c r="Y178" s="15">
        <f t="shared" si="56"/>
        <v>13736.31804651834</v>
      </c>
      <c r="Z178" s="15">
        <f t="shared" si="57"/>
        <v>9106.5673044274936</v>
      </c>
      <c r="AA178" s="15">
        <f t="shared" si="58"/>
        <v>16870.507832752428</v>
      </c>
      <c r="AB178" s="15">
        <f t="shared" si="59"/>
        <v>7414.7563337002821</v>
      </c>
      <c r="AC178" s="15"/>
    </row>
    <row r="179" spans="2:29">
      <c r="B179" s="49">
        <v>40431</v>
      </c>
      <c r="C179" s="50">
        <v>1109.55</v>
      </c>
      <c r="D179" s="51">
        <v>9239.17</v>
      </c>
      <c r="E179" s="16">
        <f t="shared" si="46"/>
        <v>1.5473067212990504E-2</v>
      </c>
      <c r="F179" s="16">
        <f t="shared" si="48"/>
        <v>1.5473067212990504E-2</v>
      </c>
      <c r="G179" s="16" t="str">
        <f t="shared" si="49"/>
        <v/>
      </c>
      <c r="H179" s="6">
        <f t="shared" si="50"/>
        <v>166</v>
      </c>
      <c r="I179" s="25">
        <f t="shared" ca="1" si="51"/>
        <v>9792.4020165033617</v>
      </c>
      <c r="J179" s="16">
        <f t="shared" ca="1" si="60"/>
        <v>-1.3107273450396995E-3</v>
      </c>
      <c r="K179" s="17">
        <f t="shared" ca="1" si="52"/>
        <v>-8.325427033699718</v>
      </c>
      <c r="L179" s="31">
        <f t="shared" ca="1" si="47"/>
        <v>-0.10034924885754794</v>
      </c>
      <c r="M179" s="30"/>
      <c r="N179" s="21">
        <v>166</v>
      </c>
      <c r="O179" s="14">
        <f t="shared" si="45"/>
        <v>4.8804E-2</v>
      </c>
      <c r="P179" s="14">
        <f t="shared" si="53"/>
        <v>0.20614557962760202</v>
      </c>
      <c r="Q179" s="14">
        <f t="shared" si="61"/>
        <v>0.25494957962760201</v>
      </c>
      <c r="R179" s="14">
        <f t="shared" si="62"/>
        <v>-0.15734157962760204</v>
      </c>
      <c r="S179" s="14">
        <f t="shared" si="63"/>
        <v>0.46109515925520406</v>
      </c>
      <c r="T179" s="14">
        <f t="shared" si="64"/>
        <v>-0.36348715925520403</v>
      </c>
      <c r="U179" s="4" t="s">
        <v>21</v>
      </c>
      <c r="V179" s="21">
        <v>166</v>
      </c>
      <c r="W179" s="15">
        <f t="shared" si="54"/>
        <v>11187.684289833456</v>
      </c>
      <c r="X179" s="15">
        <f t="shared" si="55"/>
        <v>13094.013433249856</v>
      </c>
      <c r="Y179" s="15">
        <f t="shared" si="56"/>
        <v>13748.9043311072</v>
      </c>
      <c r="Z179" s="15">
        <f t="shared" si="57"/>
        <v>9103.5821295082696</v>
      </c>
      <c r="AA179" s="15">
        <f t="shared" si="58"/>
        <v>16896.469851023325</v>
      </c>
      <c r="AB179" s="15">
        <f t="shared" si="59"/>
        <v>7407.7177583580196</v>
      </c>
      <c r="AC179" s="15"/>
    </row>
    <row r="180" spans="2:29">
      <c r="B180" s="49">
        <v>40434</v>
      </c>
      <c r="C180" s="50">
        <v>1121.9000000000001</v>
      </c>
      <c r="D180" s="51">
        <v>9321.82</v>
      </c>
      <c r="E180" s="16">
        <f t="shared" si="46"/>
        <v>8.9456087505695465E-3</v>
      </c>
      <c r="F180" s="16">
        <f t="shared" si="48"/>
        <v>8.9456087505695465E-3</v>
      </c>
      <c r="G180" s="16" t="str">
        <f t="shared" si="49"/>
        <v/>
      </c>
      <c r="H180" s="6">
        <f t="shared" si="50"/>
        <v>167</v>
      </c>
      <c r="I180" s="25">
        <f t="shared" ca="1" si="51"/>
        <v>9826.4903225045182</v>
      </c>
      <c r="J180" s="16">
        <f t="shared" ca="1" si="60"/>
        <v>3.4810974818748979E-3</v>
      </c>
      <c r="K180" s="17">
        <f t="shared" ca="1" si="52"/>
        <v>-8.1266111071815939</v>
      </c>
      <c r="L180" s="31">
        <f t="shared" ca="1" si="47"/>
        <v>0.19881592651812413</v>
      </c>
      <c r="M180" s="30"/>
      <c r="N180" s="21">
        <v>167</v>
      </c>
      <c r="O180" s="14">
        <f t="shared" si="45"/>
        <v>4.9097999999999996E-2</v>
      </c>
      <c r="P180" s="14">
        <f t="shared" si="53"/>
        <v>0.20676556773312138</v>
      </c>
      <c r="Q180" s="14">
        <f t="shared" si="61"/>
        <v>0.25586356773312136</v>
      </c>
      <c r="R180" s="14">
        <f t="shared" si="62"/>
        <v>-0.15766756773312138</v>
      </c>
      <c r="S180" s="14">
        <f t="shared" si="63"/>
        <v>0.46262913546624274</v>
      </c>
      <c r="T180" s="14">
        <f t="shared" si="64"/>
        <v>-0.36443313546624279</v>
      </c>
      <c r="U180" s="4" t="s">
        <v>21</v>
      </c>
      <c r="V180" s="21">
        <v>167</v>
      </c>
      <c r="W180" s="15">
        <f t="shared" si="54"/>
        <v>11190.973952571396</v>
      </c>
      <c r="X180" s="15">
        <f t="shared" si="55"/>
        <v>13102.134082924964</v>
      </c>
      <c r="Y180" s="15">
        <f t="shared" si="56"/>
        <v>13761.476410620124</v>
      </c>
      <c r="Z180" s="15">
        <f t="shared" si="57"/>
        <v>9100.6149536747234</v>
      </c>
      <c r="AA180" s="15">
        <f t="shared" si="58"/>
        <v>16922.408523392187</v>
      </c>
      <c r="AB180" s="15">
        <f t="shared" si="59"/>
        <v>7400.7135470115018</v>
      </c>
      <c r="AC180" s="15"/>
    </row>
    <row r="181" spans="2:29">
      <c r="B181" s="49">
        <v>40435</v>
      </c>
      <c r="C181" s="50">
        <v>1121.0999999999999</v>
      </c>
      <c r="D181" s="51">
        <v>9299.31</v>
      </c>
      <c r="E181" s="16">
        <f t="shared" si="46"/>
        <v>-2.4147644987781592E-3</v>
      </c>
      <c r="F181" s="16" t="str">
        <f t="shared" si="48"/>
        <v/>
      </c>
      <c r="G181" s="16">
        <f t="shared" si="49"/>
        <v>-2.4147644987781592E-3</v>
      </c>
      <c r="H181" s="6">
        <f t="shared" si="50"/>
        <v>168</v>
      </c>
      <c r="I181" s="25">
        <f t="shared" ca="1" si="51"/>
        <v>9810.3730809762728</v>
      </c>
      <c r="J181" s="16">
        <f t="shared" ca="1" si="60"/>
        <v>-1.64018291366286E-3</v>
      </c>
      <c r="K181" s="17">
        <f t="shared" ca="1" si="52"/>
        <v>-8.2475817690851123</v>
      </c>
      <c r="L181" s="31">
        <f t="shared" ca="1" si="47"/>
        <v>-0.12097066190351824</v>
      </c>
      <c r="M181" s="30"/>
      <c r="N181" s="21">
        <v>168</v>
      </c>
      <c r="O181" s="14">
        <f t="shared" si="45"/>
        <v>4.9391999999999998E-2</v>
      </c>
      <c r="P181" s="14">
        <f t="shared" si="53"/>
        <v>0.20738370234905154</v>
      </c>
      <c r="Q181" s="14">
        <f t="shared" si="61"/>
        <v>0.25677570234905156</v>
      </c>
      <c r="R181" s="14">
        <f t="shared" si="62"/>
        <v>-0.15799170234905155</v>
      </c>
      <c r="S181" s="14">
        <f t="shared" si="63"/>
        <v>0.46415940469810307</v>
      </c>
      <c r="T181" s="14">
        <f t="shared" si="64"/>
        <v>-0.36537540469810309</v>
      </c>
      <c r="U181" s="4" t="s">
        <v>21</v>
      </c>
      <c r="V181" s="21">
        <v>168</v>
      </c>
      <c r="W181" s="15">
        <f t="shared" si="54"/>
        <v>11194.264582612366</v>
      </c>
      <c r="X181" s="15">
        <f t="shared" si="55"/>
        <v>13110.235469159859</v>
      </c>
      <c r="Y181" s="15">
        <f t="shared" si="56"/>
        <v>13774.034456063855</v>
      </c>
      <c r="Z181" s="15">
        <f t="shared" si="57"/>
        <v>9097.6656073604263</v>
      </c>
      <c r="AA181" s="15">
        <f t="shared" si="58"/>
        <v>16948.32418839962</v>
      </c>
      <c r="AB181" s="15">
        <f t="shared" si="59"/>
        <v>7393.7433667512596</v>
      </c>
      <c r="AC181" s="15"/>
    </row>
    <row r="182" spans="2:29">
      <c r="B182" s="49">
        <v>40436</v>
      </c>
      <c r="C182" s="50">
        <v>1125.07</v>
      </c>
      <c r="D182" s="51">
        <v>9516.56</v>
      </c>
      <c r="E182" s="16">
        <f t="shared" si="46"/>
        <v>2.3361948359609478E-2</v>
      </c>
      <c r="F182" s="16">
        <f t="shared" si="48"/>
        <v>2.3361948359609478E-2</v>
      </c>
      <c r="G182" s="16" t="str">
        <f t="shared" si="49"/>
        <v/>
      </c>
      <c r="H182" s="6">
        <f t="shared" si="50"/>
        <v>169</v>
      </c>
      <c r="I182" s="25">
        <f t="shared" ca="1" si="51"/>
        <v>9798.4025466391595</v>
      </c>
      <c r="J182" s="16">
        <f t="shared" ca="1" si="60"/>
        <v>-1.2201915501384897E-3</v>
      </c>
      <c r="K182" s="17">
        <f t="shared" ca="1" si="52"/>
        <v>-8.342265357287447</v>
      </c>
      <c r="L182" s="31">
        <f t="shared" ca="1" si="47"/>
        <v>-9.4683588202334384E-2</v>
      </c>
      <c r="M182" s="30"/>
      <c r="N182" s="21">
        <v>169</v>
      </c>
      <c r="O182" s="14">
        <f t="shared" si="45"/>
        <v>4.9686000000000001E-2</v>
      </c>
      <c r="P182" s="14">
        <f t="shared" si="53"/>
        <v>0.20800000000000002</v>
      </c>
      <c r="Q182" s="14">
        <f t="shared" si="61"/>
        <v>0.25768600000000003</v>
      </c>
      <c r="R182" s="14">
        <f t="shared" si="62"/>
        <v>-0.15831400000000001</v>
      </c>
      <c r="S182" s="14">
        <f t="shared" si="63"/>
        <v>0.46568600000000004</v>
      </c>
      <c r="T182" s="14">
        <f t="shared" si="64"/>
        <v>-0.36631400000000003</v>
      </c>
      <c r="U182" s="4" t="s">
        <v>21</v>
      </c>
      <c r="V182" s="21">
        <v>169</v>
      </c>
      <c r="W182" s="15">
        <f t="shared" si="54"/>
        <v>11197.556180240796</v>
      </c>
      <c r="X182" s="15">
        <f t="shared" si="55"/>
        <v>13118.317766777582</v>
      </c>
      <c r="Y182" s="15">
        <f t="shared" si="56"/>
        <v>13786.578635875781</v>
      </c>
      <c r="Z182" s="15">
        <f t="shared" si="57"/>
        <v>9094.733923568836</v>
      </c>
      <c r="AA182" s="15">
        <f t="shared" si="58"/>
        <v>16974.217179511328</v>
      </c>
      <c r="AB182" s="15">
        <f t="shared" si="59"/>
        <v>7386.8068897453904</v>
      </c>
      <c r="AC182" s="15"/>
    </row>
    <row r="183" spans="2:29">
      <c r="B183" s="49">
        <v>40437</v>
      </c>
      <c r="C183" s="50">
        <v>1124.6600000000001</v>
      </c>
      <c r="D183" s="51">
        <v>9509.5</v>
      </c>
      <c r="E183" s="16">
        <f t="shared" si="46"/>
        <v>-7.4186470741523106E-4</v>
      </c>
      <c r="F183" s="16" t="str">
        <f t="shared" si="48"/>
        <v/>
      </c>
      <c r="G183" s="16">
        <f t="shared" si="49"/>
        <v>-7.4186470741523106E-4</v>
      </c>
      <c r="H183" s="6">
        <f t="shared" si="50"/>
        <v>170</v>
      </c>
      <c r="I183" s="25">
        <f t="shared" ca="1" si="51"/>
        <v>9669.3259451244903</v>
      </c>
      <c r="J183" s="16">
        <f t="shared" ca="1" si="60"/>
        <v>-1.3173229095281689E-2</v>
      </c>
      <c r="K183" s="17">
        <f t="shared" ca="1" si="52"/>
        <v>-9.1894387702372917</v>
      </c>
      <c r="L183" s="31">
        <f t="shared" ca="1" si="47"/>
        <v>-0.84717341294984516</v>
      </c>
      <c r="M183" s="30"/>
      <c r="N183" s="21">
        <v>170</v>
      </c>
      <c r="O183" s="14">
        <f t="shared" si="45"/>
        <v>4.9979999999999997E-2</v>
      </c>
      <c r="P183" s="14">
        <f t="shared" si="53"/>
        <v>0.20861447696648477</v>
      </c>
      <c r="Q183" s="14">
        <f t="shared" si="61"/>
        <v>0.25859447696648474</v>
      </c>
      <c r="R183" s="14">
        <f t="shared" si="62"/>
        <v>-0.15863447696648478</v>
      </c>
      <c r="S183" s="14">
        <f t="shared" si="63"/>
        <v>0.46720895393296957</v>
      </c>
      <c r="T183" s="14">
        <f t="shared" si="64"/>
        <v>-0.36724895393296952</v>
      </c>
      <c r="U183" s="4" t="s">
        <v>21</v>
      </c>
      <c r="V183" s="21">
        <v>170</v>
      </c>
      <c r="W183" s="15">
        <f t="shared" si="54"/>
        <v>11200.848745741199</v>
      </c>
      <c r="X183" s="15">
        <f t="shared" si="55"/>
        <v>13126.381148011598</v>
      </c>
      <c r="Y183" s="15">
        <f t="shared" si="56"/>
        <v>13799.109115977566</v>
      </c>
      <c r="Z183" s="15">
        <f t="shared" si="57"/>
        <v>9091.8197378196692</v>
      </c>
      <c r="AA183" s="15">
        <f t="shared" si="58"/>
        <v>17000.087825224422</v>
      </c>
      <c r="AB183" s="15">
        <f t="shared" si="59"/>
        <v>7379.9037931332559</v>
      </c>
      <c r="AC183" s="15"/>
    </row>
    <row r="184" spans="2:29">
      <c r="B184" s="49">
        <v>40438</v>
      </c>
      <c r="C184" s="50">
        <v>1125.5899999999999</v>
      </c>
      <c r="D184" s="51">
        <v>9626.09</v>
      </c>
      <c r="E184" s="16">
        <f t="shared" si="46"/>
        <v>1.2260371207739644E-2</v>
      </c>
      <c r="F184" s="16">
        <f t="shared" si="48"/>
        <v>1.2260371207739644E-2</v>
      </c>
      <c r="G184" s="16" t="str">
        <f t="shared" si="49"/>
        <v/>
      </c>
      <c r="H184" s="6">
        <f t="shared" si="50"/>
        <v>171</v>
      </c>
      <c r="I184" s="25">
        <f t="shared" ca="1" si="51"/>
        <v>9723.0620447810052</v>
      </c>
      <c r="J184" s="16">
        <f t="shared" ca="1" si="60"/>
        <v>5.5573780387049524E-3</v>
      </c>
      <c r="K184" s="17">
        <f t="shared" ca="1" si="52"/>
        <v>-8.8614389879876896</v>
      </c>
      <c r="L184" s="31">
        <f t="shared" ca="1" si="47"/>
        <v>0.32799978224960219</v>
      </c>
      <c r="M184" s="30"/>
      <c r="N184" s="21">
        <v>171</v>
      </c>
      <c r="O184" s="14">
        <f t="shared" si="45"/>
        <v>5.0273999999999999E-2</v>
      </c>
      <c r="P184" s="14">
        <f t="shared" si="53"/>
        <v>0.20922714928995234</v>
      </c>
      <c r="Q184" s="14">
        <f t="shared" si="61"/>
        <v>0.25950114928995233</v>
      </c>
      <c r="R184" s="14">
        <f t="shared" si="62"/>
        <v>-0.15895314928995236</v>
      </c>
      <c r="S184" s="14">
        <f t="shared" si="63"/>
        <v>0.46872829857990467</v>
      </c>
      <c r="T184" s="14">
        <f t="shared" si="64"/>
        <v>-0.3681802985799047</v>
      </c>
      <c r="U184" s="4" t="s">
        <v>21</v>
      </c>
      <c r="V184" s="21">
        <v>171</v>
      </c>
      <c r="W184" s="15">
        <f t="shared" si="54"/>
        <v>11204.142279398171</v>
      </c>
      <c r="X184" s="15">
        <f t="shared" si="55"/>
        <v>13134.425782559101</v>
      </c>
      <c r="Y184" s="15">
        <f t="shared" si="56"/>
        <v>13811.626059827347</v>
      </c>
      <c r="Z184" s="15">
        <f t="shared" si="57"/>
        <v>9088.9228880967021</v>
      </c>
      <c r="AA184" s="15">
        <f t="shared" si="58"/>
        <v>17025.936449170884</v>
      </c>
      <c r="AB184" s="15">
        <f t="shared" si="59"/>
        <v>7373.033758922008</v>
      </c>
      <c r="AC184" s="15"/>
    </row>
    <row r="185" spans="2:29">
      <c r="B185" s="49">
        <v>40442</v>
      </c>
      <c r="C185" s="50">
        <v>1139.78</v>
      </c>
      <c r="D185" s="51">
        <v>9602.11</v>
      </c>
      <c r="E185" s="16">
        <f t="shared" si="46"/>
        <v>-2.4911464571803882E-3</v>
      </c>
      <c r="F185" s="16" t="str">
        <f t="shared" si="48"/>
        <v/>
      </c>
      <c r="G185" s="16">
        <f t="shared" si="49"/>
        <v>-2.4911464571803882E-3</v>
      </c>
      <c r="H185" s="6">
        <f t="shared" si="50"/>
        <v>172</v>
      </c>
      <c r="I185" s="25">
        <f t="shared" ca="1" si="51"/>
        <v>9553.204015700152</v>
      </c>
      <c r="J185" s="16">
        <f t="shared" ca="1" si="60"/>
        <v>-1.746960250778477E-2</v>
      </c>
      <c r="K185" s="17">
        <f t="shared" ca="1" si="52"/>
        <v>-9.9813145285365827</v>
      </c>
      <c r="L185" s="31">
        <f t="shared" ca="1" si="47"/>
        <v>-1.1198755405488934</v>
      </c>
      <c r="M185" s="30"/>
      <c r="N185" s="21">
        <v>172</v>
      </c>
      <c r="O185" s="14">
        <f t="shared" si="45"/>
        <v>5.0568000000000002E-2</v>
      </c>
      <c r="P185" s="14">
        <f t="shared" si="53"/>
        <v>0.20983803277766402</v>
      </c>
      <c r="Q185" s="14">
        <f t="shared" si="61"/>
        <v>0.26040603277766405</v>
      </c>
      <c r="R185" s="14">
        <f t="shared" si="62"/>
        <v>-0.15927003277766402</v>
      </c>
      <c r="S185" s="14">
        <f t="shared" si="63"/>
        <v>0.47024406555532805</v>
      </c>
      <c r="T185" s="14">
        <f t="shared" si="64"/>
        <v>-0.36910806555532805</v>
      </c>
      <c r="U185" s="4" t="s">
        <v>21</v>
      </c>
      <c r="V185" s="21">
        <v>172</v>
      </c>
      <c r="W185" s="15">
        <f t="shared" si="54"/>
        <v>11207.436781496392</v>
      </c>
      <c r="X185" s="15">
        <f t="shared" si="55"/>
        <v>13142.451837632902</v>
      </c>
      <c r="Y185" s="15">
        <f t="shared" si="56"/>
        <v>13824.129628470559</v>
      </c>
      <c r="Z185" s="15">
        <f t="shared" si="57"/>
        <v>9086.043214796935</v>
      </c>
      <c r="AA185" s="15">
        <f t="shared" si="58"/>
        <v>17051.763370218312</v>
      </c>
      <c r="AB185" s="15">
        <f t="shared" si="59"/>
        <v>7366.1964738858615</v>
      </c>
      <c r="AC185" s="15"/>
    </row>
    <row r="186" spans="2:29">
      <c r="B186" s="49">
        <v>40443</v>
      </c>
      <c r="C186" s="50">
        <v>1134.28</v>
      </c>
      <c r="D186" s="51">
        <v>9566.32</v>
      </c>
      <c r="E186" s="16">
        <f t="shared" si="46"/>
        <v>-3.7273057692528903E-3</v>
      </c>
      <c r="F186" s="16" t="str">
        <f t="shared" si="48"/>
        <v/>
      </c>
      <c r="G186" s="16">
        <f t="shared" si="49"/>
        <v>-3.7273057692528903E-3</v>
      </c>
      <c r="H186" s="6">
        <f t="shared" si="50"/>
        <v>173</v>
      </c>
      <c r="I186" s="25">
        <f t="shared" ca="1" si="51"/>
        <v>9576.2183221514661</v>
      </c>
      <c r="J186" s="16">
        <f t="shared" ca="1" si="60"/>
        <v>2.4090667815207679E-3</v>
      </c>
      <c r="K186" s="17">
        <f t="shared" ca="1" si="52"/>
        <v>-9.8493038253692369</v>
      </c>
      <c r="L186" s="31">
        <f t="shared" ca="1" si="47"/>
        <v>0.13201070316734509</v>
      </c>
      <c r="M186" s="30"/>
      <c r="N186" s="21">
        <v>173</v>
      </c>
      <c r="O186" s="14">
        <f t="shared" si="45"/>
        <v>5.0861999999999997E-2</v>
      </c>
      <c r="P186" s="14">
        <f t="shared" si="53"/>
        <v>0.21044714300745448</v>
      </c>
      <c r="Q186" s="14">
        <f t="shared" si="61"/>
        <v>0.2613091430074545</v>
      </c>
      <c r="R186" s="14">
        <f t="shared" si="62"/>
        <v>-0.15958514300745449</v>
      </c>
      <c r="S186" s="14">
        <f t="shared" si="63"/>
        <v>0.47175628601490899</v>
      </c>
      <c r="T186" s="14">
        <f t="shared" si="64"/>
        <v>-0.37003228601490895</v>
      </c>
      <c r="U186" s="4" t="s">
        <v>21</v>
      </c>
      <c r="V186" s="21">
        <v>173</v>
      </c>
      <c r="W186" s="15">
        <f t="shared" si="54"/>
        <v>11210.732252320628</v>
      </c>
      <c r="X186" s="15">
        <f t="shared" si="55"/>
        <v>13150.459478011988</v>
      </c>
      <c r="Y186" s="15">
        <f t="shared" si="56"/>
        <v>13836.61998058943</v>
      </c>
      <c r="Z186" s="15">
        <f t="shared" si="57"/>
        <v>9083.1805606811195</v>
      </c>
      <c r="AA186" s="15">
        <f t="shared" si="58"/>
        <v>17077.568902567982</v>
      </c>
      <c r="AB186" s="15">
        <f t="shared" si="59"/>
        <v>7359.391629468003</v>
      </c>
      <c r="AC186" s="15"/>
    </row>
    <row r="187" spans="2:29">
      <c r="B187" s="49">
        <v>40445</v>
      </c>
      <c r="C187" s="50">
        <v>1148.67</v>
      </c>
      <c r="D187" s="51">
        <v>9471.67</v>
      </c>
      <c r="E187" s="16">
        <f t="shared" si="46"/>
        <v>-9.8940867543631864E-3</v>
      </c>
      <c r="F187" s="16" t="str">
        <f t="shared" si="48"/>
        <v/>
      </c>
      <c r="G187" s="16">
        <f t="shared" si="49"/>
        <v>-9.8940867543631864E-3</v>
      </c>
      <c r="H187" s="6">
        <f t="shared" si="50"/>
        <v>174</v>
      </c>
      <c r="I187" s="25">
        <f t="shared" ca="1" si="51"/>
        <v>9374.4268713929414</v>
      </c>
      <c r="J187" s="16">
        <f t="shared" ca="1" si="60"/>
        <v>-2.1072143926767602E-2</v>
      </c>
      <c r="K187" s="17">
        <f t="shared" ca="1" si="52"/>
        <v>-11.19876288410984</v>
      </c>
      <c r="L187" s="31">
        <f t="shared" ca="1" si="47"/>
        <v>-1.3494590587406028</v>
      </c>
      <c r="M187" s="30"/>
      <c r="N187" s="21">
        <v>174</v>
      </c>
      <c r="O187" s="14">
        <f t="shared" si="45"/>
        <v>5.1156E-2</v>
      </c>
      <c r="P187" s="14">
        <f t="shared" si="53"/>
        <v>0.21105449533236673</v>
      </c>
      <c r="Q187" s="14">
        <f t="shared" si="61"/>
        <v>0.26221049533236673</v>
      </c>
      <c r="R187" s="14">
        <f t="shared" si="62"/>
        <v>-0.15989849533236672</v>
      </c>
      <c r="S187" s="14">
        <f t="shared" si="63"/>
        <v>0.47326499066473343</v>
      </c>
      <c r="T187" s="14">
        <f t="shared" si="64"/>
        <v>-0.37095299066473347</v>
      </c>
      <c r="U187" s="4" t="s">
        <v>21</v>
      </c>
      <c r="V187" s="21">
        <v>174</v>
      </c>
      <c r="W187" s="15">
        <f t="shared" si="54"/>
        <v>11214.028692155718</v>
      </c>
      <c r="X187" s="15">
        <f t="shared" si="55"/>
        <v>13158.448866090745</v>
      </c>
      <c r="Y187" s="15">
        <f t="shared" si="56"/>
        <v>13849.097272551171</v>
      </c>
      <c r="Z187" s="15">
        <f t="shared" si="57"/>
        <v>9080.3347708255533</v>
      </c>
      <c r="AA187" s="15">
        <f t="shared" si="58"/>
        <v>17103.35335585041</v>
      </c>
      <c r="AB187" s="15">
        <f t="shared" si="59"/>
        <v>7352.6189216850798</v>
      </c>
      <c r="AC187" s="15"/>
    </row>
    <row r="188" spans="2:29">
      <c r="B188" s="49">
        <v>40448</v>
      </c>
      <c r="C188" s="50">
        <v>1142.1600000000001</v>
      </c>
      <c r="D188" s="51">
        <v>9603.14</v>
      </c>
      <c r="E188" s="16">
        <f t="shared" si="46"/>
        <v>1.3880340003399542E-2</v>
      </c>
      <c r="F188" s="16">
        <f t="shared" si="48"/>
        <v>1.3880340003399542E-2</v>
      </c>
      <c r="G188" s="16" t="str">
        <f t="shared" si="49"/>
        <v/>
      </c>
      <c r="H188" s="6">
        <f t="shared" si="50"/>
        <v>175</v>
      </c>
      <c r="I188" s="25">
        <f t="shared" ca="1" si="51"/>
        <v>9466.6837082951552</v>
      </c>
      <c r="J188" s="16">
        <f t="shared" ca="1" si="60"/>
        <v>9.8413309067187128E-3</v>
      </c>
      <c r="K188" s="17">
        <f t="shared" ca="1" si="52"/>
        <v>-10.605061197406837</v>
      </c>
      <c r="L188" s="31">
        <f t="shared" ca="1" si="47"/>
        <v>0.59370168670300305</v>
      </c>
      <c r="M188" s="30"/>
      <c r="N188" s="21">
        <v>175</v>
      </c>
      <c r="O188" s="14">
        <f t="shared" si="45"/>
        <v>5.1449999999999996E-2</v>
      </c>
      <c r="P188" s="14">
        <f t="shared" si="53"/>
        <v>0.21166010488516726</v>
      </c>
      <c r="Q188" s="14">
        <f t="shared" si="61"/>
        <v>0.26311010488516728</v>
      </c>
      <c r="R188" s="14">
        <f t="shared" si="62"/>
        <v>-0.16021010488516726</v>
      </c>
      <c r="S188" s="14">
        <f t="shared" si="63"/>
        <v>0.47477020977033452</v>
      </c>
      <c r="T188" s="14">
        <f t="shared" si="64"/>
        <v>-0.37187020977033453</v>
      </c>
      <c r="U188" s="4" t="s">
        <v>21</v>
      </c>
      <c r="V188" s="21">
        <v>175</v>
      </c>
      <c r="W188" s="15">
        <f t="shared" si="54"/>
        <v>11217.326101286606</v>
      </c>
      <c r="X188" s="15">
        <f t="shared" si="55"/>
        <v>13166.420161926908</v>
      </c>
      <c r="Y188" s="15">
        <f t="shared" si="56"/>
        <v>13861.561658454921</v>
      </c>
      <c r="Z188" s="15">
        <f t="shared" si="57"/>
        <v>9077.5056925751323</v>
      </c>
      <c r="AA188" s="15">
        <f t="shared" si="58"/>
        <v>17129.117035218322</v>
      </c>
      <c r="AB188" s="15">
        <f t="shared" si="59"/>
        <v>7345.8780510341676</v>
      </c>
      <c r="AC188" s="15"/>
    </row>
    <row r="189" spans="2:29">
      <c r="B189" s="49">
        <v>40449</v>
      </c>
      <c r="C189" s="50">
        <v>1147.7</v>
      </c>
      <c r="D189" s="51">
        <v>9495.76</v>
      </c>
      <c r="E189" s="16">
        <f t="shared" si="46"/>
        <v>-1.1181759299562352E-2</v>
      </c>
      <c r="F189" s="16" t="str">
        <f t="shared" si="48"/>
        <v/>
      </c>
      <c r="G189" s="16">
        <f t="shared" si="49"/>
        <v>-1.1181759299562352E-2</v>
      </c>
      <c r="H189" s="6">
        <f t="shared" si="50"/>
        <v>176</v>
      </c>
      <c r="I189" s="25">
        <f t="shared" ca="1" si="51"/>
        <v>9594.2324694834097</v>
      </c>
      <c r="J189" s="16">
        <f t="shared" ca="1" si="60"/>
        <v>1.3473436434396795E-2</v>
      </c>
      <c r="K189" s="17">
        <f t="shared" ca="1" si="52"/>
        <v>-9.7869683327391339</v>
      </c>
      <c r="L189" s="31">
        <f t="shared" ca="1" si="47"/>
        <v>0.81809286466770226</v>
      </c>
      <c r="M189" s="30"/>
      <c r="N189" s="21">
        <v>176</v>
      </c>
      <c r="O189" s="14">
        <f t="shared" si="45"/>
        <v>5.1743999999999998E-2</v>
      </c>
      <c r="P189" s="14">
        <f t="shared" si="53"/>
        <v>0.21226398658274559</v>
      </c>
      <c r="Q189" s="14">
        <f t="shared" si="61"/>
        <v>0.2640079865827456</v>
      </c>
      <c r="R189" s="14">
        <f t="shared" si="62"/>
        <v>-0.16051998658274558</v>
      </c>
      <c r="S189" s="14">
        <f t="shared" si="63"/>
        <v>0.47627197316549119</v>
      </c>
      <c r="T189" s="14">
        <f t="shared" si="64"/>
        <v>-0.37278397316549117</v>
      </c>
      <c r="U189" s="4" t="s">
        <v>21</v>
      </c>
      <c r="V189" s="21">
        <v>176</v>
      </c>
      <c r="W189" s="15">
        <f t="shared" si="54"/>
        <v>11220.624479998296</v>
      </c>
      <c r="X189" s="15">
        <f t="shared" si="55"/>
        <v>13174.373523288305</v>
      </c>
      <c r="Y189" s="15">
        <f t="shared" si="56"/>
        <v>13874.01329017748</v>
      </c>
      <c r="Z189" s="15">
        <f t="shared" si="57"/>
        <v>9074.6931754976304</v>
      </c>
      <c r="AA189" s="15">
        <f t="shared" si="58"/>
        <v>17154.860241437349</v>
      </c>
      <c r="AB189" s="15">
        <f t="shared" si="59"/>
        <v>7339.1687224021398</v>
      </c>
      <c r="AC189" s="15"/>
    </row>
    <row r="190" spans="2:29">
      <c r="B190" s="49">
        <v>40450</v>
      </c>
      <c r="C190" s="50">
        <v>1144.73</v>
      </c>
      <c r="D190" s="51">
        <v>9559.3799999999992</v>
      </c>
      <c r="E190" s="16">
        <f t="shared" si="46"/>
        <v>6.6998323462259977E-3</v>
      </c>
      <c r="F190" s="16">
        <f t="shared" si="48"/>
        <v>6.6998323462259977E-3</v>
      </c>
      <c r="G190" s="16" t="str">
        <f t="shared" si="49"/>
        <v/>
      </c>
      <c r="H190" s="6">
        <f t="shared" si="50"/>
        <v>177</v>
      </c>
      <c r="I190" s="25">
        <f t="shared" ca="1" si="51"/>
        <v>9678.9032569144656</v>
      </c>
      <c r="J190" s="16">
        <f t="shared" ca="1" si="60"/>
        <v>8.8251757188884273E-3</v>
      </c>
      <c r="K190" s="17">
        <f t="shared" ca="1" si="52"/>
        <v>-9.2561891219529784</v>
      </c>
      <c r="L190" s="31">
        <f t="shared" ca="1" si="47"/>
        <v>0.53077921078615642</v>
      </c>
      <c r="M190" s="30"/>
      <c r="N190" s="21">
        <v>177</v>
      </c>
      <c r="O190" s="14">
        <f t="shared" si="45"/>
        <v>5.2038000000000001E-2</v>
      </c>
      <c r="P190" s="14">
        <f t="shared" si="53"/>
        <v>0.21286615513040114</v>
      </c>
      <c r="Q190" s="14">
        <f t="shared" si="61"/>
        <v>0.26490415513040111</v>
      </c>
      <c r="R190" s="14">
        <f t="shared" si="62"/>
        <v>-0.16082815513040113</v>
      </c>
      <c r="S190" s="14">
        <f t="shared" si="63"/>
        <v>0.4777703102608023</v>
      </c>
      <c r="T190" s="14">
        <f t="shared" si="64"/>
        <v>-0.37369431026080224</v>
      </c>
      <c r="U190" s="4" t="s">
        <v>21</v>
      </c>
      <c r="V190" s="21">
        <v>177</v>
      </c>
      <c r="W190" s="15">
        <f t="shared" si="54"/>
        <v>11223.923828575891</v>
      </c>
      <c r="X190" s="15">
        <f t="shared" si="55"/>
        <v>13182.309105698372</v>
      </c>
      <c r="Y190" s="15">
        <f t="shared" si="56"/>
        <v>13886.452317417881</v>
      </c>
      <c r="Z190" s="15">
        <f t="shared" si="57"/>
        <v>9071.8970713391245</v>
      </c>
      <c r="AA190" s="15">
        <f t="shared" si="58"/>
        <v>17180.583270974272</v>
      </c>
      <c r="AB190" s="15">
        <f t="shared" si="59"/>
        <v>7332.4906449773771</v>
      </c>
      <c r="AC190" s="15"/>
    </row>
    <row r="191" spans="2:29">
      <c r="B191" s="49">
        <v>40451</v>
      </c>
      <c r="C191" s="50">
        <v>1141.2</v>
      </c>
      <c r="D191" s="51">
        <v>9369.35</v>
      </c>
      <c r="E191" s="16">
        <f t="shared" si="46"/>
        <v>-1.9878904280403002E-2</v>
      </c>
      <c r="F191" s="16" t="str">
        <f t="shared" si="48"/>
        <v/>
      </c>
      <c r="G191" s="16">
        <f t="shared" si="49"/>
        <v>-1.9878904280403002E-2</v>
      </c>
      <c r="H191" s="6">
        <f t="shared" si="50"/>
        <v>178</v>
      </c>
      <c r="I191" s="25">
        <f t="shared" ca="1" si="51"/>
        <v>9619.7089323444961</v>
      </c>
      <c r="J191" s="16">
        <f t="shared" ca="1" si="60"/>
        <v>-6.1158090951763484E-3</v>
      </c>
      <c r="K191" s="17">
        <f t="shared" ca="1" si="52"/>
        <v>-9.6579760834313682</v>
      </c>
      <c r="L191" s="31">
        <f t="shared" ca="1" si="47"/>
        <v>-0.40178696147838949</v>
      </c>
      <c r="M191" s="30"/>
      <c r="N191" s="21">
        <v>178</v>
      </c>
      <c r="O191" s="14">
        <f t="shared" si="45"/>
        <v>5.2331999999999997E-2</v>
      </c>
      <c r="P191" s="14">
        <f t="shared" si="53"/>
        <v>0.21346662502602134</v>
      </c>
      <c r="Q191" s="14">
        <f t="shared" si="61"/>
        <v>0.26579862502602136</v>
      </c>
      <c r="R191" s="14">
        <f t="shared" si="62"/>
        <v>-0.16113462502602136</v>
      </c>
      <c r="S191" s="14">
        <f t="shared" si="63"/>
        <v>0.47926525005204268</v>
      </c>
      <c r="T191" s="14">
        <f t="shared" si="64"/>
        <v>-0.3746012500520427</v>
      </c>
      <c r="U191" s="4" t="s">
        <v>21</v>
      </c>
      <c r="V191" s="21">
        <v>178</v>
      </c>
      <c r="W191" s="15">
        <f t="shared" si="54"/>
        <v>11227.224147304574</v>
      </c>
      <c r="X191" s="15">
        <f t="shared" si="55"/>
        <v>13190.227062480533</v>
      </c>
      <c r="Y191" s="15">
        <f t="shared" si="56"/>
        <v>13898.87888774079</v>
      </c>
      <c r="Z191" s="15">
        <f t="shared" si="57"/>
        <v>9069.1172339805835</v>
      </c>
      <c r="AA191" s="15">
        <f t="shared" si="58"/>
        <v>17206.286416083083</v>
      </c>
      <c r="AB191" s="15">
        <f t="shared" si="59"/>
        <v>7325.8435321637289</v>
      </c>
      <c r="AC191" s="15"/>
    </row>
    <row r="192" spans="2:29">
      <c r="B192" s="49">
        <v>40452</v>
      </c>
      <c r="C192" s="50">
        <v>1146.24</v>
      </c>
      <c r="D192" s="51">
        <v>9404.23</v>
      </c>
      <c r="E192" s="16">
        <f t="shared" si="46"/>
        <v>3.7227769268945231E-3</v>
      </c>
      <c r="F192" s="16">
        <f t="shared" si="48"/>
        <v>3.7227769268945231E-3</v>
      </c>
      <c r="G192" s="16" t="str">
        <f t="shared" si="49"/>
        <v/>
      </c>
      <c r="H192" s="6">
        <f t="shared" si="50"/>
        <v>179</v>
      </c>
      <c r="I192" s="25">
        <f t="shared" ca="1" si="51"/>
        <v>9541.526044512013</v>
      </c>
      <c r="J192" s="16">
        <f t="shared" ca="1" si="60"/>
        <v>-8.1273652230378444E-3</v>
      </c>
      <c r="K192" s="17">
        <f t="shared" ca="1" si="52"/>
        <v>-10.186387195396202</v>
      </c>
      <c r="L192" s="31">
        <f t="shared" ca="1" si="47"/>
        <v>-0.52841111196483326</v>
      </c>
      <c r="M192" s="30"/>
      <c r="N192" s="21">
        <v>179</v>
      </c>
      <c r="O192" s="14">
        <f t="shared" si="45"/>
        <v>5.2625999999999999E-2</v>
      </c>
      <c r="P192" s="14">
        <f t="shared" si="53"/>
        <v>0.21406541056415443</v>
      </c>
      <c r="Q192" s="14">
        <f t="shared" si="61"/>
        <v>0.26669141056415441</v>
      </c>
      <c r="R192" s="14">
        <f t="shared" si="62"/>
        <v>-0.16143941056415442</v>
      </c>
      <c r="S192" s="14">
        <f t="shared" si="63"/>
        <v>0.48075682112830886</v>
      </c>
      <c r="T192" s="14">
        <f t="shared" si="64"/>
        <v>-0.37550482112830885</v>
      </c>
      <c r="U192" s="4" t="s">
        <v>21</v>
      </c>
      <c r="V192" s="21">
        <v>179</v>
      </c>
      <c r="W192" s="15">
        <f t="shared" si="54"/>
        <v>11230.525436469607</v>
      </c>
      <c r="X192" s="15">
        <f t="shared" si="55"/>
        <v>13198.12754480146</v>
      </c>
      <c r="Y192" s="15">
        <f t="shared" si="56"/>
        <v>13911.293146618842</v>
      </c>
      <c r="Z192" s="15">
        <f t="shared" si="57"/>
        <v>9066.3535193955468</v>
      </c>
      <c r="AA192" s="15">
        <f t="shared" si="58"/>
        <v>17231.969964888835</v>
      </c>
      <c r="AB192" s="15">
        <f t="shared" si="59"/>
        <v>7319.2271014966645</v>
      </c>
      <c r="AC192" s="15"/>
    </row>
    <row r="193" spans="2:29">
      <c r="B193" s="49">
        <v>40455</v>
      </c>
      <c r="C193" s="50">
        <v>1137.03</v>
      </c>
      <c r="D193" s="51">
        <v>9381.06</v>
      </c>
      <c r="E193" s="16">
        <f t="shared" si="46"/>
        <v>-2.4637849138100698E-3</v>
      </c>
      <c r="F193" s="16" t="str">
        <f t="shared" si="48"/>
        <v/>
      </c>
      <c r="G193" s="16">
        <f t="shared" si="49"/>
        <v>-2.4637849138100698E-3</v>
      </c>
      <c r="H193" s="6">
        <f t="shared" si="50"/>
        <v>180</v>
      </c>
      <c r="I193" s="25">
        <f t="shared" ca="1" si="51"/>
        <v>9552.3592397672273</v>
      </c>
      <c r="J193" s="16">
        <f t="shared" ca="1" si="60"/>
        <v>1.1353734407553487E-3</v>
      </c>
      <c r="K193" s="17">
        <f t="shared" ca="1" si="52"/>
        <v>-10.13384156070531</v>
      </c>
      <c r="L193" s="31">
        <f t="shared" ca="1" si="47"/>
        <v>5.2545634690891636E-2</v>
      </c>
      <c r="M193" s="30"/>
      <c r="N193" s="21">
        <v>180</v>
      </c>
      <c r="O193" s="14">
        <f t="shared" si="45"/>
        <v>5.2919999999999995E-2</v>
      </c>
      <c r="P193" s="14">
        <f t="shared" si="53"/>
        <v>0.21466252583997983</v>
      </c>
      <c r="Q193" s="14">
        <f t="shared" si="61"/>
        <v>0.26758252583997982</v>
      </c>
      <c r="R193" s="14">
        <f t="shared" si="62"/>
        <v>-0.16174252583997983</v>
      </c>
      <c r="S193" s="14">
        <f t="shared" si="63"/>
        <v>0.48224505167995968</v>
      </c>
      <c r="T193" s="14">
        <f t="shared" si="64"/>
        <v>-0.37640505167995963</v>
      </c>
      <c r="U193" s="4" t="s">
        <v>21</v>
      </c>
      <c r="V193" s="21">
        <v>180</v>
      </c>
      <c r="W193" s="15">
        <f t="shared" si="54"/>
        <v>11233.827696356348</v>
      </c>
      <c r="X193" s="15">
        <f t="shared" si="55"/>
        <v>13206.010701713234</v>
      </c>
      <c r="Y193" s="15">
        <f t="shared" si="56"/>
        <v>13923.695237473892</v>
      </c>
      <c r="Z193" s="15">
        <f t="shared" si="57"/>
        <v>9063.6057856088646</v>
      </c>
      <c r="AA193" s="15">
        <f t="shared" si="58"/>
        <v>17257.634201469366</v>
      </c>
      <c r="AB193" s="15">
        <f t="shared" si="59"/>
        <v>7312.6410745615412</v>
      </c>
      <c r="AC193" s="15"/>
    </row>
    <row r="194" spans="2:29">
      <c r="B194" s="49">
        <v>40456</v>
      </c>
      <c r="C194" s="50">
        <v>1160.75</v>
      </c>
      <c r="D194" s="51">
        <v>9518.76</v>
      </c>
      <c r="E194" s="16">
        <f t="shared" si="46"/>
        <v>1.4678511809966117E-2</v>
      </c>
      <c r="F194" s="16">
        <f t="shared" si="48"/>
        <v>1.4678511809966117E-2</v>
      </c>
      <c r="G194" s="16" t="str">
        <f t="shared" si="49"/>
        <v/>
      </c>
      <c r="H194" s="6">
        <f t="shared" si="50"/>
        <v>181</v>
      </c>
      <c r="I194" s="25">
        <f t="shared" ca="1" si="51"/>
        <v>9577.5002678158708</v>
      </c>
      <c r="J194" s="16">
        <f t="shared" ca="1" si="60"/>
        <v>2.6319181908464385E-3</v>
      </c>
      <c r="K194" s="17">
        <f t="shared" ca="1" si="52"/>
        <v>-9.9879376527471866</v>
      </c>
      <c r="L194" s="31">
        <f t="shared" ca="1" si="47"/>
        <v>0.145903907958123</v>
      </c>
      <c r="M194" s="30"/>
      <c r="N194" s="21">
        <v>181</v>
      </c>
      <c r="O194" s="14">
        <f t="shared" si="45"/>
        <v>5.3213999999999997E-2</v>
      </c>
      <c r="P194" s="14">
        <f t="shared" si="53"/>
        <v>0.21525798475317937</v>
      </c>
      <c r="Q194" s="14">
        <f t="shared" si="61"/>
        <v>0.26847198475317935</v>
      </c>
      <c r="R194" s="14">
        <f t="shared" si="62"/>
        <v>-0.16204398475317938</v>
      </c>
      <c r="S194" s="14">
        <f t="shared" si="63"/>
        <v>0.48372996950635871</v>
      </c>
      <c r="T194" s="14">
        <f t="shared" si="64"/>
        <v>-0.37730196950635875</v>
      </c>
      <c r="U194" s="4" t="s">
        <v>21</v>
      </c>
      <c r="V194" s="21">
        <v>181</v>
      </c>
      <c r="W194" s="15">
        <f t="shared" si="54"/>
        <v>11237.130927250226</v>
      </c>
      <c r="X194" s="15">
        <f t="shared" si="55"/>
        <v>13213.876680194455</v>
      </c>
      <c r="Y194" s="15">
        <f t="shared" si="56"/>
        <v>13936.085301717221</v>
      </c>
      <c r="Z194" s="15">
        <f t="shared" si="57"/>
        <v>9060.8738926564947</v>
      </c>
      <c r="AA194" s="15">
        <f t="shared" si="58"/>
        <v>17283.279405934973</v>
      </c>
      <c r="AB194" s="15">
        <f t="shared" si="59"/>
        <v>7306.0851769139399</v>
      </c>
      <c r="AC194" s="15"/>
    </row>
    <row r="195" spans="2:29">
      <c r="B195" s="49">
        <v>40457</v>
      </c>
      <c r="C195" s="50">
        <v>1159.97</v>
      </c>
      <c r="D195" s="51">
        <v>9691.43</v>
      </c>
      <c r="E195" s="16">
        <f t="shared" si="46"/>
        <v>1.8139967810933365E-2</v>
      </c>
      <c r="F195" s="16">
        <f t="shared" si="48"/>
        <v>1.8139967810933365E-2</v>
      </c>
      <c r="G195" s="16" t="str">
        <f t="shared" si="49"/>
        <v/>
      </c>
      <c r="H195" s="6">
        <f t="shared" si="50"/>
        <v>182</v>
      </c>
      <c r="I195" s="25">
        <f t="shared" ca="1" si="51"/>
        <v>9590.795370048656</v>
      </c>
      <c r="J195" s="16">
        <f t="shared" ca="1" si="60"/>
        <v>1.3881599437237219E-3</v>
      </c>
      <c r="K195" s="17">
        <f t="shared" ca="1" si="52"/>
        <v>-9.9196127606509226</v>
      </c>
      <c r="L195" s="31">
        <f t="shared" ca="1" si="47"/>
        <v>6.8324892096263565E-2</v>
      </c>
      <c r="M195" s="30"/>
      <c r="N195" s="21">
        <v>182</v>
      </c>
      <c r="O195" s="14">
        <f t="shared" si="45"/>
        <v>5.3508E-2</v>
      </c>
      <c r="P195" s="14">
        <f t="shared" si="53"/>
        <v>0.21585180101171267</v>
      </c>
      <c r="Q195" s="14">
        <f t="shared" si="61"/>
        <v>0.26935980101171264</v>
      </c>
      <c r="R195" s="14">
        <f t="shared" si="62"/>
        <v>-0.16234380101171267</v>
      </c>
      <c r="S195" s="14">
        <f t="shared" si="63"/>
        <v>0.48521160202342534</v>
      </c>
      <c r="T195" s="14">
        <f t="shared" si="64"/>
        <v>-0.37819560202342534</v>
      </c>
      <c r="U195" s="4" t="s">
        <v>21</v>
      </c>
      <c r="V195" s="21">
        <v>182</v>
      </c>
      <c r="W195" s="15">
        <f t="shared" si="54"/>
        <v>11240.435129436757</v>
      </c>
      <c r="X195" s="15">
        <f t="shared" si="55"/>
        <v>13221.725625190345</v>
      </c>
      <c r="Y195" s="15">
        <f t="shared" si="56"/>
        <v>13948.463478788761</v>
      </c>
      <c r="Z195" s="15">
        <f t="shared" si="57"/>
        <v>9058.1577025462811</v>
      </c>
      <c r="AA195" s="15">
        <f t="shared" si="58"/>
        <v>17308.905854506098</v>
      </c>
      <c r="AB195" s="15">
        <f t="shared" si="59"/>
        <v>7299.5591380019778</v>
      </c>
      <c r="AC195" s="15"/>
    </row>
    <row r="196" spans="2:29">
      <c r="B196" s="49">
        <v>40458</v>
      </c>
      <c r="C196" s="50">
        <v>1158.06</v>
      </c>
      <c r="D196" s="51">
        <v>9684.81</v>
      </c>
      <c r="E196" s="16">
        <f t="shared" si="46"/>
        <v>-6.8307772949923796E-4</v>
      </c>
      <c r="F196" s="16" t="str">
        <f t="shared" si="48"/>
        <v/>
      </c>
      <c r="G196" s="16">
        <f t="shared" si="49"/>
        <v>-6.8307772949923796E-4</v>
      </c>
      <c r="H196" s="6">
        <f t="shared" si="50"/>
        <v>183</v>
      </c>
      <c r="I196" s="25">
        <f t="shared" ca="1" si="51"/>
        <v>9575.6122665883013</v>
      </c>
      <c r="J196" s="16">
        <f t="shared" ca="1" si="60"/>
        <v>-1.5830911696615272E-3</v>
      </c>
      <c r="K196" s="17">
        <f t="shared" ca="1" si="52"/>
        <v>-10.037009426168238</v>
      </c>
      <c r="L196" s="31">
        <f t="shared" ca="1" si="47"/>
        <v>-0.11739666551731488</v>
      </c>
      <c r="M196" s="30"/>
      <c r="N196" s="21">
        <v>183</v>
      </c>
      <c r="O196" s="14">
        <f t="shared" si="45"/>
        <v>5.3801999999999996E-2</v>
      </c>
      <c r="P196" s="14">
        <f t="shared" si="53"/>
        <v>0.21644398813549892</v>
      </c>
      <c r="Q196" s="14">
        <f t="shared" si="61"/>
        <v>0.27024598813549894</v>
      </c>
      <c r="R196" s="14">
        <f t="shared" si="62"/>
        <v>-0.16264198813549893</v>
      </c>
      <c r="S196" s="14">
        <f t="shared" si="63"/>
        <v>0.48668997627099786</v>
      </c>
      <c r="T196" s="14">
        <f t="shared" si="64"/>
        <v>-0.37908597627099783</v>
      </c>
      <c r="U196" s="4" t="s">
        <v>21</v>
      </c>
      <c r="V196" s="21">
        <v>183</v>
      </c>
      <c r="W196" s="15">
        <f t="shared" si="54"/>
        <v>11243.740303201548</v>
      </c>
      <c r="X196" s="15">
        <f t="shared" si="55"/>
        <v>13229.557679651836</v>
      </c>
      <c r="Y196" s="15">
        <f t="shared" si="56"/>
        <v>13960.829906195328</v>
      </c>
      <c r="Z196" s="15">
        <f t="shared" si="57"/>
        <v>9055.4570792197192</v>
      </c>
      <c r="AA196" s="15">
        <f t="shared" si="58"/>
        <v>17334.513819589069</v>
      </c>
      <c r="AB196" s="15">
        <f t="shared" si="59"/>
        <v>7293.0626910905639</v>
      </c>
      <c r="AC196" s="15"/>
    </row>
    <row r="197" spans="2:29">
      <c r="B197" s="49">
        <v>40459</v>
      </c>
      <c r="C197" s="50">
        <v>1165.1500000000001</v>
      </c>
      <c r="D197" s="56">
        <v>9588.8799999999992</v>
      </c>
      <c r="E197" s="16">
        <f t="shared" si="46"/>
        <v>-9.9052020638505343E-3</v>
      </c>
      <c r="F197" s="16" t="str">
        <f t="shared" si="48"/>
        <v/>
      </c>
      <c r="G197" s="16">
        <f t="shared" si="49"/>
        <v>-9.9052020638505343E-3</v>
      </c>
      <c r="H197" s="6">
        <f t="shared" si="50"/>
        <v>184</v>
      </c>
      <c r="I197" s="25">
        <f t="shared" ca="1" si="51"/>
        <v>9645.9390505053325</v>
      </c>
      <c r="J197" s="16">
        <f t="shared" ca="1" si="60"/>
        <v>7.3443641992918711E-3</v>
      </c>
      <c r="K197" s="17">
        <f t="shared" ca="1" si="52"/>
        <v>-9.5980387632634745</v>
      </c>
      <c r="L197" s="31">
        <f t="shared" ca="1" si="47"/>
        <v>0.43897066290476255</v>
      </c>
      <c r="M197" s="30"/>
      <c r="N197" s="21">
        <v>184</v>
      </c>
      <c r="O197" s="14">
        <f t="shared" si="45"/>
        <v>5.4095999999999998E-2</v>
      </c>
      <c r="P197" s="14">
        <f t="shared" si="53"/>
        <v>0.21703455946000857</v>
      </c>
      <c r="Q197" s="14">
        <f t="shared" si="61"/>
        <v>0.27113055946000858</v>
      </c>
      <c r="R197" s="14">
        <f t="shared" si="62"/>
        <v>-0.16293855946000857</v>
      </c>
      <c r="S197" s="14">
        <f t="shared" si="63"/>
        <v>0.48816511892001713</v>
      </c>
      <c r="T197" s="14">
        <f t="shared" si="64"/>
        <v>-0.37997311892001717</v>
      </c>
      <c r="U197" s="4" t="s">
        <v>21</v>
      </c>
      <c r="V197" s="21">
        <v>184</v>
      </c>
      <c r="W197" s="15">
        <f t="shared" si="54"/>
        <v>11247.046448830282</v>
      </c>
      <c r="X197" s="15">
        <f t="shared" si="55"/>
        <v>13237.372984573727</v>
      </c>
      <c r="Y197" s="15">
        <f t="shared" si="56"/>
        <v>13973.184719547908</v>
      </c>
      <c r="Z197" s="15">
        <f t="shared" si="57"/>
        <v>9052.7718885146569</v>
      </c>
      <c r="AA197" s="15">
        <f t="shared" si="58"/>
        <v>17360.103569849984</v>
      </c>
      <c r="AB197" s="15">
        <f t="shared" si="59"/>
        <v>7286.5955731875274</v>
      </c>
      <c r="AC197" s="15"/>
    </row>
    <row r="198" spans="2:29">
      <c r="B198" s="49">
        <v>40463</v>
      </c>
      <c r="C198" s="50">
        <v>1169.77</v>
      </c>
      <c r="D198" s="51">
        <v>9388.64</v>
      </c>
      <c r="E198" s="16">
        <f t="shared" si="46"/>
        <v>-2.0882522254945291E-2</v>
      </c>
      <c r="F198" s="16" t="str">
        <f t="shared" si="48"/>
        <v/>
      </c>
      <c r="G198" s="16">
        <f t="shared" si="49"/>
        <v>-2.0882522254945291E-2</v>
      </c>
      <c r="H198" s="6">
        <f t="shared" si="50"/>
        <v>185</v>
      </c>
      <c r="I198" s="25">
        <f t="shared" ca="1" si="51"/>
        <v>9853.8927106600786</v>
      </c>
      <c r="J198" s="16">
        <f t="shared" ca="1" si="60"/>
        <v>2.1558674491505499E-2</v>
      </c>
      <c r="K198" s="17">
        <f t="shared" ca="1" si="52"/>
        <v>-8.2833145435932494</v>
      </c>
      <c r="L198" s="31">
        <f t="shared" ca="1" si="47"/>
        <v>1.3147242196702245</v>
      </c>
      <c r="M198" s="30"/>
      <c r="N198" s="21">
        <v>185</v>
      </c>
      <c r="O198" s="14">
        <f t="shared" si="45"/>
        <v>5.4390000000000001E-2</v>
      </c>
      <c r="P198" s="14">
        <f t="shared" si="53"/>
        <v>0.2176235281397671</v>
      </c>
      <c r="Q198" s="14">
        <f t="shared" si="61"/>
        <v>0.27201352813976709</v>
      </c>
      <c r="R198" s="14">
        <f t="shared" si="62"/>
        <v>-0.1632335281397671</v>
      </c>
      <c r="S198" s="14">
        <f t="shared" si="63"/>
        <v>0.48963705627953419</v>
      </c>
      <c r="T198" s="14">
        <f t="shared" si="64"/>
        <v>-0.3808570562795342</v>
      </c>
      <c r="U198" s="4" t="s">
        <v>21</v>
      </c>
      <c r="V198" s="21">
        <v>185</v>
      </c>
      <c r="W198" s="15">
        <f t="shared" si="54"/>
        <v>11250.35356660873</v>
      </c>
      <c r="X198" s="15">
        <f t="shared" si="55"/>
        <v>13245.171679031875</v>
      </c>
      <c r="Y198" s="15">
        <f t="shared" si="56"/>
        <v>13985.528052598052</v>
      </c>
      <c r="Z198" s="15">
        <f t="shared" si="57"/>
        <v>9050.1019981289264</v>
      </c>
      <c r="AA198" s="15">
        <f t="shared" si="58"/>
        <v>17385.675370286746</v>
      </c>
      <c r="AB198" s="15">
        <f t="shared" si="59"/>
        <v>7280.1575249715606</v>
      </c>
      <c r="AC198" s="15"/>
    </row>
    <row r="199" spans="2:29">
      <c r="B199" s="49">
        <v>40464</v>
      </c>
      <c r="C199" s="50">
        <v>1178.0999999999999</v>
      </c>
      <c r="D199" s="51">
        <v>9403.51</v>
      </c>
      <c r="E199" s="16">
        <f t="shared" si="46"/>
        <v>1.5838289677739055E-3</v>
      </c>
      <c r="F199" s="16">
        <f t="shared" si="48"/>
        <v>1.5838289677739055E-3</v>
      </c>
      <c r="G199" s="16" t="str">
        <f t="shared" si="49"/>
        <v/>
      </c>
      <c r="H199" s="6">
        <f t="shared" si="50"/>
        <v>186</v>
      </c>
      <c r="I199" s="25">
        <f t="shared" ca="1" si="51"/>
        <v>9858.6670289649828</v>
      </c>
      <c r="J199" s="16">
        <f t="shared" ca="1" si="60"/>
        <v>4.8451088773671173E-4</v>
      </c>
      <c r="K199" s="17">
        <f t="shared" ca="1" si="52"/>
        <v>-8.2714149263391974</v>
      </c>
      <c r="L199" s="31">
        <f t="shared" ca="1" si="47"/>
        <v>1.1899617254052253E-2</v>
      </c>
      <c r="M199" s="30"/>
      <c r="N199" s="21">
        <v>186</v>
      </c>
      <c r="O199" s="14">
        <f t="shared" si="45"/>
        <v>5.4683999999999996E-2</v>
      </c>
      <c r="P199" s="14">
        <f t="shared" si="53"/>
        <v>0.21821090715177369</v>
      </c>
      <c r="Q199" s="14">
        <f t="shared" si="61"/>
        <v>0.27289490715177367</v>
      </c>
      <c r="R199" s="14">
        <f t="shared" si="62"/>
        <v>-0.1635269071517737</v>
      </c>
      <c r="S199" s="14">
        <f t="shared" si="63"/>
        <v>0.49110581430354738</v>
      </c>
      <c r="T199" s="14">
        <f t="shared" si="64"/>
        <v>-0.38173781430354736</v>
      </c>
      <c r="U199" s="4" t="s">
        <v>21</v>
      </c>
      <c r="V199" s="21">
        <v>186</v>
      </c>
      <c r="W199" s="15">
        <f t="shared" si="54"/>
        <v>11253.661656822747</v>
      </c>
      <c r="X199" s="15">
        <f t="shared" si="55"/>
        <v>13252.953900219512</v>
      </c>
      <c r="Y199" s="15">
        <f t="shared" si="56"/>
        <v>13997.860037273356</v>
      </c>
      <c r="Z199" s="15">
        <f t="shared" si="57"/>
        <v>9047.4472775848426</v>
      </c>
      <c r="AA199" s="15">
        <f t="shared" si="58"/>
        <v>17411.229482299394</v>
      </c>
      <c r="AB199" s="15">
        <f t="shared" si="59"/>
        <v>7273.748290721931</v>
      </c>
      <c r="AC199" s="15"/>
    </row>
    <row r="200" spans="2:29">
      <c r="B200" s="49">
        <v>40465</v>
      </c>
      <c r="C200" s="50">
        <v>1173.81</v>
      </c>
      <c r="D200" s="51">
        <v>9583.51</v>
      </c>
      <c r="E200" s="16">
        <f t="shared" si="46"/>
        <v>1.9141788544915675E-2</v>
      </c>
      <c r="F200" s="16">
        <f t="shared" si="48"/>
        <v>1.9141788544915675E-2</v>
      </c>
      <c r="G200" s="16" t="str">
        <f t="shared" si="49"/>
        <v/>
      </c>
      <c r="H200" s="6">
        <f t="shared" si="50"/>
        <v>187</v>
      </c>
      <c r="I200" s="25">
        <f t="shared" ca="1" si="51"/>
        <v>9849.9417406054017</v>
      </c>
      <c r="J200" s="16">
        <f t="shared" ca="1" si="60"/>
        <v>-8.8503733151206029E-4</v>
      </c>
      <c r="K200" s="17">
        <f t="shared" ca="1" si="52"/>
        <v>-8.3451292890811963</v>
      </c>
      <c r="L200" s="31">
        <f t="shared" ca="1" si="47"/>
        <v>-7.3714362741998732E-2</v>
      </c>
      <c r="M200" s="30"/>
      <c r="N200" s="21">
        <v>187</v>
      </c>
      <c r="O200" s="14">
        <f t="shared" si="45"/>
        <v>5.4977999999999999E-2</v>
      </c>
      <c r="P200" s="14">
        <f t="shared" si="53"/>
        <v>0.21879670929883752</v>
      </c>
      <c r="Q200" s="14">
        <f t="shared" si="61"/>
        <v>0.27377470929883752</v>
      </c>
      <c r="R200" s="14">
        <f t="shared" si="62"/>
        <v>-0.16381870929883752</v>
      </c>
      <c r="S200" s="14">
        <f t="shared" si="63"/>
        <v>0.49257141859767506</v>
      </c>
      <c r="T200" s="14">
        <f t="shared" si="64"/>
        <v>-0.38261541859767501</v>
      </c>
      <c r="U200" s="4" t="s">
        <v>21</v>
      </c>
      <c r="V200" s="21">
        <v>187</v>
      </c>
      <c r="W200" s="15">
        <f t="shared" si="54"/>
        <v>11256.970719758268</v>
      </c>
      <c r="X200" s="15">
        <f t="shared" si="55"/>
        <v>13260.719783482662</v>
      </c>
      <c r="Y200" s="15">
        <f t="shared" si="56"/>
        <v>14010.18080371209</v>
      </c>
      <c r="Z200" s="15">
        <f t="shared" si="57"/>
        <v>9044.807598194584</v>
      </c>
      <c r="AA200" s="15">
        <f t="shared" si="58"/>
        <v>17436.766163758639</v>
      </c>
      <c r="AB200" s="15">
        <f t="shared" si="59"/>
        <v>7267.3676182498966</v>
      </c>
      <c r="AC200" s="15"/>
    </row>
    <row r="201" spans="2:29">
      <c r="B201" s="49">
        <v>40466</v>
      </c>
      <c r="C201" s="50">
        <v>1176.19</v>
      </c>
      <c r="D201" s="51">
        <v>9500.25</v>
      </c>
      <c r="E201" s="16">
        <f t="shared" si="46"/>
        <v>-8.6878398415612037E-3</v>
      </c>
      <c r="F201" s="16" t="str">
        <f t="shared" si="48"/>
        <v/>
      </c>
      <c r="G201" s="16">
        <f t="shared" si="49"/>
        <v>-8.6878398415612037E-3</v>
      </c>
      <c r="H201" s="6">
        <f t="shared" si="50"/>
        <v>188</v>
      </c>
      <c r="I201" s="25">
        <f t="shared" ca="1" si="51"/>
        <v>9789.1579187171556</v>
      </c>
      <c r="J201" s="16">
        <f t="shared" ca="1" si="60"/>
        <v>-6.1709828838551325E-3</v>
      </c>
      <c r="K201" s="17">
        <f t="shared" ca="1" si="52"/>
        <v>-8.7503859302889726</v>
      </c>
      <c r="L201" s="31">
        <f t="shared" ca="1" si="47"/>
        <v>-0.40525664120777616</v>
      </c>
      <c r="M201" s="30"/>
      <c r="N201" s="21">
        <v>188</v>
      </c>
      <c r="O201" s="14">
        <f t="shared" si="45"/>
        <v>5.5272000000000002E-2</v>
      </c>
      <c r="P201" s="14">
        <f t="shared" si="53"/>
        <v>0.21938094721283341</v>
      </c>
      <c r="Q201" s="14">
        <f t="shared" si="61"/>
        <v>0.2746529472128334</v>
      </c>
      <c r="R201" s="14">
        <f t="shared" si="62"/>
        <v>-0.16410894721283342</v>
      </c>
      <c r="S201" s="14">
        <f t="shared" si="63"/>
        <v>0.49403389442566681</v>
      </c>
      <c r="T201" s="14">
        <f t="shared" si="64"/>
        <v>-0.38348989442566683</v>
      </c>
      <c r="U201" s="4" t="s">
        <v>21</v>
      </c>
      <c r="V201" s="21">
        <v>188</v>
      </c>
      <c r="W201" s="15">
        <f t="shared" si="54"/>
        <v>11260.28075570132</v>
      </c>
      <c r="X201" s="15">
        <f t="shared" si="55"/>
        <v>13268.469462354722</v>
      </c>
      <c r="Y201" s="15">
        <f t="shared" si="56"/>
        <v>14022.490480296983</v>
      </c>
      <c r="Z201" s="15">
        <f t="shared" si="57"/>
        <v>9042.1828330263997</v>
      </c>
      <c r="AA201" s="15">
        <f t="shared" si="58"/>
        <v>17462.285669072811</v>
      </c>
      <c r="AB201" s="15">
        <f t="shared" si="59"/>
        <v>7261.015258831796</v>
      </c>
      <c r="AC201" s="15"/>
    </row>
    <row r="202" spans="2:29">
      <c r="B202" s="49">
        <v>40469</v>
      </c>
      <c r="C202" s="50">
        <v>1184.71</v>
      </c>
      <c r="D202" s="51">
        <v>9498.49</v>
      </c>
      <c r="E202" s="16">
        <f t="shared" si="46"/>
        <v>-1.8525828267679464E-4</v>
      </c>
      <c r="F202" s="16" t="str">
        <f t="shared" si="48"/>
        <v/>
      </c>
      <c r="G202" s="16">
        <f t="shared" si="49"/>
        <v>-1.8525828267679464E-4</v>
      </c>
      <c r="H202" s="6">
        <f t="shared" si="50"/>
        <v>189</v>
      </c>
      <c r="I202" s="25">
        <f t="shared" ca="1" si="51"/>
        <v>9755.7549539477732</v>
      </c>
      <c r="J202" s="16">
        <f t="shared" ca="1" si="60"/>
        <v>-3.412240873703236E-3</v>
      </c>
      <c r="K202" s="17">
        <f t="shared" ca="1" si="52"/>
        <v>-8.9823908142955826</v>
      </c>
      <c r="L202" s="31">
        <f t="shared" ca="1" si="47"/>
        <v>-0.23200488400661046</v>
      </c>
      <c r="M202" s="30"/>
      <c r="N202" s="21">
        <v>189</v>
      </c>
      <c r="O202" s="14">
        <f t="shared" si="45"/>
        <v>5.5565999999999997E-2</v>
      </c>
      <c r="P202" s="14">
        <f t="shared" si="53"/>
        <v>0.21996363335788033</v>
      </c>
      <c r="Q202" s="14">
        <f t="shared" si="61"/>
        <v>0.27552963335788033</v>
      </c>
      <c r="R202" s="14">
        <f t="shared" si="62"/>
        <v>-0.16439763335788032</v>
      </c>
      <c r="S202" s="14">
        <f t="shared" si="63"/>
        <v>0.49549326671576066</v>
      </c>
      <c r="T202" s="14">
        <f t="shared" si="64"/>
        <v>-0.38436126671576065</v>
      </c>
      <c r="U202" s="4" t="s">
        <v>21</v>
      </c>
      <c r="V202" s="21">
        <v>189</v>
      </c>
      <c r="W202" s="15">
        <f t="shared" si="54"/>
        <v>11263.591764938004</v>
      </c>
      <c r="X202" s="15">
        <f t="shared" si="55"/>
        <v>13276.203068590205</v>
      </c>
      <c r="Y202" s="15">
        <f t="shared" si="56"/>
        <v>14034.789193688219</v>
      </c>
      <c r="Z202" s="15">
        <f t="shared" si="57"/>
        <v>9039.5728568716277</v>
      </c>
      <c r="AA202" s="15">
        <f t="shared" si="58"/>
        <v>17487.788249253164</v>
      </c>
      <c r="AB202" s="15">
        <f t="shared" si="59"/>
        <v>7254.6909671437306</v>
      </c>
      <c r="AC202" s="15"/>
    </row>
    <row r="203" spans="2:29">
      <c r="B203" s="49">
        <v>40470</v>
      </c>
      <c r="C203" s="50">
        <v>1165.9000000000001</v>
      </c>
      <c r="D203" s="51">
        <v>9539.4500000000007</v>
      </c>
      <c r="E203" s="16">
        <f t="shared" si="46"/>
        <v>4.3122643704421385E-3</v>
      </c>
      <c r="F203" s="16">
        <f t="shared" si="48"/>
        <v>4.3122643704421385E-3</v>
      </c>
      <c r="G203" s="16" t="str">
        <f t="shared" si="49"/>
        <v/>
      </c>
      <c r="H203" s="6">
        <f t="shared" si="50"/>
        <v>190</v>
      </c>
      <c r="I203" s="25">
        <f t="shared" ca="1" si="51"/>
        <v>9839.6098251375424</v>
      </c>
      <c r="J203" s="16">
        <f t="shared" ca="1" si="60"/>
        <v>8.5954261444252927E-3</v>
      </c>
      <c r="K203" s="17">
        <f t="shared" ca="1" si="52"/>
        <v>-8.4658469673315544</v>
      </c>
      <c r="L203" s="31">
        <f t="shared" ca="1" si="47"/>
        <v>0.51654384696402778</v>
      </c>
      <c r="M203" s="30"/>
      <c r="N203" s="21">
        <v>190</v>
      </c>
      <c r="O203" s="14">
        <f t="shared" si="45"/>
        <v>5.586E-2</v>
      </c>
      <c r="P203" s="14">
        <f t="shared" si="53"/>
        <v>0.22054478003344355</v>
      </c>
      <c r="Q203" s="14">
        <f t="shared" si="61"/>
        <v>0.27640478003344354</v>
      </c>
      <c r="R203" s="14">
        <f t="shared" si="62"/>
        <v>-0.16468478003344356</v>
      </c>
      <c r="S203" s="14">
        <f t="shared" si="63"/>
        <v>0.49694956006688712</v>
      </c>
      <c r="T203" s="14">
        <f t="shared" si="64"/>
        <v>-0.38522956006688708</v>
      </c>
      <c r="U203" s="4" t="s">
        <v>21</v>
      </c>
      <c r="V203" s="21">
        <v>190</v>
      </c>
      <c r="W203" s="15">
        <f t="shared" si="54"/>
        <v>11266.903747754513</v>
      </c>
      <c r="X203" s="15">
        <f t="shared" si="55"/>
        <v>13283.920732197683</v>
      </c>
      <c r="Y203" s="15">
        <f t="shared" si="56"/>
        <v>14047.0770688556</v>
      </c>
      <c r="Z203" s="15">
        <f t="shared" si="57"/>
        <v>9036.9775462125108</v>
      </c>
      <c r="AA203" s="15">
        <f t="shared" si="58"/>
        <v>17513.274151977614</v>
      </c>
      <c r="AB203" s="15">
        <f t="shared" si="59"/>
        <v>7248.394501197834</v>
      </c>
      <c r="AC203" s="15"/>
    </row>
    <row r="204" spans="2:29">
      <c r="B204" s="49">
        <v>40471</v>
      </c>
      <c r="C204" s="50">
        <v>1178.17</v>
      </c>
      <c r="D204" s="51">
        <v>9381.6</v>
      </c>
      <c r="E204" s="16">
        <f t="shared" si="46"/>
        <v>-1.6547075565153165E-2</v>
      </c>
      <c r="F204" s="16" t="str">
        <f t="shared" si="48"/>
        <v/>
      </c>
      <c r="G204" s="16">
        <f t="shared" si="49"/>
        <v>-1.6547075565153165E-2</v>
      </c>
      <c r="H204" s="6">
        <f t="shared" si="50"/>
        <v>191</v>
      </c>
      <c r="I204" s="25">
        <f t="shared" ca="1" si="51"/>
        <v>9891.8943024219934</v>
      </c>
      <c r="J204" s="16">
        <f t="shared" ca="1" si="60"/>
        <v>5.3136738360171848E-3</v>
      </c>
      <c r="K204" s="17">
        <f t="shared" ca="1" si="52"/>
        <v>-8.1529963643133758</v>
      </c>
      <c r="L204" s="31">
        <f t="shared" ca="1" si="47"/>
        <v>0.31285060301817869</v>
      </c>
      <c r="M204" s="30"/>
      <c r="N204" s="21">
        <v>191</v>
      </c>
      <c r="O204" s="14">
        <f t="shared" si="45"/>
        <v>5.6153999999999996E-2</v>
      </c>
      <c r="P204" s="14">
        <f t="shared" si="53"/>
        <v>0.22112439937736406</v>
      </c>
      <c r="Q204" s="14">
        <f t="shared" si="61"/>
        <v>0.27727839937736404</v>
      </c>
      <c r="R204" s="14">
        <f t="shared" si="62"/>
        <v>-0.16497039937736407</v>
      </c>
      <c r="S204" s="14">
        <f t="shared" si="63"/>
        <v>0.49840279875472809</v>
      </c>
      <c r="T204" s="14">
        <f t="shared" si="64"/>
        <v>-0.38609479875472813</v>
      </c>
      <c r="U204" s="4" t="s">
        <v>21</v>
      </c>
      <c r="V204" s="21">
        <v>191</v>
      </c>
      <c r="W204" s="15">
        <f t="shared" si="54"/>
        <v>11270.216704437124</v>
      </c>
      <c r="X204" s="15">
        <f t="shared" si="55"/>
        <v>13291.62258147196</v>
      </c>
      <c r="Y204" s="15">
        <f t="shared" si="56"/>
        <v>14059.35422911</v>
      </c>
      <c r="Z204" s="15">
        <f t="shared" si="57"/>
        <v>9034.3967791907726</v>
      </c>
      <c r="AA204" s="15">
        <f t="shared" si="58"/>
        <v>17538.743621652957</v>
      </c>
      <c r="AB204" s="15">
        <f t="shared" si="59"/>
        <v>7242.125622280043</v>
      </c>
      <c r="AC204" s="15"/>
    </row>
    <row r="205" spans="2:29">
      <c r="B205" s="49">
        <v>40472</v>
      </c>
      <c r="C205" s="50">
        <v>1180.26</v>
      </c>
      <c r="D205" s="51">
        <v>9376.48</v>
      </c>
      <c r="E205" s="16">
        <f t="shared" si="46"/>
        <v>-5.4574912594875077E-4</v>
      </c>
      <c r="F205" s="16" t="str">
        <f t="shared" si="48"/>
        <v/>
      </c>
      <c r="G205" s="16">
        <f t="shared" si="49"/>
        <v>-5.4574912594875077E-4</v>
      </c>
      <c r="H205" s="6">
        <f t="shared" si="50"/>
        <v>192</v>
      </c>
      <c r="I205" s="25">
        <f t="shared" ca="1" si="51"/>
        <v>9952.2749147501236</v>
      </c>
      <c r="J205" s="16">
        <f t="shared" ca="1" si="60"/>
        <v>6.1040494855819664E-3</v>
      </c>
      <c r="K205" s="17">
        <f t="shared" ca="1" si="52"/>
        <v>-7.7910276558956726</v>
      </c>
      <c r="L205" s="31">
        <f t="shared" ca="1" si="47"/>
        <v>0.36196870841770284</v>
      </c>
      <c r="M205" s="30"/>
      <c r="N205" s="21">
        <v>192</v>
      </c>
      <c r="O205" s="14">
        <f t="shared" ref="O205:O268" si="65">$I$7*N205</f>
        <v>5.6447999999999998E-2</v>
      </c>
      <c r="P205" s="14">
        <f t="shared" si="53"/>
        <v>0.22170250336881628</v>
      </c>
      <c r="Q205" s="14">
        <f t="shared" si="61"/>
        <v>0.2781505033688163</v>
      </c>
      <c r="R205" s="14">
        <f t="shared" si="62"/>
        <v>-0.16525450336881628</v>
      </c>
      <c r="S205" s="14">
        <f t="shared" si="63"/>
        <v>0.49985300673763255</v>
      </c>
      <c r="T205" s="14">
        <f t="shared" si="64"/>
        <v>-0.38695700673763256</v>
      </c>
      <c r="U205" s="4" t="s">
        <v>21</v>
      </c>
      <c r="V205" s="21">
        <v>192</v>
      </c>
      <c r="W205" s="15">
        <f t="shared" si="54"/>
        <v>11273.530635272189</v>
      </c>
      <c r="X205" s="15">
        <f t="shared" si="55"/>
        <v>13299.30874302546</v>
      </c>
      <c r="Y205" s="15">
        <f t="shared" si="56"/>
        <v>14071.620796134017</v>
      </c>
      <c r="Z205" s="15">
        <f t="shared" si="57"/>
        <v>9031.830435576936</v>
      </c>
      <c r="AA205" s="15">
        <f t="shared" si="58"/>
        <v>17564.196899475635</v>
      </c>
      <c r="AB205" s="15">
        <f t="shared" si="59"/>
        <v>7235.8840948893512</v>
      </c>
      <c r="AC205" s="15"/>
    </row>
    <row r="206" spans="2:29">
      <c r="B206" s="49">
        <v>40473</v>
      </c>
      <c r="C206" s="50">
        <v>1183.08</v>
      </c>
      <c r="D206" s="51">
        <v>9426.7099999999991</v>
      </c>
      <c r="E206" s="16">
        <f t="shared" ref="E206:E269" si="66">(D206-D205)/D205</f>
        <v>5.3570209716225668E-3</v>
      </c>
      <c r="F206" s="16">
        <f t="shared" si="48"/>
        <v>5.3570209716225668E-3</v>
      </c>
      <c r="G206" s="16" t="str">
        <f t="shared" si="49"/>
        <v/>
      </c>
      <c r="H206" s="6">
        <f t="shared" si="50"/>
        <v>193</v>
      </c>
      <c r="I206" s="25">
        <f t="shared" ca="1" si="51"/>
        <v>9920.2788675600259</v>
      </c>
      <c r="J206" s="16">
        <f t="shared" ca="1" si="60"/>
        <v>-3.2149480861583504E-3</v>
      </c>
      <c r="K206" s="17">
        <f t="shared" ca="1" si="52"/>
        <v>-8.01066073720901</v>
      </c>
      <c r="L206" s="31">
        <f t="shared" ref="L206:L269" ca="1" si="67">NORMINV(RAND(),0,$I$9)</f>
        <v>-0.21963308131333756</v>
      </c>
      <c r="M206" s="30"/>
      <c r="N206" s="21">
        <v>193</v>
      </c>
      <c r="O206" s="14">
        <f t="shared" si="65"/>
        <v>5.6742000000000001E-2</v>
      </c>
      <c r="P206" s="14">
        <f t="shared" si="53"/>
        <v>0.22227910383119687</v>
      </c>
      <c r="Q206" s="14">
        <f t="shared" si="61"/>
        <v>0.27902110383119688</v>
      </c>
      <c r="R206" s="14">
        <f t="shared" si="62"/>
        <v>-0.16553710383119685</v>
      </c>
      <c r="S206" s="14">
        <f t="shared" si="63"/>
        <v>0.50130020766239369</v>
      </c>
      <c r="T206" s="14">
        <f t="shared" si="64"/>
        <v>-0.38781620766239372</v>
      </c>
      <c r="U206" s="4" t="s">
        <v>21</v>
      </c>
      <c r="V206" s="21">
        <v>193</v>
      </c>
      <c r="W206" s="15">
        <f t="shared" si="54"/>
        <v>11276.845540546159</v>
      </c>
      <c r="X206" s="15">
        <f t="shared" si="55"/>
        <v>13306.979341818917</v>
      </c>
      <c r="Y206" s="15">
        <f t="shared" si="56"/>
        <v>14083.876890011956</v>
      </c>
      <c r="Z206" s="15">
        <f t="shared" si="57"/>
        <v>9029.2783967403611</v>
      </c>
      <c r="AA206" s="15">
        <f t="shared" si="58"/>
        <v>17589.634223491023</v>
      </c>
      <c r="AB206" s="15">
        <f t="shared" si="59"/>
        <v>7229.6696866785005</v>
      </c>
      <c r="AC206" s="15"/>
    </row>
    <row r="207" spans="2:29">
      <c r="B207" s="49">
        <v>40476</v>
      </c>
      <c r="C207" s="50">
        <v>1185.6199999999999</v>
      </c>
      <c r="D207" s="51">
        <v>9401.16</v>
      </c>
      <c r="E207" s="16">
        <f t="shared" si="66"/>
        <v>-2.7103835802734224E-3</v>
      </c>
      <c r="F207" s="16" t="str">
        <f t="shared" ref="F207:F270" si="68">IF(E207&gt;0,E207,"")</f>
        <v/>
      </c>
      <c r="G207" s="16">
        <f t="shared" ref="G207:G270" si="69">IF(E207&lt;0,E207,"")</f>
        <v>-2.7103835802734224E-3</v>
      </c>
      <c r="H207" s="6">
        <f t="shared" si="50"/>
        <v>194</v>
      </c>
      <c r="I207" s="25">
        <f t="shared" ca="1" si="51"/>
        <v>9882.3303888835089</v>
      </c>
      <c r="J207" s="16">
        <f t="shared" ca="1" si="60"/>
        <v>-3.8253439427606241E-3</v>
      </c>
      <c r="K207" s="17">
        <f t="shared" ca="1" si="52"/>
        <v>-8.268578353567845</v>
      </c>
      <c r="L207" s="31">
        <f t="shared" ca="1" si="67"/>
        <v>-0.25791761635883487</v>
      </c>
      <c r="M207" s="30"/>
      <c r="N207" s="21">
        <v>194</v>
      </c>
      <c r="O207" s="14">
        <f t="shared" si="65"/>
        <v>5.7035999999999996E-2</v>
      </c>
      <c r="P207" s="14">
        <f t="shared" si="53"/>
        <v>0.22285421243494591</v>
      </c>
      <c r="Q207" s="14">
        <f t="shared" si="61"/>
        <v>0.27989021243494588</v>
      </c>
      <c r="R207" s="14">
        <f t="shared" si="62"/>
        <v>-0.16581821243494591</v>
      </c>
      <c r="S207" s="14">
        <f t="shared" si="63"/>
        <v>0.50274442486989179</v>
      </c>
      <c r="T207" s="14">
        <f t="shared" si="64"/>
        <v>-0.38867242486989184</v>
      </c>
      <c r="U207" s="4" t="s">
        <v>21</v>
      </c>
      <c r="V207" s="21">
        <v>194</v>
      </c>
      <c r="W207" s="15">
        <f t="shared" si="54"/>
        <v>11280.161420545553</v>
      </c>
      <c r="X207" s="15">
        <f t="shared" si="55"/>
        <v>13314.63450119132</v>
      </c>
      <c r="Y207" s="15">
        <f t="shared" si="56"/>
        <v>14096.122629259058</v>
      </c>
      <c r="Z207" s="15">
        <f t="shared" si="57"/>
        <v>9026.7405456199958</v>
      </c>
      <c r="AA207" s="15">
        <f t="shared" si="58"/>
        <v>17615.05582865137</v>
      </c>
      <c r="AB207" s="15">
        <f t="shared" si="59"/>
        <v>7223.4821683960627</v>
      </c>
      <c r="AC207" s="15"/>
    </row>
    <row r="208" spans="2:29">
      <c r="B208" s="49">
        <v>40477</v>
      </c>
      <c r="C208" s="50">
        <v>1185.6400000000001</v>
      </c>
      <c r="D208" s="51">
        <v>9377.3799999999992</v>
      </c>
      <c r="E208" s="16">
        <f t="shared" si="66"/>
        <v>-2.5294750860532802E-3</v>
      </c>
      <c r="F208" s="16" t="str">
        <f t="shared" si="68"/>
        <v/>
      </c>
      <c r="G208" s="16">
        <f t="shared" si="69"/>
        <v>-2.5294750860532802E-3</v>
      </c>
      <c r="H208" s="6">
        <f t="shared" si="50"/>
        <v>195</v>
      </c>
      <c r="I208" s="25">
        <f t="shared" ca="1" si="51"/>
        <v>9782.2621300611536</v>
      </c>
      <c r="J208" s="16">
        <f t="shared" ca="1" si="60"/>
        <v>-1.012597787004983E-2</v>
      </c>
      <c r="K208" s="17">
        <f t="shared" ca="1" si="52"/>
        <v>-8.9230534267113448</v>
      </c>
      <c r="L208" s="31">
        <f t="shared" ca="1" si="67"/>
        <v>-0.65447507314349951</v>
      </c>
      <c r="M208" s="30"/>
      <c r="N208" s="21">
        <v>195</v>
      </c>
      <c r="O208" s="14">
        <f t="shared" si="65"/>
        <v>5.7329999999999999E-2</v>
      </c>
      <c r="P208" s="14">
        <f t="shared" si="53"/>
        <v>0.22342784070030305</v>
      </c>
      <c r="Q208" s="14">
        <f t="shared" si="61"/>
        <v>0.28075784070030307</v>
      </c>
      <c r="R208" s="14">
        <f t="shared" si="62"/>
        <v>-0.16609784070030306</v>
      </c>
      <c r="S208" s="14">
        <f t="shared" si="63"/>
        <v>0.50418568140060616</v>
      </c>
      <c r="T208" s="14">
        <f t="shared" si="64"/>
        <v>-0.38952568140060612</v>
      </c>
      <c r="U208" s="4" t="s">
        <v>21</v>
      </c>
      <c r="V208" s="21">
        <v>195</v>
      </c>
      <c r="W208" s="15">
        <f t="shared" si="54"/>
        <v>11283.478275556989</v>
      </c>
      <c r="X208" s="15">
        <f t="shared" si="55"/>
        <v>13322.274342889183</v>
      </c>
      <c r="Y208" s="15">
        <f t="shared" si="56"/>
        <v>14108.358130850102</v>
      </c>
      <c r="Z208" s="15">
        <f t="shared" si="57"/>
        <v>9024.216766695803</v>
      </c>
      <c r="AA208" s="15">
        <f t="shared" si="58"/>
        <v>17640.461946872372</v>
      </c>
      <c r="AB208" s="15">
        <f t="shared" si="59"/>
        <v>7217.3213138298588</v>
      </c>
      <c r="AC208" s="15"/>
    </row>
    <row r="209" spans="2:29">
      <c r="B209" s="49">
        <v>40478</v>
      </c>
      <c r="C209" s="50">
        <v>1182.45</v>
      </c>
      <c r="D209" s="51">
        <v>9387.0300000000007</v>
      </c>
      <c r="E209" s="16">
        <f t="shared" si="66"/>
        <v>1.0290720862331968E-3</v>
      </c>
      <c r="F209" s="16">
        <f t="shared" si="68"/>
        <v>1.0290720862331968E-3</v>
      </c>
      <c r="G209" s="16" t="str">
        <f t="shared" si="69"/>
        <v/>
      </c>
      <c r="H209" s="6">
        <f t="shared" si="50"/>
        <v>196</v>
      </c>
      <c r="I209" s="25">
        <f t="shared" ca="1" si="51"/>
        <v>9605.2449339342566</v>
      </c>
      <c r="J209" s="16">
        <f t="shared" ca="1" si="60"/>
        <v>-1.8095732231803361E-2</v>
      </c>
      <c r="K209" s="17">
        <f t="shared" ca="1" si="52"/>
        <v>-10.082770593038283</v>
      </c>
      <c r="L209" s="31">
        <f t="shared" ca="1" si="67"/>
        <v>-1.1597171663269388</v>
      </c>
      <c r="M209" s="30"/>
      <c r="N209" s="21">
        <v>196</v>
      </c>
      <c r="O209" s="14">
        <f t="shared" si="65"/>
        <v>5.7623999999999995E-2</v>
      </c>
      <c r="P209" s="14">
        <f t="shared" si="53"/>
        <v>0.224</v>
      </c>
      <c r="Q209" s="14">
        <f t="shared" si="61"/>
        <v>0.28162399999999999</v>
      </c>
      <c r="R209" s="14">
        <f t="shared" si="62"/>
        <v>-0.16637600000000002</v>
      </c>
      <c r="S209" s="14">
        <f t="shared" si="63"/>
        <v>0.50562399999999996</v>
      </c>
      <c r="T209" s="14">
        <f t="shared" si="64"/>
        <v>-0.390376</v>
      </c>
      <c r="U209" s="4" t="s">
        <v>21</v>
      </c>
      <c r="V209" s="21">
        <v>196</v>
      </c>
      <c r="W209" s="15">
        <f t="shared" si="54"/>
        <v>11286.796105867161</v>
      </c>
      <c r="X209" s="15">
        <f t="shared" si="55"/>
        <v>13329.898987095121</v>
      </c>
      <c r="Y209" s="15">
        <f t="shared" si="56"/>
        <v>14120.583510247299</v>
      </c>
      <c r="Z209" s="15">
        <f t="shared" si="57"/>
        <v>9021.7069459608374</v>
      </c>
      <c r="AA209" s="15">
        <f t="shared" si="58"/>
        <v>17665.852807088409</v>
      </c>
      <c r="AB209" s="15">
        <f t="shared" si="59"/>
        <v>7211.1868997517204</v>
      </c>
      <c r="AC209" s="15"/>
    </row>
    <row r="210" spans="2:29">
      <c r="B210" s="49">
        <v>40479</v>
      </c>
      <c r="C210" s="50">
        <v>1183.78</v>
      </c>
      <c r="D210" s="51">
        <v>9366.0300000000007</v>
      </c>
      <c r="E210" s="16">
        <f t="shared" si="66"/>
        <v>-2.2371293156621423E-3</v>
      </c>
      <c r="F210" s="16" t="str">
        <f t="shared" si="68"/>
        <v/>
      </c>
      <c r="G210" s="16">
        <f t="shared" si="69"/>
        <v>-2.2371293156621423E-3</v>
      </c>
      <c r="H210" s="6">
        <f t="shared" ref="H210:H273" si="70">+H209+$I$8</f>
        <v>197</v>
      </c>
      <c r="I210" s="25">
        <f t="shared" ref="I210:I273" ca="1" si="71">$I$13*2.71828^(($I$5-($I$6^2)/2)*H210+$I$6*K210)</f>
        <v>9687.3001926698162</v>
      </c>
      <c r="J210" s="16">
        <f t="shared" ca="1" si="60"/>
        <v>8.5427554736962064E-3</v>
      </c>
      <c r="K210" s="17">
        <f t="shared" ref="K210:K273" ca="1" si="72">+K209+L210</f>
        <v>-9.5694906961255057</v>
      </c>
      <c r="L210" s="31">
        <f t="shared" ca="1" si="67"/>
        <v>0.51327989691277753</v>
      </c>
      <c r="M210" s="30"/>
      <c r="N210" s="21">
        <v>197</v>
      </c>
      <c r="O210" s="14">
        <f t="shared" si="65"/>
        <v>5.7917999999999997E-2</v>
      </c>
      <c r="P210" s="14">
        <f t="shared" ref="P210:P273" si="73">$I$6*N210^0.5</f>
        <v>0.22457070156189118</v>
      </c>
      <c r="Q210" s="14">
        <f t="shared" si="61"/>
        <v>0.28248870156189121</v>
      </c>
      <c r="R210" s="14">
        <f t="shared" si="62"/>
        <v>-0.16665270156189119</v>
      </c>
      <c r="S210" s="14">
        <f t="shared" si="63"/>
        <v>0.50705940312378239</v>
      </c>
      <c r="T210" s="14">
        <f t="shared" si="64"/>
        <v>-0.39122340312378234</v>
      </c>
      <c r="U210" s="4" t="s">
        <v>21</v>
      </c>
      <c r="V210" s="21">
        <v>197</v>
      </c>
      <c r="W210" s="15">
        <f t="shared" ref="W210:W273" si="74">$I$10*EXP(O210)</f>
        <v>11290.114911762847</v>
      </c>
      <c r="X210" s="15">
        <f t="shared" ref="X210:X273" si="75">$I$10*EXP(P210)</f>
        <v>13337.508552455791</v>
      </c>
      <c r="Y210" s="15">
        <f t="shared" ref="Y210:Y273" si="76">$I$10*EXP(Q210)</f>
        <v>14132.798881427567</v>
      </c>
      <c r="Z210" s="15">
        <f t="shared" ref="Z210:Z273" si="77">$I$10*EXP(R210)</f>
        <v>9019.2109708939897</v>
      </c>
      <c r="AA210" s="15">
        <f t="shared" ref="AA210:AA273" si="78">$I$10*EXP(S210)</f>
        <v>17691.228635306539</v>
      </c>
      <c r="AB210" s="15">
        <f t="shared" ref="AB210:AB273" si="79">$I$10*EXP(T210)</f>
        <v>7205.0787058635042</v>
      </c>
      <c r="AC210" s="15"/>
    </row>
    <row r="211" spans="2:29">
      <c r="B211" s="49">
        <v>40480</v>
      </c>
      <c r="C211" s="50">
        <v>1183.26</v>
      </c>
      <c r="D211" s="51">
        <v>9202.4500000000007</v>
      </c>
      <c r="E211" s="16">
        <f t="shared" si="66"/>
        <v>-1.7465244078867986E-2</v>
      </c>
      <c r="F211" s="16" t="str">
        <f t="shared" si="68"/>
        <v/>
      </c>
      <c r="G211" s="16">
        <f t="shared" si="69"/>
        <v>-1.7465244078867986E-2</v>
      </c>
      <c r="H211" s="6">
        <f t="shared" si="70"/>
        <v>198</v>
      </c>
      <c r="I211" s="25">
        <f t="shared" ca="1" si="71"/>
        <v>9691.13672476805</v>
      </c>
      <c r="J211" s="16">
        <f t="shared" ref="J211:J274" ca="1" si="80">(I211-I210)/I210</f>
        <v>3.9603728819479557E-4</v>
      </c>
      <c r="K211" s="17">
        <f t="shared" ca="1" si="72"/>
        <v>-9.5631182490960978</v>
      </c>
      <c r="L211" s="31">
        <f t="shared" ca="1" si="67"/>
        <v>6.372447029407609E-3</v>
      </c>
      <c r="M211" s="30"/>
      <c r="N211" s="21">
        <v>198</v>
      </c>
      <c r="O211" s="14">
        <f t="shared" si="65"/>
        <v>5.8212E-2</v>
      </c>
      <c r="P211" s="14">
        <f t="shared" si="73"/>
        <v>0.22513995647152463</v>
      </c>
      <c r="Q211" s="14">
        <f t="shared" ref="Q211:Q274" si="81">+O211+P211</f>
        <v>0.28335195647152461</v>
      </c>
      <c r="R211" s="14">
        <f t="shared" ref="R211:R274" si="82">+O211-P211</f>
        <v>-0.16692795647152464</v>
      </c>
      <c r="S211" s="14">
        <f t="shared" ref="S211:S274" si="83">+O211+2*P211</f>
        <v>0.5084919129430493</v>
      </c>
      <c r="T211" s="14">
        <f t="shared" ref="T211:T274" si="84">+O211-2*P211</f>
        <v>-0.39206791294304927</v>
      </c>
      <c r="U211" s="4" t="s">
        <v>21</v>
      </c>
      <c r="V211" s="21">
        <v>198</v>
      </c>
      <c r="W211" s="15">
        <f t="shared" si="74"/>
        <v>11293.434693530913</v>
      </c>
      <c r="X211" s="15">
        <f t="shared" si="75"/>
        <v>13345.103156109175</v>
      </c>
      <c r="Y211" s="15">
        <f t="shared" si="76"/>
        <v>14145.004356909167</v>
      </c>
      <c r="Z211" s="15">
        <f t="shared" si="77"/>
        <v>9016.7287304333404</v>
      </c>
      <c r="AA211" s="15">
        <f t="shared" si="78"/>
        <v>17716.589654659223</v>
      </c>
      <c r="AB211" s="15">
        <f t="shared" si="79"/>
        <v>7198.9965147443554</v>
      </c>
      <c r="AC211" s="15"/>
    </row>
    <row r="212" spans="2:29">
      <c r="B212" s="49">
        <v>40483</v>
      </c>
      <c r="C212" s="50">
        <v>1184.3800000000001</v>
      </c>
      <c r="D212" s="51">
        <v>9154.7199999999993</v>
      </c>
      <c r="E212" s="16">
        <f t="shared" si="66"/>
        <v>-5.1866622475537907E-3</v>
      </c>
      <c r="F212" s="16" t="str">
        <f t="shared" si="68"/>
        <v/>
      </c>
      <c r="G212" s="16">
        <f t="shared" si="69"/>
        <v>-5.1866622475537907E-3</v>
      </c>
      <c r="H212" s="6">
        <f t="shared" si="70"/>
        <v>199</v>
      </c>
      <c r="I212" s="25">
        <f t="shared" ca="1" si="71"/>
        <v>9794.5087960598757</v>
      </c>
      <c r="J212" s="16">
        <f t="shared" ca="1" si="80"/>
        <v>1.0666661118053707E-2</v>
      </c>
      <c r="K212" s="17">
        <f t="shared" ca="1" si="72"/>
        <v>-8.9183569516629699</v>
      </c>
      <c r="L212" s="31">
        <f t="shared" ca="1" si="67"/>
        <v>0.64476129743312771</v>
      </c>
      <c r="M212" s="30"/>
      <c r="N212" s="21">
        <v>199</v>
      </c>
      <c r="O212" s="14">
        <f t="shared" si="65"/>
        <v>5.8505999999999996E-2</v>
      </c>
      <c r="P212" s="14">
        <f t="shared" si="73"/>
        <v>0.22570777567465417</v>
      </c>
      <c r="Q212" s="14">
        <f t="shared" si="81"/>
        <v>0.28421377567465417</v>
      </c>
      <c r="R212" s="14">
        <f t="shared" si="82"/>
        <v>-0.16720177567465416</v>
      </c>
      <c r="S212" s="14">
        <f t="shared" si="83"/>
        <v>0.50992155134930828</v>
      </c>
      <c r="T212" s="14">
        <f t="shared" si="84"/>
        <v>-0.39290955134930833</v>
      </c>
      <c r="U212" s="4" t="s">
        <v>21</v>
      </c>
      <c r="V212" s="21">
        <v>199</v>
      </c>
      <c r="W212" s="15">
        <f t="shared" si="74"/>
        <v>11296.755451458306</v>
      </c>
      <c r="X212" s="15">
        <f t="shared" si="75"/>
        <v>13352.682913711264</v>
      </c>
      <c r="Y212" s="15">
        <f t="shared" si="76"/>
        <v>14157.200047777751</v>
      </c>
      <c r="Z212" s="15">
        <f t="shared" si="77"/>
        <v>9014.2601149501243</v>
      </c>
      <c r="AA212" s="15">
        <f t="shared" si="78"/>
        <v>17741.936085455862</v>
      </c>
      <c r="AB212" s="15">
        <f t="shared" si="79"/>
        <v>7192.9401117991902</v>
      </c>
      <c r="AC212" s="15"/>
    </row>
    <row r="213" spans="2:29">
      <c r="B213" s="49">
        <v>40484</v>
      </c>
      <c r="C213" s="50">
        <v>1193.57</v>
      </c>
      <c r="D213" s="51">
        <v>9159.98</v>
      </c>
      <c r="E213" s="16">
        <f t="shared" si="66"/>
        <v>5.7456699931840828E-4</v>
      </c>
      <c r="F213" s="16">
        <f t="shared" si="68"/>
        <v>5.7456699931840828E-4</v>
      </c>
      <c r="G213" s="16" t="str">
        <f t="shared" si="69"/>
        <v/>
      </c>
      <c r="H213" s="6">
        <f t="shared" si="70"/>
        <v>200</v>
      </c>
      <c r="I213" s="25">
        <f t="shared" ca="1" si="71"/>
        <v>9937.2745339987941</v>
      </c>
      <c r="J213" s="16">
        <f t="shared" ca="1" si="80"/>
        <v>1.4576099824051414E-2</v>
      </c>
      <c r="K213" s="17">
        <f t="shared" ca="1" si="72"/>
        <v>-8.0323007421468162</v>
      </c>
      <c r="L213" s="31">
        <f t="shared" ca="1" si="67"/>
        <v>0.88605620951615449</v>
      </c>
      <c r="M213" s="30"/>
      <c r="N213" s="21">
        <v>200</v>
      </c>
      <c r="O213" s="14">
        <f t="shared" si="65"/>
        <v>5.8799999999999998E-2</v>
      </c>
      <c r="P213" s="14">
        <f t="shared" si="73"/>
        <v>0.22627416997969521</v>
      </c>
      <c r="Q213" s="14">
        <f t="shared" si="81"/>
        <v>0.2850741699796952</v>
      </c>
      <c r="R213" s="14">
        <f t="shared" si="82"/>
        <v>-0.16747416997969522</v>
      </c>
      <c r="S213" s="14">
        <f t="shared" si="83"/>
        <v>0.51134833995939044</v>
      </c>
      <c r="T213" s="14">
        <f t="shared" si="84"/>
        <v>-0.3937483399593904</v>
      </c>
      <c r="U213" s="4" t="s">
        <v>21</v>
      </c>
      <c r="V213" s="21">
        <v>200</v>
      </c>
      <c r="W213" s="15">
        <f t="shared" si="74"/>
        <v>11300.077185832062</v>
      </c>
      <c r="X213" s="15">
        <f t="shared" si="75"/>
        <v>13360.24793946212</v>
      </c>
      <c r="Y213" s="15">
        <f t="shared" si="76"/>
        <v>14169.386063711789</v>
      </c>
      <c r="Z213" s="15">
        <f t="shared" si="77"/>
        <v>9011.8050162232885</v>
      </c>
      <c r="AA213" s="15">
        <f t="shared" si="78"/>
        <v>17767.268145233149</v>
      </c>
      <c r="AB213" s="15">
        <f t="shared" si="79"/>
        <v>7186.9092852083277</v>
      </c>
      <c r="AC213" s="15"/>
    </row>
    <row r="214" spans="2:29">
      <c r="B214" s="49">
        <v>40486</v>
      </c>
      <c r="C214" s="50">
        <v>1221.06</v>
      </c>
      <c r="D214" s="51">
        <v>9358.7800000000007</v>
      </c>
      <c r="E214" s="16">
        <f t="shared" si="66"/>
        <v>2.1703104155249366E-2</v>
      </c>
      <c r="F214" s="16">
        <f t="shared" si="68"/>
        <v>2.1703104155249366E-2</v>
      </c>
      <c r="G214" s="16" t="str">
        <f t="shared" si="69"/>
        <v/>
      </c>
      <c r="H214" s="6">
        <f t="shared" si="70"/>
        <v>201</v>
      </c>
      <c r="I214" s="25">
        <f t="shared" ca="1" si="71"/>
        <v>9898.6571419908032</v>
      </c>
      <c r="J214" s="16">
        <f t="shared" ca="1" si="80"/>
        <v>-3.8861150384713336E-3</v>
      </c>
      <c r="K214" s="17">
        <f t="shared" ca="1" si="72"/>
        <v>-8.2940312560451197</v>
      </c>
      <c r="L214" s="31">
        <f t="shared" ca="1" si="67"/>
        <v>-0.26173051389830271</v>
      </c>
      <c r="M214" s="30"/>
      <c r="N214" s="21">
        <v>201</v>
      </c>
      <c r="O214" s="14">
        <f t="shared" si="65"/>
        <v>5.9094000000000001E-2</v>
      </c>
      <c r="P214" s="14">
        <f t="shared" si="73"/>
        <v>0.2268391500601252</v>
      </c>
      <c r="Q214" s="14">
        <f t="shared" si="81"/>
        <v>0.28593315006012521</v>
      </c>
      <c r="R214" s="14">
        <f t="shared" si="82"/>
        <v>-0.16774515006012519</v>
      </c>
      <c r="S214" s="14">
        <f t="shared" si="83"/>
        <v>0.51277230012025043</v>
      </c>
      <c r="T214" s="14">
        <f t="shared" si="84"/>
        <v>-0.39458430012025042</v>
      </c>
      <c r="U214" s="4" t="s">
        <v>21</v>
      </c>
      <c r="V214" s="21">
        <v>201</v>
      </c>
      <c r="W214" s="15">
        <f t="shared" si="74"/>
        <v>11303.399896939294</v>
      </c>
      <c r="X214" s="15">
        <f t="shared" si="75"/>
        <v>13367.798346131365</v>
      </c>
      <c r="Y214" s="15">
        <f t="shared" si="76"/>
        <v>14181.56251300744</v>
      </c>
      <c r="Z214" s="15">
        <f t="shared" si="77"/>
        <v>9009.3633274146305</v>
      </c>
      <c r="AA214" s="15">
        <f t="shared" si="78"/>
        <v>17792.586048804285</v>
      </c>
      <c r="AB214" s="15">
        <f t="shared" si="79"/>
        <v>7180.9038258782848</v>
      </c>
      <c r="AC214" s="15"/>
    </row>
    <row r="215" spans="2:29">
      <c r="B215" s="49">
        <v>40487</v>
      </c>
      <c r="C215" s="50">
        <v>1225.8499999999999</v>
      </c>
      <c r="D215" s="51">
        <v>9625.99</v>
      </c>
      <c r="E215" s="16">
        <f t="shared" si="66"/>
        <v>2.8551798418169794E-2</v>
      </c>
      <c r="F215" s="16">
        <f t="shared" si="68"/>
        <v>2.8551798418169794E-2</v>
      </c>
      <c r="G215" s="16" t="str">
        <f t="shared" si="69"/>
        <v/>
      </c>
      <c r="H215" s="6">
        <f t="shared" si="70"/>
        <v>202</v>
      </c>
      <c r="I215" s="25">
        <f t="shared" ca="1" si="71"/>
        <v>9885.7487770680837</v>
      </c>
      <c r="J215" s="16">
        <f t="shared" ca="1" si="80"/>
        <v>-1.3040521292490635E-3</v>
      </c>
      <c r="K215" s="17">
        <f t="shared" ca="1" si="72"/>
        <v>-8.3939627574764124</v>
      </c>
      <c r="L215" s="31">
        <f t="shared" ca="1" si="67"/>
        <v>-9.9931501431292313E-2</v>
      </c>
      <c r="M215" s="30"/>
      <c r="N215" s="21">
        <v>202</v>
      </c>
      <c r="O215" s="14">
        <f t="shared" si="65"/>
        <v>5.9387999999999996E-2</v>
      </c>
      <c r="P215" s="14">
        <f t="shared" si="73"/>
        <v>0.22740272645683032</v>
      </c>
      <c r="Q215" s="14">
        <f t="shared" si="81"/>
        <v>0.28679072645683035</v>
      </c>
      <c r="R215" s="14">
        <f t="shared" si="82"/>
        <v>-0.16801472645683033</v>
      </c>
      <c r="S215" s="14">
        <f t="shared" si="83"/>
        <v>0.5141934529136607</v>
      </c>
      <c r="T215" s="14">
        <f t="shared" si="84"/>
        <v>-0.39541745291366065</v>
      </c>
      <c r="U215" s="4" t="s">
        <v>21</v>
      </c>
      <c r="V215" s="21">
        <v>202</v>
      </c>
      <c r="W215" s="15">
        <f t="shared" si="74"/>
        <v>11306.72358506721</v>
      </c>
      <c r="X215" s="15">
        <f t="shared" si="75"/>
        <v>13375.334245083084</v>
      </c>
      <c r="Y215" s="15">
        <f t="shared" si="76"/>
        <v>14193.72950260287</v>
      </c>
      <c r="Z215" s="15">
        <f t="shared" si="77"/>
        <v>9006.9349430444781</v>
      </c>
      <c r="AA215" s="15">
        <f t="shared" si="78"/>
        <v>17817.890008307084</v>
      </c>
      <c r="AB215" s="15">
        <f t="shared" si="79"/>
        <v>7174.9235273936702</v>
      </c>
      <c r="AC215" s="15"/>
    </row>
    <row r="216" spans="2:29">
      <c r="B216" s="49">
        <v>40490</v>
      </c>
      <c r="C216" s="50">
        <v>1223.25</v>
      </c>
      <c r="D216" s="51">
        <v>9732.92</v>
      </c>
      <c r="E216" s="16">
        <f t="shared" si="66"/>
        <v>1.1108467804350545E-2</v>
      </c>
      <c r="F216" s="16">
        <f t="shared" si="68"/>
        <v>1.1108467804350545E-2</v>
      </c>
      <c r="G216" s="16" t="str">
        <f t="shared" si="69"/>
        <v/>
      </c>
      <c r="H216" s="6">
        <f t="shared" si="70"/>
        <v>203</v>
      </c>
      <c r="I216" s="25">
        <f t="shared" ca="1" si="71"/>
        <v>9917.8879998124139</v>
      </c>
      <c r="J216" s="16">
        <f t="shared" ca="1" si="80"/>
        <v>3.2510661022343021E-3</v>
      </c>
      <c r="K216" s="17">
        <f t="shared" ca="1" si="72"/>
        <v>-8.2094755702111861</v>
      </c>
      <c r="L216" s="31">
        <f t="shared" ca="1" si="67"/>
        <v>0.18448718726522623</v>
      </c>
      <c r="M216" s="30"/>
      <c r="N216" s="21">
        <v>203</v>
      </c>
      <c r="O216" s="14">
        <f t="shared" si="65"/>
        <v>5.9681999999999999E-2</v>
      </c>
      <c r="P216" s="14">
        <f t="shared" si="73"/>
        <v>0.22796490958040011</v>
      </c>
      <c r="Q216" s="14">
        <f t="shared" si="81"/>
        <v>0.28764690958040012</v>
      </c>
      <c r="R216" s="14">
        <f t="shared" si="82"/>
        <v>-0.1682829095804001</v>
      </c>
      <c r="S216" s="14">
        <f t="shared" si="83"/>
        <v>0.51561181916080023</v>
      </c>
      <c r="T216" s="14">
        <f t="shared" si="84"/>
        <v>-0.39624781916080021</v>
      </c>
      <c r="U216" s="4" t="s">
        <v>21</v>
      </c>
      <c r="V216" s="21">
        <v>203</v>
      </c>
      <c r="W216" s="15">
        <f t="shared" si="74"/>
        <v>11310.04825050309</v>
      </c>
      <c r="X216" s="15">
        <f t="shared" si="75"/>
        <v>13382.855746300203</v>
      </c>
      <c r="Y216" s="15">
        <f t="shared" si="76"/>
        <v>14205.887138102002</v>
      </c>
      <c r="Z216" s="15">
        <f t="shared" si="77"/>
        <v>9004.5197589679428</v>
      </c>
      <c r="AA216" s="15">
        <f t="shared" si="78"/>
        <v>17843.180233251009</v>
      </c>
      <c r="AB216" s="15">
        <f t="shared" si="79"/>
        <v>7168.9681859701577</v>
      </c>
      <c r="AC216" s="15"/>
    </row>
    <row r="217" spans="2:29">
      <c r="B217" s="49">
        <v>40491</v>
      </c>
      <c r="C217" s="50">
        <v>1213.4000000000001</v>
      </c>
      <c r="D217" s="51">
        <v>9694.49</v>
      </c>
      <c r="E217" s="16">
        <f t="shared" si="66"/>
        <v>-3.9484553453640108E-3</v>
      </c>
      <c r="F217" s="16" t="str">
        <f t="shared" si="68"/>
        <v/>
      </c>
      <c r="G217" s="16">
        <f t="shared" si="69"/>
        <v>-3.9484553453640108E-3</v>
      </c>
      <c r="H217" s="6">
        <f t="shared" si="70"/>
        <v>204</v>
      </c>
      <c r="I217" s="25">
        <f t="shared" ca="1" si="71"/>
        <v>9892.0521029285501</v>
      </c>
      <c r="J217" s="16">
        <f t="shared" ca="1" si="80"/>
        <v>-2.6049796977292428E-3</v>
      </c>
      <c r="K217" s="17">
        <f t="shared" ca="1" si="72"/>
        <v>-8.3908743399490859</v>
      </c>
      <c r="L217" s="31">
        <f t="shared" ca="1" si="67"/>
        <v>-0.18139876973789984</v>
      </c>
      <c r="M217" s="30"/>
      <c r="N217" s="21">
        <v>204</v>
      </c>
      <c r="O217" s="14">
        <f t="shared" si="65"/>
        <v>5.9976000000000002E-2</v>
      </c>
      <c r="P217" s="14">
        <f t="shared" si="73"/>
        <v>0.22852570971337122</v>
      </c>
      <c r="Q217" s="14">
        <f t="shared" si="81"/>
        <v>0.28850170971337119</v>
      </c>
      <c r="R217" s="14">
        <f t="shared" si="82"/>
        <v>-0.16854970971337122</v>
      </c>
      <c r="S217" s="14">
        <f t="shared" si="83"/>
        <v>0.51702741942674246</v>
      </c>
      <c r="T217" s="14">
        <f t="shared" si="84"/>
        <v>-0.3970754194267424</v>
      </c>
      <c r="U217" s="4" t="s">
        <v>21</v>
      </c>
      <c r="V217" s="21">
        <v>204</v>
      </c>
      <c r="W217" s="15">
        <f t="shared" si="74"/>
        <v>11313.37389353431</v>
      </c>
      <c r="X217" s="15">
        <f t="shared" si="75"/>
        <v>13390.362958408285</v>
      </c>
      <c r="Y217" s="15">
        <f t="shared" si="76"/>
        <v>14218.03552379776</v>
      </c>
      <c r="Z217" s="15">
        <f t="shared" si="77"/>
        <v>9002.1176723516728</v>
      </c>
      <c r="AA217" s="15">
        <f t="shared" si="78"/>
        <v>17868.456930563123</v>
      </c>
      <c r="AB217" s="15">
        <f t="shared" si="79"/>
        <v>7163.037600408511</v>
      </c>
      <c r="AC217" s="15"/>
    </row>
    <row r="218" spans="2:29">
      <c r="B218" s="49">
        <v>40492</v>
      </c>
      <c r="C218" s="50">
        <v>1218.71</v>
      </c>
      <c r="D218" s="51">
        <v>9830.52</v>
      </c>
      <c r="E218" s="16">
        <f t="shared" si="66"/>
        <v>1.4031681914159554E-2</v>
      </c>
      <c r="F218" s="16">
        <f t="shared" si="68"/>
        <v>1.4031681914159554E-2</v>
      </c>
      <c r="G218" s="16" t="str">
        <f t="shared" si="69"/>
        <v/>
      </c>
      <c r="H218" s="6">
        <f t="shared" si="70"/>
        <v>205</v>
      </c>
      <c r="I218" s="25">
        <f t="shared" ca="1" si="71"/>
        <v>9845.3378520423339</v>
      </c>
      <c r="J218" s="16">
        <f t="shared" ca="1" si="80"/>
        <v>-4.7224024297634242E-3</v>
      </c>
      <c r="K218" s="17">
        <f t="shared" ca="1" si="72"/>
        <v>-8.7050988015669581</v>
      </c>
      <c r="L218" s="31">
        <f t="shared" ca="1" si="67"/>
        <v>-0.31422446161787171</v>
      </c>
      <c r="M218" s="30"/>
      <c r="N218" s="21">
        <v>205</v>
      </c>
      <c r="O218" s="14">
        <f t="shared" si="65"/>
        <v>6.0269999999999997E-2</v>
      </c>
      <c r="P218" s="14">
        <f t="shared" si="73"/>
        <v>0.22908513701242167</v>
      </c>
      <c r="Q218" s="14">
        <f t="shared" si="81"/>
        <v>0.28935513701242166</v>
      </c>
      <c r="R218" s="14">
        <f t="shared" si="82"/>
        <v>-0.16881513701242168</v>
      </c>
      <c r="S218" s="14">
        <f t="shared" si="83"/>
        <v>0.51844027402484338</v>
      </c>
      <c r="T218" s="14">
        <f t="shared" si="84"/>
        <v>-0.39790027402484335</v>
      </c>
      <c r="U218" s="4" t="s">
        <v>21</v>
      </c>
      <c r="V218" s="21">
        <v>205</v>
      </c>
      <c r="W218" s="15">
        <f t="shared" si="74"/>
        <v>11316.700514448321</v>
      </c>
      <c r="X218" s="15">
        <f t="shared" si="75"/>
        <v>13397.855988698844</v>
      </c>
      <c r="Y218" s="15">
        <f t="shared" si="76"/>
        <v>14230.174762694782</v>
      </c>
      <c r="Z218" s="15">
        <f t="shared" si="77"/>
        <v>8999.7285816511376</v>
      </c>
      <c r="AA218" s="15">
        <f t="shared" si="78"/>
        <v>17893.720304633072</v>
      </c>
      <c r="AB218" s="15">
        <f t="shared" si="79"/>
        <v>7157.1315720496323</v>
      </c>
      <c r="AC218" s="15"/>
    </row>
    <row r="219" spans="2:29">
      <c r="B219" s="49">
        <v>40493</v>
      </c>
      <c r="C219" s="50">
        <v>1213.54</v>
      </c>
      <c r="D219" s="51">
        <v>9861.4599999999991</v>
      </c>
      <c r="E219" s="16">
        <f t="shared" si="66"/>
        <v>3.147341137599912E-3</v>
      </c>
      <c r="F219" s="16">
        <f t="shared" si="68"/>
        <v>3.147341137599912E-3</v>
      </c>
      <c r="G219" s="16" t="str">
        <f t="shared" si="69"/>
        <v/>
      </c>
      <c r="H219" s="6">
        <f t="shared" si="70"/>
        <v>206</v>
      </c>
      <c r="I219" s="25">
        <f t="shared" ca="1" si="71"/>
        <v>9907.6162605232603</v>
      </c>
      <c r="J219" s="16">
        <f t="shared" ca="1" si="80"/>
        <v>6.3256750978847552E-3</v>
      </c>
      <c r="K219" s="17">
        <f t="shared" ca="1" si="72"/>
        <v>-8.3293640371493378</v>
      </c>
      <c r="L219" s="31">
        <f t="shared" ca="1" si="67"/>
        <v>0.37573476441761955</v>
      </c>
      <c r="M219" s="30"/>
      <c r="N219" s="21">
        <v>206</v>
      </c>
      <c r="O219" s="14">
        <f t="shared" si="65"/>
        <v>6.0564E-2</v>
      </c>
      <c r="P219" s="14">
        <f t="shared" si="73"/>
        <v>0.22964320151051718</v>
      </c>
      <c r="Q219" s="14">
        <f t="shared" si="81"/>
        <v>0.29020720151051715</v>
      </c>
      <c r="R219" s="14">
        <f t="shared" si="82"/>
        <v>-0.16907920151051717</v>
      </c>
      <c r="S219" s="14">
        <f t="shared" si="83"/>
        <v>0.51985040302103436</v>
      </c>
      <c r="T219" s="14">
        <f t="shared" si="84"/>
        <v>-0.39872240302103434</v>
      </c>
      <c r="U219" s="4" t="s">
        <v>21</v>
      </c>
      <c r="V219" s="21">
        <v>206</v>
      </c>
      <c r="W219" s="15">
        <f t="shared" si="74"/>
        <v>11320.028113532666</v>
      </c>
      <c r="X219" s="15">
        <f t="shared" si="75"/>
        <v>13405.334943152113</v>
      </c>
      <c r="Y219" s="15">
        <f t="shared" si="76"/>
        <v>14242.30495653164</v>
      </c>
      <c r="Z219" s="15">
        <f t="shared" si="77"/>
        <v>8997.3523865884144</v>
      </c>
      <c r="AA219" s="15">
        <f t="shared" si="78"/>
        <v>17918.970557357028</v>
      </c>
      <c r="AB219" s="15">
        <f t="shared" si="79"/>
        <v>7151.2499047306037</v>
      </c>
      <c r="AC219" s="15"/>
    </row>
    <row r="220" spans="2:29">
      <c r="B220" s="49">
        <v>40494</v>
      </c>
      <c r="C220" s="50">
        <v>1199.21</v>
      </c>
      <c r="D220" s="51">
        <v>9724.81</v>
      </c>
      <c r="E220" s="16">
        <f t="shared" si="66"/>
        <v>-1.3856974525070289E-2</v>
      </c>
      <c r="F220" s="16" t="str">
        <f t="shared" si="68"/>
        <v/>
      </c>
      <c r="G220" s="16">
        <f t="shared" si="69"/>
        <v>-1.3856974525070289E-2</v>
      </c>
      <c r="H220" s="6">
        <f t="shared" si="70"/>
        <v>207</v>
      </c>
      <c r="I220" s="25">
        <f t="shared" ca="1" si="71"/>
        <v>10063.031512275573</v>
      </c>
      <c r="J220" s="16">
        <f t="shared" ca="1" si="80"/>
        <v>1.5686442395994094E-2</v>
      </c>
      <c r="K220" s="17">
        <f t="shared" ca="1" si="72"/>
        <v>-7.3749457681441077</v>
      </c>
      <c r="L220" s="31">
        <f t="shared" ca="1" si="67"/>
        <v>0.95441826900523041</v>
      </c>
      <c r="M220" s="30"/>
      <c r="N220" s="21">
        <v>207</v>
      </c>
      <c r="O220" s="14">
        <f t="shared" si="65"/>
        <v>6.0857999999999995E-2</v>
      </c>
      <c r="P220" s="14">
        <f t="shared" si="73"/>
        <v>0.23019991311901056</v>
      </c>
      <c r="Q220" s="14">
        <f t="shared" si="81"/>
        <v>0.29105791311901053</v>
      </c>
      <c r="R220" s="14">
        <f t="shared" si="82"/>
        <v>-0.16934191311901056</v>
      </c>
      <c r="S220" s="14">
        <f t="shared" si="83"/>
        <v>0.52125782623802108</v>
      </c>
      <c r="T220" s="14">
        <f t="shared" si="84"/>
        <v>-0.39954182623802115</v>
      </c>
      <c r="U220" s="4" t="s">
        <v>21</v>
      </c>
      <c r="V220" s="21">
        <v>207</v>
      </c>
      <c r="W220" s="15">
        <f t="shared" si="74"/>
        <v>11323.356691074969</v>
      </c>
      <c r="X220" s="15">
        <f t="shared" si="75"/>
        <v>13412.79992645934</v>
      </c>
      <c r="Y220" s="15">
        <f t="shared" si="76"/>
        <v>14254.426205802572</v>
      </c>
      <c r="Z220" s="15">
        <f t="shared" si="77"/>
        <v>8994.9889881304498</v>
      </c>
      <c r="AA220" s="15">
        <f t="shared" si="78"/>
        <v>17944.207888180696</v>
      </c>
      <c r="AB220" s="15">
        <f t="shared" si="79"/>
        <v>7145.3924047416895</v>
      </c>
      <c r="AC220" s="15"/>
    </row>
    <row r="221" spans="2:29">
      <c r="B221" s="49">
        <v>40497</v>
      </c>
      <c r="C221" s="50">
        <v>1197.75</v>
      </c>
      <c r="D221" s="51">
        <v>9827.51</v>
      </c>
      <c r="E221" s="16">
        <f t="shared" si="66"/>
        <v>1.0560617636745678E-2</v>
      </c>
      <c r="F221" s="16">
        <f t="shared" si="68"/>
        <v>1.0560617636745678E-2</v>
      </c>
      <c r="G221" s="16" t="str">
        <f t="shared" si="69"/>
        <v/>
      </c>
      <c r="H221" s="6">
        <f t="shared" si="70"/>
        <v>208</v>
      </c>
      <c r="I221" s="25">
        <f t="shared" ca="1" si="71"/>
        <v>9887.5981304958095</v>
      </c>
      <c r="J221" s="16">
        <f t="shared" ca="1" si="80"/>
        <v>-1.7433452490510207E-2</v>
      </c>
      <c r="K221" s="17">
        <f t="shared" ca="1" si="72"/>
        <v>-8.4925218011746217</v>
      </c>
      <c r="L221" s="31">
        <f t="shared" ca="1" si="67"/>
        <v>-1.1175760330305136</v>
      </c>
      <c r="M221" s="30"/>
      <c r="N221" s="21">
        <v>208</v>
      </c>
      <c r="O221" s="14">
        <f t="shared" si="65"/>
        <v>6.1151999999999998E-2</v>
      </c>
      <c r="P221" s="14">
        <f t="shared" si="73"/>
        <v>0.2307552816296953</v>
      </c>
      <c r="Q221" s="14">
        <f t="shared" si="81"/>
        <v>0.29190728162969531</v>
      </c>
      <c r="R221" s="14">
        <f t="shared" si="82"/>
        <v>-0.16960328162969529</v>
      </c>
      <c r="S221" s="14">
        <f t="shared" si="83"/>
        <v>0.52266256325939064</v>
      </c>
      <c r="T221" s="14">
        <f t="shared" si="84"/>
        <v>-0.40035856325939062</v>
      </c>
      <c r="U221" s="4" t="s">
        <v>21</v>
      </c>
      <c r="V221" s="21">
        <v>208</v>
      </c>
      <c r="W221" s="15">
        <f t="shared" si="74"/>
        <v>11326.686247362935</v>
      </c>
      <c r="X221" s="15">
        <f t="shared" si="75"/>
        <v>13420.251042044578</v>
      </c>
      <c r="Y221" s="15">
        <f t="shared" si="76"/>
        <v>14266.53860977874</v>
      </c>
      <c r="Z221" s="15">
        <f t="shared" si="77"/>
        <v>8992.6382884678151</v>
      </c>
      <c r="AA221" s="15">
        <f t="shared" si="78"/>
        <v>17969.432494141351</v>
      </c>
      <c r="AB221" s="15">
        <f t="shared" si="79"/>
        <v>7139.5588807842905</v>
      </c>
      <c r="AC221" s="15"/>
    </row>
    <row r="222" spans="2:29">
      <c r="B222" s="49">
        <v>40498</v>
      </c>
      <c r="C222" s="50">
        <v>1178.3399999999999</v>
      </c>
      <c r="D222" s="51">
        <v>9797.1</v>
      </c>
      <c r="E222" s="16">
        <f t="shared" si="66"/>
        <v>-3.0943748721700467E-3</v>
      </c>
      <c r="F222" s="16" t="str">
        <f t="shared" si="68"/>
        <v/>
      </c>
      <c r="G222" s="16">
        <f t="shared" si="69"/>
        <v>-3.0943748721700467E-3</v>
      </c>
      <c r="H222" s="6">
        <f t="shared" si="70"/>
        <v>209</v>
      </c>
      <c r="I222" s="25">
        <f t="shared" ca="1" si="71"/>
        <v>9895.6496365921703</v>
      </c>
      <c r="J222" s="16">
        <f t="shared" ca="1" si="80"/>
        <v>8.1430353358799123E-4</v>
      </c>
      <c r="K222" s="17">
        <f t="shared" ca="1" si="72"/>
        <v>-8.4600235064332292</v>
      </c>
      <c r="L222" s="31">
        <f t="shared" ca="1" si="67"/>
        <v>3.2498294741392868E-2</v>
      </c>
      <c r="M222" s="30"/>
      <c r="N222" s="21">
        <v>209</v>
      </c>
      <c r="O222" s="14">
        <f t="shared" si="65"/>
        <v>6.1446000000000001E-2</v>
      </c>
      <c r="P222" s="14">
        <f t="shared" si="73"/>
        <v>0.23130931671681537</v>
      </c>
      <c r="Q222" s="14">
        <f t="shared" si="81"/>
        <v>0.29275531671681537</v>
      </c>
      <c r="R222" s="14">
        <f t="shared" si="82"/>
        <v>-0.16986331671681537</v>
      </c>
      <c r="S222" s="14">
        <f t="shared" si="83"/>
        <v>0.52406463343363074</v>
      </c>
      <c r="T222" s="14">
        <f t="shared" si="84"/>
        <v>-0.40117263343363074</v>
      </c>
      <c r="U222" s="4" t="s">
        <v>21</v>
      </c>
      <c r="V222" s="21">
        <v>209</v>
      </c>
      <c r="W222" s="15">
        <f t="shared" si="74"/>
        <v>11330.016782684364</v>
      </c>
      <c r="X222" s="15">
        <f t="shared" si="75"/>
        <v>13427.688392086024</v>
      </c>
      <c r="Y222" s="15">
        <f t="shared" si="76"/>
        <v>14278.642266529014</v>
      </c>
      <c r="Z222" s="15">
        <f t="shared" si="77"/>
        <v>8990.3001909938976</v>
      </c>
      <c r="AA222" s="15">
        <f t="shared" si="78"/>
        <v>17994.644569908982</v>
      </c>
      <c r="AB222" s="15">
        <f t="shared" si="79"/>
        <v>7133.7491439298065</v>
      </c>
      <c r="AC222" s="15"/>
    </row>
    <row r="223" spans="2:29">
      <c r="B223" s="49">
        <v>40499</v>
      </c>
      <c r="C223" s="50">
        <v>1178.5899999999999</v>
      </c>
      <c r="D223" s="51">
        <v>9811.66</v>
      </c>
      <c r="E223" s="16">
        <f t="shared" si="66"/>
        <v>1.4861540659990701E-3</v>
      </c>
      <c r="F223" s="16">
        <f t="shared" si="68"/>
        <v>1.4861540659990701E-3</v>
      </c>
      <c r="G223" s="16" t="str">
        <f t="shared" si="69"/>
        <v/>
      </c>
      <c r="H223" s="6">
        <f t="shared" si="70"/>
        <v>210</v>
      </c>
      <c r="I223" s="25">
        <f t="shared" ca="1" si="71"/>
        <v>9928.2311755428636</v>
      </c>
      <c r="J223" s="16">
        <f t="shared" ca="1" si="80"/>
        <v>3.2925113708768771E-3</v>
      </c>
      <c r="K223" s="17">
        <f t="shared" ca="1" si="72"/>
        <v>-8.272954435512947</v>
      </c>
      <c r="L223" s="31">
        <f t="shared" ca="1" si="67"/>
        <v>0.18706907092028235</v>
      </c>
      <c r="M223" s="30"/>
      <c r="N223" s="21">
        <v>210</v>
      </c>
      <c r="O223" s="14">
        <f t="shared" si="65"/>
        <v>6.1739999999999996E-2</v>
      </c>
      <c r="P223" s="14">
        <f t="shared" si="73"/>
        <v>0.23186202793903102</v>
      </c>
      <c r="Q223" s="14">
        <f t="shared" si="81"/>
        <v>0.29360202793903101</v>
      </c>
      <c r="R223" s="14">
        <f t="shared" si="82"/>
        <v>-0.17012202793903103</v>
      </c>
      <c r="S223" s="14">
        <f t="shared" si="83"/>
        <v>0.525464055878062</v>
      </c>
      <c r="T223" s="14">
        <f t="shared" si="84"/>
        <v>-0.40198405587806202</v>
      </c>
      <c r="U223" s="4" t="s">
        <v>21</v>
      </c>
      <c r="V223" s="21">
        <v>210</v>
      </c>
      <c r="W223" s="15">
        <f t="shared" si="74"/>
        <v>11333.348297327128</v>
      </c>
      <c r="X223" s="15">
        <f t="shared" si="75"/>
        <v>13435.112077536885</v>
      </c>
      <c r="Y223" s="15">
        <f t="shared" si="76"/>
        <v>14290.73727294032</v>
      </c>
      <c r="Z223" s="15">
        <f t="shared" si="77"/>
        <v>8987.9746002845786</v>
      </c>
      <c r="AA223" s="15">
        <f t="shared" si="78"/>
        <v>18019.84430782653</v>
      </c>
      <c r="AB223" s="15">
        <f t="shared" si="79"/>
        <v>7127.9630075793993</v>
      </c>
      <c r="AC223" s="15"/>
    </row>
    <row r="224" spans="2:29">
      <c r="B224" s="49">
        <v>40500</v>
      </c>
      <c r="C224" s="50">
        <v>1196.69</v>
      </c>
      <c r="D224" s="51">
        <v>10013.629999999999</v>
      </c>
      <c r="E224" s="16">
        <f t="shared" si="66"/>
        <v>2.0584692090838793E-2</v>
      </c>
      <c r="F224" s="16">
        <f t="shared" si="68"/>
        <v>2.0584692090838793E-2</v>
      </c>
      <c r="G224" s="16" t="str">
        <f t="shared" si="69"/>
        <v/>
      </c>
      <c r="H224" s="6">
        <f t="shared" si="70"/>
        <v>211</v>
      </c>
      <c r="I224" s="25">
        <f t="shared" ca="1" si="71"/>
        <v>9805.6729602301366</v>
      </c>
      <c r="J224" s="16">
        <f t="shared" ca="1" si="80"/>
        <v>-1.2344415953431474E-2</v>
      </c>
      <c r="K224" s="17">
        <f t="shared" ca="1" si="72"/>
        <v>-9.0676575297261586</v>
      </c>
      <c r="L224" s="31">
        <f t="shared" ca="1" si="67"/>
        <v>-0.79470309421321106</v>
      </c>
      <c r="M224" s="30"/>
      <c r="N224" s="21">
        <v>211</v>
      </c>
      <c r="O224" s="14">
        <f t="shared" si="65"/>
        <v>6.2033999999999999E-2</v>
      </c>
      <c r="P224" s="14">
        <f t="shared" si="73"/>
        <v>0.23241342474134319</v>
      </c>
      <c r="Q224" s="14">
        <f t="shared" si="81"/>
        <v>0.29444742474134317</v>
      </c>
      <c r="R224" s="14">
        <f t="shared" si="82"/>
        <v>-0.17037942474134318</v>
      </c>
      <c r="S224" s="14">
        <f t="shared" si="83"/>
        <v>0.52686084948268641</v>
      </c>
      <c r="T224" s="14">
        <f t="shared" si="84"/>
        <v>-0.4027928494826864</v>
      </c>
      <c r="U224" s="4" t="s">
        <v>21</v>
      </c>
      <c r="V224" s="21">
        <v>211</v>
      </c>
      <c r="W224" s="15">
        <f t="shared" si="74"/>
        <v>11336.680791579192</v>
      </c>
      <c r="X224" s="15">
        <f t="shared" si="75"/>
        <v>13442.522198145803</v>
      </c>
      <c r="Y224" s="15">
        <f t="shared" si="76"/>
        <v>14302.823724737553</v>
      </c>
      <c r="Z224" s="15">
        <f t="shared" si="77"/>
        <v>8985.6614220783122</v>
      </c>
      <c r="AA224" s="15">
        <f t="shared" si="78"/>
        <v>18045.031897949277</v>
      </c>
      <c r="AB224" s="15">
        <f t="shared" si="79"/>
        <v>7122.2002874246127</v>
      </c>
      <c r="AC224" s="15"/>
    </row>
    <row r="225" spans="2:29">
      <c r="B225" s="49">
        <v>40501</v>
      </c>
      <c r="C225" s="50">
        <v>1199.73</v>
      </c>
      <c r="D225" s="51">
        <v>10022.39</v>
      </c>
      <c r="E225" s="16">
        <f t="shared" si="66"/>
        <v>8.7480763719053126E-4</v>
      </c>
      <c r="F225" s="16">
        <f t="shared" si="68"/>
        <v>8.7480763719053126E-4</v>
      </c>
      <c r="G225" s="16" t="str">
        <f t="shared" si="69"/>
        <v/>
      </c>
      <c r="H225" s="6">
        <f t="shared" si="70"/>
        <v>212</v>
      </c>
      <c r="I225" s="25">
        <f t="shared" ca="1" si="71"/>
        <v>9745.5315007974787</v>
      </c>
      <c r="J225" s="16">
        <f t="shared" ca="1" si="80"/>
        <v>-6.1333331915697942E-3</v>
      </c>
      <c r="K225" s="17">
        <f t="shared" ca="1" si="72"/>
        <v>-9.4705464972805107</v>
      </c>
      <c r="L225" s="31">
        <f t="shared" ca="1" si="67"/>
        <v>-0.40288896755435283</v>
      </c>
      <c r="M225" s="30"/>
      <c r="N225" s="21">
        <v>212</v>
      </c>
      <c r="O225" s="14">
        <f t="shared" si="65"/>
        <v>6.2327999999999995E-2</v>
      </c>
      <c r="P225" s="14">
        <f t="shared" si="73"/>
        <v>0.23296351645697658</v>
      </c>
      <c r="Q225" s="14">
        <f t="shared" si="81"/>
        <v>0.2952915164569766</v>
      </c>
      <c r="R225" s="14">
        <f t="shared" si="82"/>
        <v>-0.17063551645697658</v>
      </c>
      <c r="S225" s="14">
        <f t="shared" si="83"/>
        <v>0.52825503291395315</v>
      </c>
      <c r="T225" s="14">
        <f t="shared" si="84"/>
        <v>-0.40359903291395316</v>
      </c>
      <c r="U225" s="4" t="s">
        <v>21</v>
      </c>
      <c r="V225" s="21">
        <v>212</v>
      </c>
      <c r="W225" s="15">
        <f t="shared" si="74"/>
        <v>11340.014265728605</v>
      </c>
      <c r="X225" s="15">
        <f t="shared" si="75"/>
        <v>13449.918852476838</v>
      </c>
      <c r="Y225" s="15">
        <f t="shared" si="76"/>
        <v>14314.901716503042</v>
      </c>
      <c r="Z225" s="15">
        <f t="shared" si="77"/>
        <v>8983.3605632566469</v>
      </c>
      <c r="AA225" s="15">
        <f t="shared" si="78"/>
        <v>18070.20752808336</v>
      </c>
      <c r="AB225" s="15">
        <f t="shared" si="79"/>
        <v>7116.4608014088481</v>
      </c>
      <c r="AC225" s="15"/>
    </row>
    <row r="226" spans="2:29">
      <c r="B226" s="49">
        <v>40504</v>
      </c>
      <c r="C226" s="50">
        <v>1197.8399999999999</v>
      </c>
      <c r="D226" s="51">
        <v>10115.19</v>
      </c>
      <c r="E226" s="16">
        <f t="shared" si="66"/>
        <v>9.2592684978334613E-3</v>
      </c>
      <c r="F226" s="16">
        <f t="shared" si="68"/>
        <v>9.2592684978334613E-3</v>
      </c>
      <c r="G226" s="16" t="str">
        <f t="shared" si="69"/>
        <v/>
      </c>
      <c r="H226" s="6">
        <f t="shared" si="70"/>
        <v>213</v>
      </c>
      <c r="I226" s="25">
        <f t="shared" ca="1" si="71"/>
        <v>9786.3698367395446</v>
      </c>
      <c r="J226" s="16">
        <f t="shared" ca="1" si="80"/>
        <v>4.1904677993934028E-3</v>
      </c>
      <c r="K226" s="17">
        <f t="shared" ca="1" si="72"/>
        <v>-9.2275643064399588</v>
      </c>
      <c r="L226" s="31">
        <f t="shared" ca="1" si="67"/>
        <v>0.24298219084055139</v>
      </c>
      <c r="M226" s="30"/>
      <c r="N226" s="21">
        <v>213</v>
      </c>
      <c r="O226" s="14">
        <f t="shared" si="65"/>
        <v>6.2621999999999997E-2</v>
      </c>
      <c r="P226" s="14">
        <f t="shared" si="73"/>
        <v>0.23351231230922279</v>
      </c>
      <c r="Q226" s="14">
        <f t="shared" si="81"/>
        <v>0.29613431230922277</v>
      </c>
      <c r="R226" s="14">
        <f t="shared" si="82"/>
        <v>-0.1708903123092228</v>
      </c>
      <c r="S226" s="14">
        <f t="shared" si="83"/>
        <v>0.52964662461844558</v>
      </c>
      <c r="T226" s="14">
        <f t="shared" si="84"/>
        <v>-0.40440262461844556</v>
      </c>
      <c r="U226" s="4" t="s">
        <v>21</v>
      </c>
      <c r="V226" s="21">
        <v>213</v>
      </c>
      <c r="W226" s="15">
        <f t="shared" si="74"/>
        <v>11343.348720063499</v>
      </c>
      <c r="X226" s="15">
        <f t="shared" si="75"/>
        <v>13457.302137929035</v>
      </c>
      <c r="Y226" s="15">
        <f t="shared" si="76"/>
        <v>14326.971341695622</v>
      </c>
      <c r="Z226" s="15">
        <f t="shared" si="77"/>
        <v>8981.0719318251759</v>
      </c>
      <c r="AA226" s="15">
        <f t="shared" si="78"/>
        <v>18095.371383823473</v>
      </c>
      <c r="AB226" s="15">
        <f t="shared" si="79"/>
        <v>7110.7443696896653</v>
      </c>
      <c r="AC226" s="15"/>
    </row>
    <row r="227" spans="2:29">
      <c r="B227" s="49">
        <v>40506</v>
      </c>
      <c r="C227" s="50">
        <v>1198.3499999999999</v>
      </c>
      <c r="D227" s="51">
        <v>10030.11</v>
      </c>
      <c r="E227" s="16">
        <f t="shared" si="66"/>
        <v>-8.4111123963069336E-3</v>
      </c>
      <c r="F227" s="16" t="str">
        <f t="shared" si="68"/>
        <v/>
      </c>
      <c r="G227" s="16">
        <f t="shared" si="69"/>
        <v>-8.4111123963069336E-3</v>
      </c>
      <c r="H227" s="6">
        <f t="shared" si="70"/>
        <v>214</v>
      </c>
      <c r="I227" s="25">
        <f t="shared" ca="1" si="71"/>
        <v>9651.8755922604869</v>
      </c>
      <c r="J227" s="16">
        <f t="shared" ca="1" si="80"/>
        <v>-1.3743016738867306E-2</v>
      </c>
      <c r="K227" s="17">
        <f t="shared" ca="1" si="72"/>
        <v>-10.110835277431326</v>
      </c>
      <c r="L227" s="31">
        <f t="shared" ca="1" si="67"/>
        <v>-0.88327097099136709</v>
      </c>
      <c r="M227" s="30"/>
      <c r="N227" s="21">
        <v>214</v>
      </c>
      <c r="O227" s="14">
        <f t="shared" si="65"/>
        <v>6.2916E-2</v>
      </c>
      <c r="P227" s="14">
        <f t="shared" si="73"/>
        <v>0.23405982141324469</v>
      </c>
      <c r="Q227" s="14">
        <f t="shared" si="81"/>
        <v>0.29697582141324469</v>
      </c>
      <c r="R227" s="14">
        <f t="shared" si="82"/>
        <v>-0.17114382141324469</v>
      </c>
      <c r="S227" s="14">
        <f t="shared" si="83"/>
        <v>0.53103564282648941</v>
      </c>
      <c r="T227" s="14">
        <f t="shared" si="84"/>
        <v>-0.40520364282648935</v>
      </c>
      <c r="U227" s="4" t="s">
        <v>21</v>
      </c>
      <c r="V227" s="21">
        <v>214</v>
      </c>
      <c r="W227" s="15">
        <f t="shared" si="74"/>
        <v>11346.684154872091</v>
      </c>
      <c r="X227" s="15">
        <f t="shared" si="75"/>
        <v>13464.672150755578</v>
      </c>
      <c r="Y227" s="15">
        <f t="shared" si="76"/>
        <v>14339.032692669289</v>
      </c>
      <c r="Z227" s="15">
        <f t="shared" si="77"/>
        <v>8978.7954368948704</v>
      </c>
      <c r="AA227" s="15">
        <f t="shared" si="78"/>
        <v>18120.52364858978</v>
      </c>
      <c r="AB227" s="15">
        <f t="shared" si="79"/>
        <v>7105.0508146018756</v>
      </c>
      <c r="AC227" s="15"/>
    </row>
    <row r="228" spans="2:29">
      <c r="B228" s="49">
        <v>40508</v>
      </c>
      <c r="C228" s="50">
        <v>1189.4000000000001</v>
      </c>
      <c r="D228" s="51">
        <v>10039.56</v>
      </c>
      <c r="E228" s="16">
        <f t="shared" si="66"/>
        <v>9.4216314676498145E-4</v>
      </c>
      <c r="F228" s="16">
        <f t="shared" si="68"/>
        <v>9.4216314676498145E-4</v>
      </c>
      <c r="G228" s="16" t="str">
        <f t="shared" si="69"/>
        <v/>
      </c>
      <c r="H228" s="6">
        <f t="shared" si="70"/>
        <v>215</v>
      </c>
      <c r="I228" s="25">
        <f t="shared" ca="1" si="71"/>
        <v>9707.4286918751368</v>
      </c>
      <c r="J228" s="16">
        <f t="shared" ca="1" si="80"/>
        <v>5.7556792028272789E-3</v>
      </c>
      <c r="K228" s="17">
        <f t="shared" ca="1" si="72"/>
        <v>-9.7705113757812772</v>
      </c>
      <c r="L228" s="31">
        <f t="shared" ca="1" si="67"/>
        <v>0.34032390165004817</v>
      </c>
      <c r="M228" s="30"/>
      <c r="N228" s="21">
        <v>215</v>
      </c>
      <c r="O228" s="14">
        <f t="shared" si="65"/>
        <v>6.3210000000000002E-2</v>
      </c>
      <c r="P228" s="14">
        <f t="shared" si="73"/>
        <v>0.23460605277784288</v>
      </c>
      <c r="Q228" s="14">
        <f t="shared" si="81"/>
        <v>0.2978160527778429</v>
      </c>
      <c r="R228" s="14">
        <f t="shared" si="82"/>
        <v>-0.17139605277784287</v>
      </c>
      <c r="S228" s="14">
        <f t="shared" si="83"/>
        <v>0.53242210555568581</v>
      </c>
      <c r="T228" s="14">
        <f t="shared" si="84"/>
        <v>-0.40600210555568578</v>
      </c>
      <c r="U228" s="4" t="s">
        <v>21</v>
      </c>
      <c r="V228" s="21">
        <v>215</v>
      </c>
      <c r="W228" s="15">
        <f t="shared" si="74"/>
        <v>11350.020570442681</v>
      </c>
      <c r="X228" s="15">
        <f t="shared" si="75"/>
        <v>13472.028986082531</v>
      </c>
      <c r="Y228" s="15">
        <f t="shared" si="76"/>
        <v>14351.085860691459</v>
      </c>
      <c r="Z228" s="15">
        <f t="shared" si="77"/>
        <v>8976.5309886638133</v>
      </c>
      <c r="AA228" s="15">
        <f t="shared" si="78"/>
        <v>18145.664503664029</v>
      </c>
      <c r="AB228" s="15">
        <f t="shared" si="79"/>
        <v>7099.379960621427</v>
      </c>
      <c r="AC228" s="15"/>
    </row>
    <row r="229" spans="2:29">
      <c r="B229" s="49">
        <v>40511</v>
      </c>
      <c r="C229" s="50">
        <v>1187.76</v>
      </c>
      <c r="D229" s="51">
        <v>10125.99</v>
      </c>
      <c r="E229" s="16">
        <f t="shared" si="66"/>
        <v>8.608943021407342E-3</v>
      </c>
      <c r="F229" s="16">
        <f t="shared" si="68"/>
        <v>8.608943021407342E-3</v>
      </c>
      <c r="G229" s="16" t="str">
        <f t="shared" si="69"/>
        <v/>
      </c>
      <c r="H229" s="6">
        <f t="shared" si="70"/>
        <v>216</v>
      </c>
      <c r="I229" s="25">
        <f t="shared" ca="1" si="71"/>
        <v>9614.6916044618811</v>
      </c>
      <c r="J229" s="16">
        <f t="shared" ca="1" si="80"/>
        <v>-9.5532082034117064E-3</v>
      </c>
      <c r="K229" s="17">
        <f t="shared" ca="1" si="72"/>
        <v>-10.388832580328264</v>
      </c>
      <c r="L229" s="31">
        <f t="shared" ca="1" si="67"/>
        <v>-0.61832120454698802</v>
      </c>
      <c r="M229" s="30"/>
      <c r="N229" s="21">
        <v>216</v>
      </c>
      <c r="O229" s="14">
        <f t="shared" si="65"/>
        <v>6.3504000000000005E-2</v>
      </c>
      <c r="P229" s="14">
        <f t="shared" si="73"/>
        <v>0.2351510153071851</v>
      </c>
      <c r="Q229" s="14">
        <f t="shared" si="81"/>
        <v>0.29865501530718508</v>
      </c>
      <c r="R229" s="14">
        <f t="shared" si="82"/>
        <v>-0.1716470153071851</v>
      </c>
      <c r="S229" s="14">
        <f t="shared" si="83"/>
        <v>0.53380603061437015</v>
      </c>
      <c r="T229" s="14">
        <f t="shared" si="84"/>
        <v>-0.4067980306143702</v>
      </c>
      <c r="U229" s="4" t="s">
        <v>21</v>
      </c>
      <c r="V229" s="21">
        <v>216</v>
      </c>
      <c r="W229" s="15">
        <f t="shared" si="74"/>
        <v>11353.357967063654</v>
      </c>
      <c r="X229" s="15">
        <f t="shared" si="75"/>
        <v>13479.372737927199</v>
      </c>
      <c r="Y229" s="15">
        <f t="shared" si="76"/>
        <v>14363.130935960857</v>
      </c>
      <c r="Z229" s="15">
        <f t="shared" si="77"/>
        <v>8974.2784983993279</v>
      </c>
      <c r="AA229" s="15">
        <f t="shared" si="78"/>
        <v>18170.794128224912</v>
      </c>
      <c r="AB229" s="15">
        <f t="shared" si="79"/>
        <v>7093.7316343300463</v>
      </c>
      <c r="AC229" s="15"/>
    </row>
    <row r="230" spans="2:29">
      <c r="B230" s="49">
        <v>40512</v>
      </c>
      <c r="C230" s="50">
        <v>1180.55</v>
      </c>
      <c r="D230" s="51">
        <v>9937.0400000000009</v>
      </c>
      <c r="E230" s="16">
        <f t="shared" si="66"/>
        <v>-1.8659903871127554E-2</v>
      </c>
      <c r="F230" s="16" t="str">
        <f t="shared" si="68"/>
        <v/>
      </c>
      <c r="G230" s="16">
        <f t="shared" si="69"/>
        <v>-1.8659903871127554E-2</v>
      </c>
      <c r="H230" s="6">
        <f t="shared" si="70"/>
        <v>217</v>
      </c>
      <c r="I230" s="25">
        <f t="shared" ca="1" si="71"/>
        <v>9574.8727140215015</v>
      </c>
      <c r="J230" s="16">
        <f t="shared" ca="1" si="80"/>
        <v>-4.1414630940321481E-3</v>
      </c>
      <c r="K230" s="17">
        <f t="shared" ca="1" si="72"/>
        <v>-10.666586673790022</v>
      </c>
      <c r="L230" s="31">
        <f t="shared" ca="1" si="67"/>
        <v>-0.27775409346175689</v>
      </c>
      <c r="M230" s="30"/>
      <c r="N230" s="21">
        <v>217</v>
      </c>
      <c r="O230" s="14">
        <f t="shared" si="65"/>
        <v>6.3797999999999994E-2</v>
      </c>
      <c r="P230" s="14">
        <f t="shared" si="73"/>
        <v>0.23569471780249976</v>
      </c>
      <c r="Q230" s="14">
        <f t="shared" si="81"/>
        <v>0.29949271780249975</v>
      </c>
      <c r="R230" s="14">
        <f t="shared" si="82"/>
        <v>-0.17189671780249977</v>
      </c>
      <c r="S230" s="14">
        <f t="shared" si="83"/>
        <v>0.53518743560499948</v>
      </c>
      <c r="T230" s="14">
        <f t="shared" si="84"/>
        <v>-0.40759143560499955</v>
      </c>
      <c r="U230" s="4" t="s">
        <v>21</v>
      </c>
      <c r="V230" s="21">
        <v>217</v>
      </c>
      <c r="W230" s="15">
        <f t="shared" si="74"/>
        <v>11356.696345023485</v>
      </c>
      <c r="X230" s="15">
        <f t="shared" si="75"/>
        <v>13486.703499216101</v>
      </c>
      <c r="Y230" s="15">
        <f t="shared" si="76"/>
        <v>14375.168007625014</v>
      </c>
      <c r="Z230" s="15">
        <f t="shared" si="77"/>
        <v>8972.0378784204713</v>
      </c>
      <c r="AA230" s="15">
        <f t="shared" si="78"/>
        <v>18195.912699382679</v>
      </c>
      <c r="AB230" s="15">
        <f t="shared" si="79"/>
        <v>7088.105664380626</v>
      </c>
      <c r="AC230" s="15"/>
    </row>
    <row r="231" spans="2:29">
      <c r="B231" s="49">
        <v>40513</v>
      </c>
      <c r="C231" s="50">
        <v>1206.07</v>
      </c>
      <c r="D231" s="51">
        <v>9988.0499999999993</v>
      </c>
      <c r="E231" s="16">
        <f t="shared" si="66"/>
        <v>5.1333193788088202E-3</v>
      </c>
      <c r="F231" s="16">
        <f t="shared" si="68"/>
        <v>5.1333193788088202E-3</v>
      </c>
      <c r="G231" s="16" t="str">
        <f t="shared" si="69"/>
        <v/>
      </c>
      <c r="H231" s="6">
        <f t="shared" si="70"/>
        <v>218</v>
      </c>
      <c r="I231" s="25">
        <f t="shared" ca="1" si="71"/>
        <v>9425.918976856954</v>
      </c>
      <c r="J231" s="16">
        <f t="shared" ca="1" si="80"/>
        <v>-1.5556732879218192E-2</v>
      </c>
      <c r="K231" s="17">
        <f t="shared" ca="1" si="72"/>
        <v>-11.664900373380716</v>
      </c>
      <c r="L231" s="31">
        <f t="shared" ca="1" si="67"/>
        <v>-0.99831369959069394</v>
      </c>
      <c r="M231" s="30"/>
      <c r="N231" s="21">
        <v>218</v>
      </c>
      <c r="O231" s="14">
        <f t="shared" si="65"/>
        <v>6.4091999999999996E-2</v>
      </c>
      <c r="P231" s="14">
        <f t="shared" si="73"/>
        <v>0.23623716896373442</v>
      </c>
      <c r="Q231" s="14">
        <f t="shared" si="81"/>
        <v>0.30032916896373441</v>
      </c>
      <c r="R231" s="14">
        <f t="shared" si="82"/>
        <v>-0.17214516896373444</v>
      </c>
      <c r="S231" s="14">
        <f t="shared" si="83"/>
        <v>0.53656633792746888</v>
      </c>
      <c r="T231" s="14">
        <f t="shared" si="84"/>
        <v>-0.40838233792746886</v>
      </c>
      <c r="U231" s="4" t="s">
        <v>21</v>
      </c>
      <c r="V231" s="21">
        <v>218</v>
      </c>
      <c r="W231" s="15">
        <f t="shared" si="74"/>
        <v>11360.035704610726</v>
      </c>
      <c r="X231" s="15">
        <f t="shared" si="75"/>
        <v>13494.021361802565</v>
      </c>
      <c r="Y231" s="15">
        <f t="shared" si="76"/>
        <v>14387.197163797407</v>
      </c>
      <c r="Z231" s="15">
        <f t="shared" si="77"/>
        <v>8969.8090420808894</v>
      </c>
      <c r="AA231" s="15">
        <f t="shared" si="78"/>
        <v>18221.020392213031</v>
      </c>
      <c r="AB231" s="15">
        <f t="shared" si="79"/>
        <v>7082.5018814633304</v>
      </c>
      <c r="AC231" s="15"/>
    </row>
    <row r="232" spans="2:29">
      <c r="B232" s="49">
        <v>40514</v>
      </c>
      <c r="C232" s="50">
        <v>1221.53</v>
      </c>
      <c r="D232" s="51">
        <v>10168.52</v>
      </c>
      <c r="E232" s="16">
        <f t="shared" si="66"/>
        <v>1.8068591967401161E-2</v>
      </c>
      <c r="F232" s="16">
        <f t="shared" si="68"/>
        <v>1.8068591967401161E-2</v>
      </c>
      <c r="G232" s="16" t="str">
        <f t="shared" si="69"/>
        <v/>
      </c>
      <c r="H232" s="6">
        <f t="shared" si="70"/>
        <v>219</v>
      </c>
      <c r="I232" s="25">
        <f t="shared" ca="1" si="71"/>
        <v>9281.3965770698505</v>
      </c>
      <c r="J232" s="16">
        <f t="shared" ca="1" si="80"/>
        <v>-1.5332446644400722E-2</v>
      </c>
      <c r="K232" s="17">
        <f t="shared" ca="1" si="72"/>
        <v>-12.648976276885845</v>
      </c>
      <c r="L232" s="31">
        <f t="shared" ca="1" si="67"/>
        <v>-0.98407590350512986</v>
      </c>
      <c r="M232" s="30"/>
      <c r="N232" s="21">
        <v>219</v>
      </c>
      <c r="O232" s="14">
        <f t="shared" si="65"/>
        <v>6.4385999999999999E-2</v>
      </c>
      <c r="P232" s="14">
        <f t="shared" si="73"/>
        <v>0.23677837739117988</v>
      </c>
      <c r="Q232" s="14">
        <f t="shared" si="81"/>
        <v>0.30116437739117985</v>
      </c>
      <c r="R232" s="14">
        <f t="shared" si="82"/>
        <v>-0.17239237739117988</v>
      </c>
      <c r="S232" s="14">
        <f t="shared" si="83"/>
        <v>0.53794275478235976</v>
      </c>
      <c r="T232" s="14">
        <f t="shared" si="84"/>
        <v>-0.40917075478235976</v>
      </c>
      <c r="U232" s="4" t="s">
        <v>21</v>
      </c>
      <c r="V232" s="21">
        <v>219</v>
      </c>
      <c r="W232" s="15">
        <f t="shared" si="74"/>
        <v>11363.376046114023</v>
      </c>
      <c r="X232" s="15">
        <f t="shared" si="75"/>
        <v>13501.326416483973</v>
      </c>
      <c r="Y232" s="15">
        <f t="shared" si="76"/>
        <v>14399.218491574251</v>
      </c>
      <c r="Z232" s="15">
        <f t="shared" si="77"/>
        <v>8967.5919037520416</v>
      </c>
      <c r="AA232" s="15">
        <f t="shared" si="78"/>
        <v>18246.117379790303</v>
      </c>
      <c r="AB232" s="15">
        <f t="shared" si="79"/>
        <v>7076.9201182724155</v>
      </c>
      <c r="AC232" s="15"/>
    </row>
    <row r="233" spans="2:29">
      <c r="B233" s="49">
        <v>40515</v>
      </c>
      <c r="C233" s="50">
        <v>1224.71</v>
      </c>
      <c r="D233" s="51">
        <v>10178.32</v>
      </c>
      <c r="E233" s="16">
        <f t="shared" si="66"/>
        <v>9.6375873775134157E-4</v>
      </c>
      <c r="F233" s="16">
        <f t="shared" si="68"/>
        <v>9.6375873775134157E-4</v>
      </c>
      <c r="G233" s="16" t="str">
        <f t="shared" si="69"/>
        <v/>
      </c>
      <c r="H233" s="6">
        <f t="shared" si="70"/>
        <v>220</v>
      </c>
      <c r="I233" s="25">
        <f t="shared" ca="1" si="71"/>
        <v>9392.5246453719265</v>
      </c>
      <c r="J233" s="16">
        <f t="shared" ca="1" si="80"/>
        <v>1.1973205473907161E-2</v>
      </c>
      <c r="K233" s="17">
        <f t="shared" ca="1" si="72"/>
        <v>-11.923469919617183</v>
      </c>
      <c r="L233" s="31">
        <f t="shared" ca="1" si="67"/>
        <v>0.72550635726866275</v>
      </c>
      <c r="M233" s="30"/>
      <c r="N233" s="21">
        <v>220</v>
      </c>
      <c r="O233" s="14">
        <f t="shared" si="65"/>
        <v>6.4680000000000001E-2</v>
      </c>
      <c r="P233" s="14">
        <f t="shared" si="73"/>
        <v>0.23731835158706122</v>
      </c>
      <c r="Q233" s="14">
        <f t="shared" si="81"/>
        <v>0.30199835158706123</v>
      </c>
      <c r="R233" s="14">
        <f t="shared" si="82"/>
        <v>-0.1726383515870612</v>
      </c>
      <c r="S233" s="14">
        <f t="shared" si="83"/>
        <v>0.53931670317412239</v>
      </c>
      <c r="T233" s="14">
        <f t="shared" si="84"/>
        <v>-0.40995670317412242</v>
      </c>
      <c r="U233" s="4" t="s">
        <v>21</v>
      </c>
      <c r="V233" s="21">
        <v>220</v>
      </c>
      <c r="W233" s="15">
        <f t="shared" si="74"/>
        <v>11366.717369822098</v>
      </c>
      <c r="X233" s="15">
        <f t="shared" si="75"/>
        <v>13508.618753018636</v>
      </c>
      <c r="Y233" s="15">
        <f t="shared" si="76"/>
        <v>14411.232077050929</v>
      </c>
      <c r="Z233" s="15">
        <f t="shared" si="77"/>
        <v>8965.3863788067574</v>
      </c>
      <c r="AA233" s="15">
        <f t="shared" si="78"/>
        <v>18271.203833219974</v>
      </c>
      <c r="AB233" s="15">
        <f t="shared" si="79"/>
        <v>7071.360209473718</v>
      </c>
      <c r="AC233" s="15"/>
    </row>
    <row r="234" spans="2:29">
      <c r="B234" s="49">
        <v>40518</v>
      </c>
      <c r="C234" s="50">
        <v>1223.1199999999999</v>
      </c>
      <c r="D234" s="51">
        <v>10167.23</v>
      </c>
      <c r="E234" s="16">
        <f t="shared" si="66"/>
        <v>-1.0895707739587816E-3</v>
      </c>
      <c r="F234" s="16" t="str">
        <f t="shared" si="68"/>
        <v/>
      </c>
      <c r="G234" s="16">
        <f t="shared" si="69"/>
        <v>-1.0895707739587816E-3</v>
      </c>
      <c r="H234" s="6">
        <f t="shared" si="70"/>
        <v>221</v>
      </c>
      <c r="I234" s="25">
        <f t="shared" ca="1" si="71"/>
        <v>9377.3722021343456</v>
      </c>
      <c r="J234" s="16">
        <f t="shared" ca="1" si="80"/>
        <v>-1.613244980416112E-3</v>
      </c>
      <c r="K234" s="17">
        <f t="shared" ca="1" si="72"/>
        <v>-12.042754216326408</v>
      </c>
      <c r="L234" s="31">
        <f t="shared" ca="1" si="67"/>
        <v>-0.11928429670922547</v>
      </c>
      <c r="M234" s="30"/>
      <c r="N234" s="21">
        <v>221</v>
      </c>
      <c r="O234" s="14">
        <f t="shared" si="65"/>
        <v>6.4974000000000004E-2</v>
      </c>
      <c r="P234" s="14">
        <f t="shared" si="73"/>
        <v>0.23785709995709611</v>
      </c>
      <c r="Q234" s="14">
        <f t="shared" si="81"/>
        <v>0.30283109995709612</v>
      </c>
      <c r="R234" s="14">
        <f t="shared" si="82"/>
        <v>-0.17288309995709611</v>
      </c>
      <c r="S234" s="14">
        <f t="shared" si="83"/>
        <v>0.54068819991419226</v>
      </c>
      <c r="T234" s="14">
        <f t="shared" si="84"/>
        <v>-0.41074019991419219</v>
      </c>
      <c r="U234" s="4" t="s">
        <v>21</v>
      </c>
      <c r="V234" s="21">
        <v>221</v>
      </c>
      <c r="W234" s="15">
        <f t="shared" si="74"/>
        <v>11370.059676023764</v>
      </c>
      <c r="X234" s="15">
        <f t="shared" si="75"/>
        <v>13515.898460142344</v>
      </c>
      <c r="Y234" s="15">
        <f t="shared" si="76"/>
        <v>14423.23800533808</v>
      </c>
      <c r="Z234" s="15">
        <f t="shared" si="77"/>
        <v>8963.1923836031383</v>
      </c>
      <c r="AA234" s="15">
        <f t="shared" si="78"/>
        <v>18296.279921670484</v>
      </c>
      <c r="AB234" s="15">
        <f t="shared" si="79"/>
        <v>7065.8219916728431</v>
      </c>
      <c r="AC234" s="15"/>
    </row>
    <row r="235" spans="2:29">
      <c r="B235" s="49">
        <v>40519</v>
      </c>
      <c r="C235" s="50">
        <v>1223.75</v>
      </c>
      <c r="D235" s="51">
        <v>10141.1</v>
      </c>
      <c r="E235" s="16">
        <f t="shared" si="66"/>
        <v>-2.5700215299544909E-3</v>
      </c>
      <c r="F235" s="16" t="str">
        <f t="shared" si="68"/>
        <v/>
      </c>
      <c r="G235" s="16">
        <f t="shared" si="69"/>
        <v>-2.5700215299544909E-3</v>
      </c>
      <c r="H235" s="6">
        <f t="shared" si="70"/>
        <v>222</v>
      </c>
      <c r="I235" s="25">
        <f t="shared" ca="1" si="71"/>
        <v>9341.04664575065</v>
      </c>
      <c r="J235" s="16">
        <f t="shared" ca="1" si="80"/>
        <v>-3.8737458213962835E-3</v>
      </c>
      <c r="K235" s="17">
        <f t="shared" ca="1" si="72"/>
        <v>-12.303708642471005</v>
      </c>
      <c r="L235" s="31">
        <f t="shared" ca="1" si="67"/>
        <v>-0.26095442614459685</v>
      </c>
      <c r="M235" s="30"/>
      <c r="N235" s="21">
        <v>222</v>
      </c>
      <c r="O235" s="14">
        <f t="shared" si="65"/>
        <v>6.5267999999999993E-2</v>
      </c>
      <c r="P235" s="14">
        <f t="shared" si="73"/>
        <v>0.23839463081202145</v>
      </c>
      <c r="Q235" s="14">
        <f t="shared" si="81"/>
        <v>0.30366263081202144</v>
      </c>
      <c r="R235" s="14">
        <f t="shared" si="82"/>
        <v>-0.17312663081202145</v>
      </c>
      <c r="S235" s="14">
        <f t="shared" si="83"/>
        <v>0.54205726162404289</v>
      </c>
      <c r="T235" s="14">
        <f t="shared" si="84"/>
        <v>-0.4115212616240429</v>
      </c>
      <c r="U235" s="4" t="s">
        <v>21</v>
      </c>
      <c r="V235" s="21">
        <v>222</v>
      </c>
      <c r="W235" s="15">
        <f t="shared" si="74"/>
        <v>11373.402965007912</v>
      </c>
      <c r="X235" s="15">
        <f t="shared" si="75"/>
        <v>13523.165625584552</v>
      </c>
      <c r="Y235" s="15">
        <f t="shared" si="76"/>
        <v>14435.236360577395</v>
      </c>
      <c r="Z235" s="15">
        <f t="shared" si="77"/>
        <v>8961.0098354687925</v>
      </c>
      <c r="AA235" s="15">
        <f t="shared" si="78"/>
        <v>18321.345812404419</v>
      </c>
      <c r="AB235" s="15">
        <f t="shared" si="79"/>
        <v>7060.3053033839788</v>
      </c>
      <c r="AC235" s="15"/>
    </row>
    <row r="236" spans="2:29">
      <c r="B236" s="49">
        <v>40520</v>
      </c>
      <c r="C236" s="50">
        <v>1228.28</v>
      </c>
      <c r="D236" s="51">
        <v>10232.33</v>
      </c>
      <c r="E236" s="16">
        <f t="shared" si="66"/>
        <v>8.9960655155751895E-3</v>
      </c>
      <c r="F236" s="16">
        <f t="shared" si="68"/>
        <v>8.9960655155751895E-3</v>
      </c>
      <c r="G236" s="16" t="str">
        <f t="shared" si="69"/>
        <v/>
      </c>
      <c r="H236" s="6">
        <f t="shared" si="70"/>
        <v>223</v>
      </c>
      <c r="I236" s="25">
        <f t="shared" ca="1" si="71"/>
        <v>9361.4174889464812</v>
      </c>
      <c r="J236" s="16">
        <f t="shared" ca="1" si="80"/>
        <v>2.1807880817186708E-3</v>
      </c>
      <c r="K236" s="17">
        <f t="shared" ca="1" si="72"/>
        <v>-12.185932699957293</v>
      </c>
      <c r="L236" s="31">
        <f t="shared" ca="1" si="67"/>
        <v>0.11777594251371112</v>
      </c>
      <c r="M236" s="30"/>
      <c r="N236" s="21">
        <v>223</v>
      </c>
      <c r="O236" s="14">
        <f t="shared" si="65"/>
        <v>6.5561999999999995E-2</v>
      </c>
      <c r="P236" s="14">
        <f t="shared" si="73"/>
        <v>0.23893095236908926</v>
      </c>
      <c r="Q236" s="14">
        <f t="shared" si="81"/>
        <v>0.30449295236908924</v>
      </c>
      <c r="R236" s="14">
        <f t="shared" si="82"/>
        <v>-0.17336895236908928</v>
      </c>
      <c r="S236" s="14">
        <f t="shared" si="83"/>
        <v>0.54342390473817848</v>
      </c>
      <c r="T236" s="14">
        <f t="shared" si="84"/>
        <v>-0.41229990473817851</v>
      </c>
      <c r="U236" s="4" t="s">
        <v>21</v>
      </c>
      <c r="V236" s="21">
        <v>223</v>
      </c>
      <c r="W236" s="15">
        <f t="shared" si="74"/>
        <v>11376.747237063528</v>
      </c>
      <c r="X236" s="15">
        <f t="shared" si="75"/>
        <v>13530.420336084271</v>
      </c>
      <c r="Y236" s="15">
        <f t="shared" si="76"/>
        <v>14447.227225957049</v>
      </c>
      <c r="Z236" s="15">
        <f t="shared" si="77"/>
        <v>8958.838652685381</v>
      </c>
      <c r="AA236" s="15">
        <f t="shared" si="78"/>
        <v>18346.401670809053</v>
      </c>
      <c r="AB236" s="15">
        <f t="shared" si="79"/>
        <v>7054.8099849993587</v>
      </c>
      <c r="AC236" s="15"/>
    </row>
    <row r="237" spans="2:29">
      <c r="B237" s="49">
        <v>40521</v>
      </c>
      <c r="C237" s="50">
        <v>1233</v>
      </c>
      <c r="D237" s="51">
        <v>10285.879999999999</v>
      </c>
      <c r="E237" s="16">
        <f t="shared" si="66"/>
        <v>5.2334121358477755E-3</v>
      </c>
      <c r="F237" s="16">
        <f t="shared" si="68"/>
        <v>5.2334121358477755E-3</v>
      </c>
      <c r="G237" s="16" t="str">
        <f t="shared" si="69"/>
        <v/>
      </c>
      <c r="H237" s="6">
        <f t="shared" si="70"/>
        <v>224</v>
      </c>
      <c r="I237" s="25">
        <f t="shared" ca="1" si="71"/>
        <v>9419.5297495263985</v>
      </c>
      <c r="J237" s="16">
        <f t="shared" ca="1" si="80"/>
        <v>6.207634757079636E-3</v>
      </c>
      <c r="K237" s="17">
        <f t="shared" ca="1" si="72"/>
        <v>-11.81752951731789</v>
      </c>
      <c r="L237" s="31">
        <f t="shared" ca="1" si="67"/>
        <v>0.36840318263940269</v>
      </c>
      <c r="M237" s="30"/>
      <c r="N237" s="21">
        <v>224</v>
      </c>
      <c r="O237" s="14">
        <f t="shared" si="65"/>
        <v>6.5855999999999998E-2</v>
      </c>
      <c r="P237" s="14">
        <f t="shared" si="73"/>
        <v>0.23946607275353224</v>
      </c>
      <c r="Q237" s="14">
        <f t="shared" si="81"/>
        <v>0.30532207275353224</v>
      </c>
      <c r="R237" s="14">
        <f t="shared" si="82"/>
        <v>-0.17361007275353224</v>
      </c>
      <c r="S237" s="14">
        <f t="shared" si="83"/>
        <v>0.54478814550706445</v>
      </c>
      <c r="T237" s="14">
        <f t="shared" si="84"/>
        <v>-0.41307614550706451</v>
      </c>
      <c r="U237" s="4" t="s">
        <v>21</v>
      </c>
      <c r="V237" s="21">
        <v>224</v>
      </c>
      <c r="W237" s="15">
        <f t="shared" si="74"/>
        <v>11380.092492479675</v>
      </c>
      <c r="X237" s="15">
        <f t="shared" si="75"/>
        <v>13537.662677405606</v>
      </c>
      <c r="Y237" s="15">
        <f t="shared" si="76"/>
        <v>14459.210683726835</v>
      </c>
      <c r="Z237" s="15">
        <f t="shared" si="77"/>
        <v>8956.6787544734925</v>
      </c>
      <c r="AA237" s="15">
        <f t="shared" si="78"/>
        <v>18371.44766042626</v>
      </c>
      <c r="AB237" s="15">
        <f t="shared" si="79"/>
        <v>7049.3358787593443</v>
      </c>
      <c r="AC237" s="15"/>
    </row>
    <row r="238" spans="2:29">
      <c r="B238" s="49">
        <v>40522</v>
      </c>
      <c r="C238" s="50">
        <v>1240.4000000000001</v>
      </c>
      <c r="D238" s="51">
        <v>10211.950000000001</v>
      </c>
      <c r="E238" s="16">
        <f t="shared" si="66"/>
        <v>-7.1875230899056258E-3</v>
      </c>
      <c r="F238" s="16" t="str">
        <f t="shared" si="68"/>
        <v/>
      </c>
      <c r="G238" s="16">
        <f t="shared" si="69"/>
        <v>-7.1875230899056258E-3</v>
      </c>
      <c r="H238" s="6">
        <f t="shared" si="70"/>
        <v>225</v>
      </c>
      <c r="I238" s="25">
        <f t="shared" ca="1" si="71"/>
        <v>9601.7201597845615</v>
      </c>
      <c r="J238" s="16">
        <f t="shared" ca="1" si="80"/>
        <v>1.9341773432726115E-2</v>
      </c>
      <c r="K238" s="17">
        <f t="shared" ca="1" si="72"/>
        <v>-10.638585035468518</v>
      </c>
      <c r="L238" s="31">
        <f t="shared" ca="1" si="67"/>
        <v>1.1789444818493717</v>
      </c>
      <c r="M238" s="30"/>
      <c r="N238" s="21">
        <v>225</v>
      </c>
      <c r="O238" s="14">
        <f t="shared" si="65"/>
        <v>6.615E-2</v>
      </c>
      <c r="P238" s="14">
        <f t="shared" si="73"/>
        <v>0.24</v>
      </c>
      <c r="Q238" s="14">
        <f t="shared" si="81"/>
        <v>0.30614999999999998</v>
      </c>
      <c r="R238" s="14">
        <f t="shared" si="82"/>
        <v>-0.17385</v>
      </c>
      <c r="S238" s="14">
        <f t="shared" si="83"/>
        <v>0.54615000000000002</v>
      </c>
      <c r="T238" s="14">
        <f t="shared" si="84"/>
        <v>-0.41385</v>
      </c>
      <c r="U238" s="4" t="s">
        <v>21</v>
      </c>
      <c r="V238" s="21">
        <v>225</v>
      </c>
      <c r="W238" s="15">
        <f t="shared" si="74"/>
        <v>11383.438731545504</v>
      </c>
      <c r="X238" s="15">
        <f t="shared" si="75"/>
        <v>13544.892734353001</v>
      </c>
      <c r="Y238" s="15">
        <f t="shared" si="76"/>
        <v>14471.18681521299</v>
      </c>
      <c r="Z238" s="15">
        <f t="shared" si="77"/>
        <v>8954.5300609777987</v>
      </c>
      <c r="AA238" s="15">
        <f t="shared" si="78"/>
        <v>18396.483942981828</v>
      </c>
      <c r="AB238" s="15">
        <f t="shared" si="79"/>
        <v>7043.8828287231199</v>
      </c>
      <c r="AC238" s="15"/>
    </row>
    <row r="239" spans="2:29">
      <c r="B239" s="49">
        <v>40525</v>
      </c>
      <c r="C239" s="50">
        <v>1240.46</v>
      </c>
      <c r="D239" s="51">
        <v>10293.89</v>
      </c>
      <c r="E239" s="16">
        <f t="shared" si="66"/>
        <v>8.0239327454598476E-3</v>
      </c>
      <c r="F239" s="16">
        <f t="shared" si="68"/>
        <v>8.0239327454598476E-3</v>
      </c>
      <c r="G239" s="16" t="str">
        <f t="shared" si="69"/>
        <v/>
      </c>
      <c r="H239" s="6">
        <f t="shared" si="70"/>
        <v>226</v>
      </c>
      <c r="I239" s="25">
        <f t="shared" ca="1" si="71"/>
        <v>9735.9382217056664</v>
      </c>
      <c r="J239" s="16">
        <f t="shared" ca="1" si="80"/>
        <v>1.3978543395094781E-2</v>
      </c>
      <c r="K239" s="17">
        <f t="shared" ca="1" si="72"/>
        <v>-9.7893504152910005</v>
      </c>
      <c r="L239" s="31">
        <f t="shared" ca="1" si="67"/>
        <v>0.84923462017751683</v>
      </c>
      <c r="M239" s="30"/>
      <c r="N239" s="21">
        <v>226</v>
      </c>
      <c r="O239" s="14">
        <f t="shared" si="65"/>
        <v>6.6444000000000003E-2</v>
      </c>
      <c r="P239" s="14">
        <f t="shared" si="73"/>
        <v>0.24053274205396655</v>
      </c>
      <c r="Q239" s="14">
        <f t="shared" si="81"/>
        <v>0.30697674205396652</v>
      </c>
      <c r="R239" s="14">
        <f t="shared" si="82"/>
        <v>-0.17408874205396654</v>
      </c>
      <c r="S239" s="14">
        <f t="shared" si="83"/>
        <v>0.5475094841079331</v>
      </c>
      <c r="T239" s="14">
        <f t="shared" si="84"/>
        <v>-0.41462148410793309</v>
      </c>
      <c r="U239" s="4" t="s">
        <v>21</v>
      </c>
      <c r="V239" s="21">
        <v>226</v>
      </c>
      <c r="W239" s="15">
        <f t="shared" si="74"/>
        <v>11386.785954550251</v>
      </c>
      <c r="X239" s="15">
        <f t="shared" si="75"/>
        <v>13552.110590786177</v>
      </c>
      <c r="Y239" s="15">
        <f t="shared" si="76"/>
        <v>14483.155700832742</v>
      </c>
      <c r="Z239" s="15">
        <f t="shared" si="77"/>
        <v>8952.3924932525442</v>
      </c>
      <c r="AA239" s="15">
        <f t="shared" si="78"/>
        <v>18421.510678414179</v>
      </c>
      <c r="AB239" s="15">
        <f t="shared" si="79"/>
        <v>7038.4506807399675</v>
      </c>
      <c r="AC239" s="15"/>
    </row>
    <row r="240" spans="2:29">
      <c r="B240" s="49">
        <v>40526</v>
      </c>
      <c r="C240" s="50">
        <v>1241.5899999999999</v>
      </c>
      <c r="D240" s="51">
        <v>10316.77</v>
      </c>
      <c r="E240" s="16">
        <f t="shared" si="66"/>
        <v>2.2226777243589176E-3</v>
      </c>
      <c r="F240" s="16">
        <f t="shared" si="68"/>
        <v>2.2226777243589176E-3</v>
      </c>
      <c r="G240" s="16" t="str">
        <f t="shared" si="69"/>
        <v/>
      </c>
      <c r="H240" s="6">
        <f t="shared" si="70"/>
        <v>227</v>
      </c>
      <c r="I240" s="25">
        <f t="shared" ca="1" si="71"/>
        <v>9722.6537121331803</v>
      </c>
      <c r="J240" s="16">
        <f t="shared" ca="1" si="80"/>
        <v>-1.3644817037631847E-3</v>
      </c>
      <c r="K240" s="17">
        <f t="shared" ca="1" si="72"/>
        <v>-9.8930638137311551</v>
      </c>
      <c r="L240" s="31">
        <f t="shared" ca="1" si="67"/>
        <v>-0.10371339844015497</v>
      </c>
      <c r="M240" s="30"/>
      <c r="N240" s="21">
        <v>227</v>
      </c>
      <c r="O240" s="14">
        <f t="shared" si="65"/>
        <v>6.6737999999999992E-2</v>
      </c>
      <c r="P240" s="14">
        <f t="shared" si="73"/>
        <v>0.24106430677310983</v>
      </c>
      <c r="Q240" s="14">
        <f t="shared" si="81"/>
        <v>0.30780230677310982</v>
      </c>
      <c r="R240" s="14">
        <f t="shared" si="82"/>
        <v>-0.17432630677310984</v>
      </c>
      <c r="S240" s="14">
        <f t="shared" si="83"/>
        <v>0.54886661354621968</v>
      </c>
      <c r="T240" s="14">
        <f t="shared" si="84"/>
        <v>-0.41539061354621964</v>
      </c>
      <c r="U240" s="4" t="s">
        <v>21</v>
      </c>
      <c r="V240" s="21">
        <v>227</v>
      </c>
      <c r="W240" s="15">
        <f t="shared" si="74"/>
        <v>11390.134161783233</v>
      </c>
      <c r="X240" s="15">
        <f t="shared" si="75"/>
        <v>13559.316329634768</v>
      </c>
      <c r="Y240" s="15">
        <f t="shared" si="76"/>
        <v>14495.117420108534</v>
      </c>
      <c r="Z240" s="15">
        <f t="shared" si="77"/>
        <v>8950.2659732472894</v>
      </c>
      <c r="AA240" s="15">
        <f t="shared" si="78"/>
        <v>18446.528024902513</v>
      </c>
      <c r="AB240" s="15">
        <f t="shared" si="79"/>
        <v>7033.0392824211203</v>
      </c>
      <c r="AC240" s="15"/>
    </row>
    <row r="241" spans="2:29">
      <c r="B241" s="49">
        <v>40527</v>
      </c>
      <c r="C241" s="50">
        <v>1235.23</v>
      </c>
      <c r="D241" s="51">
        <v>10309.780000000001</v>
      </c>
      <c r="E241" s="16">
        <f t="shared" si="66"/>
        <v>-6.7753764017224201E-4</v>
      </c>
      <c r="F241" s="16" t="str">
        <f t="shared" si="68"/>
        <v/>
      </c>
      <c r="G241" s="16">
        <f t="shared" si="69"/>
        <v>-6.7753764017224201E-4</v>
      </c>
      <c r="H241" s="6">
        <f t="shared" si="70"/>
        <v>228</v>
      </c>
      <c r="I241" s="25">
        <f t="shared" ca="1" si="71"/>
        <v>9782.0927892706204</v>
      </c>
      <c r="J241" s="16">
        <f t="shared" ca="1" si="80"/>
        <v>6.1134623218416558E-3</v>
      </c>
      <c r="K241" s="17">
        <f t="shared" ca="1" si="72"/>
        <v>-9.5305103746285091</v>
      </c>
      <c r="L241" s="31">
        <f t="shared" ca="1" si="67"/>
        <v>0.36255343910264615</v>
      </c>
      <c r="M241" s="30"/>
      <c r="N241" s="21">
        <v>228</v>
      </c>
      <c r="O241" s="14">
        <f t="shared" si="65"/>
        <v>6.7031999999999994E-2</v>
      </c>
      <c r="P241" s="14">
        <f t="shared" si="73"/>
        <v>0.241594701928664</v>
      </c>
      <c r="Q241" s="14">
        <f t="shared" si="81"/>
        <v>0.30862670192866398</v>
      </c>
      <c r="R241" s="14">
        <f t="shared" si="82"/>
        <v>-0.17456270192866402</v>
      </c>
      <c r="S241" s="14">
        <f t="shared" si="83"/>
        <v>0.55022140385732798</v>
      </c>
      <c r="T241" s="14">
        <f t="shared" si="84"/>
        <v>-0.41615740385732802</v>
      </c>
      <c r="U241" s="4" t="s">
        <v>21</v>
      </c>
      <c r="V241" s="21">
        <v>228</v>
      </c>
      <c r="W241" s="15">
        <f t="shared" si="74"/>
        <v>11393.48335353386</v>
      </c>
      <c r="X241" s="15">
        <f t="shared" si="75"/>
        <v>13566.510032912674</v>
      </c>
      <c r="Y241" s="15">
        <f t="shared" si="76"/>
        <v>14507.07205168198</v>
      </c>
      <c r="Z241" s="15">
        <f t="shared" si="77"/>
        <v>8948.1504237929657</v>
      </c>
      <c r="AA241" s="15">
        <f t="shared" si="78"/>
        <v>18471.536138894397</v>
      </c>
      <c r="AB241" s="15">
        <f t="shared" si="79"/>
        <v>7027.6484831121907</v>
      </c>
      <c r="AC241" s="15"/>
    </row>
    <row r="242" spans="2:29">
      <c r="B242" s="49">
        <v>40528</v>
      </c>
      <c r="C242" s="50">
        <v>1242.8699999999999</v>
      </c>
      <c r="D242" s="51">
        <v>10311.290000000001</v>
      </c>
      <c r="E242" s="16">
        <f t="shared" si="66"/>
        <v>1.4646287311661531E-4</v>
      </c>
      <c r="F242" s="16">
        <f t="shared" si="68"/>
        <v>1.4646287311661531E-4</v>
      </c>
      <c r="G242" s="16" t="str">
        <f t="shared" si="69"/>
        <v/>
      </c>
      <c r="H242" s="6">
        <f t="shared" si="70"/>
        <v>229</v>
      </c>
      <c r="I242" s="25">
        <f t="shared" ca="1" si="71"/>
        <v>9786.8033362644637</v>
      </c>
      <c r="J242" s="16">
        <f t="shared" ca="1" si="80"/>
        <v>4.8154797703514119E-4</v>
      </c>
      <c r="K242" s="17">
        <f t="shared" ca="1" si="72"/>
        <v>-9.5187958500126815</v>
      </c>
      <c r="L242" s="31">
        <f t="shared" ca="1" si="67"/>
        <v>1.171452461582728E-2</v>
      </c>
      <c r="M242" s="30"/>
      <c r="N242" s="21">
        <v>229</v>
      </c>
      <c r="O242" s="14">
        <f t="shared" si="65"/>
        <v>6.7325999999999997E-2</v>
      </c>
      <c r="P242" s="14">
        <f t="shared" si="73"/>
        <v>0.24212393520674491</v>
      </c>
      <c r="Q242" s="14">
        <f t="shared" si="81"/>
        <v>0.30944993520674491</v>
      </c>
      <c r="R242" s="14">
        <f t="shared" si="82"/>
        <v>-0.17479793520674491</v>
      </c>
      <c r="S242" s="14">
        <f t="shared" si="83"/>
        <v>0.55157387041348982</v>
      </c>
      <c r="T242" s="14">
        <f t="shared" si="84"/>
        <v>-0.41692187041348983</v>
      </c>
      <c r="U242" s="4" t="s">
        <v>21</v>
      </c>
      <c r="V242" s="21">
        <v>229</v>
      </c>
      <c r="W242" s="15">
        <f t="shared" si="74"/>
        <v>11396.833530091622</v>
      </c>
      <c r="X242" s="15">
        <f t="shared" si="75"/>
        <v>13573.691781732117</v>
      </c>
      <c r="Y242" s="15">
        <f t="shared" si="76"/>
        <v>14519.019673327553</v>
      </c>
      <c r="Z242" s="15">
        <f t="shared" si="77"/>
        <v>8946.045768588192</v>
      </c>
      <c r="AA242" s="15">
        <f t="shared" si="78"/>
        <v>18496.535175132794</v>
      </c>
      <c r="AB242" s="15">
        <f t="shared" si="79"/>
        <v>7022.2781338661262</v>
      </c>
      <c r="AC242" s="15"/>
    </row>
    <row r="243" spans="2:29">
      <c r="B243" s="49">
        <v>40529</v>
      </c>
      <c r="C243" s="50">
        <v>1243.9100000000001</v>
      </c>
      <c r="D243" s="51">
        <v>10303.83</v>
      </c>
      <c r="E243" s="16">
        <f t="shared" si="66"/>
        <v>-7.2347882757646672E-4</v>
      </c>
      <c r="F243" s="16" t="str">
        <f t="shared" si="68"/>
        <v/>
      </c>
      <c r="G243" s="16">
        <f t="shared" si="69"/>
        <v>-7.2347882757646672E-4</v>
      </c>
      <c r="H243" s="6">
        <f t="shared" si="70"/>
        <v>230</v>
      </c>
      <c r="I243" s="25">
        <f t="shared" ca="1" si="71"/>
        <v>9760.8360675920849</v>
      </c>
      <c r="J243" s="16">
        <f t="shared" ca="1" si="80"/>
        <v>-2.6532942146858677E-3</v>
      </c>
      <c r="K243" s="17">
        <f t="shared" ca="1" si="72"/>
        <v>-9.703222239118098</v>
      </c>
      <c r="L243" s="31">
        <f t="shared" ca="1" si="67"/>
        <v>-0.18442638910541642</v>
      </c>
      <c r="M243" s="30"/>
      <c r="N243" s="21">
        <v>230</v>
      </c>
      <c r="O243" s="14">
        <f t="shared" si="65"/>
        <v>6.762E-2</v>
      </c>
      <c r="P243" s="14">
        <f t="shared" si="73"/>
        <v>0.24265201420964963</v>
      </c>
      <c r="Q243" s="14">
        <f t="shared" si="81"/>
        <v>0.31027201420964962</v>
      </c>
      <c r="R243" s="14">
        <f t="shared" si="82"/>
        <v>-0.17503201420964964</v>
      </c>
      <c r="S243" s="14">
        <f t="shared" si="83"/>
        <v>0.55292402841929922</v>
      </c>
      <c r="T243" s="14">
        <f t="shared" si="84"/>
        <v>-0.41768402841929925</v>
      </c>
      <c r="U243" s="4" t="s">
        <v>21</v>
      </c>
      <c r="V243" s="21">
        <v>230</v>
      </c>
      <c r="W243" s="15">
        <f t="shared" si="74"/>
        <v>11400.184691746095</v>
      </c>
      <c r="X243" s="15">
        <f t="shared" si="75"/>
        <v>13580.86165631744</v>
      </c>
      <c r="Y243" s="15">
        <f t="shared" si="76"/>
        <v>14530.960361965988</v>
      </c>
      <c r="Z243" s="15">
        <f t="shared" si="77"/>
        <v>8943.9519321858697</v>
      </c>
      <c r="AA243" s="15">
        <f t="shared" si="78"/>
        <v>18521.525286682561</v>
      </c>
      <c r="AB243" s="15">
        <f t="shared" si="79"/>
        <v>7016.9280874167262</v>
      </c>
      <c r="AC243" s="15"/>
    </row>
    <row r="244" spans="2:29">
      <c r="B244" s="49">
        <v>40532</v>
      </c>
      <c r="C244" s="50">
        <v>1247.08</v>
      </c>
      <c r="D244" s="51">
        <v>10216.41</v>
      </c>
      <c r="E244" s="16">
        <f t="shared" si="66"/>
        <v>-8.4842238274505759E-3</v>
      </c>
      <c r="F244" s="16" t="str">
        <f t="shared" si="68"/>
        <v/>
      </c>
      <c r="G244" s="16">
        <f t="shared" si="69"/>
        <v>-8.4842238274505759E-3</v>
      </c>
      <c r="H244" s="6">
        <f t="shared" si="70"/>
        <v>231</v>
      </c>
      <c r="I244" s="25">
        <f t="shared" ca="1" si="71"/>
        <v>9537.6812391469866</v>
      </c>
      <c r="J244" s="16">
        <f t="shared" ca="1" si="80"/>
        <v>-2.2862265783360158E-2</v>
      </c>
      <c r="K244" s="17">
        <f t="shared" ca="1" si="72"/>
        <v>-11.167076973633128</v>
      </c>
      <c r="L244" s="31">
        <f t="shared" ca="1" si="67"/>
        <v>-1.4638547345150297</v>
      </c>
      <c r="M244" s="30"/>
      <c r="N244" s="21">
        <v>231</v>
      </c>
      <c r="O244" s="14">
        <f t="shared" si="65"/>
        <v>6.7914000000000002E-2</v>
      </c>
      <c r="P244" s="14">
        <f t="shared" si="73"/>
        <v>0.24317894645713062</v>
      </c>
      <c r="Q244" s="14">
        <f t="shared" si="81"/>
        <v>0.31109294645713059</v>
      </c>
      <c r="R244" s="14">
        <f t="shared" si="82"/>
        <v>-0.17526494645713062</v>
      </c>
      <c r="S244" s="14">
        <f t="shared" si="83"/>
        <v>0.55427189291426127</v>
      </c>
      <c r="T244" s="14">
        <f t="shared" si="84"/>
        <v>-0.41844389291426121</v>
      </c>
      <c r="U244" s="4" t="s">
        <v>21</v>
      </c>
      <c r="V244" s="21">
        <v>231</v>
      </c>
      <c r="W244" s="15">
        <f t="shared" si="74"/>
        <v>11403.536838786938</v>
      </c>
      <c r="X244" s="15">
        <f t="shared" si="75"/>
        <v>13588.019736018621</v>
      </c>
      <c r="Y244" s="15">
        <f t="shared" si="76"/>
        <v>14542.894193677426</v>
      </c>
      <c r="Z244" s="15">
        <f t="shared" si="77"/>
        <v>8941.8688399800376</v>
      </c>
      <c r="AA244" s="15">
        <f t="shared" si="78"/>
        <v>18546.506624956422</v>
      </c>
      <c r="AB244" s="15">
        <f t="shared" si="79"/>
        <v>7011.5981981526575</v>
      </c>
      <c r="AC244" s="15"/>
    </row>
    <row r="245" spans="2:29">
      <c r="B245" s="49">
        <v>40533</v>
      </c>
      <c r="C245" s="50">
        <v>1254.5999999999999</v>
      </c>
      <c r="D245" s="51">
        <v>10370.530000000001</v>
      </c>
      <c r="E245" s="16">
        <f t="shared" si="66"/>
        <v>1.5085533959580791E-2</v>
      </c>
      <c r="F245" s="16">
        <f t="shared" si="68"/>
        <v>1.5085533959580791E-2</v>
      </c>
      <c r="G245" s="16" t="str">
        <f t="shared" si="69"/>
        <v/>
      </c>
      <c r="H245" s="6">
        <f t="shared" si="70"/>
        <v>232</v>
      </c>
      <c r="I245" s="25">
        <f t="shared" ca="1" si="71"/>
        <v>9517.1426389924272</v>
      </c>
      <c r="J245" s="16">
        <f t="shared" ca="1" si="80"/>
        <v>-2.153416500255809E-3</v>
      </c>
      <c r="K245" s="17">
        <f t="shared" ca="1" si="72"/>
        <v>-11.320185716484781</v>
      </c>
      <c r="L245" s="31">
        <f t="shared" ca="1" si="67"/>
        <v>-0.15310874285165413</v>
      </c>
      <c r="M245" s="30"/>
      <c r="N245" s="21">
        <v>232</v>
      </c>
      <c r="O245" s="14">
        <f t="shared" si="65"/>
        <v>6.8207999999999991E-2</v>
      </c>
      <c r="P245" s="14">
        <f t="shared" si="73"/>
        <v>0.24370473938764509</v>
      </c>
      <c r="Q245" s="14">
        <f t="shared" si="81"/>
        <v>0.31191273938764508</v>
      </c>
      <c r="R245" s="14">
        <f t="shared" si="82"/>
        <v>-0.1754967393876451</v>
      </c>
      <c r="S245" s="14">
        <f t="shared" si="83"/>
        <v>0.55561747877529011</v>
      </c>
      <c r="T245" s="14">
        <f t="shared" si="84"/>
        <v>-0.41920147877529018</v>
      </c>
      <c r="U245" s="4" t="s">
        <v>21</v>
      </c>
      <c r="V245" s="21">
        <v>232</v>
      </c>
      <c r="W245" s="15">
        <f t="shared" si="74"/>
        <v>11406.889971503899</v>
      </c>
      <c r="X245" s="15">
        <f t="shared" si="75"/>
        <v>13595.166099324522</v>
      </c>
      <c r="Y245" s="15">
        <f t="shared" si="76"/>
        <v>14554.821243714297</v>
      </c>
      <c r="Z245" s="15">
        <f t="shared" si="77"/>
        <v>8939.7964181929801</v>
      </c>
      <c r="AA245" s="15">
        <f t="shared" si="78"/>
        <v>18571.479339740436</v>
      </c>
      <c r="AB245" s="15">
        <f t="shared" si="79"/>
        <v>7006.2883220919957</v>
      </c>
      <c r="AC245" s="15"/>
    </row>
    <row r="246" spans="2:29">
      <c r="B246" s="49">
        <v>40534</v>
      </c>
      <c r="C246" s="50">
        <v>1258.8399999999999</v>
      </c>
      <c r="D246" s="51">
        <v>10346.48</v>
      </c>
      <c r="E246" s="16">
        <f t="shared" si="66"/>
        <v>-2.31907144572178E-3</v>
      </c>
      <c r="F246" s="16" t="str">
        <f t="shared" si="68"/>
        <v/>
      </c>
      <c r="G246" s="16">
        <f t="shared" si="69"/>
        <v>-2.31907144572178E-3</v>
      </c>
      <c r="H246" s="6">
        <f t="shared" si="70"/>
        <v>233</v>
      </c>
      <c r="I246" s="25">
        <f t="shared" ca="1" si="71"/>
        <v>9563.7313165396863</v>
      </c>
      <c r="J246" s="16">
        <f t="shared" ca="1" si="80"/>
        <v>4.8952379211363141E-3</v>
      </c>
      <c r="K246" s="17">
        <f t="shared" ca="1" si="72"/>
        <v>-11.033354560993889</v>
      </c>
      <c r="L246" s="31">
        <f t="shared" ca="1" si="67"/>
        <v>0.28683115549089322</v>
      </c>
      <c r="M246" s="30"/>
      <c r="N246" s="21">
        <v>233</v>
      </c>
      <c r="O246" s="14">
        <f t="shared" si="65"/>
        <v>6.8501999999999993E-2</v>
      </c>
      <c r="P246" s="14">
        <f t="shared" si="73"/>
        <v>0.24422940035957996</v>
      </c>
      <c r="Q246" s="14">
        <f t="shared" si="81"/>
        <v>0.31273140035957997</v>
      </c>
      <c r="R246" s="14">
        <f t="shared" si="82"/>
        <v>-0.17572740035957995</v>
      </c>
      <c r="S246" s="14">
        <f t="shared" si="83"/>
        <v>0.55696080071915988</v>
      </c>
      <c r="T246" s="14">
        <f t="shared" si="84"/>
        <v>-0.41995680071915992</v>
      </c>
      <c r="U246" s="4" t="s">
        <v>21</v>
      </c>
      <c r="V246" s="21">
        <v>233</v>
      </c>
      <c r="W246" s="15">
        <f t="shared" si="74"/>
        <v>11410.244090186807</v>
      </c>
      <c r="X246" s="15">
        <f t="shared" si="75"/>
        <v>13602.300823875907</v>
      </c>
      <c r="Y246" s="15">
        <f t="shared" si="76"/>
        <v>14566.741586513968</v>
      </c>
      <c r="Z246" s="15">
        <f t="shared" si="77"/>
        <v>8937.7345938626058</v>
      </c>
      <c r="AA246" s="15">
        <f t="shared" si="78"/>
        <v>18596.443579218958</v>
      </c>
      <c r="AB246" s="15">
        <f t="shared" si="79"/>
        <v>7000.9983168572599</v>
      </c>
      <c r="AC246" s="15"/>
    </row>
    <row r="247" spans="2:29">
      <c r="B247" s="49">
        <v>40535</v>
      </c>
      <c r="C247" s="50">
        <v>1256.77</v>
      </c>
      <c r="D247" s="51">
        <v>10279.19</v>
      </c>
      <c r="E247" s="16">
        <f t="shared" si="66"/>
        <v>-6.5036611485257845E-3</v>
      </c>
      <c r="F247" s="16" t="str">
        <f t="shared" si="68"/>
        <v/>
      </c>
      <c r="G247" s="16">
        <f t="shared" si="69"/>
        <v>-6.5036611485257845E-3</v>
      </c>
      <c r="H247" s="6">
        <f t="shared" si="70"/>
        <v>234</v>
      </c>
      <c r="I247" s="25">
        <f t="shared" ca="1" si="71"/>
        <v>9690.1474755601321</v>
      </c>
      <c r="J247" s="16">
        <f t="shared" ca="1" si="80"/>
        <v>1.3218288431192063E-2</v>
      </c>
      <c r="K247" s="17">
        <f t="shared" ca="1" si="72"/>
        <v>-10.23099843696172</v>
      </c>
      <c r="L247" s="31">
        <f t="shared" ca="1" si="67"/>
        <v>0.80235612403216883</v>
      </c>
      <c r="M247" s="30"/>
      <c r="N247" s="21">
        <v>234</v>
      </c>
      <c r="O247" s="14">
        <f t="shared" si="65"/>
        <v>6.8795999999999996E-2</v>
      </c>
      <c r="P247" s="14">
        <f t="shared" si="73"/>
        <v>0.24475293665245368</v>
      </c>
      <c r="Q247" s="14">
        <f t="shared" si="81"/>
        <v>0.31354893665245365</v>
      </c>
      <c r="R247" s="14">
        <f t="shared" si="82"/>
        <v>-0.17595693665245368</v>
      </c>
      <c r="S247" s="14">
        <f t="shared" si="83"/>
        <v>0.55830187330490733</v>
      </c>
      <c r="T247" s="14">
        <f t="shared" si="84"/>
        <v>-0.42070987330490739</v>
      </c>
      <c r="U247" s="4" t="s">
        <v>21</v>
      </c>
      <c r="V247" s="21">
        <v>234</v>
      </c>
      <c r="W247" s="15">
        <f t="shared" si="74"/>
        <v>11413.599195125582</v>
      </c>
      <c r="X247" s="15">
        <f t="shared" si="75"/>
        <v>13609.423986478165</v>
      </c>
      <c r="Y247" s="15">
        <f t="shared" si="76"/>
        <v>14578.655295711123</v>
      </c>
      <c r="Z247" s="15">
        <f t="shared" si="77"/>
        <v>8935.6832948300344</v>
      </c>
      <c r="AA247" s="15">
        <f t="shared" si="78"/>
        <v>18621.39948999913</v>
      </c>
      <c r="AB247" s="15">
        <f t="shared" si="79"/>
        <v>6995.7280416509311</v>
      </c>
      <c r="AC247" s="15"/>
    </row>
    <row r="248" spans="2:29">
      <c r="B248" s="49">
        <v>40539</v>
      </c>
      <c r="C248" s="50">
        <v>1257.54</v>
      </c>
      <c r="D248" s="51">
        <v>10355.99</v>
      </c>
      <c r="E248" s="16">
        <f t="shared" si="66"/>
        <v>7.4714058208865943E-3</v>
      </c>
      <c r="F248" s="16">
        <f t="shared" si="68"/>
        <v>7.4714058208865943E-3</v>
      </c>
      <c r="G248" s="16" t="str">
        <f t="shared" si="69"/>
        <v/>
      </c>
      <c r="H248" s="6">
        <f t="shared" si="70"/>
        <v>235</v>
      </c>
      <c r="I248" s="25">
        <f t="shared" ca="1" si="71"/>
        <v>9587.7220053711135</v>
      </c>
      <c r="J248" s="16">
        <f t="shared" ca="1" si="80"/>
        <v>-1.0570063092161347E-2</v>
      </c>
      <c r="K248" s="17">
        <f t="shared" ca="1" si="72"/>
        <v>-10.91351907166807</v>
      </c>
      <c r="L248" s="31">
        <f t="shared" ca="1" si="67"/>
        <v>-0.68252063470635038</v>
      </c>
      <c r="M248" s="30"/>
      <c r="N248" s="21">
        <v>235</v>
      </c>
      <c r="O248" s="14">
        <f t="shared" si="65"/>
        <v>6.9089999999999999E-2</v>
      </c>
      <c r="P248" s="14">
        <f t="shared" si="73"/>
        <v>0.24527535546809426</v>
      </c>
      <c r="Q248" s="14">
        <f t="shared" si="81"/>
        <v>0.31436535546809424</v>
      </c>
      <c r="R248" s="14">
        <f t="shared" si="82"/>
        <v>-0.17618535546809427</v>
      </c>
      <c r="S248" s="14">
        <f t="shared" si="83"/>
        <v>0.5596407109361885</v>
      </c>
      <c r="T248" s="14">
        <f t="shared" si="84"/>
        <v>-0.42146071093618853</v>
      </c>
      <c r="U248" s="4" t="s">
        <v>21</v>
      </c>
      <c r="V248" s="21">
        <v>235</v>
      </c>
      <c r="W248" s="15">
        <f t="shared" si="74"/>
        <v>11416.95528661022</v>
      </c>
      <c r="X248" s="15">
        <f t="shared" si="75"/>
        <v>13616.535663113829</v>
      </c>
      <c r="Y248" s="15">
        <f t="shared" si="76"/>
        <v>14590.562444149911</v>
      </c>
      <c r="Z248" s="15">
        <f t="shared" si="77"/>
        <v>8933.6424497274729</v>
      </c>
      <c r="AA248" s="15">
        <f t="shared" si="78"/>
        <v>18646.347217134877</v>
      </c>
      <c r="AB248" s="15">
        <f t="shared" si="79"/>
        <v>6990.4773572314534</v>
      </c>
      <c r="AC248" s="15"/>
    </row>
    <row r="249" spans="2:29">
      <c r="B249" s="49">
        <v>40540</v>
      </c>
      <c r="C249" s="50">
        <v>1258.51</v>
      </c>
      <c r="D249" s="51">
        <v>10292.629999999999</v>
      </c>
      <c r="E249" s="16">
        <f t="shared" si="66"/>
        <v>-6.1181982601374264E-3</v>
      </c>
      <c r="F249" s="16" t="str">
        <f t="shared" si="68"/>
        <v/>
      </c>
      <c r="G249" s="16">
        <f t="shared" si="69"/>
        <v>-6.1181982601374264E-3</v>
      </c>
      <c r="H249" s="6">
        <f t="shared" si="70"/>
        <v>236</v>
      </c>
      <c r="I249" s="25">
        <f t="shared" ca="1" si="71"/>
        <v>9545.7397182393888</v>
      </c>
      <c r="J249" s="16">
        <f t="shared" ca="1" si="80"/>
        <v>-4.3787551524966904E-3</v>
      </c>
      <c r="K249" s="17">
        <f t="shared" ca="1" si="72"/>
        <v>-11.206167379809846</v>
      </c>
      <c r="L249" s="31">
        <f t="shared" ca="1" si="67"/>
        <v>-0.29264830814177717</v>
      </c>
      <c r="M249" s="30"/>
      <c r="N249" s="21">
        <v>236</v>
      </c>
      <c r="O249" s="14">
        <f t="shared" si="65"/>
        <v>6.9384000000000001E-2</v>
      </c>
      <c r="P249" s="14">
        <f t="shared" si="73"/>
        <v>0.24579666393179544</v>
      </c>
      <c r="Q249" s="14">
        <f t="shared" si="81"/>
        <v>0.31518066393179545</v>
      </c>
      <c r="R249" s="14">
        <f t="shared" si="82"/>
        <v>-0.17641266393179544</v>
      </c>
      <c r="S249" s="14">
        <f t="shared" si="83"/>
        <v>0.56097732786359089</v>
      </c>
      <c r="T249" s="14">
        <f t="shared" si="84"/>
        <v>-0.42220932786359089</v>
      </c>
      <c r="U249" s="4" t="s">
        <v>21</v>
      </c>
      <c r="V249" s="21">
        <v>236</v>
      </c>
      <c r="W249" s="15">
        <f t="shared" si="74"/>
        <v>11420.312364930818</v>
      </c>
      <c r="X249" s="15">
        <f t="shared" si="75"/>
        <v>13623.635928954838</v>
      </c>
      <c r="Y249" s="15">
        <f t="shared" si="76"/>
        <v>14602.463103895871</v>
      </c>
      <c r="Z249" s="15">
        <f t="shared" si="77"/>
        <v>8931.6119879662856</v>
      </c>
      <c r="AA249" s="15">
        <f t="shared" si="78"/>
        <v>18671.286904150445</v>
      </c>
      <c r="AB249" s="15">
        <f t="shared" si="79"/>
        <v>6985.2461258896847</v>
      </c>
      <c r="AC249" s="15"/>
    </row>
    <row r="250" spans="2:29">
      <c r="B250" s="49">
        <v>40541</v>
      </c>
      <c r="C250" s="50">
        <v>1259.78</v>
      </c>
      <c r="D250" s="51">
        <v>10344.540000000001</v>
      </c>
      <c r="E250" s="16">
        <f t="shared" si="66"/>
        <v>5.0434145597385389E-3</v>
      </c>
      <c r="F250" s="16">
        <f t="shared" si="68"/>
        <v>5.0434145597385389E-3</v>
      </c>
      <c r="G250" s="16" t="str">
        <f t="shared" si="69"/>
        <v/>
      </c>
      <c r="H250" s="6">
        <f t="shared" si="70"/>
        <v>237</v>
      </c>
      <c r="I250" s="25">
        <f t="shared" ca="1" si="71"/>
        <v>9657.3772864532875</v>
      </c>
      <c r="J250" s="16">
        <f t="shared" ca="1" si="80"/>
        <v>1.1695014897649972E-2</v>
      </c>
      <c r="K250" s="17">
        <f t="shared" ca="1" si="72"/>
        <v>-10.497844593094836</v>
      </c>
      <c r="L250" s="31">
        <f t="shared" ca="1" si="67"/>
        <v>0.7083227867150097</v>
      </c>
      <c r="M250" s="30"/>
      <c r="N250" s="21">
        <v>237</v>
      </c>
      <c r="O250" s="14">
        <f t="shared" si="65"/>
        <v>6.9678000000000004E-2</v>
      </c>
      <c r="P250" s="14">
        <f t="shared" si="73"/>
        <v>0.24631686909345044</v>
      </c>
      <c r="Q250" s="14">
        <f t="shared" si="81"/>
        <v>0.31599486909345043</v>
      </c>
      <c r="R250" s="14">
        <f t="shared" si="82"/>
        <v>-0.17663886909345045</v>
      </c>
      <c r="S250" s="14">
        <f t="shared" si="83"/>
        <v>0.56231173818690083</v>
      </c>
      <c r="T250" s="14">
        <f t="shared" si="84"/>
        <v>-0.42295573818690085</v>
      </c>
      <c r="U250" s="4" t="s">
        <v>21</v>
      </c>
      <c r="V250" s="21">
        <v>237</v>
      </c>
      <c r="W250" s="15">
        <f t="shared" si="74"/>
        <v>11423.67043037754</v>
      </c>
      <c r="X250" s="15">
        <f t="shared" si="75"/>
        <v>13630.724858374564</v>
      </c>
      <c r="Y250" s="15">
        <f t="shared" si="76"/>
        <v>14614.357346247609</v>
      </c>
      <c r="Z250" s="15">
        <f t="shared" si="77"/>
        <v>8929.5918397253008</v>
      </c>
      <c r="AA250" s="15">
        <f t="shared" si="78"/>
        <v>18696.218693063511</v>
      </c>
      <c r="AB250" s="15">
        <f t="shared" si="79"/>
        <v>6980.0342114258146</v>
      </c>
      <c r="AC250" s="15"/>
    </row>
    <row r="251" spans="2:29">
      <c r="B251" s="49">
        <v>40542</v>
      </c>
      <c r="C251" s="50">
        <v>1257.8800000000001</v>
      </c>
      <c r="D251" s="51">
        <v>10228.92</v>
      </c>
      <c r="E251" s="16">
        <f t="shared" si="66"/>
        <v>-1.1176910718118041E-2</v>
      </c>
      <c r="F251" s="16" t="str">
        <f t="shared" si="68"/>
        <v/>
      </c>
      <c r="G251" s="16">
        <f t="shared" si="69"/>
        <v>-1.1176910718118041E-2</v>
      </c>
      <c r="H251" s="6">
        <f t="shared" si="70"/>
        <v>238</v>
      </c>
      <c r="I251" s="25">
        <f t="shared" ca="1" si="71"/>
        <v>9663.3091317348662</v>
      </c>
      <c r="J251" s="16">
        <f t="shared" ca="1" si="80"/>
        <v>6.1422942333417023E-4</v>
      </c>
      <c r="K251" s="17">
        <f t="shared" ca="1" si="72"/>
        <v>-10.477842013426834</v>
      </c>
      <c r="L251" s="31">
        <f t="shared" ca="1" si="67"/>
        <v>2.0002579668001494E-2</v>
      </c>
      <c r="M251" s="30"/>
      <c r="N251" s="21">
        <v>238</v>
      </c>
      <c r="O251" s="14">
        <f t="shared" si="65"/>
        <v>6.9971999999999993E-2</v>
      </c>
      <c r="P251" s="14">
        <f t="shared" si="73"/>
        <v>0.24683597792866419</v>
      </c>
      <c r="Q251" s="14">
        <f t="shared" si="81"/>
        <v>0.31680797792866416</v>
      </c>
      <c r="R251" s="14">
        <f t="shared" si="82"/>
        <v>-0.17686397792866421</v>
      </c>
      <c r="S251" s="14">
        <f t="shared" si="83"/>
        <v>0.5636439558573284</v>
      </c>
      <c r="T251" s="14">
        <f t="shared" si="84"/>
        <v>-0.42369995585732839</v>
      </c>
      <c r="U251" s="4" t="s">
        <v>21</v>
      </c>
      <c r="V251" s="21">
        <v>238</v>
      </c>
      <c r="W251" s="15">
        <f t="shared" si="74"/>
        <v>11427.029483240645</v>
      </c>
      <c r="X251" s="15">
        <f t="shared" si="75"/>
        <v>13637.802524959603</v>
      </c>
      <c r="Y251" s="15">
        <f t="shared" si="76"/>
        <v>14626.245241748275</v>
      </c>
      <c r="Z251" s="15">
        <f t="shared" si="77"/>
        <v>8927.5819359393645</v>
      </c>
      <c r="AA251" s="15">
        <f t="shared" si="78"/>
        <v>18721.142724407804</v>
      </c>
      <c r="AB251" s="15">
        <f t="shared" si="79"/>
        <v>6974.8414791267205</v>
      </c>
      <c r="AC251" s="15"/>
    </row>
    <row r="252" spans="2:29">
      <c r="B252" s="49">
        <v>40547</v>
      </c>
      <c r="C252" s="50">
        <v>1270.2</v>
      </c>
      <c r="D252" s="51">
        <v>10398.1</v>
      </c>
      <c r="E252" s="16">
        <f t="shared" si="66"/>
        <v>1.6539380501558357E-2</v>
      </c>
      <c r="F252" s="16">
        <f t="shared" si="68"/>
        <v>1.6539380501558357E-2</v>
      </c>
      <c r="G252" s="16" t="str">
        <f t="shared" si="69"/>
        <v/>
      </c>
      <c r="H252" s="6">
        <f t="shared" si="70"/>
        <v>239</v>
      </c>
      <c r="I252" s="25">
        <f t="shared" ca="1" si="71"/>
        <v>9445.318394845257</v>
      </c>
      <c r="J252" s="16">
        <f t="shared" ca="1" si="80"/>
        <v>-2.2558601191150458E-2</v>
      </c>
      <c r="K252" s="17">
        <f t="shared" ca="1" si="72"/>
        <v>-11.922276659380142</v>
      </c>
      <c r="L252" s="31">
        <f t="shared" ca="1" si="67"/>
        <v>-1.4444346459533082</v>
      </c>
      <c r="M252" s="30"/>
      <c r="N252" s="21">
        <v>239</v>
      </c>
      <c r="O252" s="14">
        <f t="shared" si="65"/>
        <v>7.0265999999999995E-2</v>
      </c>
      <c r="P252" s="14">
        <f t="shared" si="73"/>
        <v>0.24735399733984492</v>
      </c>
      <c r="Q252" s="14">
        <f t="shared" si="81"/>
        <v>0.31761999733984492</v>
      </c>
      <c r="R252" s="14">
        <f t="shared" si="82"/>
        <v>-0.17708799733984493</v>
      </c>
      <c r="S252" s="14">
        <f t="shared" si="83"/>
        <v>0.56497399467968989</v>
      </c>
      <c r="T252" s="14">
        <f t="shared" si="84"/>
        <v>-0.42444199467968985</v>
      </c>
      <c r="U252" s="4" t="s">
        <v>21</v>
      </c>
      <c r="V252" s="21">
        <v>239</v>
      </c>
      <c r="W252" s="15">
        <f t="shared" si="74"/>
        <v>11430.389523810481</v>
      </c>
      <c r="X252" s="15">
        <f t="shared" si="75"/>
        <v>13644.869001521376</v>
      </c>
      <c r="Y252" s="15">
        <f t="shared" si="76"/>
        <v>14638.126860196804</v>
      </c>
      <c r="Z252" s="15">
        <f t="shared" si="77"/>
        <v>8925.582208288075</v>
      </c>
      <c r="AA252" s="15">
        <f t="shared" si="78"/>
        <v>18746.059137255335</v>
      </c>
      <c r="AB252" s="15">
        <f t="shared" si="79"/>
        <v>6969.6677957437496</v>
      </c>
      <c r="AC252" s="15"/>
    </row>
    <row r="253" spans="2:29">
      <c r="B253" s="49">
        <v>40548</v>
      </c>
      <c r="C253" s="50">
        <v>1276.56</v>
      </c>
      <c r="D253" s="51">
        <v>10380.77</v>
      </c>
      <c r="E253" s="16">
        <f t="shared" si="66"/>
        <v>-1.6666506380973375E-3</v>
      </c>
      <c r="F253" s="16" t="str">
        <f t="shared" si="68"/>
        <v/>
      </c>
      <c r="G253" s="16">
        <f t="shared" si="69"/>
        <v>-1.6666506380973375E-3</v>
      </c>
      <c r="H253" s="6">
        <f t="shared" si="70"/>
        <v>240</v>
      </c>
      <c r="I253" s="25">
        <f t="shared" ca="1" si="71"/>
        <v>9443.0653144649386</v>
      </c>
      <c r="J253" s="16">
        <f t="shared" ca="1" si="80"/>
        <v>-2.385393785717124E-4</v>
      </c>
      <c r="K253" s="17">
        <f t="shared" ca="1" si="72"/>
        <v>-11.955562159010622</v>
      </c>
      <c r="L253" s="31">
        <f t="shared" ca="1" si="67"/>
        <v>-3.3285499630480657E-2</v>
      </c>
      <c r="M253" s="30"/>
      <c r="N253" s="21">
        <v>240</v>
      </c>
      <c r="O253" s="14">
        <f t="shared" si="65"/>
        <v>7.0559999999999998E-2</v>
      </c>
      <c r="P253" s="14">
        <f t="shared" si="73"/>
        <v>0.24787093415727471</v>
      </c>
      <c r="Q253" s="14">
        <f t="shared" si="81"/>
        <v>0.31843093415727469</v>
      </c>
      <c r="R253" s="14">
        <f t="shared" si="82"/>
        <v>-0.17731093415727472</v>
      </c>
      <c r="S253" s="14">
        <f t="shared" si="83"/>
        <v>0.56630186831454943</v>
      </c>
      <c r="T253" s="14">
        <f t="shared" si="84"/>
        <v>-0.4251818683145494</v>
      </c>
      <c r="U253" s="4" t="s">
        <v>21</v>
      </c>
      <c r="V253" s="21">
        <v>240</v>
      </c>
      <c r="W253" s="15">
        <f t="shared" si="74"/>
        <v>11433.750552377471</v>
      </c>
      <c r="X253" s="15">
        <f t="shared" si="75"/>
        <v>13651.924360107461</v>
      </c>
      <c r="Y253" s="15">
        <f t="shared" si="76"/>
        <v>14650.002270658937</v>
      </c>
      <c r="Z253" s="15">
        <f t="shared" si="77"/>
        <v>8923.5925891847673</v>
      </c>
      <c r="AA253" s="15">
        <f t="shared" si="78"/>
        <v>18770.968069238192</v>
      </c>
      <c r="AB253" s="15">
        <f t="shared" si="79"/>
        <v>6964.513029470927</v>
      </c>
      <c r="AC253" s="15"/>
    </row>
    <row r="254" spans="2:29">
      <c r="B254" s="49">
        <v>40549</v>
      </c>
      <c r="C254" s="50">
        <v>1273.8499999999999</v>
      </c>
      <c r="D254" s="51">
        <v>10529.76</v>
      </c>
      <c r="E254" s="16">
        <f t="shared" si="66"/>
        <v>1.4352499862726924E-2</v>
      </c>
      <c r="F254" s="16">
        <f t="shared" si="68"/>
        <v>1.4352499862726924E-2</v>
      </c>
      <c r="G254" s="16" t="str">
        <f t="shared" si="69"/>
        <v/>
      </c>
      <c r="H254" s="6">
        <f t="shared" si="70"/>
        <v>241</v>
      </c>
      <c r="I254" s="25">
        <f t="shared" ca="1" si="71"/>
        <v>9311.8694780418009</v>
      </c>
      <c r="J254" s="16">
        <f t="shared" ca="1" si="80"/>
        <v>-1.389335264071204E-2</v>
      </c>
      <c r="K254" s="17">
        <f t="shared" ca="1" si="72"/>
        <v>-12.84836078510358</v>
      </c>
      <c r="L254" s="31">
        <f t="shared" ca="1" si="67"/>
        <v>-0.89279862609295713</v>
      </c>
      <c r="M254" s="30"/>
      <c r="N254" s="21">
        <v>241</v>
      </c>
      <c r="O254" s="14">
        <f t="shared" si="65"/>
        <v>7.0854E-2</v>
      </c>
      <c r="P254" s="14">
        <f t="shared" si="73"/>
        <v>0.2483867951401604</v>
      </c>
      <c r="Q254" s="14">
        <f t="shared" si="81"/>
        <v>0.3192407951401604</v>
      </c>
      <c r="R254" s="14">
        <f t="shared" si="82"/>
        <v>-0.1775327951401604</v>
      </c>
      <c r="S254" s="14">
        <f t="shared" si="83"/>
        <v>0.56762759028032084</v>
      </c>
      <c r="T254" s="14">
        <f t="shared" si="84"/>
        <v>-0.42591959028032078</v>
      </c>
      <c r="U254" s="4" t="s">
        <v>21</v>
      </c>
      <c r="V254" s="21">
        <v>241</v>
      </c>
      <c r="W254" s="15">
        <f t="shared" si="74"/>
        <v>11437.112569232131</v>
      </c>
      <c r="X254" s="15">
        <f t="shared" si="75"/>
        <v>13658.968672012767</v>
      </c>
      <c r="Y254" s="15">
        <f t="shared" si="76"/>
        <v>14661.871541478067</v>
      </c>
      <c r="Z254" s="15">
        <f t="shared" si="77"/>
        <v>8921.6130117656758</v>
      </c>
      <c r="AA254" s="15">
        <f t="shared" si="78"/>
        <v>18795.869656569899</v>
      </c>
      <c r="AB254" s="15">
        <f t="shared" si="79"/>
        <v>6959.3770499235807</v>
      </c>
      <c r="AC254" s="15"/>
    </row>
    <row r="255" spans="2:29">
      <c r="B255" s="49">
        <v>40550</v>
      </c>
      <c r="C255" s="50">
        <v>1271.5</v>
      </c>
      <c r="D255" s="51">
        <v>10541.04</v>
      </c>
      <c r="E255" s="16">
        <f t="shared" si="66"/>
        <v>1.0712494871678608E-3</v>
      </c>
      <c r="F255" s="16">
        <f t="shared" si="68"/>
        <v>1.0712494871678608E-3</v>
      </c>
      <c r="G255" s="16" t="str">
        <f t="shared" si="69"/>
        <v/>
      </c>
      <c r="H255" s="6">
        <f t="shared" si="70"/>
        <v>242</v>
      </c>
      <c r="I255" s="25">
        <f t="shared" ca="1" si="71"/>
        <v>9408.452640606969</v>
      </c>
      <c r="J255" s="16">
        <f t="shared" ca="1" si="80"/>
        <v>1.0372048576595667E-2</v>
      </c>
      <c r="K255" s="17">
        <f t="shared" ca="1" si="72"/>
        <v>-12.221821104375742</v>
      </c>
      <c r="L255" s="31">
        <f t="shared" ca="1" si="67"/>
        <v>0.62653968072783872</v>
      </c>
      <c r="M255" s="30"/>
      <c r="N255" s="21">
        <v>242</v>
      </c>
      <c r="O255" s="14">
        <f t="shared" si="65"/>
        <v>7.1148000000000003E-2</v>
      </c>
      <c r="P255" s="14">
        <f t="shared" si="73"/>
        <v>0.24890158697766473</v>
      </c>
      <c r="Q255" s="14">
        <f t="shared" si="81"/>
        <v>0.32004958697766472</v>
      </c>
      <c r="R255" s="14">
        <f t="shared" si="82"/>
        <v>-0.17775358697766475</v>
      </c>
      <c r="S255" s="14">
        <f t="shared" si="83"/>
        <v>0.56895117395532946</v>
      </c>
      <c r="T255" s="14">
        <f t="shared" si="84"/>
        <v>-0.42665517395532948</v>
      </c>
      <c r="U255" s="4" t="s">
        <v>21</v>
      </c>
      <c r="V255" s="21">
        <v>242</v>
      </c>
      <c r="W255" s="15">
        <f t="shared" si="74"/>
        <v>11440.475574665059</v>
      </c>
      <c r="X255" s="15">
        <f t="shared" si="75"/>
        <v>13666.002007790443</v>
      </c>
      <c r="Y255" s="15">
        <f t="shared" si="76"/>
        <v>14673.734740285845</v>
      </c>
      <c r="Z255" s="15">
        <f t="shared" si="77"/>
        <v>8919.6434098793161</v>
      </c>
      <c r="AA255" s="15">
        <f t="shared" si="78"/>
        <v>18820.764034066437</v>
      </c>
      <c r="AB255" s="15">
        <f t="shared" si="79"/>
        <v>6954.2597281173585</v>
      </c>
      <c r="AC255" s="15"/>
    </row>
    <row r="256" spans="2:29">
      <c r="B256" s="49">
        <v>40553</v>
      </c>
      <c r="C256" s="50">
        <v>1269.75</v>
      </c>
      <c r="D256" s="51">
        <v>10510.68</v>
      </c>
      <c r="E256" s="16">
        <f t="shared" si="66"/>
        <v>-2.8801712165024114E-3</v>
      </c>
      <c r="F256" s="16" t="str">
        <f t="shared" si="68"/>
        <v/>
      </c>
      <c r="G256" s="16">
        <f t="shared" si="69"/>
        <v>-2.8801712165024114E-3</v>
      </c>
      <c r="H256" s="6">
        <f t="shared" si="70"/>
        <v>243</v>
      </c>
      <c r="I256" s="25">
        <f t="shared" ca="1" si="71"/>
        <v>9518.8443273309895</v>
      </c>
      <c r="J256" s="16">
        <f t="shared" ca="1" si="80"/>
        <v>1.1733245724973831E-2</v>
      </c>
      <c r="K256" s="17">
        <f t="shared" ca="1" si="72"/>
        <v>-11.511136555337066</v>
      </c>
      <c r="L256" s="31">
        <f t="shared" ca="1" si="67"/>
        <v>0.71068454903867595</v>
      </c>
      <c r="M256" s="30"/>
      <c r="N256" s="21">
        <v>243</v>
      </c>
      <c r="O256" s="14">
        <f t="shared" si="65"/>
        <v>7.1441999999999992E-2</v>
      </c>
      <c r="P256" s="14">
        <f t="shared" si="73"/>
        <v>0.24941531628991834</v>
      </c>
      <c r="Q256" s="14">
        <f t="shared" si="81"/>
        <v>0.32085731628991832</v>
      </c>
      <c r="R256" s="14">
        <f t="shared" si="82"/>
        <v>-0.17797331628991836</v>
      </c>
      <c r="S256" s="14">
        <f t="shared" si="83"/>
        <v>0.57027263257983662</v>
      </c>
      <c r="T256" s="14">
        <f t="shared" si="84"/>
        <v>-0.42738863257983667</v>
      </c>
      <c r="U256" s="4" t="s">
        <v>21</v>
      </c>
      <c r="V256" s="21">
        <v>243</v>
      </c>
      <c r="W256" s="15">
        <f t="shared" si="74"/>
        <v>11443.839568966941</v>
      </c>
      <c r="X256" s="15">
        <f t="shared" si="75"/>
        <v>13673.024437262649</v>
      </c>
      <c r="Y256" s="15">
        <f t="shared" si="76"/>
        <v>14685.591934012613</v>
      </c>
      <c r="Z256" s="15">
        <f t="shared" si="77"/>
        <v>8917.6837180760667</v>
      </c>
      <c r="AA256" s="15">
        <f t="shared" si="78"/>
        <v>18845.651335166782</v>
      </c>
      <c r="AB256" s="15">
        <f t="shared" si="79"/>
        <v>6949.1609364476499</v>
      </c>
      <c r="AC256" s="15"/>
    </row>
    <row r="257" spans="2:29">
      <c r="B257" s="49">
        <v>40554</v>
      </c>
      <c r="C257" s="50">
        <v>1274.48</v>
      </c>
      <c r="D257" s="51">
        <v>10512.8</v>
      </c>
      <c r="E257" s="16">
        <f t="shared" si="66"/>
        <v>2.0169960459256501E-4</v>
      </c>
      <c r="F257" s="16">
        <f t="shared" si="68"/>
        <v>2.0169960459256501E-4</v>
      </c>
      <c r="G257" s="16" t="str">
        <f t="shared" si="69"/>
        <v/>
      </c>
      <c r="H257" s="6">
        <f t="shared" si="70"/>
        <v>244</v>
      </c>
      <c r="I257" s="25">
        <f t="shared" ca="1" si="71"/>
        <v>9663.1496323337979</v>
      </c>
      <c r="J257" s="16">
        <f t="shared" ca="1" si="80"/>
        <v>1.5159960604510745E-2</v>
      </c>
      <c r="K257" s="17">
        <f t="shared" ca="1" si="72"/>
        <v>-10.589123627070514</v>
      </c>
      <c r="L257" s="31">
        <f t="shared" ca="1" si="67"/>
        <v>0.92201292826655146</v>
      </c>
      <c r="M257" s="30"/>
      <c r="N257" s="21">
        <v>244</v>
      </c>
      <c r="O257" s="14">
        <f t="shared" si="65"/>
        <v>7.1735999999999994E-2</v>
      </c>
      <c r="P257" s="14">
        <f t="shared" si="73"/>
        <v>0.24992798962901294</v>
      </c>
      <c r="Q257" s="14">
        <f t="shared" si="81"/>
        <v>0.32166398962901294</v>
      </c>
      <c r="R257" s="14">
        <f t="shared" si="82"/>
        <v>-0.17819198962901295</v>
      </c>
      <c r="S257" s="14">
        <f t="shared" si="83"/>
        <v>0.57159197925802585</v>
      </c>
      <c r="T257" s="14">
        <f t="shared" si="84"/>
        <v>-0.42811997925802592</v>
      </c>
      <c r="U257" s="4" t="s">
        <v>21</v>
      </c>
      <c r="V257" s="21">
        <v>244</v>
      </c>
      <c r="W257" s="15">
        <f t="shared" si="74"/>
        <v>11447.20455242855</v>
      </c>
      <c r="X257" s="15">
        <f t="shared" si="75"/>
        <v>13680.036029531058</v>
      </c>
      <c r="Y257" s="15">
        <f t="shared" si="76"/>
        <v>14697.443188897623</v>
      </c>
      <c r="Z257" s="15">
        <f t="shared" si="77"/>
        <v>8915.7338715979367</v>
      </c>
      <c r="AA257" s="15">
        <f t="shared" si="78"/>
        <v>18870.531691953132</v>
      </c>
      <c r="AB257" s="15">
        <f t="shared" si="79"/>
        <v>6944.0805486693835</v>
      </c>
      <c r="AC257" s="15"/>
    </row>
    <row r="258" spans="2:29">
      <c r="B258" s="49">
        <v>40555</v>
      </c>
      <c r="C258" s="50">
        <v>1285.96</v>
      </c>
      <c r="D258" s="51">
        <v>10589.76</v>
      </c>
      <c r="E258" s="16">
        <f t="shared" si="66"/>
        <v>7.3205996499506269E-3</v>
      </c>
      <c r="F258" s="16">
        <f t="shared" si="68"/>
        <v>7.3205996499506269E-3</v>
      </c>
      <c r="G258" s="16" t="str">
        <f t="shared" si="69"/>
        <v/>
      </c>
      <c r="H258" s="6">
        <f t="shared" si="70"/>
        <v>245</v>
      </c>
      <c r="I258" s="25">
        <f t="shared" ca="1" si="71"/>
        <v>9583.5590274445804</v>
      </c>
      <c r="J258" s="16">
        <f t="shared" ca="1" si="80"/>
        <v>-8.2365075485222681E-3</v>
      </c>
      <c r="K258" s="17">
        <f t="shared" ca="1" si="72"/>
        <v>-11.124412411653285</v>
      </c>
      <c r="L258" s="31">
        <f t="shared" ca="1" si="67"/>
        <v>-0.53528878458277218</v>
      </c>
      <c r="M258" s="30"/>
      <c r="N258" s="21">
        <v>245</v>
      </c>
      <c r="O258" s="14">
        <f t="shared" si="65"/>
        <v>7.2029999999999997E-2</v>
      </c>
      <c r="P258" s="14">
        <f t="shared" si="73"/>
        <v>0.25043961347997645</v>
      </c>
      <c r="Q258" s="14">
        <f t="shared" si="81"/>
        <v>0.32246961347997644</v>
      </c>
      <c r="R258" s="14">
        <f t="shared" si="82"/>
        <v>-0.17840961347997647</v>
      </c>
      <c r="S258" s="14">
        <f t="shared" si="83"/>
        <v>0.57290922695995294</v>
      </c>
      <c r="T258" s="14">
        <f t="shared" si="84"/>
        <v>-0.42884922695995292</v>
      </c>
      <c r="U258" s="4" t="s">
        <v>21</v>
      </c>
      <c r="V258" s="21">
        <v>245</v>
      </c>
      <c r="W258" s="15">
        <f t="shared" si="74"/>
        <v>11450.570525340736</v>
      </c>
      <c r="X258" s="15">
        <f t="shared" si="75"/>
        <v>13687.036852987225</v>
      </c>
      <c r="Y258" s="15">
        <f t="shared" si="76"/>
        <v>14709.288570499084</v>
      </c>
      <c r="Z258" s="15">
        <f t="shared" si="77"/>
        <v>8913.7938063685215</v>
      </c>
      <c r="AA258" s="15">
        <f t="shared" si="78"/>
        <v>18895.405235170729</v>
      </c>
      <c r="AB258" s="15">
        <f t="shared" si="79"/>
        <v>6939.0184398772089</v>
      </c>
      <c r="AC258" s="15"/>
    </row>
    <row r="259" spans="2:29">
      <c r="B259" s="49">
        <v>40556</v>
      </c>
      <c r="C259" s="50">
        <v>1283.76</v>
      </c>
      <c r="D259" s="51">
        <v>10499.04</v>
      </c>
      <c r="E259" s="16">
        <f t="shared" si="66"/>
        <v>-8.566766385640405E-3</v>
      </c>
      <c r="F259" s="16" t="str">
        <f t="shared" si="68"/>
        <v/>
      </c>
      <c r="G259" s="16">
        <f t="shared" si="69"/>
        <v>-8.566766385640405E-3</v>
      </c>
      <c r="H259" s="6">
        <f t="shared" si="70"/>
        <v>246</v>
      </c>
      <c r="I259" s="25">
        <f t="shared" ca="1" si="71"/>
        <v>9526.9192797759497</v>
      </c>
      <c r="J259" s="16">
        <f t="shared" ca="1" si="80"/>
        <v>-5.9100953525126291E-3</v>
      </c>
      <c r="K259" s="17">
        <f t="shared" ca="1" si="72"/>
        <v>-11.513264478618177</v>
      </c>
      <c r="L259" s="31">
        <f t="shared" ca="1" si="67"/>
        <v>-0.38885206696489211</v>
      </c>
      <c r="M259" s="30"/>
      <c r="N259" s="21">
        <v>246</v>
      </c>
      <c r="O259" s="14">
        <f t="shared" si="65"/>
        <v>7.2323999999999999E-2</v>
      </c>
      <c r="P259" s="14">
        <f t="shared" si="73"/>
        <v>0.25095019426172999</v>
      </c>
      <c r="Q259" s="14">
        <f t="shared" si="81"/>
        <v>0.32327419426172999</v>
      </c>
      <c r="R259" s="14">
        <f t="shared" si="82"/>
        <v>-0.17862619426172999</v>
      </c>
      <c r="S259" s="14">
        <f t="shared" si="83"/>
        <v>0.57422438852345992</v>
      </c>
      <c r="T259" s="14">
        <f t="shared" si="84"/>
        <v>-0.42957638852345997</v>
      </c>
      <c r="U259" s="4" t="s">
        <v>21</v>
      </c>
      <c r="V259" s="21">
        <v>246</v>
      </c>
      <c r="W259" s="15">
        <f t="shared" si="74"/>
        <v>11453.937487994444</v>
      </c>
      <c r="X259" s="15">
        <f t="shared" si="75"/>
        <v>13694.02697532272</v>
      </c>
      <c r="Y259" s="15">
        <f t="shared" si="76"/>
        <v>14721.128143704011</v>
      </c>
      <c r="Z259" s="15">
        <f t="shared" si="77"/>
        <v>8911.8634589831672</v>
      </c>
      <c r="AA259" s="15">
        <f t="shared" si="78"/>
        <v>18920.272094247299</v>
      </c>
      <c r="AB259" s="15">
        <f t="shared" si="79"/>
        <v>6933.9744864860359</v>
      </c>
      <c r="AC259" s="15"/>
    </row>
    <row r="260" spans="2:29">
      <c r="B260" s="49">
        <v>40557</v>
      </c>
      <c r="C260" s="50">
        <v>1293.24</v>
      </c>
      <c r="D260" s="51">
        <v>10502.86</v>
      </c>
      <c r="E260" s="16">
        <f t="shared" si="66"/>
        <v>3.6384278943595879E-4</v>
      </c>
      <c r="F260" s="16">
        <f t="shared" si="68"/>
        <v>3.6384278943595879E-4</v>
      </c>
      <c r="G260" s="16" t="str">
        <f t="shared" si="69"/>
        <v/>
      </c>
      <c r="H260" s="6">
        <f t="shared" si="70"/>
        <v>247</v>
      </c>
      <c r="I260" s="25">
        <f t="shared" ca="1" si="71"/>
        <v>9371.0816930242654</v>
      </c>
      <c r="J260" s="16">
        <f t="shared" ca="1" si="80"/>
        <v>-1.6357605452006013E-2</v>
      </c>
      <c r="K260" s="17">
        <f t="shared" ca="1" si="72"/>
        <v>-12.562444431854562</v>
      </c>
      <c r="L260" s="31">
        <f t="shared" ca="1" si="67"/>
        <v>-1.049179953236385</v>
      </c>
      <c r="M260" s="30"/>
      <c r="N260" s="21">
        <v>247</v>
      </c>
      <c r="O260" s="14">
        <f t="shared" si="65"/>
        <v>7.2618000000000002E-2</v>
      </c>
      <c r="P260" s="14">
        <f t="shared" si="73"/>
        <v>0.25145973832802737</v>
      </c>
      <c r="Q260" s="14">
        <f t="shared" si="81"/>
        <v>0.32407773832802739</v>
      </c>
      <c r="R260" s="14">
        <f t="shared" si="82"/>
        <v>-0.17884173832802736</v>
      </c>
      <c r="S260" s="14">
        <f t="shared" si="83"/>
        <v>0.5755374766560547</v>
      </c>
      <c r="T260" s="14">
        <f t="shared" si="84"/>
        <v>-0.43030147665605473</v>
      </c>
      <c r="U260" s="4" t="s">
        <v>21</v>
      </c>
      <c r="V260" s="21">
        <v>247</v>
      </c>
      <c r="W260" s="15">
        <f t="shared" si="74"/>
        <v>11457.3054406807</v>
      </c>
      <c r="X260" s="15">
        <f t="shared" si="75"/>
        <v>13701.006463539105</v>
      </c>
      <c r="Y260" s="15">
        <f t="shared" si="76"/>
        <v>14732.961972737898</v>
      </c>
      <c r="Z260" s="15">
        <f t="shared" si="77"/>
        <v>8909.9427666992797</v>
      </c>
      <c r="AA260" s="15">
        <f t="shared" si="78"/>
        <v>18945.132397312173</v>
      </c>
      <c r="AB260" s="15">
        <f t="shared" si="79"/>
        <v>6928.9485662119423</v>
      </c>
      <c r="AC260" s="15"/>
    </row>
    <row r="261" spans="2:29">
      <c r="B261" s="49">
        <v>40561</v>
      </c>
      <c r="C261" s="50">
        <v>1295.02</v>
      </c>
      <c r="D261" s="51">
        <v>10518.98</v>
      </c>
      <c r="E261" s="16">
        <f t="shared" si="66"/>
        <v>1.5348200394939074E-3</v>
      </c>
      <c r="F261" s="16">
        <f t="shared" si="68"/>
        <v>1.5348200394939074E-3</v>
      </c>
      <c r="G261" s="16" t="str">
        <f t="shared" si="69"/>
        <v/>
      </c>
      <c r="H261" s="6">
        <f t="shared" si="70"/>
        <v>248</v>
      </c>
      <c r="I261" s="25">
        <f t="shared" ca="1" si="71"/>
        <v>9459.508204611182</v>
      </c>
      <c r="J261" s="16">
        <f t="shared" ca="1" si="80"/>
        <v>9.4361050819501847E-3</v>
      </c>
      <c r="K261" s="17">
        <f t="shared" ca="1" si="72"/>
        <v>-11.993827590822256</v>
      </c>
      <c r="L261" s="31">
        <f t="shared" ca="1" si="67"/>
        <v>0.56861684103230559</v>
      </c>
      <c r="M261" s="30"/>
      <c r="N261" s="21">
        <v>248</v>
      </c>
      <c r="O261" s="14">
        <f t="shared" si="65"/>
        <v>7.2912000000000005E-2</v>
      </c>
      <c r="P261" s="14">
        <f t="shared" si="73"/>
        <v>0.25196825196837797</v>
      </c>
      <c r="Q261" s="14">
        <f t="shared" si="81"/>
        <v>0.324880251968378</v>
      </c>
      <c r="R261" s="14">
        <f t="shared" si="82"/>
        <v>-0.17905625196837796</v>
      </c>
      <c r="S261" s="14">
        <f t="shared" si="83"/>
        <v>0.57684850393675591</v>
      </c>
      <c r="T261" s="14">
        <f t="shared" si="84"/>
        <v>-0.43102450393675595</v>
      </c>
      <c r="U261" s="4" t="s">
        <v>21</v>
      </c>
      <c r="V261" s="21">
        <v>248</v>
      </c>
      <c r="W261" s="15">
        <f t="shared" si="74"/>
        <v>11460.674383690615</v>
      </c>
      <c r="X261" s="15">
        <f t="shared" si="75"/>
        <v>13707.975383957719</v>
      </c>
      <c r="Y261" s="15">
        <f t="shared" si="76"/>
        <v>14744.790121174212</v>
      </c>
      <c r="Z261" s="15">
        <f t="shared" si="77"/>
        <v>8908.0316674268397</v>
      </c>
      <c r="AA261" s="15">
        <f t="shared" si="78"/>
        <v>18969.986271215013</v>
      </c>
      <c r="AB261" s="15">
        <f t="shared" si="79"/>
        <v>6923.9405580534258</v>
      </c>
      <c r="AC261" s="15"/>
    </row>
    <row r="262" spans="2:29">
      <c r="B262" s="49">
        <v>40562</v>
      </c>
      <c r="C262" s="50">
        <v>1281.92</v>
      </c>
      <c r="D262" s="51">
        <v>10557.1</v>
      </c>
      <c r="E262" s="16">
        <f t="shared" si="66"/>
        <v>3.6239255136905671E-3</v>
      </c>
      <c r="F262" s="16">
        <f t="shared" si="68"/>
        <v>3.6239255136905671E-3</v>
      </c>
      <c r="G262" s="16" t="str">
        <f t="shared" si="69"/>
        <v/>
      </c>
      <c r="H262" s="6">
        <f t="shared" si="70"/>
        <v>249</v>
      </c>
      <c r="I262" s="25">
        <f t="shared" ca="1" si="71"/>
        <v>9415.3325816764154</v>
      </c>
      <c r="J262" s="16">
        <f t="shared" ca="1" si="80"/>
        <v>-4.6699703599001581E-3</v>
      </c>
      <c r="K262" s="17">
        <f t="shared" ca="1" si="72"/>
        <v>-12.3047595838223</v>
      </c>
      <c r="L262" s="31">
        <f t="shared" ca="1" si="67"/>
        <v>-0.31093199300004321</v>
      </c>
      <c r="M262" s="30"/>
      <c r="N262" s="21">
        <v>249</v>
      </c>
      <c r="O262" s="14">
        <f t="shared" si="65"/>
        <v>7.3205999999999993E-2</v>
      </c>
      <c r="P262" s="14">
        <f t="shared" si="73"/>
        <v>0.25247574140895201</v>
      </c>
      <c r="Q262" s="14">
        <f t="shared" si="81"/>
        <v>0.32568174140895201</v>
      </c>
      <c r="R262" s="14">
        <f t="shared" si="82"/>
        <v>-0.17926974140895202</v>
      </c>
      <c r="S262" s="14">
        <f t="shared" si="83"/>
        <v>0.57815748281790402</v>
      </c>
      <c r="T262" s="14">
        <f t="shared" si="84"/>
        <v>-0.43174548281790404</v>
      </c>
      <c r="U262" s="4" t="s">
        <v>21</v>
      </c>
      <c r="V262" s="21">
        <v>249</v>
      </c>
      <c r="W262" s="15">
        <f t="shared" si="74"/>
        <v>11464.044317315393</v>
      </c>
      <c r="X262" s="15">
        <f t="shared" si="75"/>
        <v>13714.933802229283</v>
      </c>
      <c r="Y262" s="15">
        <f t="shared" si="76"/>
        <v>14756.612651943713</v>
      </c>
      <c r="Z262" s="15">
        <f t="shared" si="77"/>
        <v>8906.130099719081</v>
      </c>
      <c r="AA262" s="15">
        <f t="shared" si="78"/>
        <v>18994.833841544238</v>
      </c>
      <c r="AB262" s="15">
        <f t="shared" si="79"/>
        <v>6918.9503422730022</v>
      </c>
      <c r="AC262" s="15"/>
    </row>
    <row r="263" spans="2:29">
      <c r="B263" s="49">
        <v>40563</v>
      </c>
      <c r="C263" s="50">
        <v>1280.26</v>
      </c>
      <c r="D263" s="51">
        <v>10437.31</v>
      </c>
      <c r="E263" s="16">
        <f t="shared" si="66"/>
        <v>-1.1346866090119529E-2</v>
      </c>
      <c r="F263" s="16" t="str">
        <f t="shared" si="68"/>
        <v/>
      </c>
      <c r="G263" s="16">
        <f t="shared" si="69"/>
        <v>-1.1346866090119529E-2</v>
      </c>
      <c r="H263" s="6">
        <f t="shared" si="70"/>
        <v>250</v>
      </c>
      <c r="I263" s="25">
        <f t="shared" ca="1" si="71"/>
        <v>9384.2175966120594</v>
      </c>
      <c r="J263" s="16">
        <f t="shared" ca="1" si="80"/>
        <v>-3.304714389474698E-3</v>
      </c>
      <c r="K263" s="17">
        <f t="shared" ca="1" si="72"/>
        <v>-12.530021411634198</v>
      </c>
      <c r="L263" s="31">
        <f t="shared" ca="1" si="67"/>
        <v>-0.22526182781189799</v>
      </c>
      <c r="M263" s="30"/>
      <c r="N263" s="21">
        <v>250</v>
      </c>
      <c r="O263" s="14">
        <f t="shared" si="65"/>
        <v>7.3499999999999996E-2</v>
      </c>
      <c r="P263" s="14">
        <f t="shared" si="73"/>
        <v>0.25298221281347033</v>
      </c>
      <c r="Q263" s="14">
        <f t="shared" si="81"/>
        <v>0.32648221281347034</v>
      </c>
      <c r="R263" s="14">
        <f t="shared" si="82"/>
        <v>-0.17948221281347032</v>
      </c>
      <c r="S263" s="14">
        <f t="shared" si="83"/>
        <v>0.57946442562694067</v>
      </c>
      <c r="T263" s="14">
        <f t="shared" si="84"/>
        <v>-0.43246442562694065</v>
      </c>
      <c r="U263" s="4" t="s">
        <v>21</v>
      </c>
      <c r="V263" s="21">
        <v>250</v>
      </c>
      <c r="W263" s="15">
        <f t="shared" si="74"/>
        <v>11467.415241846307</v>
      </c>
      <c r="X263" s="15">
        <f t="shared" si="75"/>
        <v>13721.881783343328</v>
      </c>
      <c r="Y263" s="15">
        <f t="shared" si="76"/>
        <v>14768.429627343616</v>
      </c>
      <c r="Z263" s="15">
        <f t="shared" si="77"/>
        <v>8904.2380027633371</v>
      </c>
      <c r="AA263" s="15">
        <f t="shared" si="78"/>
        <v>19019.675232645059</v>
      </c>
      <c r="AB263" s="15">
        <f t="shared" si="79"/>
        <v>6913.9778003791453</v>
      </c>
      <c r="AC263" s="15"/>
    </row>
    <row r="264" spans="2:29">
      <c r="B264" s="49">
        <v>40564</v>
      </c>
      <c r="C264" s="50">
        <v>1283.3499999999999</v>
      </c>
      <c r="D264" s="51">
        <v>10274.52</v>
      </c>
      <c r="E264" s="16">
        <f t="shared" si="66"/>
        <v>-1.559693062676102E-2</v>
      </c>
      <c r="F264" s="16" t="str">
        <f t="shared" si="68"/>
        <v/>
      </c>
      <c r="G264" s="16">
        <f t="shared" si="69"/>
        <v>-1.559693062676102E-2</v>
      </c>
      <c r="H264" s="6">
        <f t="shared" si="70"/>
        <v>251</v>
      </c>
      <c r="I264" s="25">
        <f t="shared" ca="1" si="71"/>
        <v>9313.4308581222831</v>
      </c>
      <c r="J264" s="16">
        <f t="shared" ca="1" si="80"/>
        <v>-7.5431689174952779E-3</v>
      </c>
      <c r="K264" s="17">
        <f t="shared" ca="1" si="72"/>
        <v>-13.02163188606419</v>
      </c>
      <c r="L264" s="31">
        <f t="shared" ca="1" si="67"/>
        <v>-0.49161047442999123</v>
      </c>
      <c r="M264" s="30"/>
      <c r="N264" s="21">
        <v>251</v>
      </c>
      <c r="O264" s="14">
        <f t="shared" si="65"/>
        <v>7.3793999999999998E-2</v>
      </c>
      <c r="P264" s="14">
        <f t="shared" si="73"/>
        <v>0.25348767228407776</v>
      </c>
      <c r="Q264" s="14">
        <f t="shared" si="81"/>
        <v>0.32728167228407778</v>
      </c>
      <c r="R264" s="14">
        <f t="shared" si="82"/>
        <v>-0.17969367228407776</v>
      </c>
      <c r="S264" s="14">
        <f t="shared" si="83"/>
        <v>0.58076934456815554</v>
      </c>
      <c r="T264" s="14">
        <f t="shared" si="84"/>
        <v>-0.43318134456815549</v>
      </c>
      <c r="U264" s="4" t="s">
        <v>21</v>
      </c>
      <c r="V264" s="21">
        <v>251</v>
      </c>
      <c r="W264" s="15">
        <f t="shared" si="74"/>
        <v>11470.787157574734</v>
      </c>
      <c r="X264" s="15">
        <f t="shared" si="75"/>
        <v>13728.819391637477</v>
      </c>
      <c r="Y264" s="15">
        <f t="shared" si="76"/>
        <v>14780.241109046552</v>
      </c>
      <c r="Z264" s="15">
        <f t="shared" si="77"/>
        <v>8902.355316372059</v>
      </c>
      <c r="AA264" s="15">
        <f t="shared" si="78"/>
        <v>19044.510567637251</v>
      </c>
      <c r="AB264" s="15">
        <f t="shared" si="79"/>
        <v>6909.0228151085403</v>
      </c>
      <c r="AC264" s="15"/>
    </row>
    <row r="265" spans="2:29">
      <c r="B265" s="49">
        <v>40567</v>
      </c>
      <c r="C265" s="50">
        <v>1290.8399999999999</v>
      </c>
      <c r="D265" s="51">
        <v>10345.11</v>
      </c>
      <c r="E265" s="16">
        <f t="shared" si="66"/>
        <v>6.870393945410602E-3</v>
      </c>
      <c r="F265" s="16">
        <f t="shared" si="68"/>
        <v>6.870393945410602E-3</v>
      </c>
      <c r="G265" s="16" t="str">
        <f t="shared" si="69"/>
        <v/>
      </c>
      <c r="H265" s="6">
        <f t="shared" si="70"/>
        <v>252</v>
      </c>
      <c r="I265" s="25">
        <f t="shared" ca="1" si="71"/>
        <v>9179.4693570650124</v>
      </c>
      <c r="J265" s="16">
        <f t="shared" ca="1" si="80"/>
        <v>-1.4383689866601872E-2</v>
      </c>
      <c r="K265" s="17">
        <f t="shared" ca="1" si="72"/>
        <v>-13.945516114470161</v>
      </c>
      <c r="L265" s="31">
        <f t="shared" ca="1" si="67"/>
        <v>-0.92388422840597006</v>
      </c>
      <c r="M265" s="30"/>
      <c r="N265" s="21">
        <v>252</v>
      </c>
      <c r="O265" s="14">
        <f t="shared" si="65"/>
        <v>7.4088000000000001E-2</v>
      </c>
      <c r="P265" s="14">
        <f t="shared" si="73"/>
        <v>0.25399212586220071</v>
      </c>
      <c r="Q265" s="14">
        <f t="shared" si="81"/>
        <v>0.3280801258622007</v>
      </c>
      <c r="R265" s="14">
        <f t="shared" si="82"/>
        <v>-0.17990412586220073</v>
      </c>
      <c r="S265" s="14">
        <f t="shared" si="83"/>
        <v>0.58207225172440147</v>
      </c>
      <c r="T265" s="14">
        <f t="shared" si="84"/>
        <v>-0.43389625172440144</v>
      </c>
      <c r="U265" s="4" t="s">
        <v>21</v>
      </c>
      <c r="V265" s="21">
        <v>252</v>
      </c>
      <c r="W265" s="15">
        <f t="shared" si="74"/>
        <v>11474.160064792126</v>
      </c>
      <c r="X265" s="15">
        <f t="shared" si="75"/>
        <v>13735.746690806518</v>
      </c>
      <c r="Y265" s="15">
        <f t="shared" si="76"/>
        <v>14792.047158109424</v>
      </c>
      <c r="Z265" s="15">
        <f t="shared" si="77"/>
        <v>8900.4819809739893</v>
      </c>
      <c r="AA265" s="15">
        <f t="shared" si="78"/>
        <v>19069.339968432552</v>
      </c>
      <c r="AB265" s="15">
        <f t="shared" si="79"/>
        <v>6904.0852704086665</v>
      </c>
      <c r="AC265" s="15"/>
    </row>
    <row r="266" spans="2:29">
      <c r="B266" s="49">
        <v>40568</v>
      </c>
      <c r="C266" s="50">
        <v>1291.18</v>
      </c>
      <c r="D266" s="51">
        <v>10464.42</v>
      </c>
      <c r="E266" s="16">
        <f t="shared" si="66"/>
        <v>1.1532985149505369E-2</v>
      </c>
      <c r="F266" s="16">
        <f t="shared" si="68"/>
        <v>1.1532985149505369E-2</v>
      </c>
      <c r="G266" s="16" t="str">
        <f t="shared" si="69"/>
        <v/>
      </c>
      <c r="H266" s="6">
        <f t="shared" si="70"/>
        <v>253</v>
      </c>
      <c r="I266" s="25">
        <f t="shared" ca="1" si="71"/>
        <v>9166.8086513884646</v>
      </c>
      <c r="J266" s="16">
        <f t="shared" ca="1" si="80"/>
        <v>-1.3792415644160868E-3</v>
      </c>
      <c r="K266" s="17">
        <f t="shared" ca="1" si="72"/>
        <v>-14.050153272091435</v>
      </c>
      <c r="L266" s="31">
        <f t="shared" ca="1" si="67"/>
        <v>-0.10463715762127451</v>
      </c>
      <c r="M266" s="30"/>
      <c r="N266" s="21">
        <v>253</v>
      </c>
      <c r="O266" s="14">
        <f t="shared" si="65"/>
        <v>7.4382000000000004E-2</v>
      </c>
      <c r="P266" s="14">
        <f t="shared" si="73"/>
        <v>0.25449557952938984</v>
      </c>
      <c r="Q266" s="14">
        <f t="shared" si="81"/>
        <v>0.32887757952938984</v>
      </c>
      <c r="R266" s="14">
        <f t="shared" si="82"/>
        <v>-0.18011357952938983</v>
      </c>
      <c r="S266" s="14">
        <f t="shared" si="83"/>
        <v>0.58337315905877962</v>
      </c>
      <c r="T266" s="14">
        <f t="shared" si="84"/>
        <v>-0.43460915905877967</v>
      </c>
      <c r="U266" s="4" t="s">
        <v>21</v>
      </c>
      <c r="V266" s="21">
        <v>253</v>
      </c>
      <c r="W266" s="15">
        <f t="shared" si="74"/>
        <v>11477.533963790027</v>
      </c>
      <c r="X266" s="15">
        <f t="shared" si="75"/>
        <v>13742.663743911357</v>
      </c>
      <c r="Y266" s="15">
        <f t="shared" si="76"/>
        <v>14803.847834982049</v>
      </c>
      <c r="Z266" s="15">
        <f t="shared" si="77"/>
        <v>8898.6179376054988</v>
      </c>
      <c r="AA266" s="15">
        <f t="shared" si="78"/>
        <v>19094.163555751773</v>
      </c>
      <c r="AB266" s="15">
        <f t="shared" si="79"/>
        <v>6899.1650514207076</v>
      </c>
      <c r="AC266" s="15"/>
    </row>
    <row r="267" spans="2:29">
      <c r="B267" s="49">
        <v>40569</v>
      </c>
      <c r="C267" s="50">
        <v>1296.6300000000001</v>
      </c>
      <c r="D267" s="51">
        <v>10401.9</v>
      </c>
      <c r="E267" s="16">
        <f t="shared" si="66"/>
        <v>-5.9745308387851824E-3</v>
      </c>
      <c r="F267" s="16" t="str">
        <f t="shared" si="68"/>
        <v/>
      </c>
      <c r="G267" s="16">
        <f t="shared" si="69"/>
        <v>-5.9745308387851824E-3</v>
      </c>
      <c r="H267" s="6">
        <f t="shared" si="70"/>
        <v>254</v>
      </c>
      <c r="I267" s="25">
        <f t="shared" ca="1" si="71"/>
        <v>9174.7519733322952</v>
      </c>
      <c r="J267" s="16">
        <f t="shared" ca="1" si="80"/>
        <v>8.6653079014881033E-4</v>
      </c>
      <c r="K267" s="17">
        <f t="shared" ca="1" si="72"/>
        <v>-14.01439351260951</v>
      </c>
      <c r="L267" s="31">
        <f t="shared" ca="1" si="67"/>
        <v>3.5759759481925599E-2</v>
      </c>
      <c r="M267" s="30"/>
      <c r="N267" s="21">
        <v>254</v>
      </c>
      <c r="O267" s="14">
        <f t="shared" si="65"/>
        <v>7.4675999999999992E-2</v>
      </c>
      <c r="P267" s="14">
        <f t="shared" si="73"/>
        <v>0.25499803920814768</v>
      </c>
      <c r="Q267" s="14">
        <f t="shared" si="81"/>
        <v>0.32967403920814764</v>
      </c>
      <c r="R267" s="14">
        <f t="shared" si="82"/>
        <v>-0.18032203920814768</v>
      </c>
      <c r="S267" s="14">
        <f t="shared" si="83"/>
        <v>0.58467207841629532</v>
      </c>
      <c r="T267" s="14">
        <f t="shared" si="84"/>
        <v>-0.43532007841629539</v>
      </c>
      <c r="U267" s="4" t="s">
        <v>21</v>
      </c>
      <c r="V267" s="21">
        <v>254</v>
      </c>
      <c r="W267" s="15">
        <f t="shared" si="74"/>
        <v>11480.908854860058</v>
      </c>
      <c r="X267" s="15">
        <f t="shared" si="75"/>
        <v>13749.570613387797</v>
      </c>
      <c r="Y267" s="15">
        <f t="shared" si="76"/>
        <v>14815.643199515671</v>
      </c>
      <c r="Z267" s="15">
        <f t="shared" si="77"/>
        <v>8896.7631279020716</v>
      </c>
      <c r="AA267" s="15">
        <f t="shared" si="78"/>
        <v>19118.9814491416</v>
      </c>
      <c r="AB267" s="15">
        <f t="shared" si="79"/>
        <v>6894.2620444627364</v>
      </c>
      <c r="AC267" s="15"/>
    </row>
    <row r="268" spans="2:29">
      <c r="B268" s="49">
        <v>40570</v>
      </c>
      <c r="C268" s="50">
        <v>1299.54</v>
      </c>
      <c r="D268" s="51">
        <v>10478.66</v>
      </c>
      <c r="E268" s="16">
        <f t="shared" si="66"/>
        <v>7.3794210673050328E-3</v>
      </c>
      <c r="F268" s="16">
        <f t="shared" si="68"/>
        <v>7.3794210673050328E-3</v>
      </c>
      <c r="G268" s="16" t="str">
        <f t="shared" si="69"/>
        <v/>
      </c>
      <c r="H268" s="6">
        <f t="shared" si="70"/>
        <v>255</v>
      </c>
      <c r="I268" s="25">
        <f t="shared" ca="1" si="71"/>
        <v>9167.7126170794145</v>
      </c>
      <c r="J268" s="16">
        <f t="shared" ca="1" si="80"/>
        <v>-7.6725303020087703E-4</v>
      </c>
      <c r="K268" s="17">
        <f t="shared" ca="1" si="72"/>
        <v>-14.080740264843378</v>
      </c>
      <c r="L268" s="31">
        <f t="shared" ca="1" si="67"/>
        <v>-6.6346752233867448E-2</v>
      </c>
      <c r="M268" s="30"/>
      <c r="N268" s="21">
        <v>255</v>
      </c>
      <c r="O268" s="14">
        <f t="shared" si="65"/>
        <v>7.4969999999999995E-2</v>
      </c>
      <c r="P268" s="14">
        <f t="shared" si="73"/>
        <v>0.25549951076274097</v>
      </c>
      <c r="Q268" s="14">
        <f t="shared" si="81"/>
        <v>0.33046951076274095</v>
      </c>
      <c r="R268" s="14">
        <f t="shared" si="82"/>
        <v>-0.18052951076274099</v>
      </c>
      <c r="S268" s="14">
        <f t="shared" si="83"/>
        <v>0.58596902152548191</v>
      </c>
      <c r="T268" s="14">
        <f t="shared" si="84"/>
        <v>-0.43602902152548195</v>
      </c>
      <c r="U268" s="4" t="s">
        <v>21</v>
      </c>
      <c r="V268" s="21">
        <v>255</v>
      </c>
      <c r="W268" s="15">
        <f t="shared" si="74"/>
        <v>11484.284738293934</v>
      </c>
      <c r="X268" s="15">
        <f t="shared" si="75"/>
        <v>13756.46736105514</v>
      </c>
      <c r="Y268" s="15">
        <f t="shared" si="76"/>
        <v>14827.433310971326</v>
      </c>
      <c r="Z268" s="15">
        <f t="shared" si="77"/>
        <v>8894.9174940899538</v>
      </c>
      <c r="AA268" s="15">
        <f t="shared" si="78"/>
        <v>19143.793766991072</v>
      </c>
      <c r="AB268" s="15">
        <f t="shared" si="79"/>
        <v>6889.3761370132361</v>
      </c>
      <c r="AC268" s="15"/>
    </row>
    <row r="269" spans="2:29">
      <c r="B269" s="49">
        <v>40571</v>
      </c>
      <c r="C269" s="50">
        <v>1276.3399999999999</v>
      </c>
      <c r="D269" s="51">
        <v>10360.34</v>
      </c>
      <c r="E269" s="16">
        <f t="shared" si="66"/>
        <v>-1.1291520098943922E-2</v>
      </c>
      <c r="F269" s="16" t="str">
        <f t="shared" si="68"/>
        <v/>
      </c>
      <c r="G269" s="16">
        <f t="shared" si="69"/>
        <v>-1.1291520098943922E-2</v>
      </c>
      <c r="H269" s="6">
        <f t="shared" si="70"/>
        <v>256</v>
      </c>
      <c r="I269" s="25">
        <f t="shared" ca="1" si="71"/>
        <v>9152.570006637563</v>
      </c>
      <c r="J269" s="16">
        <f t="shared" ca="1" si="80"/>
        <v>-1.6517326703327148E-3</v>
      </c>
      <c r="K269" s="17">
        <f t="shared" ca="1" si="72"/>
        <v>-14.202433977134753</v>
      </c>
      <c r="L269" s="31">
        <f t="shared" ca="1" si="67"/>
        <v>-0.12169371229137479</v>
      </c>
      <c r="M269" s="30"/>
      <c r="N269" s="21">
        <v>256</v>
      </c>
      <c r="O269" s="14">
        <f t="shared" ref="O269:O332" si="85">$I$7*N269</f>
        <v>7.5263999999999998E-2</v>
      </c>
      <c r="P269" s="14">
        <f t="shared" si="73"/>
        <v>0.25600000000000001</v>
      </c>
      <c r="Q269" s="14">
        <f t="shared" si="81"/>
        <v>0.331264</v>
      </c>
      <c r="R269" s="14">
        <f t="shared" si="82"/>
        <v>-0.18073600000000001</v>
      </c>
      <c r="S269" s="14">
        <f t="shared" si="83"/>
        <v>0.58726400000000001</v>
      </c>
      <c r="T269" s="14">
        <f t="shared" si="84"/>
        <v>-0.43673600000000001</v>
      </c>
      <c r="U269" s="4" t="s">
        <v>21</v>
      </c>
      <c r="V269" s="21">
        <v>256</v>
      </c>
      <c r="W269" s="15">
        <f t="shared" si="74"/>
        <v>11487.661614383454</v>
      </c>
      <c r="X269" s="15">
        <f t="shared" si="75"/>
        <v>13763.35404812468</v>
      </c>
      <c r="Y269" s="15">
        <f t="shared" si="76"/>
        <v>14839.218228028052</v>
      </c>
      <c r="Z269" s="15">
        <f t="shared" si="77"/>
        <v>8893.0809789779451</v>
      </c>
      <c r="AA269" s="15">
        <f t="shared" si="78"/>
        <v>19168.600626547817</v>
      </c>
      <c r="AB269" s="15">
        <f t="shared" si="79"/>
        <v>6884.5072176948825</v>
      </c>
      <c r="AC269" s="15"/>
    </row>
    <row r="270" spans="2:29">
      <c r="B270" s="49">
        <v>40574</v>
      </c>
      <c r="C270" s="50">
        <v>1286.1199999999999</v>
      </c>
      <c r="D270" s="51">
        <v>10237.92</v>
      </c>
      <c r="E270" s="16">
        <f t="shared" ref="E270:E333" si="86">(D270-D269)/D269</f>
        <v>-1.1816214525778119E-2</v>
      </c>
      <c r="F270" s="16" t="str">
        <f t="shared" si="68"/>
        <v/>
      </c>
      <c r="G270" s="16">
        <f t="shared" si="69"/>
        <v>-1.1816214525778119E-2</v>
      </c>
      <c r="H270" s="6">
        <f t="shared" si="70"/>
        <v>257</v>
      </c>
      <c r="I270" s="25">
        <f t="shared" ca="1" si="71"/>
        <v>9349.4085794943621</v>
      </c>
      <c r="J270" s="16">
        <f t="shared" ca="1" si="80"/>
        <v>2.1506371731005527E-2</v>
      </c>
      <c r="K270" s="17">
        <f t="shared" ca="1" si="72"/>
        <v>-12.89090977768598</v>
      </c>
      <c r="L270" s="31">
        <f t="shared" ref="L270:L333" ca="1" si="87">NORMINV(RAND(),0,$I$9)</f>
        <v>1.3115241994487727</v>
      </c>
      <c r="M270" s="30"/>
      <c r="N270" s="21">
        <v>257</v>
      </c>
      <c r="O270" s="14">
        <f t="shared" si="85"/>
        <v>7.5558E-2</v>
      </c>
      <c r="P270" s="14">
        <f t="shared" si="73"/>
        <v>0.2564995126701024</v>
      </c>
      <c r="Q270" s="14">
        <f t="shared" si="81"/>
        <v>0.33205751267010242</v>
      </c>
      <c r="R270" s="14">
        <f t="shared" si="82"/>
        <v>-0.18094151267010239</v>
      </c>
      <c r="S270" s="14">
        <f t="shared" si="83"/>
        <v>0.58855702534020482</v>
      </c>
      <c r="T270" s="14">
        <f t="shared" si="84"/>
        <v>-0.43744102534020479</v>
      </c>
      <c r="U270" s="4" t="s">
        <v>21</v>
      </c>
      <c r="V270" s="21">
        <v>257</v>
      </c>
      <c r="W270" s="15">
        <f t="shared" si="74"/>
        <v>11491.039483420504</v>
      </c>
      <c r="X270" s="15">
        <f t="shared" si="75"/>
        <v>13770.230735208001</v>
      </c>
      <c r="Y270" s="15">
        <f t="shared" si="76"/>
        <v>14850.998008790943</v>
      </c>
      <c r="Z270" s="15">
        <f t="shared" si="77"/>
        <v>8891.253525949327</v>
      </c>
      <c r="AA270" s="15">
        <f t="shared" si="78"/>
        <v>19193.402143933938</v>
      </c>
      <c r="AB270" s="15">
        <f t="shared" si="79"/>
        <v>6879.6551762586469</v>
      </c>
      <c r="AC270" s="15"/>
    </row>
    <row r="271" spans="2:29">
      <c r="B271" s="49">
        <v>40575</v>
      </c>
      <c r="C271" s="50">
        <v>1307.5899999999999</v>
      </c>
      <c r="D271" s="51">
        <v>10274.5</v>
      </c>
      <c r="E271" s="16">
        <f t="shared" si="86"/>
        <v>3.5729913888758584E-3</v>
      </c>
      <c r="F271" s="16">
        <f t="shared" ref="F271:F334" si="88">IF(E271&gt;0,E271,"")</f>
        <v>3.5729913888758584E-3</v>
      </c>
      <c r="G271" s="16" t="str">
        <f t="shared" ref="G271:G334" si="89">IF(E271&lt;0,E271,"")</f>
        <v/>
      </c>
      <c r="H271" s="6">
        <f t="shared" si="70"/>
        <v>258</v>
      </c>
      <c r="I271" s="25">
        <f t="shared" ca="1" si="71"/>
        <v>9473.8361060361658</v>
      </c>
      <c r="J271" s="16">
        <f t="shared" ca="1" si="80"/>
        <v>1.3308598665235892E-2</v>
      </c>
      <c r="K271" s="17">
        <f t="shared" ca="1" si="72"/>
        <v>-12.082983144361149</v>
      </c>
      <c r="L271" s="31">
        <f t="shared" ca="1" si="87"/>
        <v>0.80792663332483017</v>
      </c>
      <c r="M271" s="30"/>
      <c r="N271" s="21">
        <v>258</v>
      </c>
      <c r="O271" s="14">
        <f t="shared" si="85"/>
        <v>7.5852000000000003E-2</v>
      </c>
      <c r="P271" s="14">
        <f t="shared" si="73"/>
        <v>0.25699805446734414</v>
      </c>
      <c r="Q271" s="14">
        <f t="shared" si="81"/>
        <v>0.33285005446734417</v>
      </c>
      <c r="R271" s="14">
        <f t="shared" si="82"/>
        <v>-0.18114605446734414</v>
      </c>
      <c r="S271" s="14">
        <f t="shared" si="83"/>
        <v>0.58984810893468831</v>
      </c>
      <c r="T271" s="14">
        <f t="shared" si="84"/>
        <v>-0.43814410893468825</v>
      </c>
      <c r="U271" s="4" t="s">
        <v>21</v>
      </c>
      <c r="V271" s="21">
        <v>258</v>
      </c>
      <c r="W271" s="15">
        <f t="shared" si="74"/>
        <v>11494.418345697044</v>
      </c>
      <c r="X271" s="15">
        <f t="shared" si="75"/>
        <v>13777.097482325165</v>
      </c>
      <c r="Y271" s="15">
        <f t="shared" si="76"/>
        <v>14862.772710799081</v>
      </c>
      <c r="Z271" s="15">
        <f t="shared" si="77"/>
        <v>8889.4350789539458</v>
      </c>
      <c r="AA271" s="15">
        <f t="shared" si="78"/>
        <v>19218.198434161648</v>
      </c>
      <c r="AB271" s="15">
        <f t="shared" si="79"/>
        <v>6874.8199035681519</v>
      </c>
      <c r="AC271" s="15"/>
    </row>
    <row r="272" spans="2:29">
      <c r="B272" s="49">
        <v>40576</v>
      </c>
      <c r="C272" s="50">
        <v>1304.03</v>
      </c>
      <c r="D272" s="51">
        <v>10457.36</v>
      </c>
      <c r="E272" s="16">
        <f t="shared" si="86"/>
        <v>1.7797459730400561E-2</v>
      </c>
      <c r="F272" s="16">
        <f t="shared" si="88"/>
        <v>1.7797459730400561E-2</v>
      </c>
      <c r="G272" s="16" t="str">
        <f t="shared" si="89"/>
        <v/>
      </c>
      <c r="H272" s="6">
        <f t="shared" si="70"/>
        <v>259</v>
      </c>
      <c r="I272" s="25">
        <f t="shared" ca="1" si="71"/>
        <v>9487.5288637070244</v>
      </c>
      <c r="J272" s="16">
        <f t="shared" ca="1" si="80"/>
        <v>1.445323469564176E-3</v>
      </c>
      <c r="K272" s="17">
        <f t="shared" ca="1" si="72"/>
        <v>-12.011090583960151</v>
      </c>
      <c r="L272" s="31">
        <f t="shared" ca="1" si="87"/>
        <v>7.1892560400997924E-2</v>
      </c>
      <c r="M272" s="30"/>
      <c r="N272" s="21">
        <v>259</v>
      </c>
      <c r="O272" s="14">
        <f t="shared" si="85"/>
        <v>7.6145999999999991E-2</v>
      </c>
      <c r="P272" s="14">
        <f t="shared" si="73"/>
        <v>0.25749563103089729</v>
      </c>
      <c r="Q272" s="14">
        <f t="shared" si="81"/>
        <v>0.33364163103089728</v>
      </c>
      <c r="R272" s="14">
        <f t="shared" si="82"/>
        <v>-0.1813496310308973</v>
      </c>
      <c r="S272" s="14">
        <f t="shared" si="83"/>
        <v>0.59113726206179451</v>
      </c>
      <c r="T272" s="14">
        <f t="shared" si="84"/>
        <v>-0.43884526206179458</v>
      </c>
      <c r="U272" s="4" t="s">
        <v>21</v>
      </c>
      <c r="V272" s="21">
        <v>259</v>
      </c>
      <c r="W272" s="15">
        <f t="shared" si="74"/>
        <v>11497.798201505137</v>
      </c>
      <c r="X272" s="15">
        <f t="shared" si="75"/>
        <v>13783.954348912746</v>
      </c>
      <c r="Y272" s="15">
        <f t="shared" si="76"/>
        <v>14874.542391033317</v>
      </c>
      <c r="Z272" s="15">
        <f t="shared" si="77"/>
        <v>8887.6255825004282</v>
      </c>
      <c r="AA272" s="15">
        <f t="shared" si="78"/>
        <v>19242.98961114866</v>
      </c>
      <c r="AB272" s="15">
        <f t="shared" si="79"/>
        <v>6870.0012915843117</v>
      </c>
      <c r="AC272" s="15"/>
    </row>
    <row r="273" spans="2:29">
      <c r="B273" s="49">
        <v>40577</v>
      </c>
      <c r="C273" s="50">
        <v>1307.0999999999999</v>
      </c>
      <c r="D273" s="51">
        <v>10431.36</v>
      </c>
      <c r="E273" s="16">
        <f t="shared" si="86"/>
        <v>-2.4862871699931912E-3</v>
      </c>
      <c r="F273" s="16" t="str">
        <f t="shared" si="88"/>
        <v/>
      </c>
      <c r="G273" s="16">
        <f t="shared" si="89"/>
        <v>-2.4862871699931912E-3</v>
      </c>
      <c r="H273" s="6">
        <f t="shared" si="70"/>
        <v>260</v>
      </c>
      <c r="I273" s="25">
        <f t="shared" ca="1" si="71"/>
        <v>9601.8542510771858</v>
      </c>
      <c r="J273" s="16">
        <f t="shared" ca="1" si="80"/>
        <v>1.2050070045899346E-2</v>
      </c>
      <c r="K273" s="17">
        <f t="shared" ca="1" si="72"/>
        <v>-11.280837207186943</v>
      </c>
      <c r="L273" s="31">
        <f t="shared" ca="1" si="87"/>
        <v>0.73025337677320723</v>
      </c>
      <c r="M273" s="30"/>
      <c r="N273" s="21">
        <v>260</v>
      </c>
      <c r="O273" s="14">
        <f t="shared" si="85"/>
        <v>7.6439999999999994E-2</v>
      </c>
      <c r="P273" s="14">
        <f t="shared" si="73"/>
        <v>0.25799224794555359</v>
      </c>
      <c r="Q273" s="14">
        <f t="shared" si="81"/>
        <v>0.3344322479455536</v>
      </c>
      <c r="R273" s="14">
        <f t="shared" si="82"/>
        <v>-0.18155224794555358</v>
      </c>
      <c r="S273" s="14">
        <f t="shared" si="83"/>
        <v>0.59242449589110713</v>
      </c>
      <c r="T273" s="14">
        <f t="shared" si="84"/>
        <v>-0.43954449589110717</v>
      </c>
      <c r="U273" s="4" t="s">
        <v>21</v>
      </c>
      <c r="V273" s="21">
        <v>260</v>
      </c>
      <c r="W273" s="15">
        <f t="shared" si="74"/>
        <v>11501.179051136924</v>
      </c>
      <c r="X273" s="15">
        <f t="shared" si="75"/>
        <v>13790.801393831704</v>
      </c>
      <c r="Y273" s="15">
        <f t="shared" si="76"/>
        <v>14886.307105923914</v>
      </c>
      <c r="Z273" s="15">
        <f t="shared" si="77"/>
        <v>8885.824981648535</v>
      </c>
      <c r="AA273" s="15">
        <f t="shared" si="78"/>
        <v>19267.775787733244</v>
      </c>
      <c r="AB273" s="15">
        <f t="shared" si="79"/>
        <v>6865.199233350254</v>
      </c>
      <c r="AC273" s="15"/>
    </row>
    <row r="274" spans="2:29">
      <c r="B274" s="49">
        <v>40578</v>
      </c>
      <c r="C274" s="50">
        <v>1310.87</v>
      </c>
      <c r="D274" s="51">
        <v>10543.52</v>
      </c>
      <c r="E274" s="16">
        <f t="shared" si="86"/>
        <v>1.0752193386097291E-2</v>
      </c>
      <c r="F274" s="16">
        <f t="shared" si="88"/>
        <v>1.0752193386097291E-2</v>
      </c>
      <c r="G274" s="16" t="str">
        <f t="shared" si="89"/>
        <v/>
      </c>
      <c r="H274" s="6">
        <f t="shared" ref="H274:H337" si="90">+H273+$I$8</f>
        <v>261</v>
      </c>
      <c r="I274" s="25">
        <f t="shared" ref="I274:I337" ca="1" si="91">$I$13*2.71828^(($I$5-($I$6^2)/2)*H274+$I$6*K274)</f>
        <v>9616.4342636623878</v>
      </c>
      <c r="J274" s="16">
        <f t="shared" ca="1" si="80"/>
        <v>1.5184580190400539E-3</v>
      </c>
      <c r="K274" s="17">
        <f t="shared" ref="K274:K337" ca="1" si="92">+K273+L274</f>
        <v>-11.204380497936983</v>
      </c>
      <c r="L274" s="31">
        <f t="shared" ca="1" si="87"/>
        <v>7.6456709249960328E-2</v>
      </c>
      <c r="M274" s="30"/>
      <c r="N274" s="21">
        <v>261</v>
      </c>
      <c r="O274" s="14">
        <f t="shared" si="85"/>
        <v>7.6733999999999997E-2</v>
      </c>
      <c r="P274" s="14">
        <f t="shared" ref="P274:P337" si="93">$I$6*N274^0.5</f>
        <v>0.2584879107424562</v>
      </c>
      <c r="Q274" s="14">
        <f t="shared" si="81"/>
        <v>0.33522191074245622</v>
      </c>
      <c r="R274" s="14">
        <f t="shared" si="82"/>
        <v>-0.1817539107424562</v>
      </c>
      <c r="S274" s="14">
        <f t="shared" si="83"/>
        <v>0.59370982148491236</v>
      </c>
      <c r="T274" s="14">
        <f t="shared" si="84"/>
        <v>-0.44024182148491242</v>
      </c>
      <c r="U274" s="4" t="s">
        <v>21</v>
      </c>
      <c r="V274" s="21">
        <v>261</v>
      </c>
      <c r="W274" s="15">
        <f t="shared" ref="W274:W337" si="94">$I$10*EXP(O274)</f>
        <v>11504.560894884629</v>
      </c>
      <c r="X274" s="15">
        <f t="shared" ref="X274:X337" si="95">$I$10*EXP(P274)</f>
        <v>13797.638675375163</v>
      </c>
      <c r="Y274" s="15">
        <f t="shared" ref="Y274:Y337" si="96">$I$10*EXP(Q274)</f>
        <v>14898.06691135807</v>
      </c>
      <c r="Z274" s="15">
        <f t="shared" ref="Z274:Z337" si="97">$I$10*EXP(R274)</f>
        <v>8884.0332220016517</v>
      </c>
      <c r="AA274" s="15">
        <f t="shared" ref="AA274:AA337" si="98">$I$10*EXP(S274)</f>
        <v>19292.557075689059</v>
      </c>
      <c r="AB274" s="15">
        <f t="shared" ref="AB274:AB337" si="99">$I$10*EXP(T274)</f>
        <v>6860.4136229764854</v>
      </c>
      <c r="AC274" s="15"/>
    </row>
    <row r="275" spans="2:29">
      <c r="B275" s="49">
        <v>40581</v>
      </c>
      <c r="C275" s="50">
        <v>1319.05</v>
      </c>
      <c r="D275" s="51">
        <v>10592.04</v>
      </c>
      <c r="E275" s="16">
        <f t="shared" si="86"/>
        <v>4.6018786894699718E-3</v>
      </c>
      <c r="F275" s="16">
        <f t="shared" si="88"/>
        <v>4.6018786894699718E-3</v>
      </c>
      <c r="G275" s="16" t="str">
        <f t="shared" si="89"/>
        <v/>
      </c>
      <c r="H275" s="6">
        <f t="shared" si="90"/>
        <v>262</v>
      </c>
      <c r="I275" s="25">
        <f t="shared" ca="1" si="91"/>
        <v>9546.1619897368873</v>
      </c>
      <c r="J275" s="16">
        <f t="shared" ref="J275:J338" ca="1" si="100">(I275-I274)/I274</f>
        <v>-7.3075187745044196E-3</v>
      </c>
      <c r="K275" s="17">
        <f t="shared" ca="1" si="92"/>
        <v>-11.681152648799362</v>
      </c>
      <c r="L275" s="31">
        <f t="shared" ca="1" si="87"/>
        <v>-0.47677215086237862</v>
      </c>
      <c r="M275" s="30"/>
      <c r="N275" s="21">
        <v>262</v>
      </c>
      <c r="O275" s="14">
        <f t="shared" si="85"/>
        <v>7.7027999999999999E-2</v>
      </c>
      <c r="P275" s="14">
        <f t="shared" si="93"/>
        <v>0.25898262489981833</v>
      </c>
      <c r="Q275" s="14">
        <f t="shared" ref="Q275:Q338" si="101">+O275+P275</f>
        <v>0.33601062489981831</v>
      </c>
      <c r="R275" s="14">
        <f t="shared" ref="R275:R338" si="102">+O275-P275</f>
        <v>-0.18195462489981834</v>
      </c>
      <c r="S275" s="14">
        <f t="shared" ref="S275:S338" si="103">+O275+2*P275</f>
        <v>0.59499324979963664</v>
      </c>
      <c r="T275" s="14">
        <f t="shared" ref="T275:T338" si="104">+O275-2*P275</f>
        <v>-0.44093724979963667</v>
      </c>
      <c r="U275" s="4" t="s">
        <v>21</v>
      </c>
      <c r="V275" s="21">
        <v>262</v>
      </c>
      <c r="W275" s="15">
        <f t="shared" si="94"/>
        <v>11507.943733040569</v>
      </c>
      <c r="X275" s="15">
        <f t="shared" si="95"/>
        <v>13804.466251276015</v>
      </c>
      <c r="Y275" s="15">
        <f t="shared" si="96"/>
        <v>14909.821862687284</v>
      </c>
      <c r="Z275" s="15">
        <f t="shared" si="97"/>
        <v>8882.2502496993984</v>
      </c>
      <c r="AA275" s="15">
        <f t="shared" si="98"/>
        <v>19317.33358573974</v>
      </c>
      <c r="AB275" s="15">
        <f t="shared" si="99"/>
        <v>6855.6443556263348</v>
      </c>
      <c r="AC275" s="15"/>
    </row>
    <row r="276" spans="2:29">
      <c r="B276" s="49">
        <v>40582</v>
      </c>
      <c r="C276" s="50">
        <v>1324.57</v>
      </c>
      <c r="D276" s="51">
        <v>10635.98</v>
      </c>
      <c r="E276" s="16">
        <f t="shared" si="86"/>
        <v>4.1483982311243811E-3</v>
      </c>
      <c r="F276" s="16">
        <f t="shared" si="88"/>
        <v>4.1483982311243811E-3</v>
      </c>
      <c r="G276" s="16" t="str">
        <f t="shared" si="89"/>
        <v/>
      </c>
      <c r="H276" s="6">
        <f t="shared" si="90"/>
        <v>263</v>
      </c>
      <c r="I276" s="25">
        <f t="shared" ca="1" si="91"/>
        <v>9497.89717559778</v>
      </c>
      <c r="J276" s="16">
        <f t="shared" ca="1" si="100"/>
        <v>-5.0559391503095172E-3</v>
      </c>
      <c r="K276" s="17">
        <f t="shared" ca="1" si="92"/>
        <v>-12.016325590364939</v>
      </c>
      <c r="L276" s="31">
        <f t="shared" ca="1" si="87"/>
        <v>-0.33517294156557742</v>
      </c>
      <c r="M276" s="30"/>
      <c r="N276" s="21">
        <v>263</v>
      </c>
      <c r="O276" s="14">
        <f t="shared" si="85"/>
        <v>7.7322000000000002E-2</v>
      </c>
      <c r="P276" s="14">
        <f t="shared" si="93"/>
        <v>0.25947639584362969</v>
      </c>
      <c r="Q276" s="14">
        <f t="shared" si="101"/>
        <v>0.33679839584362969</v>
      </c>
      <c r="R276" s="14">
        <f t="shared" si="102"/>
        <v>-0.18215439584362969</v>
      </c>
      <c r="S276" s="14">
        <f t="shared" si="103"/>
        <v>0.59627479168725939</v>
      </c>
      <c r="T276" s="14">
        <f t="shared" si="104"/>
        <v>-0.44163079168725938</v>
      </c>
      <c r="U276" s="4" t="s">
        <v>21</v>
      </c>
      <c r="V276" s="21">
        <v>263</v>
      </c>
      <c r="W276" s="15">
        <f t="shared" si="94"/>
        <v>11511.327565897138</v>
      </c>
      <c r="X276" s="15">
        <f t="shared" si="95"/>
        <v>13811.28417871443</v>
      </c>
      <c r="Y276" s="15">
        <f t="shared" si="96"/>
        <v>14921.572014734635</v>
      </c>
      <c r="Z276" s="15">
        <f t="shared" si="97"/>
        <v>8880.4760114103774</v>
      </c>
      <c r="AA276" s="15">
        <f t="shared" si="98"/>
        <v>19342.105427573184</v>
      </c>
      <c r="AB276" s="15">
        <f t="shared" si="99"/>
        <v>6850.8913275016303</v>
      </c>
      <c r="AC276" s="15"/>
    </row>
    <row r="277" spans="2:29">
      <c r="B277" s="49">
        <v>40583</v>
      </c>
      <c r="C277" s="50">
        <v>1320.88</v>
      </c>
      <c r="D277" s="51">
        <v>10617.83</v>
      </c>
      <c r="E277" s="16">
        <f t="shared" si="86"/>
        <v>-1.706471806077074E-3</v>
      </c>
      <c r="F277" s="16" t="str">
        <f t="shared" si="88"/>
        <v/>
      </c>
      <c r="G277" s="16">
        <f t="shared" si="89"/>
        <v>-1.706471806077074E-3</v>
      </c>
      <c r="H277" s="6">
        <f t="shared" si="90"/>
        <v>264</v>
      </c>
      <c r="I277" s="25">
        <f t="shared" ca="1" si="91"/>
        <v>9619.7729253439229</v>
      </c>
      <c r="J277" s="16">
        <f t="shared" ca="1" si="100"/>
        <v>1.2831866621937004E-2</v>
      </c>
      <c r="K277" s="17">
        <f t="shared" ca="1" si="92"/>
        <v>-11.237810317021024</v>
      </c>
      <c r="L277" s="31">
        <f t="shared" ca="1" si="87"/>
        <v>0.77851527334391513</v>
      </c>
      <c r="M277" s="30"/>
      <c r="N277" s="21">
        <v>264</v>
      </c>
      <c r="O277" s="14">
        <f t="shared" si="85"/>
        <v>7.7615999999999991E-2</v>
      </c>
      <c r="P277" s="14">
        <f t="shared" si="93"/>
        <v>0.25996922894835073</v>
      </c>
      <c r="Q277" s="14">
        <f t="shared" si="101"/>
        <v>0.33758522894835075</v>
      </c>
      <c r="R277" s="14">
        <f t="shared" si="102"/>
        <v>-0.18235322894835074</v>
      </c>
      <c r="S277" s="14">
        <f t="shared" si="103"/>
        <v>0.59755445789670147</v>
      </c>
      <c r="T277" s="14">
        <f t="shared" si="104"/>
        <v>-0.44232245789670144</v>
      </c>
      <c r="U277" s="4" t="s">
        <v>21</v>
      </c>
      <c r="V277" s="21">
        <v>264</v>
      </c>
      <c r="W277" s="15">
        <f t="shared" si="94"/>
        <v>11514.712393746826</v>
      </c>
      <c r="X277" s="15">
        <f t="shared" si="95"/>
        <v>13818.092514325197</v>
      </c>
      <c r="Y277" s="15">
        <f t="shared" si="96"/>
        <v>14933.317421801888</v>
      </c>
      <c r="Z277" s="15">
        <f t="shared" si="97"/>
        <v>8878.7104543250425</v>
      </c>
      <c r="AA277" s="15">
        <f t="shared" si="98"/>
        <v>19366.872709855637</v>
      </c>
      <c r="AB277" s="15">
        <f t="shared" si="99"/>
        <v>6846.1544358286365</v>
      </c>
      <c r="AC277" s="15"/>
    </row>
    <row r="278" spans="2:29">
      <c r="B278" s="49">
        <v>40584</v>
      </c>
      <c r="C278" s="50">
        <v>1321.87</v>
      </c>
      <c r="D278" s="51">
        <v>10605.65</v>
      </c>
      <c r="E278" s="16">
        <f t="shared" si="86"/>
        <v>-1.1471270495007257E-3</v>
      </c>
      <c r="F278" s="16" t="str">
        <f t="shared" si="88"/>
        <v/>
      </c>
      <c r="G278" s="16">
        <f t="shared" si="89"/>
        <v>-1.1471270495007257E-3</v>
      </c>
      <c r="H278" s="6">
        <f t="shared" si="90"/>
        <v>265</v>
      </c>
      <c r="I278" s="25">
        <f t="shared" ca="1" si="91"/>
        <v>9709.8204610184384</v>
      </c>
      <c r="J278" s="16">
        <f t="shared" ca="1" si="100"/>
        <v>9.3606716471736455E-3</v>
      </c>
      <c r="K278" s="17">
        <f t="shared" ca="1" si="92"/>
        <v>-10.673864171822338</v>
      </c>
      <c r="L278" s="31">
        <f t="shared" ca="1" si="87"/>
        <v>0.56394614519868724</v>
      </c>
      <c r="M278" s="30"/>
      <c r="N278" s="21">
        <v>265</v>
      </c>
      <c r="O278" s="14">
        <f t="shared" si="85"/>
        <v>7.7909999999999993E-2</v>
      </c>
      <c r="P278" s="14">
        <f t="shared" si="93"/>
        <v>0.26046112953759532</v>
      </c>
      <c r="Q278" s="14">
        <f t="shared" si="101"/>
        <v>0.33837112953759529</v>
      </c>
      <c r="R278" s="14">
        <f t="shared" si="102"/>
        <v>-0.18255112953759534</v>
      </c>
      <c r="S278" s="14">
        <f t="shared" si="103"/>
        <v>0.59883225907519066</v>
      </c>
      <c r="T278" s="14">
        <f t="shared" si="104"/>
        <v>-0.44301225907519065</v>
      </c>
      <c r="U278" s="4" t="s">
        <v>21</v>
      </c>
      <c r="V278" s="21">
        <v>265</v>
      </c>
      <c r="W278" s="15">
        <f t="shared" si="94"/>
        <v>11518.098216882199</v>
      </c>
      <c r="X278" s="15">
        <f t="shared" si="95"/>
        <v>13824.891314204973</v>
      </c>
      <c r="Y278" s="15">
        <f t="shared" si="96"/>
        <v>14945.058137676528</v>
      </c>
      <c r="Z278" s="15">
        <f t="shared" si="97"/>
        <v>8876.9535261486944</v>
      </c>
      <c r="AA278" s="15">
        <f t="shared" si="98"/>
        <v>19391.635540245523</v>
      </c>
      <c r="AB278" s="15">
        <f t="shared" si="99"/>
        <v>6841.4335788442313</v>
      </c>
      <c r="AC278" s="15"/>
    </row>
    <row r="279" spans="2:29">
      <c r="B279" s="49">
        <v>40585</v>
      </c>
      <c r="C279" s="50">
        <v>1329.15</v>
      </c>
      <c r="D279" s="51">
        <v>10725.54</v>
      </c>
      <c r="E279" s="16">
        <f t="shared" si="86"/>
        <v>1.1304351925624666E-2</v>
      </c>
      <c r="F279" s="16">
        <f t="shared" si="88"/>
        <v>1.1304351925624666E-2</v>
      </c>
      <c r="G279" s="16" t="str">
        <f t="shared" si="89"/>
        <v/>
      </c>
      <c r="H279" s="6">
        <f t="shared" si="90"/>
        <v>266</v>
      </c>
      <c r="I279" s="25">
        <f t="shared" ca="1" si="91"/>
        <v>9774.1053740797779</v>
      </c>
      <c r="J279" s="16">
        <f t="shared" ca="1" si="100"/>
        <v>6.6206077979939068E-3</v>
      </c>
      <c r="K279" s="17">
        <f t="shared" ca="1" si="92"/>
        <v>-10.279814655099047</v>
      </c>
      <c r="L279" s="31">
        <f t="shared" ca="1" si="87"/>
        <v>0.39404951672329069</v>
      </c>
      <c r="M279" s="30"/>
      <c r="N279" s="21">
        <v>266</v>
      </c>
      <c r="O279" s="14">
        <f t="shared" si="85"/>
        <v>7.8203999999999996E-2</v>
      </c>
      <c r="P279" s="14">
        <f t="shared" si="93"/>
        <v>0.26095210288480142</v>
      </c>
      <c r="Q279" s="14">
        <f t="shared" si="101"/>
        <v>0.33915610288480141</v>
      </c>
      <c r="R279" s="14">
        <f t="shared" si="102"/>
        <v>-0.18274810288480142</v>
      </c>
      <c r="S279" s="14">
        <f t="shared" si="103"/>
        <v>0.60010820576960278</v>
      </c>
      <c r="T279" s="14">
        <f t="shared" si="104"/>
        <v>-0.44370020576960284</v>
      </c>
      <c r="U279" s="4" t="s">
        <v>21</v>
      </c>
      <c r="V279" s="21">
        <v>266</v>
      </c>
      <c r="W279" s="15">
        <f t="shared" si="94"/>
        <v>11521.485035595919</v>
      </c>
      <c r="X279" s="15">
        <f t="shared" si="95"/>
        <v>13831.680633919399</v>
      </c>
      <c r="Y279" s="15">
        <f t="shared" si="96"/>
        <v>14956.794215638618</v>
      </c>
      <c r="Z279" s="15">
        <f t="shared" si="97"/>
        <v>8875.2051750945884</v>
      </c>
      <c r="AA279" s="15">
        <f t="shared" si="98"/>
        <v>19416.394025407008</v>
      </c>
      <c r="AB279" s="15">
        <f t="shared" si="99"/>
        <v>6836.7286557823172</v>
      </c>
      <c r="AC279" s="15"/>
    </row>
    <row r="280" spans="2:29">
      <c r="B280" s="49">
        <v>40588</v>
      </c>
      <c r="C280" s="50">
        <v>1332.32</v>
      </c>
      <c r="D280" s="51">
        <v>10746.67</v>
      </c>
      <c r="E280" s="16">
        <f t="shared" si="86"/>
        <v>1.9700639781306301E-3</v>
      </c>
      <c r="F280" s="16">
        <f t="shared" si="88"/>
        <v>1.9700639781306301E-3</v>
      </c>
      <c r="G280" s="16" t="str">
        <f t="shared" si="89"/>
        <v/>
      </c>
      <c r="H280" s="6">
        <f t="shared" si="90"/>
        <v>267</v>
      </c>
      <c r="I280" s="25">
        <f t="shared" ca="1" si="91"/>
        <v>9617.2433757440667</v>
      </c>
      <c r="J280" s="16">
        <f t="shared" ca="1" si="100"/>
        <v>-1.6048732066230621E-2</v>
      </c>
      <c r="K280" s="17">
        <f t="shared" ca="1" si="92"/>
        <v>-11.309372061136855</v>
      </c>
      <c r="L280" s="31">
        <f t="shared" ca="1" si="87"/>
        <v>-1.0295574060378083</v>
      </c>
      <c r="M280" s="30"/>
      <c r="N280" s="21">
        <v>267</v>
      </c>
      <c r="O280" s="14">
        <f t="shared" si="85"/>
        <v>7.8497999999999998E-2</v>
      </c>
      <c r="P280" s="14">
        <f t="shared" si="93"/>
        <v>0.26144215421389105</v>
      </c>
      <c r="Q280" s="14">
        <f t="shared" si="101"/>
        <v>0.33994015421389107</v>
      </c>
      <c r="R280" s="14">
        <f t="shared" si="102"/>
        <v>-0.18294415421389104</v>
      </c>
      <c r="S280" s="14">
        <f t="shared" si="103"/>
        <v>0.60138230842778206</v>
      </c>
      <c r="T280" s="14">
        <f t="shared" si="104"/>
        <v>-0.4443863084277821</v>
      </c>
      <c r="U280" s="4" t="s">
        <v>21</v>
      </c>
      <c r="V280" s="21">
        <v>267</v>
      </c>
      <c r="W280" s="15">
        <f t="shared" si="94"/>
        <v>11524.872850180725</v>
      </c>
      <c r="X280" s="15">
        <f t="shared" si="95"/>
        <v>13838.46052851009</v>
      </c>
      <c r="Y280" s="15">
        <f t="shared" si="96"/>
        <v>14968.525708467601</v>
      </c>
      <c r="Z280" s="15">
        <f t="shared" si="97"/>
        <v>8873.465349877164</v>
      </c>
      <c r="AA280" s="15">
        <f t="shared" si="98"/>
        <v>19441.148271023398</v>
      </c>
      <c r="AB280" s="15">
        <f t="shared" si="99"/>
        <v>6832.039566860466</v>
      </c>
      <c r="AC280" s="15"/>
    </row>
    <row r="281" spans="2:29">
      <c r="B281" s="49">
        <v>40589</v>
      </c>
      <c r="C281" s="50">
        <v>1328.01</v>
      </c>
      <c r="D281" s="51">
        <v>10808.29</v>
      </c>
      <c r="E281" s="16">
        <f t="shared" si="86"/>
        <v>5.7338691892466036E-3</v>
      </c>
      <c r="F281" s="16">
        <f t="shared" si="88"/>
        <v>5.7338691892466036E-3</v>
      </c>
      <c r="G281" s="16" t="str">
        <f t="shared" si="89"/>
        <v/>
      </c>
      <c r="H281" s="6">
        <f t="shared" si="90"/>
        <v>268</v>
      </c>
      <c r="I281" s="25">
        <f t="shared" ca="1" si="91"/>
        <v>9683.6100641668399</v>
      </c>
      <c r="J281" s="16">
        <f t="shared" ca="1" si="100"/>
        <v>6.9008015945773611E-3</v>
      </c>
      <c r="K281" s="17">
        <f t="shared" ca="1" si="92"/>
        <v>-10.897928019480881</v>
      </c>
      <c r="L281" s="31">
        <f t="shared" ca="1" si="87"/>
        <v>0.41144404165597465</v>
      </c>
      <c r="M281" s="30"/>
      <c r="N281" s="21">
        <v>268</v>
      </c>
      <c r="O281" s="14">
        <f t="shared" si="85"/>
        <v>7.8792000000000001E-2</v>
      </c>
      <c r="P281" s="14">
        <f t="shared" si="93"/>
        <v>0.26193128869991844</v>
      </c>
      <c r="Q281" s="14">
        <f t="shared" si="101"/>
        <v>0.34072328869991841</v>
      </c>
      <c r="R281" s="14">
        <f t="shared" si="102"/>
        <v>-0.18313928869991844</v>
      </c>
      <c r="S281" s="14">
        <f t="shared" si="103"/>
        <v>0.60265457739983685</v>
      </c>
      <c r="T281" s="14">
        <f t="shared" si="104"/>
        <v>-0.44507057739983691</v>
      </c>
      <c r="U281" s="4" t="s">
        <v>21</v>
      </c>
      <c r="V281" s="21">
        <v>268</v>
      </c>
      <c r="W281" s="15">
        <f t="shared" si="94"/>
        <v>11528.261660929449</v>
      </c>
      <c r="X281" s="15">
        <f t="shared" si="95"/>
        <v>13845.231052501509</v>
      </c>
      <c r="Y281" s="15">
        <f t="shared" si="96"/>
        <v>14980.252668448933</v>
      </c>
      <c r="Z281" s="15">
        <f t="shared" si="97"/>
        <v>8871.7339997053914</v>
      </c>
      <c r="AA281" s="15">
        <f t="shared" si="98"/>
        <v>19465.898381810224</v>
      </c>
      <c r="AB281" s="15">
        <f t="shared" si="99"/>
        <v>6827.3662132667896</v>
      </c>
      <c r="AC281" s="15"/>
    </row>
    <row r="282" spans="2:29">
      <c r="B282" s="49">
        <v>40590</v>
      </c>
      <c r="C282" s="50">
        <v>1336.32</v>
      </c>
      <c r="D282" s="51">
        <v>10836.64</v>
      </c>
      <c r="E282" s="16">
        <f t="shared" si="86"/>
        <v>2.6229866149037953E-3</v>
      </c>
      <c r="F282" s="16">
        <f t="shared" si="88"/>
        <v>2.6229866149037953E-3</v>
      </c>
      <c r="G282" s="16" t="str">
        <f t="shared" si="89"/>
        <v/>
      </c>
      <c r="H282" s="6">
        <f t="shared" si="90"/>
        <v>269</v>
      </c>
      <c r="I282" s="25">
        <f t="shared" ca="1" si="91"/>
        <v>9614.4174608705798</v>
      </c>
      <c r="J282" s="16">
        <f t="shared" ca="1" si="100"/>
        <v>-7.1453314247235059E-3</v>
      </c>
      <c r="K282" s="17">
        <f t="shared" ca="1" si="92"/>
        <v>-11.36448966871567</v>
      </c>
      <c r="L282" s="31">
        <f t="shared" ca="1" si="87"/>
        <v>-0.46656164923478827</v>
      </c>
      <c r="M282" s="30"/>
      <c r="N282" s="21">
        <v>269</v>
      </c>
      <c r="O282" s="14">
        <f t="shared" si="85"/>
        <v>7.9086000000000004E-2</v>
      </c>
      <c r="P282" s="14">
        <f t="shared" si="93"/>
        <v>0.26241951146970766</v>
      </c>
      <c r="Q282" s="14">
        <f t="shared" si="101"/>
        <v>0.34150551146970765</v>
      </c>
      <c r="R282" s="14">
        <f t="shared" si="102"/>
        <v>-0.18333351146970767</v>
      </c>
      <c r="S282" s="14">
        <f t="shared" si="103"/>
        <v>0.6039250229394153</v>
      </c>
      <c r="T282" s="14">
        <f t="shared" si="104"/>
        <v>-0.44575302293941532</v>
      </c>
      <c r="U282" s="4" t="s">
        <v>21</v>
      </c>
      <c r="V282" s="21">
        <v>269</v>
      </c>
      <c r="W282" s="15">
        <f t="shared" si="94"/>
        <v>11531.651468135005</v>
      </c>
      <c r="X282" s="15">
        <f t="shared" si="95"/>
        <v>13851.992259907736</v>
      </c>
      <c r="Y282" s="15">
        <f t="shared" si="96"/>
        <v>14991.975147380637</v>
      </c>
      <c r="Z282" s="15">
        <f t="shared" si="97"/>
        <v>8870.0110742762245</v>
      </c>
      <c r="AA282" s="15">
        <f t="shared" si="98"/>
        <v>19490.644461528169</v>
      </c>
      <c r="AB282" s="15">
        <f t="shared" si="99"/>
        <v>6822.7084971470431</v>
      </c>
      <c r="AC282" s="15"/>
    </row>
    <row r="283" spans="2:29">
      <c r="B283" s="49">
        <v>40591</v>
      </c>
      <c r="C283" s="50">
        <v>1340.43</v>
      </c>
      <c r="D283" s="51">
        <v>10842.8</v>
      </c>
      <c r="E283" s="16">
        <f t="shared" si="86"/>
        <v>5.6844187866348381E-4</v>
      </c>
      <c r="F283" s="16">
        <f t="shared" si="88"/>
        <v>5.6844187866348381E-4</v>
      </c>
      <c r="G283" s="16" t="str">
        <f t="shared" si="89"/>
        <v/>
      </c>
      <c r="H283" s="6">
        <f t="shared" si="90"/>
        <v>270</v>
      </c>
      <c r="I283" s="25">
        <f t="shared" ca="1" si="91"/>
        <v>9695.3222975224508</v>
      </c>
      <c r="J283" s="16">
        <f t="shared" ca="1" si="100"/>
        <v>8.4149494216517046E-3</v>
      </c>
      <c r="K283" s="17">
        <f t="shared" ca="1" si="92"/>
        <v>-10.859130496781063</v>
      </c>
      <c r="L283" s="31">
        <f t="shared" ca="1" si="87"/>
        <v>0.50535917193460755</v>
      </c>
      <c r="M283" s="30"/>
      <c r="N283" s="21">
        <v>270</v>
      </c>
      <c r="O283" s="14">
        <f t="shared" si="85"/>
        <v>7.9379999999999992E-2</v>
      </c>
      <c r="P283" s="14">
        <f t="shared" si="93"/>
        <v>0.26290682760247974</v>
      </c>
      <c r="Q283" s="14">
        <f t="shared" si="101"/>
        <v>0.34228682760247975</v>
      </c>
      <c r="R283" s="14">
        <f t="shared" si="102"/>
        <v>-0.18352682760247974</v>
      </c>
      <c r="S283" s="14">
        <f t="shared" si="103"/>
        <v>0.60519365520495949</v>
      </c>
      <c r="T283" s="14">
        <f t="shared" si="104"/>
        <v>-0.44643365520495948</v>
      </c>
      <c r="U283" s="4" t="s">
        <v>21</v>
      </c>
      <c r="V283" s="21">
        <v>270</v>
      </c>
      <c r="W283" s="15">
        <f t="shared" si="94"/>
        <v>11535.042272090393</v>
      </c>
      <c r="X283" s="15">
        <f t="shared" si="95"/>
        <v>13858.744204239105</v>
      </c>
      <c r="Y283" s="15">
        <f t="shared" si="96"/>
        <v>15003.693196579736</v>
      </c>
      <c r="Z283" s="15">
        <f t="shared" si="97"/>
        <v>8868.2965237681765</v>
      </c>
      <c r="AA283" s="15">
        <f t="shared" si="98"/>
        <v>19515.386612995757</v>
      </c>
      <c r="AB283" s="15">
        <f t="shared" si="99"/>
        <v>6818.0663215919267</v>
      </c>
      <c r="AC283" s="15"/>
    </row>
    <row r="284" spans="2:29">
      <c r="B284" s="49">
        <v>40592</v>
      </c>
      <c r="C284" s="50">
        <v>1343.01</v>
      </c>
      <c r="D284" s="51">
        <v>10857.53</v>
      </c>
      <c r="E284" s="16">
        <f t="shared" si="86"/>
        <v>1.3585051831631481E-3</v>
      </c>
      <c r="F284" s="16">
        <f t="shared" si="88"/>
        <v>1.3585051831631481E-3</v>
      </c>
      <c r="G284" s="16" t="str">
        <f t="shared" si="89"/>
        <v/>
      </c>
      <c r="H284" s="6">
        <f t="shared" si="90"/>
        <v>271</v>
      </c>
      <c r="I284" s="25">
        <f t="shared" ca="1" si="91"/>
        <v>9684.5974319435136</v>
      </c>
      <c r="J284" s="16">
        <f t="shared" ca="1" si="100"/>
        <v>-1.1061896912573819E-3</v>
      </c>
      <c r="K284" s="17">
        <f t="shared" ca="1" si="92"/>
        <v>-10.946680666477363</v>
      </c>
      <c r="L284" s="31">
        <f t="shared" ca="1" si="87"/>
        <v>-8.7550169696299487E-2</v>
      </c>
      <c r="M284" s="30"/>
      <c r="N284" s="21">
        <v>271</v>
      </c>
      <c r="O284" s="14">
        <f t="shared" si="85"/>
        <v>7.9673999999999995E-2</v>
      </c>
      <c r="P284" s="14">
        <f t="shared" si="93"/>
        <v>0.26339324213046927</v>
      </c>
      <c r="Q284" s="14">
        <f t="shared" si="101"/>
        <v>0.34306724213046924</v>
      </c>
      <c r="R284" s="14">
        <f t="shared" si="102"/>
        <v>-0.18371924213046928</v>
      </c>
      <c r="S284" s="14">
        <f t="shared" si="103"/>
        <v>0.60646048426093857</v>
      </c>
      <c r="T284" s="14">
        <f t="shared" si="104"/>
        <v>-0.44711248426093853</v>
      </c>
      <c r="U284" s="4" t="s">
        <v>21</v>
      </c>
      <c r="V284" s="21">
        <v>271</v>
      </c>
      <c r="W284" s="15">
        <f t="shared" si="94"/>
        <v>11538.434073088703</v>
      </c>
      <c r="X284" s="15">
        <f t="shared" si="95"/>
        <v>13865.486938508748</v>
      </c>
      <c r="Y284" s="15">
        <f t="shared" si="96"/>
        <v>15015.406866888572</v>
      </c>
      <c r="Z284" s="15">
        <f t="shared" si="97"/>
        <v>8866.5902988349826</v>
      </c>
      <c r="AA284" s="15">
        <f t="shared" si="98"/>
        <v>19540.124938101832</v>
      </c>
      <c r="AB284" s="15">
        <f t="shared" si="99"/>
        <v>6813.4395906246154</v>
      </c>
      <c r="AC284" s="15"/>
    </row>
    <row r="285" spans="2:29">
      <c r="B285" s="49">
        <v>40596</v>
      </c>
      <c r="C285" s="50">
        <v>1315.44</v>
      </c>
      <c r="D285" s="51">
        <v>10664.7</v>
      </c>
      <c r="E285" s="16">
        <f t="shared" si="86"/>
        <v>-1.7760024609648779E-2</v>
      </c>
      <c r="F285" s="16" t="str">
        <f t="shared" si="88"/>
        <v/>
      </c>
      <c r="G285" s="16">
        <f t="shared" si="89"/>
        <v>-1.7760024609648779E-2</v>
      </c>
      <c r="H285" s="6">
        <f t="shared" si="90"/>
        <v>272</v>
      </c>
      <c r="I285" s="25">
        <f t="shared" ca="1" si="91"/>
        <v>9708.2060218595725</v>
      </c>
      <c r="J285" s="16">
        <f t="shared" ca="1" si="100"/>
        <v>2.4377461305917312E-3</v>
      </c>
      <c r="K285" s="17">
        <f t="shared" ca="1" si="92"/>
        <v>-10.812881836146177</v>
      </c>
      <c r="L285" s="31">
        <f t="shared" ca="1" si="87"/>
        <v>0.13379883033118525</v>
      </c>
      <c r="M285" s="30"/>
      <c r="N285" s="21">
        <v>272</v>
      </c>
      <c r="O285" s="14">
        <f t="shared" si="85"/>
        <v>7.9967999999999997E-2</v>
      </c>
      <c r="P285" s="14">
        <f t="shared" si="93"/>
        <v>0.26387876003953026</v>
      </c>
      <c r="Q285" s="14">
        <f t="shared" si="101"/>
        <v>0.34384676003953024</v>
      </c>
      <c r="R285" s="14">
        <f t="shared" si="102"/>
        <v>-0.18391076003953027</v>
      </c>
      <c r="S285" s="14">
        <f t="shared" si="103"/>
        <v>0.60772552007906055</v>
      </c>
      <c r="T285" s="14">
        <f t="shared" si="104"/>
        <v>-0.44778952007906053</v>
      </c>
      <c r="U285" s="4" t="s">
        <v>21</v>
      </c>
      <c r="V285" s="21">
        <v>272</v>
      </c>
      <c r="W285" s="15">
        <f t="shared" si="94"/>
        <v>11541.826871423109</v>
      </c>
      <c r="X285" s="15">
        <f t="shared" si="95"/>
        <v>13872.220515239016</v>
      </c>
      <c r="Y285" s="15">
        <f t="shared" si="96"/>
        <v>15027.116208681035</v>
      </c>
      <c r="Z285" s="15">
        <f t="shared" si="97"/>
        <v>8864.8923505993862</v>
      </c>
      <c r="AA285" s="15">
        <f t="shared" si="98"/>
        <v>19564.859537817807</v>
      </c>
      <c r="AB285" s="15">
        <f t="shared" si="99"/>
        <v>6808.8282091885003</v>
      </c>
      <c r="AC285" s="15"/>
    </row>
    <row r="286" spans="2:29">
      <c r="B286" s="49">
        <v>40597</v>
      </c>
      <c r="C286" s="50">
        <v>1307.4000000000001</v>
      </c>
      <c r="D286" s="51">
        <v>10579.1</v>
      </c>
      <c r="E286" s="16">
        <f t="shared" si="86"/>
        <v>-8.0264798822283195E-3</v>
      </c>
      <c r="F286" s="16" t="str">
        <f t="shared" si="88"/>
        <v/>
      </c>
      <c r="G286" s="16">
        <f t="shared" si="89"/>
        <v>-8.0264798822283195E-3</v>
      </c>
      <c r="H286" s="6">
        <f t="shared" si="90"/>
        <v>273</v>
      </c>
      <c r="I286" s="25">
        <f t="shared" ca="1" si="91"/>
        <v>9578.3875042659474</v>
      </c>
      <c r="J286" s="16">
        <f t="shared" ca="1" si="100"/>
        <v>-1.3372039829121673E-2</v>
      </c>
      <c r="K286" s="17">
        <f t="shared" ca="1" si="92"/>
        <v>-11.672648068246655</v>
      </c>
      <c r="L286" s="31">
        <f t="shared" ca="1" si="87"/>
        <v>-0.85976623210047876</v>
      </c>
      <c r="M286" s="30"/>
      <c r="N286" s="21">
        <v>273</v>
      </c>
      <c r="O286" s="14">
        <f t="shared" si="85"/>
        <v>8.0262E-2</v>
      </c>
      <c r="P286" s="14">
        <f t="shared" si="93"/>
        <v>0.26436338626973288</v>
      </c>
      <c r="Q286" s="14">
        <f t="shared" si="101"/>
        <v>0.34462538626973288</v>
      </c>
      <c r="R286" s="14">
        <f t="shared" si="102"/>
        <v>-0.18410138626973288</v>
      </c>
      <c r="S286" s="14">
        <f t="shared" si="103"/>
        <v>0.60898877253946582</v>
      </c>
      <c r="T286" s="14">
        <f t="shared" si="104"/>
        <v>-0.44846477253946576</v>
      </c>
      <c r="U286" s="4" t="s">
        <v>21</v>
      </c>
      <c r="V286" s="21">
        <v>273</v>
      </c>
      <c r="W286" s="15">
        <f t="shared" si="94"/>
        <v>11545.22066738687</v>
      </c>
      <c r="X286" s="15">
        <f t="shared" si="95"/>
        <v>13878.944986467815</v>
      </c>
      <c r="Y286" s="15">
        <f t="shared" si="96"/>
        <v>15038.82127186867</v>
      </c>
      <c r="Z286" s="15">
        <f t="shared" si="97"/>
        <v>8863.2026306470289</v>
      </c>
      <c r="AA286" s="15">
        <f t="shared" si="98"/>
        <v>19589.590512209739</v>
      </c>
      <c r="AB286" s="15">
        <f t="shared" si="99"/>
        <v>6804.2320831351208</v>
      </c>
      <c r="AC286" s="15"/>
    </row>
    <row r="287" spans="2:29">
      <c r="B287" s="49">
        <v>40598</v>
      </c>
      <c r="C287" s="50">
        <v>1306.0999999999999</v>
      </c>
      <c r="D287" s="51">
        <v>10452.709999999999</v>
      </c>
      <c r="E287" s="16">
        <f t="shared" si="86"/>
        <v>-1.1947141061148985E-2</v>
      </c>
      <c r="F287" s="16" t="str">
        <f t="shared" si="88"/>
        <v/>
      </c>
      <c r="G287" s="16">
        <f t="shared" si="89"/>
        <v>-1.1947141061148985E-2</v>
      </c>
      <c r="H287" s="6">
        <f t="shared" si="90"/>
        <v>274</v>
      </c>
      <c r="I287" s="25">
        <f t="shared" ca="1" si="91"/>
        <v>9679.3378711173373</v>
      </c>
      <c r="J287" s="16">
        <f t="shared" ca="1" si="100"/>
        <v>1.0539390560929944E-2</v>
      </c>
      <c r="K287" s="17">
        <f t="shared" ca="1" si="92"/>
        <v>-11.035757730011078</v>
      </c>
      <c r="L287" s="31">
        <f t="shared" ca="1" si="87"/>
        <v>0.63689033823557795</v>
      </c>
      <c r="M287" s="30"/>
      <c r="N287" s="21">
        <v>274</v>
      </c>
      <c r="O287" s="14">
        <f t="shared" si="85"/>
        <v>8.0556000000000003E-2</v>
      </c>
      <c r="P287" s="14">
        <f t="shared" si="93"/>
        <v>0.26484712571594959</v>
      </c>
      <c r="Q287" s="14">
        <f t="shared" si="101"/>
        <v>0.34540312571594961</v>
      </c>
      <c r="R287" s="14">
        <f t="shared" si="102"/>
        <v>-0.18429112571594958</v>
      </c>
      <c r="S287" s="14">
        <f t="shared" si="103"/>
        <v>0.61025025143189915</v>
      </c>
      <c r="T287" s="14">
        <f t="shared" si="104"/>
        <v>-0.44913825143189917</v>
      </c>
      <c r="U287" s="4" t="s">
        <v>21</v>
      </c>
      <c r="V287" s="21">
        <v>274</v>
      </c>
      <c r="W287" s="15">
        <f t="shared" si="94"/>
        <v>11548.61546127333</v>
      </c>
      <c r="X287" s="15">
        <f t="shared" si="95"/>
        <v>13885.66040375481</v>
      </c>
      <c r="Y287" s="15">
        <f t="shared" si="96"/>
        <v>15050.522105906699</v>
      </c>
      <c r="Z287" s="15">
        <f t="shared" si="97"/>
        <v>8861.5210910204278</v>
      </c>
      <c r="AA287" s="15">
        <f t="shared" si="98"/>
        <v>19614.317960450189</v>
      </c>
      <c r="AB287" s="15">
        <f t="shared" si="99"/>
        <v>6799.6511192123171</v>
      </c>
      <c r="AC287" s="15"/>
    </row>
    <row r="288" spans="2:29">
      <c r="B288" s="49">
        <v>40599</v>
      </c>
      <c r="C288" s="50">
        <v>1319.88</v>
      </c>
      <c r="D288" s="51">
        <v>10526.76</v>
      </c>
      <c r="E288" s="16">
        <f t="shared" si="86"/>
        <v>7.0842872326890441E-3</v>
      </c>
      <c r="F288" s="16">
        <f t="shared" si="88"/>
        <v>7.0842872326890441E-3</v>
      </c>
      <c r="G288" s="16" t="str">
        <f t="shared" si="89"/>
        <v/>
      </c>
      <c r="H288" s="6">
        <f t="shared" si="90"/>
        <v>275</v>
      </c>
      <c r="I288" s="25">
        <f t="shared" ca="1" si="91"/>
        <v>9585.628632363936</v>
      </c>
      <c r="J288" s="16">
        <f t="shared" ca="1" si="100"/>
        <v>-9.6813687052938746E-3</v>
      </c>
      <c r="K288" s="17">
        <f t="shared" ca="1" si="92"/>
        <v>-11.662166754219514</v>
      </c>
      <c r="L288" s="31">
        <f t="shared" ca="1" si="87"/>
        <v>-0.62640902420843692</v>
      </c>
      <c r="M288" s="30"/>
      <c r="N288" s="21">
        <v>275</v>
      </c>
      <c r="O288" s="14">
        <f t="shared" si="85"/>
        <v>8.0849999999999991E-2</v>
      </c>
      <c r="P288" s="14">
        <f t="shared" si="93"/>
        <v>0.26532998322843204</v>
      </c>
      <c r="Q288" s="14">
        <f t="shared" si="101"/>
        <v>0.34617998322843202</v>
      </c>
      <c r="R288" s="14">
        <f t="shared" si="102"/>
        <v>-0.18447998322843207</v>
      </c>
      <c r="S288" s="14">
        <f t="shared" si="103"/>
        <v>0.61150996645686406</v>
      </c>
      <c r="T288" s="14">
        <f t="shared" si="104"/>
        <v>-0.44980996645686411</v>
      </c>
      <c r="U288" s="4" t="s">
        <v>21</v>
      </c>
      <c r="V288" s="21">
        <v>275</v>
      </c>
      <c r="W288" s="15">
        <f t="shared" si="94"/>
        <v>11552.011253375922</v>
      </c>
      <c r="X288" s="15">
        <f t="shared" si="95"/>
        <v>13892.366818187536</v>
      </c>
      <c r="Y288" s="15">
        <f t="shared" si="96"/>
        <v>15062.218759799927</v>
      </c>
      <c r="Z288" s="15">
        <f t="shared" si="97"/>
        <v>8859.8476842130622</v>
      </c>
      <c r="AA288" s="15">
        <f t="shared" si="98"/>
        <v>19639.041980829876</v>
      </c>
      <c r="AB288" s="15">
        <f t="shared" si="99"/>
        <v>6795.0852250525541</v>
      </c>
      <c r="AC288" s="15"/>
    </row>
    <row r="289" spans="2:29">
      <c r="B289" s="49">
        <v>40602</v>
      </c>
      <c r="C289" s="50">
        <v>1327.22</v>
      </c>
      <c r="D289" s="51">
        <v>10624.09</v>
      </c>
      <c r="E289" s="16">
        <f t="shared" si="86"/>
        <v>9.2459598204955688E-3</v>
      </c>
      <c r="F289" s="16">
        <f t="shared" si="88"/>
        <v>9.2459598204955688E-3</v>
      </c>
      <c r="G289" s="16" t="str">
        <f t="shared" si="89"/>
        <v/>
      </c>
      <c r="H289" s="6">
        <f t="shared" si="90"/>
        <v>276</v>
      </c>
      <c r="I289" s="25">
        <f t="shared" ca="1" si="91"/>
        <v>9621.705878054494</v>
      </c>
      <c r="J289" s="16">
        <f t="shared" ca="1" si="100"/>
        <v>3.7636807218621405E-3</v>
      </c>
      <c r="K289" s="17">
        <f t="shared" ca="1" si="92"/>
        <v>-11.445753108989932</v>
      </c>
      <c r="L289" s="31">
        <f t="shared" ca="1" si="87"/>
        <v>0.21641364522958237</v>
      </c>
      <c r="M289" s="30"/>
      <c r="N289" s="21">
        <v>276</v>
      </c>
      <c r="O289" s="14">
        <f t="shared" si="85"/>
        <v>8.1143999999999994E-2</v>
      </c>
      <c r="P289" s="14">
        <f t="shared" si="93"/>
        <v>0.26581196361337839</v>
      </c>
      <c r="Q289" s="14">
        <f t="shared" si="101"/>
        <v>0.34695596361337838</v>
      </c>
      <c r="R289" s="14">
        <f t="shared" si="102"/>
        <v>-0.18466796361337839</v>
      </c>
      <c r="S289" s="14">
        <f t="shared" si="103"/>
        <v>0.61276792722675677</v>
      </c>
      <c r="T289" s="14">
        <f t="shared" si="104"/>
        <v>-0.45047992722675678</v>
      </c>
      <c r="U289" s="4" t="s">
        <v>21</v>
      </c>
      <c r="V289" s="21">
        <v>276</v>
      </c>
      <c r="W289" s="15">
        <f t="shared" si="94"/>
        <v>11555.408043988167</v>
      </c>
      <c r="X289" s="15">
        <f t="shared" si="95"/>
        <v>13899.064280387434</v>
      </c>
      <c r="Y289" s="15">
        <f t="shared" si="96"/>
        <v>15073.911282108567</v>
      </c>
      <c r="Z289" s="15">
        <f t="shared" si="97"/>
        <v>8858.1823631635689</v>
      </c>
      <c r="AA289" s="15">
        <f t="shared" si="98"/>
        <v>19663.762670769138</v>
      </c>
      <c r="AB289" s="15">
        <f t="shared" si="99"/>
        <v>6790.5343091614714</v>
      </c>
      <c r="AC289" s="15"/>
    </row>
    <row r="290" spans="2:29">
      <c r="B290" s="49">
        <v>40603</v>
      </c>
      <c r="C290" s="50">
        <v>1306.33</v>
      </c>
      <c r="D290" s="51">
        <v>10754.03</v>
      </c>
      <c r="E290" s="16">
        <f t="shared" si="86"/>
        <v>1.2230694581841881E-2</v>
      </c>
      <c r="F290" s="16">
        <f t="shared" si="88"/>
        <v>1.2230694581841881E-2</v>
      </c>
      <c r="G290" s="16" t="str">
        <f t="shared" si="89"/>
        <v/>
      </c>
      <c r="H290" s="6">
        <f t="shared" si="90"/>
        <v>277</v>
      </c>
      <c r="I290" s="25">
        <f t="shared" ca="1" si="91"/>
        <v>9670.722829932889</v>
      </c>
      <c r="J290" s="16">
        <f t="shared" ca="1" si="100"/>
        <v>5.0944138700180532E-3</v>
      </c>
      <c r="K290" s="17">
        <f t="shared" ca="1" si="92"/>
        <v>-11.146535317370558</v>
      </c>
      <c r="L290" s="31">
        <f t="shared" ca="1" si="87"/>
        <v>0.29921779161937323</v>
      </c>
      <c r="M290" s="30"/>
      <c r="N290" s="21">
        <v>277</v>
      </c>
      <c r="O290" s="14">
        <f t="shared" si="85"/>
        <v>8.1437999999999997E-2</v>
      </c>
      <c r="P290" s="14">
        <f t="shared" si="93"/>
        <v>0.26629307163349181</v>
      </c>
      <c r="Q290" s="14">
        <f t="shared" si="101"/>
        <v>0.34773107163349182</v>
      </c>
      <c r="R290" s="14">
        <f t="shared" si="102"/>
        <v>-0.1848550716334918</v>
      </c>
      <c r="S290" s="14">
        <f t="shared" si="103"/>
        <v>0.61402414326698362</v>
      </c>
      <c r="T290" s="14">
        <f t="shared" si="104"/>
        <v>-0.4511481432669836</v>
      </c>
      <c r="U290" s="4" t="s">
        <v>21</v>
      </c>
      <c r="V290" s="21">
        <v>277</v>
      </c>
      <c r="W290" s="15">
        <f t="shared" si="94"/>
        <v>11558.80583340367</v>
      </c>
      <c r="X290" s="15">
        <f t="shared" si="95"/>
        <v>13905.752840515746</v>
      </c>
      <c r="Y290" s="15">
        <f t="shared" si="96"/>
        <v>15085.599720953962</v>
      </c>
      <c r="Z290" s="15">
        <f t="shared" si="97"/>
        <v>8856.5250812499962</v>
      </c>
      <c r="AA290" s="15">
        <f t="shared" si="98"/>
        <v>19688.480126829254</v>
      </c>
      <c r="AB290" s="15">
        <f t="shared" si="99"/>
        <v>6785.9982809065805</v>
      </c>
      <c r="AC290" s="15"/>
    </row>
    <row r="291" spans="2:29">
      <c r="B291" s="49">
        <v>40604</v>
      </c>
      <c r="C291" s="50">
        <v>1308.44</v>
      </c>
      <c r="D291" s="51">
        <v>10492.38</v>
      </c>
      <c r="E291" s="16">
        <f t="shared" si="86"/>
        <v>-2.4330413807661076E-2</v>
      </c>
      <c r="F291" s="16" t="str">
        <f t="shared" si="88"/>
        <v/>
      </c>
      <c r="G291" s="16">
        <f t="shared" si="89"/>
        <v>-2.4330413807661076E-2</v>
      </c>
      <c r="H291" s="6">
        <f t="shared" si="90"/>
        <v>278</v>
      </c>
      <c r="I291" s="25">
        <f t="shared" ca="1" si="91"/>
        <v>9751.3023582161368</v>
      </c>
      <c r="J291" s="16">
        <f t="shared" ca="1" si="100"/>
        <v>8.33231700466458E-3</v>
      </c>
      <c r="K291" s="17">
        <f t="shared" ca="1" si="92"/>
        <v>-10.646297788216376</v>
      </c>
      <c r="L291" s="31">
        <f t="shared" ca="1" si="87"/>
        <v>0.50023752915418263</v>
      </c>
      <c r="M291" s="30"/>
      <c r="N291" s="21">
        <v>278</v>
      </c>
      <c r="O291" s="14">
        <f t="shared" si="85"/>
        <v>8.1731999999999999E-2</v>
      </c>
      <c r="P291" s="14">
        <f t="shared" si="93"/>
        <v>0.26677331200852905</v>
      </c>
      <c r="Q291" s="14">
        <f t="shared" si="101"/>
        <v>0.34850531200852908</v>
      </c>
      <c r="R291" s="14">
        <f t="shared" si="102"/>
        <v>-0.18504131200852905</v>
      </c>
      <c r="S291" s="14">
        <f t="shared" si="103"/>
        <v>0.61527862401705813</v>
      </c>
      <c r="T291" s="14">
        <f t="shared" si="104"/>
        <v>-0.45181462401705808</v>
      </c>
      <c r="U291" s="4" t="s">
        <v>21</v>
      </c>
      <c r="V291" s="21">
        <v>278</v>
      </c>
      <c r="W291" s="15">
        <f t="shared" si="94"/>
        <v>11562.204621916122</v>
      </c>
      <c r="X291" s="15">
        <f t="shared" si="95"/>
        <v>13912.432548279352</v>
      </c>
      <c r="Y291" s="15">
        <f t="shared" si="96"/>
        <v>15097.2841240242</v>
      </c>
      <c r="Z291" s="15">
        <f t="shared" si="97"/>
        <v>8854.8757922842033</v>
      </c>
      <c r="AA291" s="15">
        <f t="shared" si="98"/>
        <v>19713.194444723489</v>
      </c>
      <c r="AB291" s="15">
        <f t="shared" si="99"/>
        <v>6781.4770505061924</v>
      </c>
      <c r="AC291" s="15"/>
    </row>
    <row r="292" spans="2:29">
      <c r="B292" s="49">
        <v>40605</v>
      </c>
      <c r="C292" s="50">
        <v>1330.97</v>
      </c>
      <c r="D292" s="51">
        <v>10586.02</v>
      </c>
      <c r="E292" s="16">
        <f t="shared" si="86"/>
        <v>8.9245719274369823E-3</v>
      </c>
      <c r="F292" s="16">
        <f t="shared" si="88"/>
        <v>8.9245719274369823E-3</v>
      </c>
      <c r="G292" s="16" t="str">
        <f t="shared" si="89"/>
        <v/>
      </c>
      <c r="H292" s="6">
        <f t="shared" si="90"/>
        <v>279</v>
      </c>
      <c r="I292" s="25">
        <f t="shared" ca="1" si="91"/>
        <v>9653.5678792098333</v>
      </c>
      <c r="J292" s="16">
        <f t="shared" ca="1" si="100"/>
        <v>-1.0022710343296399E-2</v>
      </c>
      <c r="K292" s="17">
        <f t="shared" ca="1" si="92"/>
        <v>-11.294252952787987</v>
      </c>
      <c r="L292" s="31">
        <f t="shared" ca="1" si="87"/>
        <v>-0.64795516457161029</v>
      </c>
      <c r="M292" s="30"/>
      <c r="N292" s="21">
        <v>279</v>
      </c>
      <c r="O292" s="14">
        <f t="shared" si="85"/>
        <v>8.2026000000000002E-2</v>
      </c>
      <c r="P292" s="14">
        <f t="shared" si="93"/>
        <v>0.26725268941584107</v>
      </c>
      <c r="Q292" s="14">
        <f t="shared" si="101"/>
        <v>0.34927868941584106</v>
      </c>
      <c r="R292" s="14">
        <f t="shared" si="102"/>
        <v>-0.18522668941584108</v>
      </c>
      <c r="S292" s="14">
        <f t="shared" si="103"/>
        <v>0.61653137883168219</v>
      </c>
      <c r="T292" s="14">
        <f t="shared" si="104"/>
        <v>-0.45247937883168216</v>
      </c>
      <c r="U292" s="4" t="s">
        <v>21</v>
      </c>
      <c r="V292" s="21">
        <v>279</v>
      </c>
      <c r="W292" s="15">
        <f t="shared" si="94"/>
        <v>11565.604409819298</v>
      </c>
      <c r="X292" s="15">
        <f t="shared" si="95"/>
        <v>13919.103452936492</v>
      </c>
      <c r="Y292" s="15">
        <f t="shared" si="96"/>
        <v>15108.964538579668</v>
      </c>
      <c r="Z292" s="15">
        <f t="shared" si="97"/>
        <v>8853.2344505063011</v>
      </c>
      <c r="AA292" s="15">
        <f t="shared" si="98"/>
        <v>19737.905719328042</v>
      </c>
      <c r="AB292" s="15">
        <f t="shared" si="99"/>
        <v>6776.9705290184856</v>
      </c>
      <c r="AC292" s="15"/>
    </row>
    <row r="293" spans="2:29">
      <c r="B293" s="49">
        <v>40606</v>
      </c>
      <c r="C293" s="50">
        <v>1321.15</v>
      </c>
      <c r="D293" s="51">
        <v>10693.66</v>
      </c>
      <c r="E293" s="16">
        <f t="shared" si="86"/>
        <v>1.0168127398210037E-2</v>
      </c>
      <c r="F293" s="16">
        <f t="shared" si="88"/>
        <v>1.0168127398210037E-2</v>
      </c>
      <c r="G293" s="16" t="str">
        <f t="shared" si="89"/>
        <v/>
      </c>
      <c r="H293" s="6">
        <f t="shared" si="90"/>
        <v>280</v>
      </c>
      <c r="I293" s="25">
        <f t="shared" ca="1" si="91"/>
        <v>9763.3354102852936</v>
      </c>
      <c r="J293" s="16">
        <f t="shared" ca="1" si="100"/>
        <v>1.1370669626911559E-2</v>
      </c>
      <c r="K293" s="17">
        <f t="shared" ca="1" si="92"/>
        <v>-10.605970635728154</v>
      </c>
      <c r="L293" s="31">
        <f t="shared" ca="1" si="87"/>
        <v>0.688282317059833</v>
      </c>
      <c r="M293" s="30"/>
      <c r="N293" s="21">
        <v>280</v>
      </c>
      <c r="O293" s="14">
        <f t="shared" si="85"/>
        <v>8.2320000000000004E-2</v>
      </c>
      <c r="P293" s="14">
        <f t="shared" si="93"/>
        <v>0.2677312084909042</v>
      </c>
      <c r="Q293" s="14">
        <f t="shared" si="101"/>
        <v>0.35005120849090421</v>
      </c>
      <c r="R293" s="14">
        <f t="shared" si="102"/>
        <v>-0.1854112084909042</v>
      </c>
      <c r="S293" s="14">
        <f t="shared" si="103"/>
        <v>0.61778241698180847</v>
      </c>
      <c r="T293" s="14">
        <f t="shared" si="104"/>
        <v>-0.4531424169818084</v>
      </c>
      <c r="U293" s="4" t="s">
        <v>21</v>
      </c>
      <c r="V293" s="21">
        <v>280</v>
      </c>
      <c r="W293" s="15">
        <f t="shared" si="94"/>
        <v>11569.005197407063</v>
      </c>
      <c r="X293" s="15">
        <f t="shared" si="95"/>
        <v>13925.765603302389</v>
      </c>
      <c r="Y293" s="15">
        <f t="shared" si="96"/>
        <v>15120.641011458491</v>
      </c>
      <c r="Z293" s="15">
        <f t="shared" si="97"/>
        <v>8851.6010105792247</v>
      </c>
      <c r="AA293" s="15">
        <f t="shared" si="98"/>
        <v>19762.614044692771</v>
      </c>
      <c r="AB293" s="15">
        <f t="shared" si="99"/>
        <v>6772.4786283307876</v>
      </c>
      <c r="AC293" s="15"/>
    </row>
    <row r="294" spans="2:29">
      <c r="B294" s="49">
        <v>40609</v>
      </c>
      <c r="C294" s="50">
        <v>1310.1300000000001</v>
      </c>
      <c r="D294" s="51">
        <v>10505.02</v>
      </c>
      <c r="E294" s="16">
        <f t="shared" si="86"/>
        <v>-1.7640358866842541E-2</v>
      </c>
      <c r="F294" s="16" t="str">
        <f t="shared" si="88"/>
        <v/>
      </c>
      <c r="G294" s="16">
        <f t="shared" si="89"/>
        <v>-1.7640358866842541E-2</v>
      </c>
      <c r="H294" s="6">
        <f t="shared" si="90"/>
        <v>281</v>
      </c>
      <c r="I294" s="25">
        <f t="shared" ca="1" si="91"/>
        <v>9683.1356774341384</v>
      </c>
      <c r="J294" s="16">
        <f t="shared" ca="1" si="100"/>
        <v>-8.2143785377554387E-3</v>
      </c>
      <c r="K294" s="17">
        <f t="shared" ca="1" si="92"/>
        <v>-11.139864885541295</v>
      </c>
      <c r="L294" s="31">
        <f t="shared" ca="1" si="87"/>
        <v>-0.53389424981314015</v>
      </c>
      <c r="M294" s="30"/>
      <c r="N294" s="21">
        <v>281</v>
      </c>
      <c r="O294" s="14">
        <f t="shared" si="85"/>
        <v>8.2613999999999993E-2</v>
      </c>
      <c r="P294" s="14">
        <f t="shared" si="93"/>
        <v>0.26820887382784336</v>
      </c>
      <c r="Q294" s="14">
        <f t="shared" si="101"/>
        <v>0.35082287382784338</v>
      </c>
      <c r="R294" s="14">
        <f t="shared" si="102"/>
        <v>-0.18559487382784337</v>
      </c>
      <c r="S294" s="14">
        <f t="shared" si="103"/>
        <v>0.61903174765568669</v>
      </c>
      <c r="T294" s="14">
        <f t="shared" si="104"/>
        <v>-0.45380374765568676</v>
      </c>
      <c r="U294" s="4" t="s">
        <v>21</v>
      </c>
      <c r="V294" s="21">
        <v>281</v>
      </c>
      <c r="W294" s="15">
        <f t="shared" si="94"/>
        <v>11572.406984973371</v>
      </c>
      <c r="X294" s="15">
        <f t="shared" si="95"/>
        <v>13932.419047754811</v>
      </c>
      <c r="Y294" s="15">
        <f t="shared" si="96"/>
        <v>15132.313589081887</v>
      </c>
      <c r="Z294" s="15">
        <f t="shared" si="97"/>
        <v>8849.9754275833584</v>
      </c>
      <c r="AA294" s="15">
        <f t="shared" si="98"/>
        <v>19787.319514051749</v>
      </c>
      <c r="AB294" s="15">
        <f t="shared" si="99"/>
        <v>6768.0012611489992</v>
      </c>
      <c r="AC294" s="15"/>
    </row>
    <row r="295" spans="2:29">
      <c r="B295" s="49">
        <v>40610</v>
      </c>
      <c r="C295" s="50">
        <v>1321.82</v>
      </c>
      <c r="D295" s="51">
        <v>10525.19</v>
      </c>
      <c r="E295" s="16">
        <f t="shared" si="86"/>
        <v>1.9200344216384235E-3</v>
      </c>
      <c r="F295" s="16">
        <f t="shared" si="88"/>
        <v>1.9200344216384235E-3</v>
      </c>
      <c r="G295" s="16" t="str">
        <f t="shared" si="89"/>
        <v/>
      </c>
      <c r="H295" s="6">
        <f t="shared" si="90"/>
        <v>282</v>
      </c>
      <c r="I295" s="25">
        <f t="shared" ca="1" si="91"/>
        <v>9756.2792617703799</v>
      </c>
      <c r="J295" s="16">
        <f t="shared" ca="1" si="100"/>
        <v>7.5537085065014026E-3</v>
      </c>
      <c r="K295" s="17">
        <f t="shared" ca="1" si="92"/>
        <v>-10.687906937348071</v>
      </c>
      <c r="L295" s="31">
        <f t="shared" ca="1" si="87"/>
        <v>0.45195794819322432</v>
      </c>
      <c r="M295" s="30"/>
      <c r="N295" s="21">
        <v>282</v>
      </c>
      <c r="O295" s="14">
        <f t="shared" si="85"/>
        <v>8.2907999999999996E-2</v>
      </c>
      <c r="P295" s="14">
        <f t="shared" si="93"/>
        <v>0.26868568997994663</v>
      </c>
      <c r="Q295" s="14">
        <f t="shared" si="101"/>
        <v>0.35159368997994661</v>
      </c>
      <c r="R295" s="14">
        <f t="shared" si="102"/>
        <v>-0.18577768997994665</v>
      </c>
      <c r="S295" s="14">
        <f t="shared" si="103"/>
        <v>0.62027937995989324</v>
      </c>
      <c r="T295" s="14">
        <f t="shared" si="104"/>
        <v>-0.45446337995989328</v>
      </c>
      <c r="U295" s="4" t="s">
        <v>21</v>
      </c>
      <c r="V295" s="21">
        <v>282</v>
      </c>
      <c r="W295" s="15">
        <f t="shared" si="94"/>
        <v>11575.809772812256</v>
      </c>
      <c r="X295" s="15">
        <f t="shared" si="95"/>
        <v>13939.06383423952</v>
      </c>
      <c r="Y295" s="15">
        <f t="shared" si="96"/>
        <v>15143.98231745944</v>
      </c>
      <c r="Z295" s="15">
        <f t="shared" si="97"/>
        <v>8848.3576570112818</v>
      </c>
      <c r="AA295" s="15">
        <f t="shared" si="98"/>
        <v>19812.022219833681</v>
      </c>
      <c r="AB295" s="15">
        <f t="shared" si="99"/>
        <v>6763.5383409872138</v>
      </c>
      <c r="AC295" s="15"/>
    </row>
    <row r="296" spans="2:29">
      <c r="B296" s="49">
        <v>40611</v>
      </c>
      <c r="C296" s="50">
        <v>1320.02</v>
      </c>
      <c r="D296" s="51">
        <v>10589.5</v>
      </c>
      <c r="E296" s="16">
        <f t="shared" si="86"/>
        <v>6.1101034755666628E-3</v>
      </c>
      <c r="F296" s="16">
        <f t="shared" si="88"/>
        <v>6.1101034755666628E-3</v>
      </c>
      <c r="G296" s="16" t="str">
        <f t="shared" si="89"/>
        <v/>
      </c>
      <c r="H296" s="6">
        <f t="shared" si="90"/>
        <v>283</v>
      </c>
      <c r="I296" s="25">
        <f t="shared" ca="1" si="91"/>
        <v>9807.1615208258609</v>
      </c>
      <c r="J296" s="16">
        <f t="shared" ca="1" si="100"/>
        <v>5.2153344210698459E-3</v>
      </c>
      <c r="K296" s="17">
        <f t="shared" ca="1" si="92"/>
        <v>-10.381170364565865</v>
      </c>
      <c r="L296" s="31">
        <f t="shared" ca="1" si="87"/>
        <v>0.30673657278220673</v>
      </c>
      <c r="M296" s="30"/>
      <c r="N296" s="21">
        <v>283</v>
      </c>
      <c r="O296" s="14">
        <f t="shared" si="85"/>
        <v>8.3201999999999998E-2</v>
      </c>
      <c r="P296" s="14">
        <f t="shared" si="93"/>
        <v>0.26916166146017156</v>
      </c>
      <c r="Q296" s="14">
        <f t="shared" si="101"/>
        <v>0.35236366146017156</v>
      </c>
      <c r="R296" s="14">
        <f t="shared" si="102"/>
        <v>-0.18595966146017157</v>
      </c>
      <c r="S296" s="14">
        <f t="shared" si="103"/>
        <v>0.62152532292034313</v>
      </c>
      <c r="T296" s="14">
        <f t="shared" si="104"/>
        <v>-0.45512132292034313</v>
      </c>
      <c r="U296" s="4" t="s">
        <v>21</v>
      </c>
      <c r="V296" s="21">
        <v>283</v>
      </c>
      <c r="W296" s="15">
        <f t="shared" si="94"/>
        <v>11579.213561217841</v>
      </c>
      <c r="X296" s="15">
        <f t="shared" si="95"/>
        <v>13945.700010275634</v>
      </c>
      <c r="Y296" s="15">
        <f t="shared" si="96"/>
        <v>15155.647242194296</v>
      </c>
      <c r="Z296" s="15">
        <f t="shared" si="97"/>
        <v>8846.7476547625647</v>
      </c>
      <c r="AA296" s="15">
        <f t="shared" si="98"/>
        <v>19836.722253672091</v>
      </c>
      <c r="AB296" s="15">
        <f t="shared" si="99"/>
        <v>6759.089782157489</v>
      </c>
      <c r="AC296" s="15"/>
    </row>
    <row r="297" spans="2:29">
      <c r="B297" s="49">
        <v>40612</v>
      </c>
      <c r="C297" s="50">
        <v>1295.1099999999999</v>
      </c>
      <c r="D297" s="51">
        <v>10434.379999999999</v>
      </c>
      <c r="E297" s="16">
        <f t="shared" si="86"/>
        <v>-1.4648472543557374E-2</v>
      </c>
      <c r="F297" s="16" t="str">
        <f t="shared" si="88"/>
        <v/>
      </c>
      <c r="G297" s="16">
        <f t="shared" si="89"/>
        <v>-1.4648472543557374E-2</v>
      </c>
      <c r="H297" s="6">
        <f t="shared" si="90"/>
        <v>284</v>
      </c>
      <c r="I297" s="25">
        <f t="shared" ca="1" si="91"/>
        <v>9788.4079358439485</v>
      </c>
      <c r="J297" s="16">
        <f t="shared" ca="1" si="100"/>
        <v>-1.9122337224780524E-3</v>
      </c>
      <c r="K297" s="17">
        <f t="shared" ca="1" si="92"/>
        <v>-10.519174468504252</v>
      </c>
      <c r="L297" s="31">
        <f t="shared" ca="1" si="87"/>
        <v>-0.13800410393838769</v>
      </c>
      <c r="M297" s="30"/>
      <c r="N297" s="21">
        <v>284</v>
      </c>
      <c r="O297" s="14">
        <f t="shared" si="85"/>
        <v>8.3496000000000001E-2</v>
      </c>
      <c r="P297" s="14">
        <f t="shared" si="93"/>
        <v>0.26963679274164348</v>
      </c>
      <c r="Q297" s="14">
        <f t="shared" si="101"/>
        <v>0.3531327927416435</v>
      </c>
      <c r="R297" s="14">
        <f t="shared" si="102"/>
        <v>-0.18614079274164347</v>
      </c>
      <c r="S297" s="14">
        <f t="shared" si="103"/>
        <v>0.62276958548328698</v>
      </c>
      <c r="T297" s="14">
        <f t="shared" si="104"/>
        <v>-0.45577758548328695</v>
      </c>
      <c r="U297" s="4" t="s">
        <v>21</v>
      </c>
      <c r="V297" s="21">
        <v>284</v>
      </c>
      <c r="W297" s="15">
        <f t="shared" si="94"/>
        <v>11582.618350484334</v>
      </c>
      <c r="X297" s="15">
        <f t="shared" si="95"/>
        <v>13952.327622960911</v>
      </c>
      <c r="Y297" s="15">
        <f t="shared" si="96"/>
        <v>15167.30840848825</v>
      </c>
      <c r="Z297" s="15">
        <f t="shared" si="97"/>
        <v>8845.1453771386787</v>
      </c>
      <c r="AA297" s="15">
        <f t="shared" si="98"/>
        <v>19861.419706415414</v>
      </c>
      <c r="AB297" s="15">
        <f t="shared" si="99"/>
        <v>6754.6554997597941</v>
      </c>
      <c r="AC297" s="15"/>
    </row>
    <row r="298" spans="2:29">
      <c r="B298" s="49">
        <v>40613</v>
      </c>
      <c r="C298" s="50">
        <v>1304.28</v>
      </c>
      <c r="D298" s="51">
        <v>10254.43</v>
      </c>
      <c r="E298" s="16">
        <f t="shared" si="86"/>
        <v>-1.7245873736628236E-2</v>
      </c>
      <c r="F298" s="16" t="str">
        <f t="shared" si="88"/>
        <v/>
      </c>
      <c r="G298" s="16">
        <f t="shared" si="89"/>
        <v>-1.7245873736628236E-2</v>
      </c>
      <c r="H298" s="6">
        <f t="shared" si="90"/>
        <v>285</v>
      </c>
      <c r="I298" s="25">
        <f t="shared" ca="1" si="91"/>
        <v>9782.7364274243337</v>
      </c>
      <c r="J298" s="16">
        <f t="shared" ca="1" si="100"/>
        <v>-5.7941071283374595E-4</v>
      </c>
      <c r="K298" s="17">
        <f t="shared" ca="1" si="92"/>
        <v>-10.57377315762573</v>
      </c>
      <c r="L298" s="31">
        <f t="shared" ca="1" si="87"/>
        <v>-5.4598689121478847E-2</v>
      </c>
      <c r="M298" s="30"/>
      <c r="N298" s="21">
        <v>285</v>
      </c>
      <c r="O298" s="14">
        <f t="shared" si="85"/>
        <v>8.3790000000000003E-2</v>
      </c>
      <c r="P298" s="14">
        <f t="shared" si="93"/>
        <v>0.27011108825814617</v>
      </c>
      <c r="Q298" s="14">
        <f t="shared" si="101"/>
        <v>0.35390108825814615</v>
      </c>
      <c r="R298" s="14">
        <f t="shared" si="102"/>
        <v>-0.18632108825814617</v>
      </c>
      <c r="S298" s="14">
        <f t="shared" si="103"/>
        <v>0.62401217651629237</v>
      </c>
      <c r="T298" s="14">
        <f t="shared" si="104"/>
        <v>-0.45643217651629231</v>
      </c>
      <c r="U298" s="4" t="s">
        <v>21</v>
      </c>
      <c r="V298" s="21">
        <v>285</v>
      </c>
      <c r="W298" s="15">
        <f t="shared" si="94"/>
        <v>11586.024140906038</v>
      </c>
      <c r="X298" s="15">
        <f t="shared" si="95"/>
        <v>13958.946718976957</v>
      </c>
      <c r="Y298" s="15">
        <f t="shared" si="96"/>
        <v>15178.965861146782</v>
      </c>
      <c r="Z298" s="15">
        <f t="shared" si="97"/>
        <v>8843.550780837968</v>
      </c>
      <c r="AA298" s="15">
        <f t="shared" si="98"/>
        <v>19886.114668136877</v>
      </c>
      <c r="AB298" s="15">
        <f t="shared" si="99"/>
        <v>6750.2354096721092</v>
      </c>
      <c r="AC298" s="15"/>
    </row>
    <row r="299" spans="2:29">
      <c r="B299" s="49">
        <v>40616</v>
      </c>
      <c r="C299" s="50">
        <v>1296.3900000000001</v>
      </c>
      <c r="D299" s="51">
        <v>9620.49</v>
      </c>
      <c r="E299" s="16">
        <f t="shared" si="86"/>
        <v>-6.1821086106200004E-2</v>
      </c>
      <c r="F299" s="16" t="str">
        <f t="shared" si="88"/>
        <v/>
      </c>
      <c r="G299" s="16">
        <f t="shared" si="89"/>
        <v>-6.1821086106200004E-2</v>
      </c>
      <c r="H299" s="6">
        <f t="shared" si="90"/>
        <v>286</v>
      </c>
      <c r="I299" s="25">
        <f t="shared" ca="1" si="91"/>
        <v>9799.6431841854446</v>
      </c>
      <c r="J299" s="16">
        <f t="shared" ca="1" si="100"/>
        <v>1.7282236812304961E-3</v>
      </c>
      <c r="K299" s="17">
        <f t="shared" ca="1" si="92"/>
        <v>-10.484227333716747</v>
      </c>
      <c r="L299" s="31">
        <f t="shared" ca="1" si="87"/>
        <v>8.9545823908982747E-2</v>
      </c>
      <c r="M299" s="30"/>
      <c r="N299" s="21">
        <v>286</v>
      </c>
      <c r="O299" s="14">
        <f t="shared" si="85"/>
        <v>8.4083999999999992E-2</v>
      </c>
      <c r="P299" s="14">
        <f t="shared" si="93"/>
        <v>0.27058455240460422</v>
      </c>
      <c r="Q299" s="14">
        <f t="shared" si="101"/>
        <v>0.35466855240460421</v>
      </c>
      <c r="R299" s="14">
        <f t="shared" si="102"/>
        <v>-0.18650055240460423</v>
      </c>
      <c r="S299" s="14">
        <f t="shared" si="103"/>
        <v>0.62525310480920848</v>
      </c>
      <c r="T299" s="14">
        <f t="shared" si="104"/>
        <v>-0.45708510480920844</v>
      </c>
      <c r="U299" s="4" t="s">
        <v>21</v>
      </c>
      <c r="V299" s="21">
        <v>286</v>
      </c>
      <c r="W299" s="15">
        <f t="shared" si="94"/>
        <v>11589.43093277733</v>
      </c>
      <c r="X299" s="15">
        <f t="shared" si="95"/>
        <v>13965.557344594328</v>
      </c>
      <c r="Y299" s="15">
        <f t="shared" si="96"/>
        <v>15190.619644583994</v>
      </c>
      <c r="Z299" s="15">
        <f t="shared" si="97"/>
        <v>8841.9638229507073</v>
      </c>
      <c r="AA299" s="15">
        <f t="shared" si="98"/>
        <v>19910.807228144233</v>
      </c>
      <c r="AB299" s="15">
        <f t="shared" si="99"/>
        <v>6745.8294285406892</v>
      </c>
      <c r="AC299" s="15"/>
    </row>
    <row r="300" spans="2:29">
      <c r="B300" s="49">
        <v>40617</v>
      </c>
      <c r="C300" s="50">
        <v>1281.8699999999999</v>
      </c>
      <c r="D300" s="51">
        <v>8605.15</v>
      </c>
      <c r="E300" s="16">
        <f t="shared" si="86"/>
        <v>-0.10553932284114428</v>
      </c>
      <c r="F300" s="16" t="str">
        <f t="shared" si="88"/>
        <v/>
      </c>
      <c r="G300" s="16">
        <f t="shared" si="89"/>
        <v>-0.10553932284114428</v>
      </c>
      <c r="H300" s="6">
        <f t="shared" si="90"/>
        <v>287</v>
      </c>
      <c r="I300" s="25">
        <f t="shared" ca="1" si="91"/>
        <v>9812.6419414661541</v>
      </c>
      <c r="J300" s="16">
        <f t="shared" ca="1" si="100"/>
        <v>1.3264520999791828E-3</v>
      </c>
      <c r="K300" s="17">
        <f t="shared" ca="1" si="92"/>
        <v>-10.419753956765284</v>
      </c>
      <c r="L300" s="31">
        <f t="shared" ca="1" si="87"/>
        <v>6.4473376951462796E-2</v>
      </c>
      <c r="M300" s="30"/>
      <c r="N300" s="21">
        <v>287</v>
      </c>
      <c r="O300" s="14">
        <f t="shared" si="85"/>
        <v>8.4377999999999995E-2</v>
      </c>
      <c r="P300" s="14">
        <f t="shared" si="93"/>
        <v>0.27105718953755864</v>
      </c>
      <c r="Q300" s="14">
        <f t="shared" si="101"/>
        <v>0.35543518953755865</v>
      </c>
      <c r="R300" s="14">
        <f t="shared" si="102"/>
        <v>-0.18667918953755863</v>
      </c>
      <c r="S300" s="14">
        <f t="shared" si="103"/>
        <v>0.62649237907511723</v>
      </c>
      <c r="T300" s="14">
        <f t="shared" si="104"/>
        <v>-0.45773637907511727</v>
      </c>
      <c r="U300" s="4" t="s">
        <v>21</v>
      </c>
      <c r="V300" s="21">
        <v>287</v>
      </c>
      <c r="W300" s="15">
        <f t="shared" si="94"/>
        <v>11592.838726392682</v>
      </c>
      <c r="X300" s="15">
        <f t="shared" si="95"/>
        <v>13972.159545677579</v>
      </c>
      <c r="Y300" s="15">
        <f t="shared" si="96"/>
        <v>15202.269802827479</v>
      </c>
      <c r="Z300" s="15">
        <f t="shared" si="97"/>
        <v>8840.3844609542375</v>
      </c>
      <c r="AA300" s="15">
        <f t="shared" si="98"/>
        <v>19935.497474989366</v>
      </c>
      <c r="AB300" s="15">
        <f t="shared" si="99"/>
        <v>6741.4374737704693</v>
      </c>
      <c r="AC300" s="15"/>
    </row>
    <row r="301" spans="2:29">
      <c r="B301" s="49">
        <v>40618</v>
      </c>
      <c r="C301" s="50">
        <v>1256.8800000000001</v>
      </c>
      <c r="D301" s="51">
        <v>9093.7199999999993</v>
      </c>
      <c r="E301" s="16">
        <f t="shared" si="86"/>
        <v>5.6776465256270919E-2</v>
      </c>
      <c r="F301" s="16">
        <f t="shared" si="88"/>
        <v>5.6776465256270919E-2</v>
      </c>
      <c r="G301" s="16" t="str">
        <f t="shared" si="89"/>
        <v/>
      </c>
      <c r="H301" s="6">
        <f t="shared" si="90"/>
        <v>288</v>
      </c>
      <c r="I301" s="25">
        <f t="shared" ca="1" si="91"/>
        <v>9942.4334473623458</v>
      </c>
      <c r="J301" s="16">
        <f t="shared" ca="1" si="100"/>
        <v>1.322696850353014E-2</v>
      </c>
      <c r="K301" s="17">
        <f t="shared" ca="1" si="92"/>
        <v>-9.6168624075749864</v>
      </c>
      <c r="L301" s="31">
        <f t="shared" ca="1" si="87"/>
        <v>0.80289154919029682</v>
      </c>
      <c r="M301" s="30"/>
      <c r="N301" s="21">
        <v>288</v>
      </c>
      <c r="O301" s="14">
        <f t="shared" si="85"/>
        <v>8.4671999999999997E-2</v>
      </c>
      <c r="P301" s="14">
        <f t="shared" si="93"/>
        <v>0.27152900397563423</v>
      </c>
      <c r="Q301" s="14">
        <f t="shared" si="101"/>
        <v>0.35620100397563426</v>
      </c>
      <c r="R301" s="14">
        <f t="shared" si="102"/>
        <v>-0.18685700397563423</v>
      </c>
      <c r="S301" s="14">
        <f t="shared" si="103"/>
        <v>0.62773000795126843</v>
      </c>
      <c r="T301" s="14">
        <f t="shared" si="104"/>
        <v>-0.45838600795126849</v>
      </c>
      <c r="U301" s="4" t="s">
        <v>21</v>
      </c>
      <c r="V301" s="21">
        <v>288</v>
      </c>
      <c r="W301" s="15">
        <f t="shared" si="94"/>
        <v>11596.247522046649</v>
      </c>
      <c r="X301" s="15">
        <f t="shared" si="95"/>
        <v>13978.753367690219</v>
      </c>
      <c r="Y301" s="15">
        <f t="shared" si="96"/>
        <v>15213.9163795231</v>
      </c>
      <c r="Z301" s="15">
        <f t="shared" si="97"/>
        <v>8838.8126527081822</v>
      </c>
      <c r="AA301" s="15">
        <f t="shared" si="98"/>
        <v>19960.185496477727</v>
      </c>
      <c r="AB301" s="15">
        <f t="shared" si="99"/>
        <v>6737.0594635156467</v>
      </c>
      <c r="AC301" s="15"/>
    </row>
    <row r="302" spans="2:29">
      <c r="B302" s="49">
        <v>40619</v>
      </c>
      <c r="C302" s="50">
        <v>1273.72</v>
      </c>
      <c r="D302" s="51">
        <v>8962.67</v>
      </c>
      <c r="E302" s="16">
        <f t="shared" si="86"/>
        <v>-1.4411044105162604E-2</v>
      </c>
      <c r="F302" s="16" t="str">
        <f t="shared" si="88"/>
        <v/>
      </c>
      <c r="G302" s="16">
        <f t="shared" si="89"/>
        <v>-1.4411044105162604E-2</v>
      </c>
      <c r="H302" s="6">
        <f t="shared" si="90"/>
        <v>289</v>
      </c>
      <c r="I302" s="25">
        <f t="shared" ca="1" si="91"/>
        <v>10030.814106254757</v>
      </c>
      <c r="J302" s="16">
        <f t="shared" ca="1" si="100"/>
        <v>8.8892381689371566E-3</v>
      </c>
      <c r="K302" s="17">
        <f t="shared" ca="1" si="92"/>
        <v>-9.0821144430394583</v>
      </c>
      <c r="L302" s="31">
        <f t="shared" ca="1" si="87"/>
        <v>0.53474796453552809</v>
      </c>
      <c r="M302" s="30"/>
      <c r="N302" s="21">
        <v>289</v>
      </c>
      <c r="O302" s="14">
        <f t="shared" si="85"/>
        <v>8.4966E-2</v>
      </c>
      <c r="P302" s="14">
        <f t="shared" si="93"/>
        <v>0.27200000000000002</v>
      </c>
      <c r="Q302" s="14">
        <f t="shared" si="101"/>
        <v>0.35696600000000001</v>
      </c>
      <c r="R302" s="14">
        <f t="shared" si="102"/>
        <v>-0.18703400000000003</v>
      </c>
      <c r="S302" s="14">
        <f t="shared" si="103"/>
        <v>0.62896600000000003</v>
      </c>
      <c r="T302" s="14">
        <f t="shared" si="104"/>
        <v>-0.45903400000000005</v>
      </c>
      <c r="U302" s="4" t="s">
        <v>21</v>
      </c>
      <c r="V302" s="21">
        <v>289</v>
      </c>
      <c r="W302" s="15">
        <f t="shared" si="94"/>
        <v>11599.657320033875</v>
      </c>
      <c r="X302" s="15">
        <f t="shared" si="95"/>
        <v>13985.338855699585</v>
      </c>
      <c r="Y302" s="15">
        <f t="shared" si="96"/>
        <v>15225.559417939707</v>
      </c>
      <c r="Z302" s="15">
        <f t="shared" si="97"/>
        <v>8837.2483564497306</v>
      </c>
      <c r="AA302" s="15">
        <f t="shared" si="98"/>
        <v>19984.871379677585</v>
      </c>
      <c r="AB302" s="15">
        <f t="shared" si="99"/>
        <v>6732.6953166703915</v>
      </c>
      <c r="AC302" s="15"/>
    </row>
    <row r="303" spans="2:29">
      <c r="B303" s="49">
        <v>40620</v>
      </c>
      <c r="C303" s="50">
        <v>1279.2</v>
      </c>
      <c r="D303" s="51">
        <v>9206.75</v>
      </c>
      <c r="E303" s="16">
        <f t="shared" si="86"/>
        <v>2.7232956250760089E-2</v>
      </c>
      <c r="F303" s="16">
        <f t="shared" si="88"/>
        <v>2.7232956250760089E-2</v>
      </c>
      <c r="G303" s="16" t="str">
        <f t="shared" si="89"/>
        <v/>
      </c>
      <c r="H303" s="6">
        <f t="shared" si="90"/>
        <v>290</v>
      </c>
      <c r="I303" s="25">
        <f t="shared" ca="1" si="91"/>
        <v>10042.106796603297</v>
      </c>
      <c r="J303" s="16">
        <f t="shared" ca="1" si="100"/>
        <v>1.1257999828248051E-3</v>
      </c>
      <c r="K303" s="17">
        <f t="shared" ca="1" si="92"/>
        <v>-9.0301664741586869</v>
      </c>
      <c r="L303" s="31">
        <f t="shared" ca="1" si="87"/>
        <v>5.1947968880770835E-2</v>
      </c>
      <c r="M303" s="30"/>
      <c r="N303" s="21">
        <v>290</v>
      </c>
      <c r="O303" s="14">
        <f t="shared" si="85"/>
        <v>8.5260000000000002E-2</v>
      </c>
      <c r="P303" s="14">
        <f t="shared" si="93"/>
        <v>0.27247018185482247</v>
      </c>
      <c r="Q303" s="14">
        <f t="shared" si="101"/>
        <v>0.35773018185482247</v>
      </c>
      <c r="R303" s="14">
        <f t="shared" si="102"/>
        <v>-0.18721018185482247</v>
      </c>
      <c r="S303" s="14">
        <f t="shared" si="103"/>
        <v>0.63020036370964494</v>
      </c>
      <c r="T303" s="14">
        <f t="shared" si="104"/>
        <v>-0.45968036370964493</v>
      </c>
      <c r="U303" s="4" t="s">
        <v>21</v>
      </c>
      <c r="V303" s="21">
        <v>290</v>
      </c>
      <c r="W303" s="15">
        <f t="shared" si="94"/>
        <v>11603.068120649086</v>
      </c>
      <c r="X303" s="15">
        <f t="shared" si="95"/>
        <v>13991.916054381645</v>
      </c>
      <c r="Y303" s="15">
        <f t="shared" si="96"/>
        <v>15237.198960973779</v>
      </c>
      <c r="Z303" s="15">
        <f t="shared" si="97"/>
        <v>8835.6915307890085</v>
      </c>
      <c r="AA303" s="15">
        <f t="shared" si="98"/>
        <v>20009.555210929204</v>
      </c>
      <c r="AB303" s="15">
        <f t="shared" si="99"/>
        <v>6728.3449528597048</v>
      </c>
      <c r="AC303" s="15"/>
    </row>
    <row r="304" spans="2:29">
      <c r="B304" s="49">
        <v>40624</v>
      </c>
      <c r="C304" s="50">
        <v>1293.77</v>
      </c>
      <c r="D304" s="51">
        <v>9608.32</v>
      </c>
      <c r="E304" s="16">
        <f t="shared" si="86"/>
        <v>4.3616911505145649E-2</v>
      </c>
      <c r="F304" s="16">
        <f t="shared" si="88"/>
        <v>4.3616911505145649E-2</v>
      </c>
      <c r="G304" s="16" t="str">
        <f t="shared" si="89"/>
        <v/>
      </c>
      <c r="H304" s="6">
        <f t="shared" si="90"/>
        <v>291</v>
      </c>
      <c r="I304" s="25">
        <f t="shared" ca="1" si="91"/>
        <v>10076.191494661743</v>
      </c>
      <c r="J304" s="16">
        <f t="shared" ca="1" si="100"/>
        <v>3.394178009536359E-3</v>
      </c>
      <c r="K304" s="17">
        <f t="shared" ca="1" si="92"/>
        <v>-8.8367644074305129</v>
      </c>
      <c r="L304" s="31">
        <f t="shared" ca="1" si="87"/>
        <v>0.19340206672817437</v>
      </c>
      <c r="M304" s="30"/>
      <c r="N304" s="21">
        <v>291</v>
      </c>
      <c r="O304" s="14">
        <f t="shared" si="85"/>
        <v>8.5553999999999991E-2</v>
      </c>
      <c r="P304" s="14">
        <f t="shared" si="93"/>
        <v>0.27293955374771167</v>
      </c>
      <c r="Q304" s="14">
        <f t="shared" si="101"/>
        <v>0.35849355374771164</v>
      </c>
      <c r="R304" s="14">
        <f t="shared" si="102"/>
        <v>-0.18738555374771168</v>
      </c>
      <c r="S304" s="14">
        <f t="shared" si="103"/>
        <v>0.63143310749542336</v>
      </c>
      <c r="T304" s="14">
        <f t="shared" si="104"/>
        <v>-0.46032510749542332</v>
      </c>
      <c r="U304" s="4" t="s">
        <v>21</v>
      </c>
      <c r="V304" s="21">
        <v>291</v>
      </c>
      <c r="W304" s="15">
        <f t="shared" si="94"/>
        <v>11606.479924187101</v>
      </c>
      <c r="X304" s="15">
        <f t="shared" si="95"/>
        <v>13998.485008025742</v>
      </c>
      <c r="Y304" s="15">
        <f t="shared" si="96"/>
        <v>15248.835051153976</v>
      </c>
      <c r="Z304" s="15">
        <f t="shared" si="97"/>
        <v>8834.1421347045034</v>
      </c>
      <c r="AA304" s="15">
        <f t="shared" si="98"/>
        <v>20034.237075853802</v>
      </c>
      <c r="AB304" s="15">
        <f t="shared" si="99"/>
        <v>6724.0082924304334</v>
      </c>
      <c r="AC304" s="15"/>
    </row>
    <row r="305" spans="2:29">
      <c r="B305" s="49">
        <v>40625</v>
      </c>
      <c r="C305" s="50">
        <v>1297.54</v>
      </c>
      <c r="D305" s="51">
        <v>9449.4699999999993</v>
      </c>
      <c r="E305" s="16">
        <f t="shared" si="86"/>
        <v>-1.6532546792779629E-2</v>
      </c>
      <c r="F305" s="16" t="str">
        <f t="shared" si="88"/>
        <v/>
      </c>
      <c r="G305" s="16">
        <f t="shared" si="89"/>
        <v>-1.6532546792779629E-2</v>
      </c>
      <c r="H305" s="6">
        <f t="shared" si="90"/>
        <v>292</v>
      </c>
      <c r="I305" s="25">
        <f t="shared" ca="1" si="91"/>
        <v>10017.206134815553</v>
      </c>
      <c r="J305" s="16">
        <f t="shared" ca="1" si="100"/>
        <v>-5.8539339866099487E-3</v>
      </c>
      <c r="K305" s="17">
        <f t="shared" ca="1" si="92"/>
        <v>-9.2220856181160737</v>
      </c>
      <c r="L305" s="31">
        <f t="shared" ca="1" si="87"/>
        <v>-0.3853212106855613</v>
      </c>
      <c r="M305" s="30"/>
      <c r="N305" s="21">
        <v>292</v>
      </c>
      <c r="O305" s="14">
        <f t="shared" si="85"/>
        <v>8.5847999999999994E-2</v>
      </c>
      <c r="P305" s="14">
        <f t="shared" si="93"/>
        <v>0.273408119850161</v>
      </c>
      <c r="Q305" s="14">
        <f t="shared" si="101"/>
        <v>0.35925611985016098</v>
      </c>
      <c r="R305" s="14">
        <f t="shared" si="102"/>
        <v>-0.18756011985016102</v>
      </c>
      <c r="S305" s="14">
        <f t="shared" si="103"/>
        <v>0.63266423970032204</v>
      </c>
      <c r="T305" s="14">
        <f t="shared" si="104"/>
        <v>-0.46096823970032202</v>
      </c>
      <c r="U305" s="4" t="s">
        <v>21</v>
      </c>
      <c r="V305" s="21">
        <v>292</v>
      </c>
      <c r="W305" s="15">
        <f t="shared" si="94"/>
        <v>11609.892730942822</v>
      </c>
      <c r="X305" s="15">
        <f t="shared" si="95"/>
        <v>14005.045760539228</v>
      </c>
      <c r="Y305" s="15">
        <f t="shared" si="96"/>
        <v>15260.467730645649</v>
      </c>
      <c r="Z305" s="15">
        <f t="shared" si="97"/>
        <v>8832.6001275385697</v>
      </c>
      <c r="AA305" s="15">
        <f t="shared" si="98"/>
        <v>20058.917059362459</v>
      </c>
      <c r="AB305" s="15">
        <f t="shared" si="99"/>
        <v>6719.6852564424071</v>
      </c>
      <c r="AC305" s="15"/>
    </row>
    <row r="306" spans="2:29">
      <c r="B306" s="49">
        <v>40626</v>
      </c>
      <c r="C306" s="50">
        <v>1309.6600000000001</v>
      </c>
      <c r="D306" s="51">
        <v>9435.01</v>
      </c>
      <c r="E306" s="16">
        <f t="shared" si="86"/>
        <v>-1.5302445533981407E-3</v>
      </c>
      <c r="F306" s="16" t="str">
        <f t="shared" si="88"/>
        <v/>
      </c>
      <c r="G306" s="16">
        <f t="shared" si="89"/>
        <v>-1.5302445533981407E-3</v>
      </c>
      <c r="H306" s="6">
        <f t="shared" si="90"/>
        <v>293</v>
      </c>
      <c r="I306" s="25">
        <f t="shared" ca="1" si="91"/>
        <v>9828.9560891203528</v>
      </c>
      <c r="J306" s="16">
        <f t="shared" ca="1" si="100"/>
        <v>-1.879266964876794E-2</v>
      </c>
      <c r="K306" s="17">
        <f t="shared" ca="1" si="92"/>
        <v>-10.426179904655466</v>
      </c>
      <c r="L306" s="31">
        <f t="shared" ca="1" si="87"/>
        <v>-1.2040942865393933</v>
      </c>
      <c r="M306" s="30"/>
      <c r="N306" s="21">
        <v>293</v>
      </c>
      <c r="O306" s="14">
        <f t="shared" si="85"/>
        <v>8.6141999999999996E-2</v>
      </c>
      <c r="P306" s="14">
        <f t="shared" si="93"/>
        <v>0.27387588429797904</v>
      </c>
      <c r="Q306" s="14">
        <f t="shared" si="101"/>
        <v>0.36001788429797904</v>
      </c>
      <c r="R306" s="14">
        <f t="shared" si="102"/>
        <v>-0.18773388429797905</v>
      </c>
      <c r="S306" s="14">
        <f t="shared" si="103"/>
        <v>0.63389376859595803</v>
      </c>
      <c r="T306" s="14">
        <f t="shared" si="104"/>
        <v>-0.46160976859595809</v>
      </c>
      <c r="U306" s="4" t="s">
        <v>21</v>
      </c>
      <c r="V306" s="21">
        <v>293</v>
      </c>
      <c r="W306" s="15">
        <f t="shared" si="94"/>
        <v>11613.306541211241</v>
      </c>
      <c r="X306" s="15">
        <f t="shared" si="95"/>
        <v>14011.598355452064</v>
      </c>
      <c r="Y306" s="15">
        <f t="shared" si="96"/>
        <v>15272.097041255258</v>
      </c>
      <c r="Z306" s="15">
        <f t="shared" si="97"/>
        <v>8831.0654689930197</v>
      </c>
      <c r="AA306" s="15">
        <f t="shared" si="98"/>
        <v>20083.595245664768</v>
      </c>
      <c r="AB306" s="15">
        <f t="shared" si="99"/>
        <v>6715.3757666597312</v>
      </c>
      <c r="AC306" s="15"/>
    </row>
    <row r="307" spans="2:29">
      <c r="B307" s="49">
        <v>40627</v>
      </c>
      <c r="C307" s="50">
        <v>1313.8</v>
      </c>
      <c r="D307" s="51">
        <v>9536.1299999999992</v>
      </c>
      <c r="E307" s="16">
        <f t="shared" si="86"/>
        <v>1.0717529711150172E-2</v>
      </c>
      <c r="F307" s="16">
        <f t="shared" si="88"/>
        <v>1.0717529711150172E-2</v>
      </c>
      <c r="G307" s="16" t="str">
        <f t="shared" si="89"/>
        <v/>
      </c>
      <c r="H307" s="6">
        <f t="shared" si="90"/>
        <v>294</v>
      </c>
      <c r="I307" s="25">
        <f t="shared" ca="1" si="91"/>
        <v>9849.4265521293</v>
      </c>
      <c r="J307" s="16">
        <f t="shared" ca="1" si="100"/>
        <v>2.0826690874736907E-3</v>
      </c>
      <c r="K307" s="17">
        <f t="shared" ca="1" si="92"/>
        <v>-10.314523358519796</v>
      </c>
      <c r="L307" s="31">
        <f t="shared" ca="1" si="87"/>
        <v>0.11165654613567047</v>
      </c>
      <c r="M307" s="30"/>
      <c r="N307" s="21">
        <v>294</v>
      </c>
      <c r="O307" s="14">
        <f t="shared" si="85"/>
        <v>8.6435999999999999E-2</v>
      </c>
      <c r="P307" s="14">
        <f t="shared" si="93"/>
        <v>0.27434285119171598</v>
      </c>
      <c r="Q307" s="14">
        <f t="shared" si="101"/>
        <v>0.36077885119171599</v>
      </c>
      <c r="R307" s="14">
        <f t="shared" si="102"/>
        <v>-0.18790685119171596</v>
      </c>
      <c r="S307" s="14">
        <f t="shared" si="103"/>
        <v>0.63512170238343191</v>
      </c>
      <c r="T307" s="14">
        <f t="shared" si="104"/>
        <v>-0.46224970238343194</v>
      </c>
      <c r="U307" s="4" t="s">
        <v>21</v>
      </c>
      <c r="V307" s="21">
        <v>294</v>
      </c>
      <c r="W307" s="15">
        <f t="shared" si="94"/>
        <v>11616.721355287429</v>
      </c>
      <c r="X307" s="15">
        <f t="shared" si="95"/>
        <v>14018.142835921335</v>
      </c>
      <c r="Y307" s="15">
        <f t="shared" si="96"/>
        <v>15283.723024434723</v>
      </c>
      <c r="Z307" s="15">
        <f t="shared" si="97"/>
        <v>8829.5381191247488</v>
      </c>
      <c r="AA307" s="15">
        <f t="shared" si="98"/>
        <v>20108.271718277465</v>
      </c>
      <c r="AB307" s="15">
        <f t="shared" si="99"/>
        <v>6711.0797455422025</v>
      </c>
      <c r="AC307" s="15"/>
    </row>
    <row r="308" spans="2:29">
      <c r="B308" s="49">
        <v>40630</v>
      </c>
      <c r="C308" s="50">
        <v>1310.19</v>
      </c>
      <c r="D308" s="51">
        <v>9478.5300000000007</v>
      </c>
      <c r="E308" s="16">
        <f t="shared" si="86"/>
        <v>-6.0401861132344621E-3</v>
      </c>
      <c r="F308" s="16" t="str">
        <f t="shared" si="88"/>
        <v/>
      </c>
      <c r="G308" s="16">
        <f t="shared" si="89"/>
        <v>-6.0401861132344621E-3</v>
      </c>
      <c r="H308" s="6">
        <f t="shared" si="90"/>
        <v>295</v>
      </c>
      <c r="I308" s="25">
        <f t="shared" ca="1" si="91"/>
        <v>9888.0359170655993</v>
      </c>
      <c r="J308" s="16">
        <f t="shared" ca="1" si="100"/>
        <v>3.9199606933413263E-3</v>
      </c>
      <c r="K308" s="17">
        <f t="shared" ca="1" si="92"/>
        <v>-10.088379589872531</v>
      </c>
      <c r="L308" s="31">
        <f t="shared" ca="1" si="87"/>
        <v>0.22614376864726615</v>
      </c>
      <c r="M308" s="30"/>
      <c r="N308" s="21">
        <v>295</v>
      </c>
      <c r="O308" s="14">
        <f t="shared" si="85"/>
        <v>8.6730000000000002E-2</v>
      </c>
      <c r="P308" s="14">
        <f t="shared" si="93"/>
        <v>0.27480902459708267</v>
      </c>
      <c r="Q308" s="14">
        <f t="shared" si="101"/>
        <v>0.36153902459708265</v>
      </c>
      <c r="R308" s="14">
        <f t="shared" si="102"/>
        <v>-0.18807902459708267</v>
      </c>
      <c r="S308" s="14">
        <f t="shared" si="103"/>
        <v>0.63634804919416532</v>
      </c>
      <c r="T308" s="14">
        <f t="shared" si="104"/>
        <v>-0.46288804919416537</v>
      </c>
      <c r="U308" s="4" t="s">
        <v>21</v>
      </c>
      <c r="V308" s="21">
        <v>295</v>
      </c>
      <c r="W308" s="15">
        <f t="shared" si="94"/>
        <v>11620.13717346655</v>
      </c>
      <c r="X308" s="15">
        <f t="shared" si="95"/>
        <v>14024.679244735678</v>
      </c>
      <c r="Y308" s="15">
        <f t="shared" si="96"/>
        <v>15295.345721285717</v>
      </c>
      <c r="Z308" s="15">
        <f t="shared" si="97"/>
        <v>8828.0180383414627</v>
      </c>
      <c r="AA308" s="15">
        <f t="shared" si="98"/>
        <v>20132.946560032855</v>
      </c>
      <c r="AB308" s="15">
        <f t="shared" si="99"/>
        <v>6706.7971162368622</v>
      </c>
      <c r="AC308" s="15"/>
    </row>
    <row r="309" spans="2:29">
      <c r="B309" s="49">
        <v>40631</v>
      </c>
      <c r="C309" s="50">
        <v>1319.44</v>
      </c>
      <c r="D309" s="51">
        <v>9459.08</v>
      </c>
      <c r="E309" s="16">
        <f t="shared" si="86"/>
        <v>-2.0520059545099003E-3</v>
      </c>
      <c r="F309" s="16" t="str">
        <f t="shared" si="88"/>
        <v/>
      </c>
      <c r="G309" s="16">
        <f t="shared" si="89"/>
        <v>-2.0520059545099003E-3</v>
      </c>
      <c r="H309" s="6">
        <f t="shared" si="90"/>
        <v>296</v>
      </c>
      <c r="I309" s="25">
        <f t="shared" ca="1" si="91"/>
        <v>9841.8338089415738</v>
      </c>
      <c r="J309" s="16">
        <f t="shared" ca="1" si="100"/>
        <v>-4.6725263248979521E-3</v>
      </c>
      <c r="K309" s="17">
        <f t="shared" ca="1" si="92"/>
        <v>-10.399472080516734</v>
      </c>
      <c r="L309" s="31">
        <f t="shared" ca="1" si="87"/>
        <v>-0.31109249064420252</v>
      </c>
      <c r="M309" s="30"/>
      <c r="N309" s="21">
        <v>296</v>
      </c>
      <c r="O309" s="14">
        <f t="shared" si="85"/>
        <v>8.702399999999999E-2</v>
      </c>
      <c r="P309" s="14">
        <f t="shared" si="93"/>
        <v>0.27527440854536406</v>
      </c>
      <c r="Q309" s="14">
        <f t="shared" si="101"/>
        <v>0.36229840854536405</v>
      </c>
      <c r="R309" s="14">
        <f t="shared" si="102"/>
        <v>-0.18825040854536407</v>
      </c>
      <c r="S309" s="14">
        <f t="shared" si="103"/>
        <v>0.63757281709072811</v>
      </c>
      <c r="T309" s="14">
        <f t="shared" si="104"/>
        <v>-0.46352481709072813</v>
      </c>
      <c r="U309" s="4" t="s">
        <v>21</v>
      </c>
      <c r="V309" s="21">
        <v>296</v>
      </c>
      <c r="W309" s="15">
        <f t="shared" si="94"/>
        <v>11623.553996043858</v>
      </c>
      <c r="X309" s="15">
        <f t="shared" si="95"/>
        <v>14031.207624319681</v>
      </c>
      <c r="Y309" s="15">
        <f t="shared" si="96"/>
        <v>15306.965172563894</v>
      </c>
      <c r="Z309" s="15">
        <f t="shared" si="97"/>
        <v>8826.5051873974389</v>
      </c>
      <c r="AA309" s="15">
        <f t="shared" si="98"/>
        <v>20157.619853087137</v>
      </c>
      <c r="AB309" s="15">
        <f t="shared" si="99"/>
        <v>6702.5278025696834</v>
      </c>
      <c r="AC309" s="15"/>
    </row>
    <row r="310" spans="2:29">
      <c r="B310" s="49">
        <v>40632</v>
      </c>
      <c r="C310" s="50">
        <v>1328.26</v>
      </c>
      <c r="D310" s="51">
        <v>9708.7900000000009</v>
      </c>
      <c r="E310" s="16">
        <f t="shared" si="86"/>
        <v>2.6398973261670369E-2</v>
      </c>
      <c r="F310" s="16">
        <f t="shared" si="88"/>
        <v>2.6398973261670369E-2</v>
      </c>
      <c r="G310" s="16" t="str">
        <f t="shared" si="89"/>
        <v/>
      </c>
      <c r="H310" s="6">
        <f t="shared" si="90"/>
        <v>297</v>
      </c>
      <c r="I310" s="25">
        <f t="shared" ca="1" si="91"/>
        <v>9823.0532560024822</v>
      </c>
      <c r="J310" s="16">
        <f t="shared" ca="1" si="100"/>
        <v>-1.9082371541398113E-3</v>
      </c>
      <c r="K310" s="17">
        <f t="shared" ca="1" si="92"/>
        <v>-10.53722592070328</v>
      </c>
      <c r="L310" s="31">
        <f t="shared" ca="1" si="87"/>
        <v>-0.13775384018654527</v>
      </c>
      <c r="M310" s="30"/>
      <c r="N310" s="21">
        <v>297</v>
      </c>
      <c r="O310" s="14">
        <f t="shared" si="85"/>
        <v>8.7317999999999993E-2</v>
      </c>
      <c r="P310" s="14">
        <f t="shared" si="93"/>
        <v>0.27573900703382537</v>
      </c>
      <c r="Q310" s="14">
        <f t="shared" si="101"/>
        <v>0.36305700703382537</v>
      </c>
      <c r="R310" s="14">
        <f t="shared" si="102"/>
        <v>-0.18842100703382536</v>
      </c>
      <c r="S310" s="14">
        <f t="shared" si="103"/>
        <v>0.63879601406765074</v>
      </c>
      <c r="T310" s="14">
        <f t="shared" si="104"/>
        <v>-0.46416001406765073</v>
      </c>
      <c r="U310" s="4" t="s">
        <v>21</v>
      </c>
      <c r="V310" s="21">
        <v>297</v>
      </c>
      <c r="W310" s="15">
        <f t="shared" si="94"/>
        <v>11626.971823314685</v>
      </c>
      <c r="X310" s="15">
        <f t="shared" si="95"/>
        <v>14037.72801673817</v>
      </c>
      <c r="Y310" s="15">
        <f t="shared" si="96"/>
        <v>15318.581418683036</v>
      </c>
      <c r="Z310" s="15">
        <f t="shared" si="97"/>
        <v>8824.9995273893855</v>
      </c>
      <c r="AA310" s="15">
        <f t="shared" si="98"/>
        <v>20182.291678928592</v>
      </c>
      <c r="AB310" s="15">
        <f t="shared" si="99"/>
        <v>6698.2717290373739</v>
      </c>
      <c r="AC310" s="15"/>
    </row>
    <row r="311" spans="2:29">
      <c r="B311" s="49">
        <v>40633</v>
      </c>
      <c r="C311" s="50">
        <v>1325.83</v>
      </c>
      <c r="D311" s="51">
        <v>9755.1</v>
      </c>
      <c r="E311" s="16">
        <f t="shared" si="86"/>
        <v>4.7699043856133964E-3</v>
      </c>
      <c r="F311" s="16">
        <f t="shared" si="88"/>
        <v>4.7699043856133964E-3</v>
      </c>
      <c r="G311" s="16" t="str">
        <f t="shared" si="89"/>
        <v/>
      </c>
      <c r="H311" s="6">
        <f t="shared" si="90"/>
        <v>298</v>
      </c>
      <c r="I311" s="25">
        <f t="shared" ca="1" si="91"/>
        <v>9844.3638928074906</v>
      </c>
      <c r="J311" s="16">
        <f t="shared" ca="1" si="100"/>
        <v>2.169451416949855E-3</v>
      </c>
      <c r="K311" s="17">
        <f t="shared" ca="1" si="92"/>
        <v>-10.420156982395415</v>
      </c>
      <c r="L311" s="31">
        <f t="shared" ca="1" si="87"/>
        <v>0.11706893830786513</v>
      </c>
      <c r="M311" s="30"/>
      <c r="N311" s="21">
        <v>298</v>
      </c>
      <c r="O311" s="14">
        <f t="shared" si="85"/>
        <v>8.7611999999999995E-2</v>
      </c>
      <c r="P311" s="14">
        <f t="shared" si="93"/>
        <v>0.27620282402611313</v>
      </c>
      <c r="Q311" s="14">
        <f t="shared" si="101"/>
        <v>0.36381482402611309</v>
      </c>
      <c r="R311" s="14">
        <f t="shared" si="102"/>
        <v>-0.18859082402611313</v>
      </c>
      <c r="S311" s="14">
        <f t="shared" si="103"/>
        <v>0.64001764805222627</v>
      </c>
      <c r="T311" s="14">
        <f t="shared" si="104"/>
        <v>-0.46479364805222623</v>
      </c>
      <c r="U311" s="4" t="s">
        <v>21</v>
      </c>
      <c r="V311" s="21">
        <v>298</v>
      </c>
      <c r="W311" s="15">
        <f t="shared" si="94"/>
        <v>11630.390655574456</v>
      </c>
      <c r="X311" s="15">
        <f t="shared" si="95"/>
        <v>14044.240463700478</v>
      </c>
      <c r="Y311" s="15">
        <f t="shared" si="96"/>
        <v>15330.194499719159</v>
      </c>
      <c r="Z311" s="15">
        <f t="shared" si="97"/>
        <v>8823.5010197523334</v>
      </c>
      <c r="AA311" s="15">
        <f t="shared" si="98"/>
        <v>20206.962118385654</v>
      </c>
      <c r="AB311" s="15">
        <f t="shared" si="99"/>
        <v>6694.028820799319</v>
      </c>
      <c r="AC311" s="15"/>
    </row>
    <row r="312" spans="2:29">
      <c r="B312" s="49">
        <v>40634</v>
      </c>
      <c r="C312" s="50">
        <v>1332.41</v>
      </c>
      <c r="D312" s="51">
        <v>9708.39</v>
      </c>
      <c r="E312" s="16">
        <f t="shared" si="86"/>
        <v>-4.7882646000554528E-3</v>
      </c>
      <c r="F312" s="16" t="str">
        <f t="shared" si="88"/>
        <v/>
      </c>
      <c r="G312" s="16">
        <f t="shared" si="89"/>
        <v>-4.7882646000554528E-3</v>
      </c>
      <c r="H312" s="6">
        <f t="shared" si="90"/>
        <v>299</v>
      </c>
      <c r="I312" s="25">
        <f t="shared" ca="1" si="91"/>
        <v>9798.7720209925174</v>
      </c>
      <c r="J312" s="16">
        <f t="shared" ca="1" si="100"/>
        <v>-4.631266409024528E-3</v>
      </c>
      <c r="K312" s="17">
        <f t="shared" ca="1" si="92"/>
        <v>-10.728658674435961</v>
      </c>
      <c r="L312" s="31">
        <f t="shared" ca="1" si="87"/>
        <v>-0.30850169204054545</v>
      </c>
      <c r="M312" s="30"/>
      <c r="N312" s="21">
        <v>299</v>
      </c>
      <c r="O312" s="14">
        <f t="shared" si="85"/>
        <v>8.7905999999999998E-2</v>
      </c>
      <c r="P312" s="14">
        <f t="shared" si="93"/>
        <v>0.27666586345264932</v>
      </c>
      <c r="Q312" s="14">
        <f t="shared" si="101"/>
        <v>0.3645718634526493</v>
      </c>
      <c r="R312" s="14">
        <f t="shared" si="102"/>
        <v>-0.18875986345264933</v>
      </c>
      <c r="S312" s="14">
        <f t="shared" si="103"/>
        <v>0.64123772690529868</v>
      </c>
      <c r="T312" s="14">
        <f t="shared" si="104"/>
        <v>-0.46542572690529865</v>
      </c>
      <c r="U312" s="4" t="s">
        <v>21</v>
      </c>
      <c r="V312" s="21">
        <v>299</v>
      </c>
      <c r="W312" s="15">
        <f t="shared" si="94"/>
        <v>11633.810493118681</v>
      </c>
      <c r="X312" s="15">
        <f t="shared" si="95"/>
        <v>14050.745006564608</v>
      </c>
      <c r="Y312" s="15">
        <f t="shared" si="96"/>
        <v>15341.804455414534</v>
      </c>
      <c r="Z312" s="15">
        <f t="shared" si="97"/>
        <v>8822.0096262556144</v>
      </c>
      <c r="AA312" s="15">
        <f t="shared" si="98"/>
        <v>20231.631251634844</v>
      </c>
      <c r="AB312" s="15">
        <f t="shared" si="99"/>
        <v>6689.7990036696401</v>
      </c>
      <c r="AC312" s="15"/>
    </row>
    <row r="313" spans="2:29">
      <c r="B313" s="49">
        <v>40637</v>
      </c>
      <c r="C313" s="50">
        <v>1332.87</v>
      </c>
      <c r="D313" s="51">
        <v>9718.89</v>
      </c>
      <c r="E313" s="16">
        <f t="shared" si="86"/>
        <v>1.0815387515334676E-3</v>
      </c>
      <c r="F313" s="16">
        <f t="shared" si="88"/>
        <v>1.0815387515334676E-3</v>
      </c>
      <c r="G313" s="16" t="str">
        <f t="shared" si="89"/>
        <v/>
      </c>
      <c r="H313" s="6">
        <f t="shared" si="90"/>
        <v>300</v>
      </c>
      <c r="I313" s="25">
        <f t="shared" ca="1" si="91"/>
        <v>9790.1169413161406</v>
      </c>
      <c r="J313" s="16">
        <f t="shared" ca="1" si="100"/>
        <v>-8.8328207430833758E-4</v>
      </c>
      <c r="K313" s="17">
        <f t="shared" ca="1" si="92"/>
        <v>-10.802263236447541</v>
      </c>
      <c r="L313" s="31">
        <f t="shared" ca="1" si="87"/>
        <v>-7.3604562011579985E-2</v>
      </c>
      <c r="M313" s="30"/>
      <c r="N313" s="21">
        <v>300</v>
      </c>
      <c r="O313" s="14">
        <f t="shared" si="85"/>
        <v>8.8200000000000001E-2</v>
      </c>
      <c r="P313" s="14">
        <f t="shared" si="93"/>
        <v>0.27712812921102042</v>
      </c>
      <c r="Q313" s="14">
        <f t="shared" si="101"/>
        <v>0.36532812921102042</v>
      </c>
      <c r="R313" s="14">
        <f t="shared" si="102"/>
        <v>-0.18892812921102042</v>
      </c>
      <c r="S313" s="14">
        <f t="shared" si="103"/>
        <v>0.64245625842204079</v>
      </c>
      <c r="T313" s="14">
        <f t="shared" si="104"/>
        <v>-0.46605625842204085</v>
      </c>
      <c r="U313" s="4" t="s">
        <v>21</v>
      </c>
      <c r="V313" s="21">
        <v>300</v>
      </c>
      <c r="W313" s="15">
        <f t="shared" si="94"/>
        <v>11637.231336242956</v>
      </c>
      <c r="X313" s="15">
        <f t="shared" si="95"/>
        <v>14057.24168634136</v>
      </c>
      <c r="Y313" s="15">
        <f t="shared" si="96"/>
        <v>15353.411325181673</v>
      </c>
      <c r="Z313" s="15">
        <f t="shared" si="97"/>
        <v>8820.5253089988837</v>
      </c>
      <c r="AA313" s="15">
        <f t="shared" si="98"/>
        <v>20256.299158208589</v>
      </c>
      <c r="AB313" s="15">
        <f t="shared" si="99"/>
        <v>6685.5822041093725</v>
      </c>
      <c r="AC313" s="15"/>
    </row>
    <row r="314" spans="2:29">
      <c r="B314" s="49">
        <v>40638</v>
      </c>
      <c r="C314" s="50">
        <v>1332.63</v>
      </c>
      <c r="D314" s="51">
        <v>9615.5499999999993</v>
      </c>
      <c r="E314" s="16">
        <f t="shared" si="86"/>
        <v>-1.0632901493894894E-2</v>
      </c>
      <c r="F314" s="16" t="str">
        <f t="shared" si="88"/>
        <v/>
      </c>
      <c r="G314" s="16">
        <f t="shared" si="89"/>
        <v>-1.0632901493894894E-2</v>
      </c>
      <c r="H314" s="6">
        <f t="shared" si="90"/>
        <v>301</v>
      </c>
      <c r="I314" s="25">
        <f t="shared" ca="1" si="91"/>
        <v>9631.455583463101</v>
      </c>
      <c r="J314" s="16">
        <f t="shared" ca="1" si="100"/>
        <v>-1.6206278107206127E-2</v>
      </c>
      <c r="K314" s="17">
        <f t="shared" ca="1" si="92"/>
        <v>-11.84182868138906</v>
      </c>
      <c r="L314" s="31">
        <f t="shared" ca="1" si="87"/>
        <v>-1.0395654449415195</v>
      </c>
      <c r="M314" s="30"/>
      <c r="N314" s="21">
        <v>301</v>
      </c>
      <c r="O314" s="14">
        <f t="shared" si="85"/>
        <v>8.8494000000000003E-2</v>
      </c>
      <c r="P314" s="14">
        <f t="shared" si="93"/>
        <v>0.27758962516635954</v>
      </c>
      <c r="Q314" s="14">
        <f t="shared" si="101"/>
        <v>0.36608362516635956</v>
      </c>
      <c r="R314" s="14">
        <f t="shared" si="102"/>
        <v>-0.18909562516635953</v>
      </c>
      <c r="S314" s="14">
        <f t="shared" si="103"/>
        <v>0.64367325033271905</v>
      </c>
      <c r="T314" s="14">
        <f t="shared" si="104"/>
        <v>-0.46668525033271907</v>
      </c>
      <c r="U314" s="4" t="s">
        <v>21</v>
      </c>
      <c r="V314" s="21">
        <v>301</v>
      </c>
      <c r="W314" s="15">
        <f t="shared" si="94"/>
        <v>11640.653185242969</v>
      </c>
      <c r="X314" s="15">
        <f t="shared" si="95"/>
        <v>14063.730543698377</v>
      </c>
      <c r="Y314" s="15">
        <f t="shared" si="96"/>
        <v>15365.015148107219</v>
      </c>
      <c r="Z314" s="15">
        <f t="shared" si="97"/>
        <v>8819.0480304082084</v>
      </c>
      <c r="AA314" s="15">
        <f t="shared" si="98"/>
        <v>20280.965917002934</v>
      </c>
      <c r="AB314" s="15">
        <f t="shared" si="99"/>
        <v>6681.3783492187722</v>
      </c>
      <c r="AC314" s="15"/>
    </row>
    <row r="315" spans="2:29">
      <c r="B315" s="49">
        <v>40639</v>
      </c>
      <c r="C315" s="50">
        <v>1335.54</v>
      </c>
      <c r="D315" s="51">
        <v>9584.3700000000008</v>
      </c>
      <c r="E315" s="16">
        <f t="shared" si="86"/>
        <v>-3.2426642261751512E-3</v>
      </c>
      <c r="F315" s="16" t="str">
        <f t="shared" si="88"/>
        <v/>
      </c>
      <c r="G315" s="16">
        <f t="shared" si="89"/>
        <v>-3.2426642261751512E-3</v>
      </c>
      <c r="H315" s="6">
        <f t="shared" si="90"/>
        <v>302</v>
      </c>
      <c r="I315" s="25">
        <f t="shared" ca="1" si="91"/>
        <v>9670.4886898806672</v>
      </c>
      <c r="J315" s="16">
        <f t="shared" ca="1" si="100"/>
        <v>4.0526695138982678E-3</v>
      </c>
      <c r="K315" s="17">
        <f t="shared" ca="1" si="92"/>
        <v>-11.607423538307415</v>
      </c>
      <c r="L315" s="31">
        <f t="shared" ca="1" si="87"/>
        <v>0.23440514308164442</v>
      </c>
      <c r="M315" s="30"/>
      <c r="N315" s="21">
        <v>302</v>
      </c>
      <c r="O315" s="14">
        <f t="shared" si="85"/>
        <v>8.8787999999999992E-2</v>
      </c>
      <c r="P315" s="14">
        <f t="shared" si="93"/>
        <v>0.27805035515172427</v>
      </c>
      <c r="Q315" s="14">
        <f t="shared" si="101"/>
        <v>0.36683835515172425</v>
      </c>
      <c r="R315" s="14">
        <f t="shared" si="102"/>
        <v>-0.18926235515172429</v>
      </c>
      <c r="S315" s="14">
        <f t="shared" si="103"/>
        <v>0.64488871030344852</v>
      </c>
      <c r="T315" s="14">
        <f t="shared" si="104"/>
        <v>-0.46731271030344856</v>
      </c>
      <c r="U315" s="4" t="s">
        <v>21</v>
      </c>
      <c r="V315" s="21">
        <v>302</v>
      </c>
      <c r="W315" s="15">
        <f t="shared" si="94"/>
        <v>11644.076040414486</v>
      </c>
      <c r="X315" s="15">
        <f t="shared" si="95"/>
        <v>14070.21161896416</v>
      </c>
      <c r="Y315" s="15">
        <f t="shared" si="96"/>
        <v>15376.615962955819</v>
      </c>
      <c r="Z315" s="15">
        <f t="shared" si="97"/>
        <v>8817.577753232219</v>
      </c>
      <c r="AA315" s="15">
        <f t="shared" si="98"/>
        <v>20305.631606285126</v>
      </c>
      <c r="AB315" s="15">
        <f t="shared" si="99"/>
        <v>6677.1873667297141</v>
      </c>
      <c r="AC315" s="15"/>
    </row>
    <row r="316" spans="2:29">
      <c r="B316" s="49">
        <v>40640</v>
      </c>
      <c r="C316" s="50">
        <v>1333.51</v>
      </c>
      <c r="D316" s="55">
        <v>9590.93</v>
      </c>
      <c r="E316" s="16">
        <f t="shared" si="86"/>
        <v>6.844476997444266E-4</v>
      </c>
      <c r="F316" s="16">
        <f t="shared" si="88"/>
        <v>6.844476997444266E-4</v>
      </c>
      <c r="G316" s="16" t="str">
        <f t="shared" si="89"/>
        <v/>
      </c>
      <c r="H316" s="6">
        <f t="shared" si="90"/>
        <v>303</v>
      </c>
      <c r="I316" s="25">
        <f t="shared" ca="1" si="91"/>
        <v>9383.3262336413009</v>
      </c>
      <c r="J316" s="16">
        <f t="shared" ca="1" si="100"/>
        <v>-2.9694720240959184E-2</v>
      </c>
      <c r="K316" s="17">
        <f t="shared" ca="1" si="92"/>
        <v>-13.509833280485203</v>
      </c>
      <c r="L316" s="31">
        <f t="shared" ca="1" si="87"/>
        <v>-1.9024097421777884</v>
      </c>
      <c r="M316" s="30"/>
      <c r="N316" s="21">
        <v>303</v>
      </c>
      <c r="O316" s="14">
        <f t="shared" si="85"/>
        <v>8.9081999999999995E-2</v>
      </c>
      <c r="P316" s="14">
        <f t="shared" si="93"/>
        <v>0.27851032296846739</v>
      </c>
      <c r="Q316" s="14">
        <f t="shared" si="101"/>
        <v>0.36759232296846739</v>
      </c>
      <c r="R316" s="14">
        <f t="shared" si="102"/>
        <v>-0.1894283229684674</v>
      </c>
      <c r="S316" s="14">
        <f t="shared" si="103"/>
        <v>0.64610264593693478</v>
      </c>
      <c r="T316" s="14">
        <f t="shared" si="104"/>
        <v>-0.46793864593693479</v>
      </c>
      <c r="U316" s="4" t="s">
        <v>21</v>
      </c>
      <c r="V316" s="21">
        <v>303</v>
      </c>
      <c r="W316" s="15">
        <f t="shared" si="94"/>
        <v>11647.499902053363</v>
      </c>
      <c r="X316" s="15">
        <f t="shared" si="95"/>
        <v>14076.684952131978</v>
      </c>
      <c r="Y316" s="15">
        <f t="shared" si="96"/>
        <v>15388.213808173909</v>
      </c>
      <c r="Z316" s="15">
        <f t="shared" si="97"/>
        <v>8816.1144405383166</v>
      </c>
      <c r="AA316" s="15">
        <f t="shared" si="98"/>
        <v>20330.296303701074</v>
      </c>
      <c r="AB316" s="15">
        <f t="shared" si="99"/>
        <v>6673.0091849982437</v>
      </c>
      <c r="AC316" s="15"/>
    </row>
    <row r="317" spans="2:29">
      <c r="B317" s="49">
        <v>40641</v>
      </c>
      <c r="C317" s="50">
        <v>1328.17</v>
      </c>
      <c r="D317" s="51">
        <v>9768.08</v>
      </c>
      <c r="E317" s="16">
        <f t="shared" si="86"/>
        <v>1.8470575846137927E-2</v>
      </c>
      <c r="F317" s="16">
        <f t="shared" si="88"/>
        <v>1.8470575846137927E-2</v>
      </c>
      <c r="G317" s="16" t="str">
        <f t="shared" si="89"/>
        <v/>
      </c>
      <c r="H317" s="6">
        <f t="shared" si="90"/>
        <v>304</v>
      </c>
      <c r="I317" s="25">
        <f t="shared" ca="1" si="91"/>
        <v>9620.9987699885205</v>
      </c>
      <c r="J317" s="16">
        <f t="shared" ca="1" si="100"/>
        <v>2.5329241510873939E-2</v>
      </c>
      <c r="K317" s="17">
        <f t="shared" ca="1" si="92"/>
        <v>-11.964846463685019</v>
      </c>
      <c r="L317" s="31">
        <f t="shared" ca="1" si="87"/>
        <v>1.5449868168001848</v>
      </c>
      <c r="M317" s="30"/>
      <c r="N317" s="21">
        <v>304</v>
      </c>
      <c r="O317" s="14">
        <f t="shared" si="85"/>
        <v>8.9375999999999997E-2</v>
      </c>
      <c r="P317" s="14">
        <f t="shared" si="93"/>
        <v>0.27896953238660316</v>
      </c>
      <c r="Q317" s="14">
        <f t="shared" si="101"/>
        <v>0.36834553238660317</v>
      </c>
      <c r="R317" s="14">
        <f t="shared" si="102"/>
        <v>-0.18959353238660315</v>
      </c>
      <c r="S317" s="14">
        <f t="shared" si="103"/>
        <v>0.64731506477320633</v>
      </c>
      <c r="T317" s="14">
        <f t="shared" si="104"/>
        <v>-0.46856306477320631</v>
      </c>
      <c r="U317" s="4" t="s">
        <v>21</v>
      </c>
      <c r="V317" s="21">
        <v>304</v>
      </c>
      <c r="W317" s="15">
        <f t="shared" si="94"/>
        <v>11650.924770455555</v>
      </c>
      <c r="X317" s="15">
        <f t="shared" si="95"/>
        <v>14083.150582863771</v>
      </c>
      <c r="Y317" s="15">
        <f t="shared" si="96"/>
        <v>15399.808721893449</v>
      </c>
      <c r="Z317" s="15">
        <f t="shared" si="97"/>
        <v>8814.6580557089346</v>
      </c>
      <c r="AA317" s="15">
        <f t="shared" si="98"/>
        <v>20354.960086282721</v>
      </c>
      <c r="AB317" s="15">
        <f t="shared" si="99"/>
        <v>6668.8437329972066</v>
      </c>
      <c r="AC317" s="15"/>
    </row>
    <row r="318" spans="2:29">
      <c r="B318" s="49">
        <v>40644</v>
      </c>
      <c r="C318" s="50">
        <v>1324.46</v>
      </c>
      <c r="D318" s="51">
        <v>9719.7000000000007</v>
      </c>
      <c r="E318" s="16">
        <f t="shared" si="86"/>
        <v>-4.9528668888869868E-3</v>
      </c>
      <c r="F318" s="16" t="str">
        <f t="shared" si="88"/>
        <v/>
      </c>
      <c r="G318" s="16">
        <f t="shared" si="89"/>
        <v>-4.9528668888869868E-3</v>
      </c>
      <c r="H318" s="6">
        <f t="shared" si="90"/>
        <v>305</v>
      </c>
      <c r="I318" s="25">
        <f t="shared" ca="1" si="91"/>
        <v>9656.6266404156759</v>
      </c>
      <c r="J318" s="16">
        <f t="shared" ca="1" si="100"/>
        <v>3.7031363664957488E-3</v>
      </c>
      <c r="K318" s="17">
        <f t="shared" ca="1" si="92"/>
        <v>-11.752202768448814</v>
      </c>
      <c r="L318" s="31">
        <f t="shared" ca="1" si="87"/>
        <v>0.21264369523620477</v>
      </c>
      <c r="M318" s="30"/>
      <c r="N318" s="21">
        <v>305</v>
      </c>
      <c r="O318" s="14">
        <f t="shared" si="85"/>
        <v>8.967E-2</v>
      </c>
      <c r="P318" s="14">
        <f t="shared" si="93"/>
        <v>0.27942798714516764</v>
      </c>
      <c r="Q318" s="14">
        <f t="shared" si="101"/>
        <v>0.36909798714516762</v>
      </c>
      <c r="R318" s="14">
        <f t="shared" si="102"/>
        <v>-0.18975798714516764</v>
      </c>
      <c r="S318" s="14">
        <f t="shared" si="103"/>
        <v>0.64852597429033532</v>
      </c>
      <c r="T318" s="14">
        <f t="shared" si="104"/>
        <v>-0.46918597429033526</v>
      </c>
      <c r="U318" s="4" t="s">
        <v>21</v>
      </c>
      <c r="V318" s="21">
        <v>305</v>
      </c>
      <c r="W318" s="15">
        <f t="shared" si="94"/>
        <v>11654.350645917084</v>
      </c>
      <c r="X318" s="15">
        <f t="shared" si="95"/>
        <v>14089.608550493949</v>
      </c>
      <c r="Y318" s="15">
        <f t="shared" si="96"/>
        <v>15411.4007419356</v>
      </c>
      <c r="Z318" s="15">
        <f t="shared" si="97"/>
        <v>8813.208562437856</v>
      </c>
      <c r="AA318" s="15">
        <f t="shared" si="98"/>
        <v>20379.623030455281</v>
      </c>
      <c r="AB318" s="15">
        <f t="shared" si="99"/>
        <v>6664.6909403090003</v>
      </c>
      <c r="AC318" s="15"/>
    </row>
    <row r="319" spans="2:29">
      <c r="B319" s="49">
        <v>40645</v>
      </c>
      <c r="C319" s="50">
        <v>1314.16</v>
      </c>
      <c r="D319" s="51">
        <v>9555.18</v>
      </c>
      <c r="E319" s="16">
        <f t="shared" si="86"/>
        <v>-1.6926448347171254E-2</v>
      </c>
      <c r="F319" s="16" t="str">
        <f t="shared" si="88"/>
        <v/>
      </c>
      <c r="G319" s="16">
        <f t="shared" si="89"/>
        <v>-1.6926448347171254E-2</v>
      </c>
      <c r="H319" s="6">
        <f t="shared" si="90"/>
        <v>306</v>
      </c>
      <c r="I319" s="25">
        <f t="shared" ca="1" si="91"/>
        <v>9533.4440473442191</v>
      </c>
      <c r="J319" s="16">
        <f t="shared" ca="1" si="100"/>
        <v>-1.2756275836108565E-2</v>
      </c>
      <c r="K319" s="17">
        <f t="shared" ca="1" si="92"/>
        <v>-12.572974290807608</v>
      </c>
      <c r="L319" s="31">
        <f t="shared" ca="1" si="87"/>
        <v>-0.82077152235879236</v>
      </c>
      <c r="M319" s="30"/>
      <c r="N319" s="21">
        <v>306</v>
      </c>
      <c r="O319" s="14">
        <f t="shared" si="85"/>
        <v>8.9964000000000002E-2</v>
      </c>
      <c r="P319" s="14">
        <f t="shared" si="93"/>
        <v>0.27988569095257443</v>
      </c>
      <c r="Q319" s="14">
        <f t="shared" si="101"/>
        <v>0.36984969095257442</v>
      </c>
      <c r="R319" s="14">
        <f t="shared" si="102"/>
        <v>-0.18992169095257444</v>
      </c>
      <c r="S319" s="14">
        <f t="shared" si="103"/>
        <v>0.6497353819051489</v>
      </c>
      <c r="T319" s="14">
        <f t="shared" si="104"/>
        <v>-0.46980738190514887</v>
      </c>
      <c r="U319" s="4" t="s">
        <v>21</v>
      </c>
      <c r="V319" s="21">
        <v>306</v>
      </c>
      <c r="W319" s="15">
        <f t="shared" si="94"/>
        <v>11657.777528734074</v>
      </c>
      <c r="X319" s="15">
        <f t="shared" si="95"/>
        <v>14096.058894033173</v>
      </c>
      <c r="Y319" s="15">
        <f t="shared" si="96"/>
        <v>15422.989905814378</v>
      </c>
      <c r="Z319" s="15">
        <f t="shared" si="97"/>
        <v>8811.7659247265801</v>
      </c>
      <c r="AA319" s="15">
        <f t="shared" si="98"/>
        <v>20404.285212044404</v>
      </c>
      <c r="AB319" s="15">
        <f t="shared" si="99"/>
        <v>6660.5507371184349</v>
      </c>
      <c r="AC319" s="15"/>
    </row>
    <row r="320" spans="2:29">
      <c r="B320" s="49">
        <v>40646</v>
      </c>
      <c r="C320" s="50">
        <v>1314.41</v>
      </c>
      <c r="D320" s="51">
        <v>9641.18</v>
      </c>
      <c r="E320" s="16">
        <f t="shared" si="86"/>
        <v>9.0003537348328343E-3</v>
      </c>
      <c r="F320" s="16">
        <f t="shared" si="88"/>
        <v>9.0003537348328343E-3</v>
      </c>
      <c r="G320" s="16" t="str">
        <f t="shared" si="89"/>
        <v/>
      </c>
      <c r="H320" s="6">
        <f t="shared" si="90"/>
        <v>307</v>
      </c>
      <c r="I320" s="25">
        <f t="shared" ca="1" si="91"/>
        <v>9697.5970222592186</v>
      </c>
      <c r="J320" s="16">
        <f t="shared" ca="1" si="100"/>
        <v>1.7218643556284201E-2</v>
      </c>
      <c r="K320" s="17">
        <f t="shared" ca="1" si="92"/>
        <v>-11.524343403881378</v>
      </c>
      <c r="L320" s="31">
        <f t="shared" ca="1" si="87"/>
        <v>1.0486308869262304</v>
      </c>
      <c r="M320" s="30"/>
      <c r="N320" s="21">
        <v>307</v>
      </c>
      <c r="O320" s="14">
        <f t="shared" si="85"/>
        <v>9.0257999999999991E-2</v>
      </c>
      <c r="P320" s="14">
        <f t="shared" si="93"/>
        <v>0.28034264748696369</v>
      </c>
      <c r="Q320" s="14">
        <f t="shared" si="101"/>
        <v>0.3706006474869637</v>
      </c>
      <c r="R320" s="14">
        <f t="shared" si="102"/>
        <v>-0.19008464748696369</v>
      </c>
      <c r="S320" s="14">
        <f t="shared" si="103"/>
        <v>0.65094329497392733</v>
      </c>
      <c r="T320" s="14">
        <f t="shared" si="104"/>
        <v>-0.47042729497392738</v>
      </c>
      <c r="U320" s="4" t="s">
        <v>21</v>
      </c>
      <c r="V320" s="21">
        <v>307</v>
      </c>
      <c r="W320" s="15">
        <f t="shared" si="94"/>
        <v>11661.20541920273</v>
      </c>
      <c r="X320" s="15">
        <f t="shared" si="95"/>
        <v>14102.501652172043</v>
      </c>
      <c r="Y320" s="15">
        <f t="shared" si="96"/>
        <v>15434.576250740191</v>
      </c>
      <c r="Z320" s="15">
        <f t="shared" si="97"/>
        <v>8810.330106880765</v>
      </c>
      <c r="AA320" s="15">
        <f t="shared" si="98"/>
        <v>20428.946706283172</v>
      </c>
      <c r="AB320" s="15">
        <f t="shared" si="99"/>
        <v>6656.4230542057094</v>
      </c>
      <c r="AC320" s="15"/>
    </row>
    <row r="321" spans="2:29">
      <c r="B321" s="49">
        <v>40647</v>
      </c>
      <c r="C321" s="50">
        <v>1314.52</v>
      </c>
      <c r="D321" s="51">
        <v>9653.92</v>
      </c>
      <c r="E321" s="16">
        <f t="shared" si="86"/>
        <v>1.3214150135149206E-3</v>
      </c>
      <c r="F321" s="16">
        <f t="shared" si="88"/>
        <v>1.3214150135149206E-3</v>
      </c>
      <c r="G321" s="16" t="str">
        <f t="shared" si="89"/>
        <v/>
      </c>
      <c r="H321" s="6">
        <f t="shared" si="90"/>
        <v>308</v>
      </c>
      <c r="I321" s="25">
        <f t="shared" ca="1" si="91"/>
        <v>9715.8837886934889</v>
      </c>
      <c r="J321" s="16">
        <f t="shared" ca="1" si="100"/>
        <v>1.8857007970424036E-3</v>
      </c>
      <c r="K321" s="17">
        <f t="shared" ca="1" si="92"/>
        <v>-11.424973006227191</v>
      </c>
      <c r="L321" s="31">
        <f t="shared" ca="1" si="87"/>
        <v>9.9370397654187523E-2</v>
      </c>
      <c r="M321" s="30"/>
      <c r="N321" s="21">
        <v>308</v>
      </c>
      <c r="O321" s="14">
        <f t="shared" si="85"/>
        <v>9.0551999999999994E-2</v>
      </c>
      <c r="P321" s="14">
        <f t="shared" si="93"/>
        <v>0.28079886039654794</v>
      </c>
      <c r="Q321" s="14">
        <f t="shared" si="101"/>
        <v>0.37135086039654797</v>
      </c>
      <c r="R321" s="14">
        <f t="shared" si="102"/>
        <v>-0.19024686039654795</v>
      </c>
      <c r="S321" s="14">
        <f t="shared" si="103"/>
        <v>0.65214972079309586</v>
      </c>
      <c r="T321" s="14">
        <f t="shared" si="104"/>
        <v>-0.47104572079309592</v>
      </c>
      <c r="U321" s="4" t="s">
        <v>21</v>
      </c>
      <c r="V321" s="21">
        <v>308</v>
      </c>
      <c r="W321" s="15">
        <f t="shared" si="94"/>
        <v>11664.634317619344</v>
      </c>
      <c r="X321" s="15">
        <f t="shared" si="95"/>
        <v>14108.936863284776</v>
      </c>
      <c r="Y321" s="15">
        <f t="shared" si="96"/>
        <v>15446.159813623377</v>
      </c>
      <c r="Z321" s="15">
        <f t="shared" si="97"/>
        <v>8808.9010735066931</v>
      </c>
      <c r="AA321" s="15">
        <f t="shared" si="98"/>
        <v>20453.607587819071</v>
      </c>
      <c r="AB321" s="15">
        <f t="shared" si="99"/>
        <v>6652.3078229394696</v>
      </c>
      <c r="AC321" s="15"/>
    </row>
    <row r="322" spans="2:29">
      <c r="B322" s="49">
        <v>40648</v>
      </c>
      <c r="C322" s="50">
        <v>1319.68</v>
      </c>
      <c r="D322" s="51">
        <v>9591.52</v>
      </c>
      <c r="E322" s="16">
        <f t="shared" si="86"/>
        <v>-6.463695576511887E-3</v>
      </c>
      <c r="F322" s="16" t="str">
        <f t="shared" si="88"/>
        <v/>
      </c>
      <c r="G322" s="16">
        <f t="shared" si="89"/>
        <v>-6.463695576511887E-3</v>
      </c>
      <c r="H322" s="6">
        <f t="shared" si="90"/>
        <v>309</v>
      </c>
      <c r="I322" s="25">
        <f t="shared" ca="1" si="91"/>
        <v>9661.0048647402509</v>
      </c>
      <c r="J322" s="16">
        <f t="shared" ca="1" si="100"/>
        <v>-5.6483717947616204E-3</v>
      </c>
      <c r="K322" s="17">
        <f t="shared" ca="1" si="92"/>
        <v>-11.797372255056173</v>
      </c>
      <c r="L322" s="31">
        <f t="shared" ca="1" si="87"/>
        <v>-0.37239924882898207</v>
      </c>
      <c r="M322" s="30"/>
      <c r="N322" s="21">
        <v>309</v>
      </c>
      <c r="O322" s="14">
        <f t="shared" si="85"/>
        <v>9.0845999999999996E-2</v>
      </c>
      <c r="P322" s="14">
        <f t="shared" si="93"/>
        <v>0.28125433329995114</v>
      </c>
      <c r="Q322" s="14">
        <f t="shared" si="101"/>
        <v>0.37210033329995112</v>
      </c>
      <c r="R322" s="14">
        <f t="shared" si="102"/>
        <v>-0.19040833329995116</v>
      </c>
      <c r="S322" s="14">
        <f t="shared" si="103"/>
        <v>0.65335466659990227</v>
      </c>
      <c r="T322" s="14">
        <f t="shared" si="104"/>
        <v>-0.4716626665999023</v>
      </c>
      <c r="U322" s="4" t="s">
        <v>21</v>
      </c>
      <c r="V322" s="21">
        <v>309</v>
      </c>
      <c r="W322" s="15">
        <f t="shared" si="94"/>
        <v>11668.064224280299</v>
      </c>
      <c r="X322" s="15">
        <f t="shared" si="95"/>
        <v>14115.364565432788</v>
      </c>
      <c r="Y322" s="15">
        <f t="shared" si="96"/>
        <v>15457.740631077677</v>
      </c>
      <c r="Z322" s="15">
        <f t="shared" si="97"/>
        <v>8807.4787895078171</v>
      </c>
      <c r="AA322" s="15">
        <f t="shared" si="98"/>
        <v>20478.26793072078</v>
      </c>
      <c r="AB322" s="15">
        <f t="shared" si="99"/>
        <v>6648.2049752699913</v>
      </c>
      <c r="AC322" s="15"/>
    </row>
    <row r="323" spans="2:29">
      <c r="B323" s="49">
        <v>40651</v>
      </c>
      <c r="C323" s="50">
        <v>1305.1400000000001</v>
      </c>
      <c r="D323" s="51">
        <v>9556.65</v>
      </c>
      <c r="E323" s="16">
        <f t="shared" si="86"/>
        <v>-3.6355030276745289E-3</v>
      </c>
      <c r="F323" s="16" t="str">
        <f t="shared" si="88"/>
        <v/>
      </c>
      <c r="G323" s="16">
        <f t="shared" si="89"/>
        <v>-3.6355030276745289E-3</v>
      </c>
      <c r="H323" s="6">
        <f t="shared" si="90"/>
        <v>310</v>
      </c>
      <c r="I323" s="25">
        <f t="shared" ca="1" si="91"/>
        <v>9593.4094431345111</v>
      </c>
      <c r="J323" s="16">
        <f t="shared" ca="1" si="100"/>
        <v>-6.9967278302946207E-3</v>
      </c>
      <c r="K323" s="17">
        <f t="shared" ca="1" si="92"/>
        <v>-12.254580031865343</v>
      </c>
      <c r="L323" s="31">
        <f t="shared" ca="1" si="87"/>
        <v>-0.45720777680917046</v>
      </c>
      <c r="M323" s="30"/>
      <c r="N323" s="21">
        <v>310</v>
      </c>
      <c r="O323" s="14">
        <f t="shared" si="85"/>
        <v>9.1139999999999999E-2</v>
      </c>
      <c r="P323" s="14">
        <f t="shared" si="93"/>
        <v>0.28170906978654414</v>
      </c>
      <c r="Q323" s="14">
        <f t="shared" si="101"/>
        <v>0.37284906978654414</v>
      </c>
      <c r="R323" s="14">
        <f t="shared" si="102"/>
        <v>-0.19056906978654414</v>
      </c>
      <c r="S323" s="14">
        <f t="shared" si="103"/>
        <v>0.65455813957308828</v>
      </c>
      <c r="T323" s="14">
        <f t="shared" si="104"/>
        <v>-0.47227813957308828</v>
      </c>
      <c r="U323" s="4" t="s">
        <v>21</v>
      </c>
      <c r="V323" s="21">
        <v>310</v>
      </c>
      <c r="W323" s="15">
        <f t="shared" si="94"/>
        <v>11671.495139482058</v>
      </c>
      <c r="X323" s="15">
        <f t="shared" si="95"/>
        <v>14121.784796368247</v>
      </c>
      <c r="Y323" s="15">
        <f t="shared" si="96"/>
        <v>15469.318739423639</v>
      </c>
      <c r="Z323" s="15">
        <f t="shared" si="97"/>
        <v>8806.0632200813234</v>
      </c>
      <c r="AA323" s="15">
        <f t="shared" si="98"/>
        <v>20502.927808484932</v>
      </c>
      <c r="AB323" s="15">
        <f t="shared" si="99"/>
        <v>6644.1144437224448</v>
      </c>
      <c r="AC323" s="15"/>
    </row>
    <row r="324" spans="2:29">
      <c r="B324" s="49">
        <v>40652</v>
      </c>
      <c r="C324" s="50">
        <v>1312.62</v>
      </c>
      <c r="D324" s="51">
        <v>9441.0300000000007</v>
      </c>
      <c r="E324" s="16">
        <f t="shared" si="86"/>
        <v>-1.2098381755112826E-2</v>
      </c>
      <c r="F324" s="16" t="str">
        <f t="shared" si="88"/>
        <v/>
      </c>
      <c r="G324" s="16">
        <f t="shared" si="89"/>
        <v>-1.2098381755112826E-2</v>
      </c>
      <c r="H324" s="6">
        <f t="shared" si="90"/>
        <v>311</v>
      </c>
      <c r="I324" s="25">
        <f t="shared" ca="1" si="91"/>
        <v>9560.4663323043587</v>
      </c>
      <c r="J324" s="16">
        <f t="shared" ca="1" si="100"/>
        <v>-3.4339314948897528E-3</v>
      </c>
      <c r="K324" s="17">
        <f t="shared" ca="1" si="92"/>
        <v>-12.487945237104878</v>
      </c>
      <c r="L324" s="31">
        <f t="shared" ca="1" si="87"/>
        <v>-0.23336520523953536</v>
      </c>
      <c r="M324" s="30"/>
      <c r="N324" s="21">
        <v>311</v>
      </c>
      <c r="O324" s="14">
        <f t="shared" si="85"/>
        <v>9.1434000000000001E-2</v>
      </c>
      <c r="P324" s="14">
        <f t="shared" si="93"/>
        <v>0.28216307341677438</v>
      </c>
      <c r="Q324" s="14">
        <f t="shared" si="101"/>
        <v>0.37359707341677439</v>
      </c>
      <c r="R324" s="14">
        <f t="shared" si="102"/>
        <v>-0.19072907341677436</v>
      </c>
      <c r="S324" s="14">
        <f t="shared" si="103"/>
        <v>0.65576014683354877</v>
      </c>
      <c r="T324" s="14">
        <f t="shared" si="104"/>
        <v>-0.47289214683354874</v>
      </c>
      <c r="U324" s="4" t="s">
        <v>21</v>
      </c>
      <c r="V324" s="21">
        <v>311</v>
      </c>
      <c r="W324" s="15">
        <f t="shared" si="94"/>
        <v>11674.92706352118</v>
      </c>
      <c r="X324" s="15">
        <f t="shared" si="95"/>
        <v>14128.197593537574</v>
      </c>
      <c r="Y324" s="15">
        <f t="shared" si="96"/>
        <v>15480.894174692005</v>
      </c>
      <c r="Z324" s="15">
        <f t="shared" si="97"/>
        <v>8804.6543307147858</v>
      </c>
      <c r="AA324" s="15">
        <f t="shared" si="98"/>
        <v>20527.587294042718</v>
      </c>
      <c r="AB324" s="15">
        <f t="shared" si="99"/>
        <v>6640.0361613902778</v>
      </c>
      <c r="AC324" s="15"/>
    </row>
    <row r="325" spans="2:29">
      <c r="B325" s="49">
        <v>40653</v>
      </c>
      <c r="C325" s="50">
        <v>1330.36</v>
      </c>
      <c r="D325" s="51">
        <v>9606.82</v>
      </c>
      <c r="E325" s="16">
        <f t="shared" si="86"/>
        <v>1.7560583961707465E-2</v>
      </c>
      <c r="F325" s="16">
        <f t="shared" si="88"/>
        <v>1.7560583961707465E-2</v>
      </c>
      <c r="G325" s="16" t="str">
        <f t="shared" si="89"/>
        <v/>
      </c>
      <c r="H325" s="6">
        <f t="shared" si="90"/>
        <v>312</v>
      </c>
      <c r="I325" s="25">
        <f t="shared" ca="1" si="91"/>
        <v>9400.9529268588904</v>
      </c>
      <c r="J325" s="16">
        <f t="shared" ca="1" si="100"/>
        <v>-1.6684688790386742E-2</v>
      </c>
      <c r="K325" s="17">
        <f t="shared" ca="1" si="92"/>
        <v>-13.557911323696587</v>
      </c>
      <c r="L325" s="31">
        <f t="shared" ca="1" si="87"/>
        <v>-1.0699660865917087</v>
      </c>
      <c r="M325" s="30"/>
      <c r="N325" s="21">
        <v>312</v>
      </c>
      <c r="O325" s="14">
        <f t="shared" si="85"/>
        <v>9.1728000000000004E-2</v>
      </c>
      <c r="P325" s="14">
        <f t="shared" si="93"/>
        <v>0.28261634772249111</v>
      </c>
      <c r="Q325" s="14">
        <f t="shared" si="101"/>
        <v>0.37434434772249114</v>
      </c>
      <c r="R325" s="14">
        <f t="shared" si="102"/>
        <v>-0.19088834772249111</v>
      </c>
      <c r="S325" s="14">
        <f t="shared" si="103"/>
        <v>0.65696069544498226</v>
      </c>
      <c r="T325" s="14">
        <f t="shared" si="104"/>
        <v>-0.47350469544498219</v>
      </c>
      <c r="U325" s="4" t="s">
        <v>21</v>
      </c>
      <c r="V325" s="21">
        <v>312</v>
      </c>
      <c r="W325" s="15">
        <f t="shared" si="94"/>
        <v>11678.359996694304</v>
      </c>
      <c r="X325" s="15">
        <f t="shared" si="95"/>
        <v>14134.602994084888</v>
      </c>
      <c r="Y325" s="15">
        <f t="shared" si="96"/>
        <v>15492.466972627004</v>
      </c>
      <c r="Z325" s="15">
        <f t="shared" si="97"/>
        <v>8803.2520871828328</v>
      </c>
      <c r="AA325" s="15">
        <f t="shared" si="98"/>
        <v>20552.24645976644</v>
      </c>
      <c r="AB325" s="15">
        <f t="shared" si="99"/>
        <v>6635.9700619286787</v>
      </c>
      <c r="AC325" s="15"/>
    </row>
    <row r="326" spans="2:29">
      <c r="B326" s="49">
        <v>40654</v>
      </c>
      <c r="C326" s="50">
        <v>1337.38</v>
      </c>
      <c r="D326" s="51">
        <v>9685.77</v>
      </c>
      <c r="E326" s="16">
        <f t="shared" si="86"/>
        <v>8.218120043885566E-3</v>
      </c>
      <c r="F326" s="16">
        <f t="shared" si="88"/>
        <v>8.218120043885566E-3</v>
      </c>
      <c r="G326" s="16" t="str">
        <f t="shared" si="89"/>
        <v/>
      </c>
      <c r="H326" s="6">
        <f t="shared" si="90"/>
        <v>313</v>
      </c>
      <c r="I326" s="25">
        <f t="shared" ca="1" si="91"/>
        <v>9423.1624698051619</v>
      </c>
      <c r="J326" s="16">
        <f t="shared" ca="1" si="100"/>
        <v>2.3624778380517157E-3</v>
      </c>
      <c r="K326" s="17">
        <f t="shared" ca="1" si="92"/>
        <v>-13.428805501071649</v>
      </c>
      <c r="L326" s="31">
        <f t="shared" ca="1" si="87"/>
        <v>0.12910582262493836</v>
      </c>
      <c r="M326" s="30"/>
      <c r="N326" s="21">
        <v>313</v>
      </c>
      <c r="O326" s="14">
        <f t="shared" si="85"/>
        <v>9.2021999999999993E-2</v>
      </c>
      <c r="P326" s="14">
        <f t="shared" si="93"/>
        <v>0.28306889620726611</v>
      </c>
      <c r="Q326" s="14">
        <f t="shared" si="101"/>
        <v>0.3750908962072661</v>
      </c>
      <c r="R326" s="14">
        <f t="shared" si="102"/>
        <v>-0.19104689620726611</v>
      </c>
      <c r="S326" s="14">
        <f t="shared" si="103"/>
        <v>0.65815979241453215</v>
      </c>
      <c r="T326" s="14">
        <f t="shared" si="104"/>
        <v>-0.47411579241453222</v>
      </c>
      <c r="U326" s="4" t="s">
        <v>21</v>
      </c>
      <c r="V326" s="21">
        <v>313</v>
      </c>
      <c r="W326" s="15">
        <f t="shared" si="94"/>
        <v>11681.793939298161</v>
      </c>
      <c r="X326" s="15">
        <f t="shared" si="95"/>
        <v>14141.001034855391</v>
      </c>
      <c r="Y326" s="15">
        <f t="shared" si="96"/>
        <v>15504.037168689643</v>
      </c>
      <c r="Z326" s="15">
        <f t="shared" si="97"/>
        <v>8801.8564555438825</v>
      </c>
      <c r="AA326" s="15">
        <f t="shared" si="98"/>
        <v>20576.90537747592</v>
      </c>
      <c r="AB326" s="15">
        <f t="shared" si="99"/>
        <v>6631.916079548143</v>
      </c>
      <c r="AC326" s="15"/>
    </row>
    <row r="327" spans="2:29">
      <c r="B327" s="49">
        <v>40658</v>
      </c>
      <c r="C327" s="50">
        <v>1335.25</v>
      </c>
      <c r="D327" s="51">
        <v>9671.9599999999991</v>
      </c>
      <c r="E327" s="16">
        <f t="shared" si="86"/>
        <v>-1.4258030079179363E-3</v>
      </c>
      <c r="F327" s="16" t="str">
        <f t="shared" si="88"/>
        <v/>
      </c>
      <c r="G327" s="16">
        <f t="shared" si="89"/>
        <v>-1.4258030079179363E-3</v>
      </c>
      <c r="H327" s="6">
        <f t="shared" si="90"/>
        <v>314</v>
      </c>
      <c r="I327" s="25">
        <f t="shared" ca="1" si="91"/>
        <v>9322.0463063779371</v>
      </c>
      <c r="J327" s="16">
        <f t="shared" ca="1" si="100"/>
        <v>-1.0730597477357891E-2</v>
      </c>
      <c r="K327" s="17">
        <f t="shared" ca="1" si="92"/>
        <v>-14.121467551045974</v>
      </c>
      <c r="L327" s="31">
        <f t="shared" ca="1" si="87"/>
        <v>-0.69266204997432568</v>
      </c>
      <c r="M327" s="30"/>
      <c r="N327" s="21">
        <v>314</v>
      </c>
      <c r="O327" s="14">
        <f t="shared" si="85"/>
        <v>9.2315999999999995E-2</v>
      </c>
      <c r="P327" s="14">
        <f t="shared" si="93"/>
        <v>0.28352072234670961</v>
      </c>
      <c r="Q327" s="14">
        <f t="shared" si="101"/>
        <v>0.37583672234670962</v>
      </c>
      <c r="R327" s="14">
        <f t="shared" si="102"/>
        <v>-0.1912047223467096</v>
      </c>
      <c r="S327" s="14">
        <f t="shared" si="103"/>
        <v>0.65935744469341917</v>
      </c>
      <c r="T327" s="14">
        <f t="shared" si="104"/>
        <v>-0.47472544469341921</v>
      </c>
      <c r="U327" s="4" t="s">
        <v>21</v>
      </c>
      <c r="V327" s="21">
        <v>314</v>
      </c>
      <c r="W327" s="15">
        <f t="shared" si="94"/>
        <v>11685.228891629564</v>
      </c>
      <c r="X327" s="15">
        <f t="shared" si="95"/>
        <v>14147.391752398737</v>
      </c>
      <c r="Y327" s="15">
        <f t="shared" si="96"/>
        <v>15515.604798060918</v>
      </c>
      <c r="Z327" s="15">
        <f t="shared" si="97"/>
        <v>8800.4674021369192</v>
      </c>
      <c r="AA327" s="15">
        <f t="shared" si="98"/>
        <v>20601.564118444872</v>
      </c>
      <c r="AB327" s="15">
        <f t="shared" si="99"/>
        <v>6627.8741490081329</v>
      </c>
      <c r="AC327" s="15"/>
    </row>
    <row r="328" spans="2:29">
      <c r="B328" s="49">
        <v>40659</v>
      </c>
      <c r="C328" s="50">
        <v>1347.24</v>
      </c>
      <c r="D328" s="51">
        <v>9558.69</v>
      </c>
      <c r="E328" s="16">
        <f t="shared" si="86"/>
        <v>-1.1711173329914374E-2</v>
      </c>
      <c r="F328" s="16" t="str">
        <f t="shared" si="88"/>
        <v/>
      </c>
      <c r="G328" s="16">
        <f t="shared" si="89"/>
        <v>-1.1711173329914374E-2</v>
      </c>
      <c r="H328" s="6">
        <f t="shared" si="90"/>
        <v>315</v>
      </c>
      <c r="I328" s="25">
        <f t="shared" ca="1" si="91"/>
        <v>9216.8316539722418</v>
      </c>
      <c r="J328" s="16">
        <f t="shared" ca="1" si="100"/>
        <v>-1.1286647689543197E-2</v>
      </c>
      <c r="K328" s="17">
        <f t="shared" ca="1" si="92"/>
        <v>-14.849269606633545</v>
      </c>
      <c r="L328" s="31">
        <f t="shared" ca="1" si="87"/>
        <v>-0.72780205558757149</v>
      </c>
      <c r="M328" s="30"/>
      <c r="N328" s="21">
        <v>315</v>
      </c>
      <c r="O328" s="14">
        <f t="shared" si="85"/>
        <v>9.2609999999999998E-2</v>
      </c>
      <c r="P328" s="14">
        <f t="shared" si="93"/>
        <v>0.28397182958878159</v>
      </c>
      <c r="Q328" s="14">
        <f t="shared" si="101"/>
        <v>0.37658182958878161</v>
      </c>
      <c r="R328" s="14">
        <f t="shared" si="102"/>
        <v>-0.19136182958878159</v>
      </c>
      <c r="S328" s="14">
        <f t="shared" si="103"/>
        <v>0.66055365917756315</v>
      </c>
      <c r="T328" s="14">
        <f t="shared" si="104"/>
        <v>-0.47533365917756321</v>
      </c>
      <c r="U328" s="4" t="s">
        <v>21</v>
      </c>
      <c r="V328" s="21">
        <v>315</v>
      </c>
      <c r="W328" s="15">
        <f t="shared" si="94"/>
        <v>11688.66485398542</v>
      </c>
      <c r="X328" s="15">
        <f t="shared" si="95"/>
        <v>14153.7751829723</v>
      </c>
      <c r="Y328" s="15">
        <f t="shared" si="96"/>
        <v>15527.169895644998</v>
      </c>
      <c r="Z328" s="15">
        <f t="shared" si="97"/>
        <v>8799.0848935783233</v>
      </c>
      <c r="AA328" s="15">
        <f t="shared" si="98"/>
        <v>20626.222753407132</v>
      </c>
      <c r="AB328" s="15">
        <f t="shared" si="99"/>
        <v>6623.8442056108252</v>
      </c>
      <c r="AC328" s="15"/>
    </row>
    <row r="329" spans="2:29">
      <c r="B329" s="49">
        <v>40660</v>
      </c>
      <c r="C329" s="50">
        <v>1355.66</v>
      </c>
      <c r="D329" s="51">
        <v>9691.84</v>
      </c>
      <c r="E329" s="16">
        <f t="shared" si="86"/>
        <v>1.392973304919394E-2</v>
      </c>
      <c r="F329" s="16">
        <f t="shared" si="88"/>
        <v>1.392973304919394E-2</v>
      </c>
      <c r="G329" s="16" t="str">
        <f t="shared" si="89"/>
        <v/>
      </c>
      <c r="H329" s="6">
        <f t="shared" si="90"/>
        <v>316</v>
      </c>
      <c r="I329" s="25">
        <f t="shared" ca="1" si="91"/>
        <v>9267.6076949698418</v>
      </c>
      <c r="J329" s="16">
        <f t="shared" ca="1" si="100"/>
        <v>5.5090559211544909E-3</v>
      </c>
      <c r="K329" s="17">
        <f t="shared" ca="1" si="92"/>
        <v>-14.524273339661201</v>
      </c>
      <c r="L329" s="31">
        <f t="shared" ca="1" si="87"/>
        <v>0.32499626697234402</v>
      </c>
      <c r="M329" s="30"/>
      <c r="N329" s="21">
        <v>316</v>
      </c>
      <c r="O329" s="14">
        <f t="shared" si="85"/>
        <v>9.2904E-2</v>
      </c>
      <c r="P329" s="14">
        <f t="shared" si="93"/>
        <v>0.28442222135409884</v>
      </c>
      <c r="Q329" s="14">
        <f t="shared" si="101"/>
        <v>0.37732622135409882</v>
      </c>
      <c r="R329" s="14">
        <f t="shared" si="102"/>
        <v>-0.19151822135409885</v>
      </c>
      <c r="S329" s="14">
        <f t="shared" si="103"/>
        <v>0.66174844270819766</v>
      </c>
      <c r="T329" s="14">
        <f t="shared" si="104"/>
        <v>-0.47594044270819769</v>
      </c>
      <c r="U329" s="4" t="s">
        <v>21</v>
      </c>
      <c r="V329" s="21">
        <v>316</v>
      </c>
      <c r="W329" s="15">
        <f t="shared" si="94"/>
        <v>11692.10182666272</v>
      </c>
      <c r="X329" s="15">
        <f t="shared" si="95"/>
        <v>14160.151362544464</v>
      </c>
      <c r="Y329" s="15">
        <f t="shared" si="96"/>
        <v>15538.732496072349</v>
      </c>
      <c r="Z329" s="15">
        <f t="shared" si="97"/>
        <v>8797.7088967587297</v>
      </c>
      <c r="AA329" s="15">
        <f t="shared" si="98"/>
        <v>20650.881352562821</v>
      </c>
      <c r="AB329" s="15">
        <f t="shared" si="99"/>
        <v>6619.8261851949619</v>
      </c>
      <c r="AC329" s="15"/>
    </row>
    <row r="330" spans="2:29">
      <c r="B330" s="49">
        <v>40661</v>
      </c>
      <c r="C330" s="50">
        <v>1360.48</v>
      </c>
      <c r="D330" s="51">
        <v>9849.74</v>
      </c>
      <c r="E330" s="16">
        <f t="shared" si="86"/>
        <v>1.6292055997622703E-2</v>
      </c>
      <c r="F330" s="16">
        <f t="shared" si="88"/>
        <v>1.6292055997622703E-2</v>
      </c>
      <c r="G330" s="16" t="str">
        <f t="shared" si="89"/>
        <v/>
      </c>
      <c r="H330" s="6">
        <f t="shared" si="90"/>
        <v>317</v>
      </c>
      <c r="I330" s="25">
        <f t="shared" ca="1" si="91"/>
        <v>9320.6557791151245</v>
      </c>
      <c r="J330" s="16">
        <f t="shared" ca="1" si="100"/>
        <v>5.724032122559038E-3</v>
      </c>
      <c r="K330" s="17">
        <f t="shared" ca="1" si="92"/>
        <v>-14.185916093539685</v>
      </c>
      <c r="L330" s="31">
        <f t="shared" ca="1" si="87"/>
        <v>0.33835724612151613</v>
      </c>
      <c r="M330" s="30"/>
      <c r="N330" s="21">
        <v>317</v>
      </c>
      <c r="O330" s="14">
        <f t="shared" si="85"/>
        <v>9.3198000000000003E-2</v>
      </c>
      <c r="P330" s="14">
        <f t="shared" si="93"/>
        <v>0.28487190103623772</v>
      </c>
      <c r="Q330" s="14">
        <f t="shared" si="101"/>
        <v>0.37806990103623772</v>
      </c>
      <c r="R330" s="14">
        <f t="shared" si="102"/>
        <v>-0.19167390103623771</v>
      </c>
      <c r="S330" s="14">
        <f t="shared" si="103"/>
        <v>0.66294180207247544</v>
      </c>
      <c r="T330" s="14">
        <f t="shared" si="104"/>
        <v>-0.47654580207247543</v>
      </c>
      <c r="U330" s="4" t="s">
        <v>21</v>
      </c>
      <c r="V330" s="21">
        <v>317</v>
      </c>
      <c r="W330" s="15">
        <f t="shared" si="94"/>
        <v>11695.539809958538</v>
      </c>
      <c r="X330" s="15">
        <f t="shared" si="95"/>
        <v>14166.520326797799</v>
      </c>
      <c r="Y330" s="15">
        <f t="shared" si="96"/>
        <v>15550.292633702822</v>
      </c>
      <c r="Z330" s="15">
        <f t="shared" si="97"/>
        <v>8796.3393788399553</v>
      </c>
      <c r="AA330" s="15">
        <f t="shared" si="98"/>
        <v>20675.539985584426</v>
      </c>
      <c r="AB330" s="15">
        <f t="shared" si="99"/>
        <v>6615.8200241297618</v>
      </c>
      <c r="AC330" s="15"/>
    </row>
    <row r="331" spans="2:29">
      <c r="B331" s="49">
        <v>40665</v>
      </c>
      <c r="C331" s="50">
        <v>1361.22</v>
      </c>
      <c r="D331" s="51">
        <v>10004.200000000001</v>
      </c>
      <c r="E331" s="16">
        <f t="shared" si="86"/>
        <v>1.5681632205520241E-2</v>
      </c>
      <c r="F331" s="16">
        <f t="shared" si="88"/>
        <v>1.5681632205520241E-2</v>
      </c>
      <c r="G331" s="16" t="str">
        <f t="shared" si="89"/>
        <v/>
      </c>
      <c r="H331" s="6">
        <f t="shared" si="90"/>
        <v>318</v>
      </c>
      <c r="I331" s="25">
        <f t="shared" ca="1" si="91"/>
        <v>9291.9916611888511</v>
      </c>
      <c r="J331" s="16">
        <f t="shared" ca="1" si="100"/>
        <v>-3.0753327454170407E-3</v>
      </c>
      <c r="K331" s="17">
        <f t="shared" ca="1" si="92"/>
        <v>-14.396795679199903</v>
      </c>
      <c r="L331" s="31">
        <f t="shared" ca="1" si="87"/>
        <v>-0.21087958566021833</v>
      </c>
      <c r="M331" s="30"/>
      <c r="N331" s="21">
        <v>318</v>
      </c>
      <c r="O331" s="14">
        <f t="shared" si="85"/>
        <v>9.3491999999999992E-2</v>
      </c>
      <c r="P331" s="14">
        <f t="shared" si="93"/>
        <v>0.2853208720020321</v>
      </c>
      <c r="Q331" s="14">
        <f t="shared" si="101"/>
        <v>0.37881287200203206</v>
      </c>
      <c r="R331" s="14">
        <f t="shared" si="102"/>
        <v>-0.19182887200203211</v>
      </c>
      <c r="S331" s="14">
        <f t="shared" si="103"/>
        <v>0.66413374400406422</v>
      </c>
      <c r="T331" s="14">
        <f t="shared" si="104"/>
        <v>-0.47714974400406418</v>
      </c>
      <c r="U331" s="4" t="s">
        <v>21</v>
      </c>
      <c r="V331" s="21">
        <v>318</v>
      </c>
      <c r="W331" s="15">
        <f t="shared" si="94"/>
        <v>11698.978804170043</v>
      </c>
      <c r="X331" s="15">
        <f t="shared" si="95"/>
        <v>14172.88211113223</v>
      </c>
      <c r="Y331" s="15">
        <f t="shared" si="96"/>
        <v>15561.85034262869</v>
      </c>
      <c r="Z331" s="15">
        <f t="shared" si="97"/>
        <v>8794.976307251949</v>
      </c>
      <c r="AA331" s="15">
        <f t="shared" si="98"/>
        <v>20700.198721622775</v>
      </c>
      <c r="AB331" s="15">
        <f t="shared" si="99"/>
        <v>6611.8256593089582</v>
      </c>
      <c r="AC331" s="15"/>
    </row>
    <row r="332" spans="2:29">
      <c r="B332" s="49">
        <v>40669</v>
      </c>
      <c r="C332" s="50">
        <v>1340.2</v>
      </c>
      <c r="D332" s="51">
        <v>9859.2000000000007</v>
      </c>
      <c r="E332" s="16">
        <f t="shared" si="86"/>
        <v>-1.4493912556726173E-2</v>
      </c>
      <c r="F332" s="16" t="str">
        <f t="shared" si="88"/>
        <v/>
      </c>
      <c r="G332" s="16">
        <f t="shared" si="89"/>
        <v>-1.4493912556726173E-2</v>
      </c>
      <c r="H332" s="6">
        <f t="shared" si="90"/>
        <v>319</v>
      </c>
      <c r="I332" s="25">
        <f t="shared" ca="1" si="91"/>
        <v>9139.8318544943922</v>
      </c>
      <c r="J332" s="16">
        <f t="shared" ca="1" si="100"/>
        <v>-1.6375370560221855E-2</v>
      </c>
      <c r="K332" s="17">
        <f t="shared" ca="1" si="92"/>
        <v>-15.447104426846849</v>
      </c>
      <c r="L332" s="31">
        <f t="shared" ca="1" si="87"/>
        <v>-1.0503087476469468</v>
      </c>
      <c r="M332" s="30"/>
      <c r="N332" s="21">
        <v>319</v>
      </c>
      <c r="O332" s="14">
        <f t="shared" si="85"/>
        <v>9.3785999999999994E-2</v>
      </c>
      <c r="P332" s="14">
        <f t="shared" si="93"/>
        <v>0.28576913759186801</v>
      </c>
      <c r="Q332" s="14">
        <f t="shared" si="101"/>
        <v>0.37955513759186799</v>
      </c>
      <c r="R332" s="14">
        <f t="shared" si="102"/>
        <v>-0.19198313759186802</v>
      </c>
      <c r="S332" s="14">
        <f t="shared" si="103"/>
        <v>0.66532427518373605</v>
      </c>
      <c r="T332" s="14">
        <f t="shared" si="104"/>
        <v>-0.47775227518373603</v>
      </c>
      <c r="U332" s="4" t="s">
        <v>21</v>
      </c>
      <c r="V332" s="21">
        <v>319</v>
      </c>
      <c r="W332" s="15">
        <f t="shared" si="94"/>
        <v>11702.41880959449</v>
      </c>
      <c r="X332" s="15">
        <f t="shared" si="95"/>
        <v>14179.236750668162</v>
      </c>
      <c r="Y332" s="15">
        <f t="shared" si="96"/>
        <v>15573.405656677656</v>
      </c>
      <c r="Z332" s="15">
        <f t="shared" si="97"/>
        <v>8793.6196496897974</v>
      </c>
      <c r="AA332" s="15">
        <f t="shared" si="98"/>
        <v>20724.857629312944</v>
      </c>
      <c r="AB332" s="15">
        <f t="shared" si="99"/>
        <v>6607.8430281448873</v>
      </c>
      <c r="AC332" s="15"/>
    </row>
    <row r="333" spans="2:29">
      <c r="B333" s="49">
        <v>40672</v>
      </c>
      <c r="C333" s="50">
        <v>1346.29</v>
      </c>
      <c r="D333" s="51">
        <v>9794.3799999999992</v>
      </c>
      <c r="E333" s="16">
        <f t="shared" si="86"/>
        <v>-6.5745699448232636E-3</v>
      </c>
      <c r="F333" s="16" t="str">
        <f t="shared" si="88"/>
        <v/>
      </c>
      <c r="G333" s="16">
        <f t="shared" si="89"/>
        <v>-6.5745699448232636E-3</v>
      </c>
      <c r="H333" s="6">
        <f t="shared" si="90"/>
        <v>320</v>
      </c>
      <c r="I333" s="25">
        <f t="shared" ca="1" si="91"/>
        <v>9109.8599460983132</v>
      </c>
      <c r="J333" s="16">
        <f t="shared" ca="1" si="100"/>
        <v>-3.2792625590087549E-3</v>
      </c>
      <c r="K333" s="17">
        <f t="shared" ca="1" si="92"/>
        <v>-15.670770260189139</v>
      </c>
      <c r="L333" s="31">
        <f t="shared" ca="1" si="87"/>
        <v>-0.22366583334228932</v>
      </c>
      <c r="M333" s="30"/>
      <c r="N333" s="21">
        <v>320</v>
      </c>
      <c r="O333" s="14">
        <f t="shared" ref="O333:O396" si="105">$I$7*N333</f>
        <v>9.4079999999999997E-2</v>
      </c>
      <c r="P333" s="14">
        <f t="shared" si="93"/>
        <v>0.2862167011199731</v>
      </c>
      <c r="Q333" s="14">
        <f t="shared" si="101"/>
        <v>0.3802967011199731</v>
      </c>
      <c r="R333" s="14">
        <f t="shared" si="102"/>
        <v>-0.19213670111997311</v>
      </c>
      <c r="S333" s="14">
        <f t="shared" si="103"/>
        <v>0.66651340223994615</v>
      </c>
      <c r="T333" s="14">
        <f t="shared" si="104"/>
        <v>-0.47835340223994621</v>
      </c>
      <c r="U333" s="4" t="s">
        <v>21</v>
      </c>
      <c r="V333" s="21">
        <v>320</v>
      </c>
      <c r="W333" s="15">
        <f t="shared" si="94"/>
        <v>11705.859826529215</v>
      </c>
      <c r="X333" s="15">
        <f t="shared" si="95"/>
        <v>14185.584280249537</v>
      </c>
      <c r="Y333" s="15">
        <f t="shared" si="96"/>
        <v>15584.958609415804</v>
      </c>
      <c r="Z333" s="15">
        <f t="shared" si="97"/>
        <v>8792.2693741107723</v>
      </c>
      <c r="AA333" s="15">
        <f t="shared" si="98"/>
        <v>20749.516776780067</v>
      </c>
      <c r="AB333" s="15">
        <f t="shared" si="99"/>
        <v>6603.8720685626777</v>
      </c>
      <c r="AC333" s="15"/>
    </row>
    <row r="334" spans="2:29">
      <c r="B334" s="49">
        <v>40673</v>
      </c>
      <c r="C334" s="50">
        <v>1357.16</v>
      </c>
      <c r="D334" s="50">
        <v>9818.76</v>
      </c>
      <c r="E334" s="16">
        <f t="shared" ref="E334:E397" si="106">(D334-D333)/D333</f>
        <v>2.4891825720465225E-3</v>
      </c>
      <c r="F334" s="16">
        <f t="shared" si="88"/>
        <v>2.4891825720465225E-3</v>
      </c>
      <c r="G334" s="16" t="str">
        <f t="shared" si="89"/>
        <v/>
      </c>
      <c r="H334" s="6">
        <f t="shared" si="90"/>
        <v>321</v>
      </c>
      <c r="I334" s="25">
        <f t="shared" ca="1" si="91"/>
        <v>9198.6007417791989</v>
      </c>
      <c r="J334" s="16">
        <f t="shared" ca="1" si="100"/>
        <v>9.7411811164992371E-3</v>
      </c>
      <c r="K334" s="17">
        <f t="shared" ca="1" si="92"/>
        <v>-15.083267246793069</v>
      </c>
      <c r="L334" s="31">
        <f t="shared" ref="L334:L397" ca="1" si="107">NORMINV(RAND(),0,$I$9)</f>
        <v>0.58750301339607014</v>
      </c>
      <c r="M334" s="30"/>
      <c r="N334" s="21">
        <v>321</v>
      </c>
      <c r="O334" s="14">
        <f t="shared" si="105"/>
        <v>9.4374E-2</v>
      </c>
      <c r="P334" s="14">
        <f t="shared" si="93"/>
        <v>0.28666356587470265</v>
      </c>
      <c r="Q334" s="14">
        <f t="shared" si="101"/>
        <v>0.38103756587470267</v>
      </c>
      <c r="R334" s="14">
        <f t="shared" si="102"/>
        <v>-0.19228956587470264</v>
      </c>
      <c r="S334" s="14">
        <f t="shared" si="103"/>
        <v>0.66770113174940526</v>
      </c>
      <c r="T334" s="14">
        <f t="shared" si="104"/>
        <v>-0.47895313174940529</v>
      </c>
      <c r="U334" s="4" t="s">
        <v>21</v>
      </c>
      <c r="V334" s="21">
        <v>321</v>
      </c>
      <c r="W334" s="15">
        <f t="shared" si="94"/>
        <v>11709.301855271648</v>
      </c>
      <c r="X334" s="15">
        <f t="shared" si="95"/>
        <v>14191.924734446873</v>
      </c>
      <c r="Y334" s="15">
        <f t="shared" si="96"/>
        <v>15596.509234150491</v>
      </c>
      <c r="Z334" s="15">
        <f t="shared" si="97"/>
        <v>8790.925448731412</v>
      </c>
      <c r="AA334" s="15">
        <f t="shared" si="98"/>
        <v>20774.176231645051</v>
      </c>
      <c r="AB334" s="15">
        <f t="shared" si="99"/>
        <v>6599.9127189945284</v>
      </c>
      <c r="AC334" s="15"/>
    </row>
    <row r="335" spans="2:29">
      <c r="B335" s="49">
        <v>40674</v>
      </c>
      <c r="C335" s="50">
        <v>1342.08</v>
      </c>
      <c r="D335" s="51">
        <v>9864.26</v>
      </c>
      <c r="E335" s="16">
        <f t="shared" si="106"/>
        <v>4.6339863689508652E-3</v>
      </c>
      <c r="F335" s="16">
        <f t="shared" ref="F335:F398" si="108">IF(E335&gt;0,E335,"")</f>
        <v>4.6339863689508652E-3</v>
      </c>
      <c r="G335" s="16" t="str">
        <f t="shared" ref="G335:G398" si="109">IF(E335&lt;0,E335,"")</f>
        <v/>
      </c>
      <c r="H335" s="6">
        <f t="shared" si="90"/>
        <v>322</v>
      </c>
      <c r="I335" s="25">
        <f t="shared" ca="1" si="91"/>
        <v>9167.0606712456574</v>
      </c>
      <c r="J335" s="16">
        <f t="shared" ca="1" si="100"/>
        <v>-3.428790032193629E-3</v>
      </c>
      <c r="K335" s="17">
        <f t="shared" ca="1" si="92"/>
        <v>-15.316310003962261</v>
      </c>
      <c r="L335" s="31">
        <f t="shared" ca="1" si="107"/>
        <v>-0.23304275716919232</v>
      </c>
      <c r="M335" s="30"/>
      <c r="N335" s="21">
        <v>322</v>
      </c>
      <c r="O335" s="14">
        <f t="shared" si="105"/>
        <v>9.4668000000000002E-2</v>
      </c>
      <c r="P335" s="14">
        <f t="shared" si="93"/>
        <v>0.28710973511882182</v>
      </c>
      <c r="Q335" s="14">
        <f t="shared" si="101"/>
        <v>0.38177773511882185</v>
      </c>
      <c r="R335" s="14">
        <f t="shared" si="102"/>
        <v>-0.19244173511882182</v>
      </c>
      <c r="S335" s="14">
        <f t="shared" si="103"/>
        <v>0.66888747023764361</v>
      </c>
      <c r="T335" s="14">
        <f t="shared" si="104"/>
        <v>-0.47955147023764366</v>
      </c>
      <c r="U335" s="4" t="s">
        <v>21</v>
      </c>
      <c r="V335" s="21">
        <v>322</v>
      </c>
      <c r="W335" s="15">
        <f t="shared" si="94"/>
        <v>11712.7448961193</v>
      </c>
      <c r="X335" s="15">
        <f t="shared" si="95"/>
        <v>14198.258147560242</v>
      </c>
      <c r="Y335" s="15">
        <f t="shared" si="96"/>
        <v>15608.057563933266</v>
      </c>
      <c r="Z335" s="15">
        <f t="shared" si="97"/>
        <v>8789.5878420246518</v>
      </c>
      <c r="AA335" s="15">
        <f t="shared" si="98"/>
        <v>20798.83606103027</v>
      </c>
      <c r="AB335" s="15">
        <f t="shared" si="99"/>
        <v>6595.9649183740466</v>
      </c>
      <c r="AC335" s="15"/>
    </row>
    <row r="336" spans="2:29">
      <c r="B336" s="49">
        <v>40675</v>
      </c>
      <c r="C336" s="50">
        <v>1348.65</v>
      </c>
      <c r="D336" s="51">
        <v>9716.65</v>
      </c>
      <c r="E336" s="16">
        <f t="shared" si="106"/>
        <v>-1.4964123005679147E-2</v>
      </c>
      <c r="F336" s="16" t="str">
        <f t="shared" si="108"/>
        <v/>
      </c>
      <c r="G336" s="16">
        <f t="shared" si="109"/>
        <v>-1.4964123005679147E-2</v>
      </c>
      <c r="H336" s="6">
        <f t="shared" si="90"/>
        <v>323</v>
      </c>
      <c r="I336" s="25">
        <f t="shared" ca="1" si="91"/>
        <v>9266.2649551136856</v>
      </c>
      <c r="J336" s="16">
        <f t="shared" ca="1" si="100"/>
        <v>1.0821820365954648E-2</v>
      </c>
      <c r="K336" s="17">
        <f t="shared" ca="1" si="92"/>
        <v>-14.661954331270818</v>
      </c>
      <c r="L336" s="31">
        <f t="shared" ca="1" si="107"/>
        <v>0.65435567269144335</v>
      </c>
      <c r="M336" s="30"/>
      <c r="N336" s="21">
        <v>323</v>
      </c>
      <c r="O336" s="14">
        <f t="shared" si="105"/>
        <v>9.4961999999999991E-2</v>
      </c>
      <c r="P336" s="14">
        <f t="shared" si="93"/>
        <v>0.28755521208978285</v>
      </c>
      <c r="Q336" s="14">
        <f t="shared" si="101"/>
        <v>0.38251721208978284</v>
      </c>
      <c r="R336" s="14">
        <f t="shared" si="102"/>
        <v>-0.19259321208978286</v>
      </c>
      <c r="S336" s="14">
        <f t="shared" si="103"/>
        <v>0.6700724241795657</v>
      </c>
      <c r="T336" s="14">
        <f t="shared" si="104"/>
        <v>-0.48014842417956571</v>
      </c>
      <c r="U336" s="4" t="s">
        <v>21</v>
      </c>
      <c r="V336" s="21">
        <v>323</v>
      </c>
      <c r="W336" s="15">
        <f t="shared" si="94"/>
        <v>11716.18894936978</v>
      </c>
      <c r="X336" s="15">
        <f t="shared" si="95"/>
        <v>14204.584553622222</v>
      </c>
      <c r="Y336" s="15">
        <f t="shared" si="96"/>
        <v>15619.603631562644</v>
      </c>
      <c r="Z336" s="15">
        <f t="shared" si="97"/>
        <v>8788.2565227169998</v>
      </c>
      <c r="AA336" s="15">
        <f t="shared" si="98"/>
        <v>20823.496331565082</v>
      </c>
      <c r="AB336" s="15">
        <f t="shared" si="99"/>
        <v>6592.0286061306924</v>
      </c>
      <c r="AC336" s="15"/>
    </row>
    <row r="337" spans="2:29">
      <c r="B337" s="49">
        <v>40676</v>
      </c>
      <c r="C337" s="50">
        <v>1337.77</v>
      </c>
      <c r="D337" s="51">
        <v>9648.77</v>
      </c>
      <c r="E337" s="16">
        <f t="shared" si="106"/>
        <v>-6.9859468026530957E-3</v>
      </c>
      <c r="F337" s="16" t="str">
        <f t="shared" si="108"/>
        <v/>
      </c>
      <c r="G337" s="16">
        <f t="shared" si="109"/>
        <v>-6.9859468026530957E-3</v>
      </c>
      <c r="H337" s="6">
        <f t="shared" si="90"/>
        <v>324</v>
      </c>
      <c r="I337" s="25">
        <f t="shared" ca="1" si="91"/>
        <v>9316.3060579262055</v>
      </c>
      <c r="J337" s="16">
        <f t="shared" ca="1" si="100"/>
        <v>5.4003531147578786E-3</v>
      </c>
      <c r="K337" s="17">
        <f t="shared" ca="1" si="92"/>
        <v>-14.343715136442862</v>
      </c>
      <c r="L337" s="31">
        <f t="shared" ca="1" si="107"/>
        <v>0.31823919482795687</v>
      </c>
      <c r="M337" s="30"/>
      <c r="N337" s="21">
        <v>324</v>
      </c>
      <c r="O337" s="14">
        <f t="shared" si="105"/>
        <v>9.5255999999999993E-2</v>
      </c>
      <c r="P337" s="14">
        <f t="shared" si="93"/>
        <v>0.28800000000000003</v>
      </c>
      <c r="Q337" s="14">
        <f t="shared" si="101"/>
        <v>0.38325600000000004</v>
      </c>
      <c r="R337" s="14">
        <f t="shared" si="102"/>
        <v>-0.19274400000000003</v>
      </c>
      <c r="S337" s="14">
        <f t="shared" si="103"/>
        <v>0.67125600000000007</v>
      </c>
      <c r="T337" s="14">
        <f t="shared" si="104"/>
        <v>-0.48074400000000006</v>
      </c>
      <c r="U337" s="4" t="s">
        <v>21</v>
      </c>
      <c r="V337" s="21">
        <v>324</v>
      </c>
      <c r="W337" s="15">
        <f t="shared" si="94"/>
        <v>11719.634015320773</v>
      </c>
      <c r="X337" s="15">
        <f t="shared" si="95"/>
        <v>14210.903986400797</v>
      </c>
      <c r="Y337" s="15">
        <f t="shared" si="96"/>
        <v>15631.147469586953</v>
      </c>
      <c r="Z337" s="15">
        <f t="shared" si="97"/>
        <v>8786.9314597857319</v>
      </c>
      <c r="AA337" s="15">
        <f t="shared" si="98"/>
        <v>20848.157109391359</v>
      </c>
      <c r="AB337" s="15">
        <f t="shared" si="99"/>
        <v>6588.1037221842744</v>
      </c>
      <c r="AC337" s="15"/>
    </row>
    <row r="338" spans="2:29">
      <c r="B338" s="49">
        <v>40679</v>
      </c>
      <c r="C338" s="50">
        <v>1329.47</v>
      </c>
      <c r="D338" s="51">
        <v>9558.2999999999993</v>
      </c>
      <c r="E338" s="16">
        <f t="shared" si="106"/>
        <v>-9.3763246507068947E-3</v>
      </c>
      <c r="F338" s="16" t="str">
        <f t="shared" si="108"/>
        <v/>
      </c>
      <c r="G338" s="16">
        <f t="shared" si="109"/>
        <v>-9.3763246507068947E-3</v>
      </c>
      <c r="H338" s="6">
        <f t="shared" ref="H338:H401" si="110">+H337+$I$8</f>
        <v>325</v>
      </c>
      <c r="I338" s="25">
        <f t="shared" ref="I338:I401" ca="1" si="111">$I$13*2.71828^(($I$5-($I$6^2)/2)*H338+$I$6*K338)</f>
        <v>9322.7464845857648</v>
      </c>
      <c r="J338" s="16">
        <f t="shared" ca="1" si="100"/>
        <v>6.9130689991446417E-4</v>
      </c>
      <c r="K338" s="17">
        <f t="shared" ref="K338:K401" ca="1" si="112">+K337+L338</f>
        <v>-14.318898353804252</v>
      </c>
      <c r="L338" s="31">
        <f t="shared" ca="1" si="107"/>
        <v>2.4816782638609911E-2</v>
      </c>
      <c r="M338" s="30"/>
      <c r="N338" s="21">
        <v>325</v>
      </c>
      <c r="O338" s="14">
        <f t="shared" si="105"/>
        <v>9.5549999999999996E-2</v>
      </c>
      <c r="P338" s="14">
        <f t="shared" ref="P338:P401" si="113">$I$6*N338^0.5</f>
        <v>0.28844410203711912</v>
      </c>
      <c r="Q338" s="14">
        <f t="shared" si="101"/>
        <v>0.38399410203711914</v>
      </c>
      <c r="R338" s="14">
        <f t="shared" si="102"/>
        <v>-0.19289410203711913</v>
      </c>
      <c r="S338" s="14">
        <f t="shared" si="103"/>
        <v>0.67243820407423827</v>
      </c>
      <c r="T338" s="14">
        <f t="shared" si="104"/>
        <v>-0.48133820407423822</v>
      </c>
      <c r="U338" s="4" t="s">
        <v>21</v>
      </c>
      <c r="V338" s="21">
        <v>325</v>
      </c>
      <c r="W338" s="15">
        <f t="shared" ref="W338:W401" si="114">$I$10*EXP(O338)</f>
        <v>11723.080094270063</v>
      </c>
      <c r="X338" s="15">
        <f t="shared" ref="X338:X401" si="115">$I$10*EXP(P338)</f>
        <v>14217.216479402214</v>
      </c>
      <c r="Y338" s="15">
        <f t="shared" ref="Y338:Y401" si="116">$I$10*EXP(Q338)</f>
        <v>15642.689110307043</v>
      </c>
      <c r="Z338" s="15">
        <f t="shared" ref="Z338:Z401" si="117">$I$10*EXP(R338)</f>
        <v>8785.612622456154</v>
      </c>
      <c r="AA338" s="15">
        <f t="shared" ref="AA338:AA401" si="118">$I$10*EXP(S338)</f>
        <v>20872.818460168884</v>
      </c>
      <c r="AB338" s="15">
        <f t="shared" ref="AB338:AB401" si="119">$I$10*EXP(T338)</f>
        <v>6584.1902069395483</v>
      </c>
      <c r="AC338" s="15"/>
    </row>
    <row r="339" spans="2:29">
      <c r="B339" s="49">
        <v>40680</v>
      </c>
      <c r="C339" s="50">
        <v>1328.98</v>
      </c>
      <c r="D339" s="51">
        <v>9567.02</v>
      </c>
      <c r="E339" s="16">
        <f t="shared" si="106"/>
        <v>9.1229611960298013E-4</v>
      </c>
      <c r="F339" s="16">
        <f t="shared" si="108"/>
        <v>9.1229611960298013E-4</v>
      </c>
      <c r="G339" s="16" t="str">
        <f t="shared" si="109"/>
        <v/>
      </c>
      <c r="H339" s="6">
        <f t="shared" si="110"/>
        <v>326</v>
      </c>
      <c r="I339" s="25">
        <f t="shared" ca="1" si="111"/>
        <v>9145.1741457415173</v>
      </c>
      <c r="J339" s="16">
        <f t="shared" ref="J339:J402" ca="1" si="120">(I339-I338)/I338</f>
        <v>-1.9047213086599075E-2</v>
      </c>
      <c r="K339" s="17">
        <f t="shared" ca="1" si="112"/>
        <v>-15.539208417552578</v>
      </c>
      <c r="L339" s="31">
        <f t="shared" ca="1" si="107"/>
        <v>-1.2203100637483253</v>
      </c>
      <c r="M339" s="30"/>
      <c r="N339" s="21">
        <v>326</v>
      </c>
      <c r="O339" s="14">
        <f t="shared" si="105"/>
        <v>9.5843999999999999E-2</v>
      </c>
      <c r="P339" s="14">
        <f t="shared" si="113"/>
        <v>0.28888752136428464</v>
      </c>
      <c r="Q339" s="14">
        <f t="shared" ref="Q339:Q402" si="121">+O339+P339</f>
        <v>0.38473152136428462</v>
      </c>
      <c r="R339" s="14">
        <f t="shared" ref="R339:R402" si="122">+O339-P339</f>
        <v>-0.19304352136428465</v>
      </c>
      <c r="S339" s="14">
        <f t="shared" ref="S339:S402" si="123">+O339+2*P339</f>
        <v>0.67361904272856932</v>
      </c>
      <c r="T339" s="14">
        <f t="shared" ref="T339:T402" si="124">+O339-2*P339</f>
        <v>-0.48193104272856929</v>
      </c>
      <c r="U339" s="4" t="s">
        <v>21</v>
      </c>
      <c r="V339" s="21">
        <v>326</v>
      </c>
      <c r="W339" s="15">
        <f t="shared" si="114"/>
        <v>11726.527186515508</v>
      </c>
      <c r="X339" s="15">
        <f t="shared" si="115"/>
        <v>14223.522065873814</v>
      </c>
      <c r="Y339" s="15">
        <f t="shared" si="116"/>
        <v>15654.228585779025</v>
      </c>
      <c r="Z339" s="15">
        <f t="shared" si="117"/>
        <v>8784.2999801988735</v>
      </c>
      <c r="AA339" s="15">
        <f t="shared" si="118"/>
        <v>20897.480449080704</v>
      </c>
      <c r="AB339" s="15">
        <f t="shared" si="119"/>
        <v>6580.288001280871</v>
      </c>
      <c r="AC339" s="15"/>
    </row>
    <row r="340" spans="2:29">
      <c r="B340" s="49">
        <v>40681</v>
      </c>
      <c r="C340" s="50">
        <v>1340.68</v>
      </c>
      <c r="D340" s="51">
        <v>9662.08</v>
      </c>
      <c r="E340" s="16">
        <f t="shared" si="106"/>
        <v>9.9362183835718428E-3</v>
      </c>
      <c r="F340" s="16">
        <f t="shared" si="108"/>
        <v>9.9362183835718428E-3</v>
      </c>
      <c r="G340" s="16" t="str">
        <f t="shared" si="109"/>
        <v/>
      </c>
      <c r="H340" s="6">
        <f t="shared" si="110"/>
        <v>327</v>
      </c>
      <c r="I340" s="25">
        <f t="shared" ca="1" si="111"/>
        <v>9017.1583329155073</v>
      </c>
      <c r="J340" s="16">
        <f t="shared" ca="1" si="120"/>
        <v>-1.3998182077879952E-2</v>
      </c>
      <c r="K340" s="17">
        <f t="shared" ca="1" si="112"/>
        <v>-16.438651550630421</v>
      </c>
      <c r="L340" s="31">
        <f t="shared" ca="1" si="107"/>
        <v>-0.89944313307784274</v>
      </c>
      <c r="M340" s="30"/>
      <c r="N340" s="21">
        <v>327</v>
      </c>
      <c r="O340" s="14">
        <f t="shared" si="105"/>
        <v>9.6138000000000001E-2</v>
      </c>
      <c r="P340" s="14">
        <f t="shared" si="113"/>
        <v>0.289330261120402</v>
      </c>
      <c r="Q340" s="14">
        <f t="shared" si="121"/>
        <v>0.385468261120402</v>
      </c>
      <c r="R340" s="14">
        <f t="shared" si="122"/>
        <v>-0.193192261120402</v>
      </c>
      <c r="S340" s="14">
        <f t="shared" si="123"/>
        <v>0.67479852224080394</v>
      </c>
      <c r="T340" s="14">
        <f t="shared" si="124"/>
        <v>-0.482522522240804</v>
      </c>
      <c r="U340" s="4" t="s">
        <v>21</v>
      </c>
      <c r="V340" s="21">
        <v>327</v>
      </c>
      <c r="W340" s="15">
        <f t="shared" si="114"/>
        <v>11729.975292355064</v>
      </c>
      <c r="X340" s="15">
        <f t="shared" si="115"/>
        <v>14229.820778806814</v>
      </c>
      <c r="Y340" s="15">
        <f t="shared" si="116"/>
        <v>15665.765927816939</v>
      </c>
      <c r="Z340" s="15">
        <f t="shared" si="117"/>
        <v>8782.9935027271349</v>
      </c>
      <c r="AA340" s="15">
        <f t="shared" si="118"/>
        <v>20922.143140838369</v>
      </c>
      <c r="AB340" s="15">
        <f t="shared" si="119"/>
        <v>6576.3970465669436</v>
      </c>
      <c r="AC340" s="15"/>
    </row>
    <row r="341" spans="2:29">
      <c r="B341" s="49">
        <v>40682</v>
      </c>
      <c r="C341" s="50">
        <v>1343.6</v>
      </c>
      <c r="D341" s="51">
        <v>9620.82</v>
      </c>
      <c r="E341" s="16">
        <f t="shared" si="106"/>
        <v>-4.2703020467642801E-3</v>
      </c>
      <c r="F341" s="16" t="str">
        <f t="shared" si="108"/>
        <v/>
      </c>
      <c r="G341" s="16">
        <f t="shared" si="109"/>
        <v>-4.2703020467642801E-3</v>
      </c>
      <c r="H341" s="6">
        <f t="shared" si="110"/>
        <v>328</v>
      </c>
      <c r="I341" s="25">
        <f t="shared" ca="1" si="111"/>
        <v>8842.4301723279405</v>
      </c>
      <c r="J341" s="16">
        <f t="shared" ca="1" si="120"/>
        <v>-1.9377297607135642E-2</v>
      </c>
      <c r="K341" s="17">
        <f t="shared" ca="1" si="112"/>
        <v>-17.679996029539172</v>
      </c>
      <c r="L341" s="31">
        <f t="shared" ca="1" si="107"/>
        <v>-1.2413444789087498</v>
      </c>
      <c r="M341" s="30"/>
      <c r="N341" s="21">
        <v>328</v>
      </c>
      <c r="O341" s="14">
        <f t="shared" si="105"/>
        <v>9.643199999999999E-2</v>
      </c>
      <c r="P341" s="14">
        <f t="shared" si="113"/>
        <v>0.28977232442039735</v>
      </c>
      <c r="Q341" s="14">
        <f t="shared" si="121"/>
        <v>0.38620432442039732</v>
      </c>
      <c r="R341" s="14">
        <f t="shared" si="122"/>
        <v>-0.19334032442039736</v>
      </c>
      <c r="S341" s="14">
        <f t="shared" si="123"/>
        <v>0.67597664884079467</v>
      </c>
      <c r="T341" s="14">
        <f t="shared" si="124"/>
        <v>-0.48311264884079475</v>
      </c>
      <c r="U341" s="4" t="s">
        <v>21</v>
      </c>
      <c r="V341" s="21">
        <v>328</v>
      </c>
      <c r="W341" s="15">
        <f t="shared" si="114"/>
        <v>11733.424412086775</v>
      </c>
      <c r="X341" s="15">
        <f t="shared" si="115"/>
        <v>14236.112650939052</v>
      </c>
      <c r="Y341" s="15">
        <f t="shared" si="116"/>
        <v>15677.301167995392</v>
      </c>
      <c r="Z341" s="15">
        <f t="shared" si="117"/>
        <v>8781.6931599941781</v>
      </c>
      <c r="AA341" s="15">
        <f t="shared" si="118"/>
        <v>20946.806599687159</v>
      </c>
      <c r="AB341" s="15">
        <f t="shared" si="119"/>
        <v>6572.5172846256201</v>
      </c>
      <c r="AC341" s="15"/>
    </row>
    <row r="342" spans="2:29">
      <c r="B342" s="49">
        <v>40683</v>
      </c>
      <c r="C342" s="50">
        <v>1333.27</v>
      </c>
      <c r="D342" s="51">
        <v>9607.08</v>
      </c>
      <c r="E342" s="16">
        <f t="shared" si="106"/>
        <v>-1.4281526938452005E-3</v>
      </c>
      <c r="F342" s="16" t="str">
        <f t="shared" si="108"/>
        <v/>
      </c>
      <c r="G342" s="16">
        <f t="shared" si="109"/>
        <v>-1.4281526938452005E-3</v>
      </c>
      <c r="H342" s="6">
        <f t="shared" si="110"/>
        <v>329</v>
      </c>
      <c r="I342" s="25">
        <f t="shared" ca="1" si="111"/>
        <v>8989.926126121687</v>
      </c>
      <c r="J342" s="16">
        <f t="shared" ca="1" si="120"/>
        <v>1.6680477076915997E-2</v>
      </c>
      <c r="K342" s="17">
        <f t="shared" ca="1" si="112"/>
        <v>-16.664439967248253</v>
      </c>
      <c r="L342" s="31">
        <f t="shared" ca="1" si="107"/>
        <v>1.0155560622909205</v>
      </c>
      <c r="M342" s="30"/>
      <c r="N342" s="21">
        <v>329</v>
      </c>
      <c r="O342" s="14">
        <f t="shared" si="105"/>
        <v>9.6725999999999993E-2</v>
      </c>
      <c r="P342" s="14">
        <f t="shared" si="113"/>
        <v>0.29021371435547288</v>
      </c>
      <c r="Q342" s="14">
        <f t="shared" si="121"/>
        <v>0.38693971435547286</v>
      </c>
      <c r="R342" s="14">
        <f t="shared" si="122"/>
        <v>-0.19348771435547291</v>
      </c>
      <c r="S342" s="14">
        <f t="shared" si="123"/>
        <v>0.67715342871094575</v>
      </c>
      <c r="T342" s="14">
        <f t="shared" si="124"/>
        <v>-0.48370142871094579</v>
      </c>
      <c r="U342" s="4" t="s">
        <v>21</v>
      </c>
      <c r="V342" s="21">
        <v>329</v>
      </c>
      <c r="W342" s="15">
        <f t="shared" si="114"/>
        <v>11736.874546008765</v>
      </c>
      <c r="X342" s="15">
        <f t="shared" si="115"/>
        <v>14242.397714757692</v>
      </c>
      <c r="Y342" s="15">
        <f t="shared" si="116"/>
        <v>15688.834337652164</v>
      </c>
      <c r="Z342" s="15">
        <f t="shared" si="117"/>
        <v>8780.3989221906286</v>
      </c>
      <c r="AA342" s="15">
        <f t="shared" si="118"/>
        <v>20971.470889411168</v>
      </c>
      <c r="AB342" s="15">
        <f t="shared" si="119"/>
        <v>6568.6486577487867</v>
      </c>
      <c r="AC342" s="15"/>
    </row>
    <row r="343" spans="2:29">
      <c r="B343" s="49">
        <v>40686</v>
      </c>
      <c r="C343" s="50">
        <v>1317.37</v>
      </c>
      <c r="D343" s="51">
        <v>9460.6299999999992</v>
      </c>
      <c r="E343" s="16">
        <f t="shared" si="106"/>
        <v>-1.5243965908475909E-2</v>
      </c>
      <c r="F343" s="16" t="str">
        <f t="shared" si="108"/>
        <v/>
      </c>
      <c r="G343" s="16">
        <f t="shared" si="109"/>
        <v>-1.5243965908475909E-2</v>
      </c>
      <c r="H343" s="6">
        <f t="shared" si="110"/>
        <v>330</v>
      </c>
      <c r="I343" s="25">
        <f t="shared" ca="1" si="111"/>
        <v>8967.061439778312</v>
      </c>
      <c r="J343" s="16">
        <f t="shared" ca="1" si="120"/>
        <v>-2.5433675452502351E-3</v>
      </c>
      <c r="K343" s="17">
        <f t="shared" ca="1" si="112"/>
        <v>-16.841978036752057</v>
      </c>
      <c r="L343" s="31">
        <f t="shared" ca="1" si="107"/>
        <v>-0.17753806950380227</v>
      </c>
      <c r="M343" s="30"/>
      <c r="N343" s="21">
        <v>330</v>
      </c>
      <c r="O343" s="14">
        <f t="shared" si="105"/>
        <v>9.7019999999999995E-2</v>
      </c>
      <c r="P343" s="14">
        <f t="shared" si="113"/>
        <v>0.29065443399335922</v>
      </c>
      <c r="Q343" s="14">
        <f t="shared" si="121"/>
        <v>0.38767443399335921</v>
      </c>
      <c r="R343" s="14">
        <f t="shared" si="122"/>
        <v>-0.19363443399335922</v>
      </c>
      <c r="S343" s="14">
        <f t="shared" si="123"/>
        <v>0.67832886798671843</v>
      </c>
      <c r="T343" s="14">
        <f t="shared" si="124"/>
        <v>-0.48428886798671844</v>
      </c>
      <c r="U343" s="4" t="s">
        <v>21</v>
      </c>
      <c r="V343" s="21">
        <v>330</v>
      </c>
      <c r="W343" s="15">
        <f t="shared" si="114"/>
        <v>11740.325694419247</v>
      </c>
      <c r="X343" s="15">
        <f t="shared" si="115"/>
        <v>14248.676002501903</v>
      </c>
      <c r="Y343" s="15">
        <f t="shared" si="116"/>
        <v>15700.365467890781</v>
      </c>
      <c r="Z343" s="15">
        <f t="shared" si="117"/>
        <v>8779.1107597419414</v>
      </c>
      <c r="AA343" s="15">
        <f t="shared" si="118"/>
        <v>20996.136073338366</v>
      </c>
      <c r="AB343" s="15">
        <f t="shared" si="119"/>
        <v>6564.7911086873182</v>
      </c>
      <c r="AC343" s="15"/>
    </row>
    <row r="344" spans="2:29">
      <c r="B344" s="49">
        <v>40687</v>
      </c>
      <c r="C344" s="50">
        <v>1316.28</v>
      </c>
      <c r="D344" s="51">
        <v>9477.17</v>
      </c>
      <c r="E344" s="16">
        <f t="shared" si="106"/>
        <v>1.7482979463313622E-3</v>
      </c>
      <c r="F344" s="16">
        <f t="shared" si="108"/>
        <v>1.7482979463313622E-3</v>
      </c>
      <c r="G344" s="16" t="str">
        <f t="shared" si="109"/>
        <v/>
      </c>
      <c r="H344" s="6">
        <f t="shared" si="110"/>
        <v>331</v>
      </c>
      <c r="I344" s="25">
        <f t="shared" ca="1" si="111"/>
        <v>9023.0770606133137</v>
      </c>
      <c r="J344" s="16">
        <f t="shared" ca="1" si="120"/>
        <v>6.2468202332721613E-3</v>
      </c>
      <c r="K344" s="17">
        <f t="shared" ca="1" si="112"/>
        <v>-16.471140916883765</v>
      </c>
      <c r="L344" s="31">
        <f t="shared" ca="1" si="107"/>
        <v>0.37083711986829176</v>
      </c>
      <c r="M344" s="30"/>
      <c r="N344" s="21">
        <v>331</v>
      </c>
      <c r="O344" s="14">
        <f t="shared" si="105"/>
        <v>9.7313999999999998E-2</v>
      </c>
      <c r="P344" s="14">
        <f t="shared" si="113"/>
        <v>0.29109448637856405</v>
      </c>
      <c r="Q344" s="14">
        <f t="shared" si="121"/>
        <v>0.38840848637856407</v>
      </c>
      <c r="R344" s="14">
        <f t="shared" si="122"/>
        <v>-0.19378048637856404</v>
      </c>
      <c r="S344" s="14">
        <f t="shared" si="123"/>
        <v>0.67950297275712812</v>
      </c>
      <c r="T344" s="14">
        <f t="shared" si="124"/>
        <v>-0.4848749727571281</v>
      </c>
      <c r="U344" s="4" t="s">
        <v>21</v>
      </c>
      <c r="V344" s="21">
        <v>331</v>
      </c>
      <c r="W344" s="15">
        <f t="shared" si="114"/>
        <v>11743.777857616531</v>
      </c>
      <c r="X344" s="15">
        <f t="shared" si="115"/>
        <v>14254.947546165484</v>
      </c>
      <c r="Y344" s="15">
        <f t="shared" si="116"/>
        <v>15711.894589583022</v>
      </c>
      <c r="Z344" s="15">
        <f t="shared" si="117"/>
        <v>8777.8286433058656</v>
      </c>
      <c r="AA344" s="15">
        <f t="shared" si="118"/>
        <v>21020.802214345589</v>
      </c>
      <c r="AB344" s="15">
        <f t="shared" si="119"/>
        <v>6560.9445806461044</v>
      </c>
      <c r="AC344" s="15"/>
    </row>
    <row r="345" spans="2:29">
      <c r="B345" s="49">
        <v>40688</v>
      </c>
      <c r="C345" s="50">
        <v>1320.47</v>
      </c>
      <c r="D345" s="51">
        <v>9422.8799999999992</v>
      </c>
      <c r="E345" s="16">
        <f t="shared" si="106"/>
        <v>-5.7285033401322204E-3</v>
      </c>
      <c r="F345" s="16" t="str">
        <f t="shared" si="108"/>
        <v/>
      </c>
      <c r="G345" s="16">
        <f t="shared" si="109"/>
        <v>-5.7285033401322204E-3</v>
      </c>
      <c r="H345" s="6">
        <f t="shared" si="110"/>
        <v>332</v>
      </c>
      <c r="I345" s="25">
        <f t="shared" ca="1" si="111"/>
        <v>8972.8730440740383</v>
      </c>
      <c r="J345" s="16">
        <f t="shared" ca="1" si="120"/>
        <v>-5.563957417411552E-3</v>
      </c>
      <c r="K345" s="17">
        <f t="shared" ca="1" si="112"/>
        <v>-16.838234519248932</v>
      </c>
      <c r="L345" s="31">
        <f t="shared" ca="1" si="107"/>
        <v>-0.36709360236516803</v>
      </c>
      <c r="M345" s="30"/>
      <c r="N345" s="21">
        <v>332</v>
      </c>
      <c r="O345" s="14">
        <f t="shared" si="105"/>
        <v>9.7608E-2</v>
      </c>
      <c r="P345" s="14">
        <f t="shared" si="113"/>
        <v>0.29153387453261759</v>
      </c>
      <c r="Q345" s="14">
        <f t="shared" si="121"/>
        <v>0.38914187453261762</v>
      </c>
      <c r="R345" s="14">
        <f t="shared" si="122"/>
        <v>-0.19392587453261759</v>
      </c>
      <c r="S345" s="14">
        <f t="shared" si="123"/>
        <v>0.6806757490652352</v>
      </c>
      <c r="T345" s="14">
        <f t="shared" si="124"/>
        <v>-0.48545974906523515</v>
      </c>
      <c r="U345" s="4" t="s">
        <v>21</v>
      </c>
      <c r="V345" s="21">
        <v>332</v>
      </c>
      <c r="W345" s="15">
        <f t="shared" si="114"/>
        <v>11747.231035899005</v>
      </c>
      <c r="X345" s="15">
        <f t="shared" si="115"/>
        <v>14261.212377499469</v>
      </c>
      <c r="Y345" s="15">
        <f t="shared" si="116"/>
        <v>15723.42173337145</v>
      </c>
      <c r="Z345" s="15">
        <f t="shared" si="117"/>
        <v>8776.5525437699434</v>
      </c>
      <c r="AA345" s="15">
        <f t="shared" si="118"/>
        <v>21045.469374863424</v>
      </c>
      <c r="AB345" s="15">
        <f t="shared" si="119"/>
        <v>6557.1090172791337</v>
      </c>
      <c r="AC345" s="15"/>
    </row>
    <row r="346" spans="2:29">
      <c r="B346" s="49">
        <v>40689</v>
      </c>
      <c r="C346" s="50">
        <v>1325.69</v>
      </c>
      <c r="D346" s="51">
        <v>9562.0499999999993</v>
      </c>
      <c r="E346" s="16">
        <f t="shared" si="106"/>
        <v>1.4769369874178604E-2</v>
      </c>
      <c r="F346" s="16">
        <f t="shared" si="108"/>
        <v>1.4769369874178604E-2</v>
      </c>
      <c r="G346" s="16" t="str">
        <f t="shared" si="109"/>
        <v/>
      </c>
      <c r="H346" s="6">
        <f t="shared" si="110"/>
        <v>333</v>
      </c>
      <c r="I346" s="25">
        <f t="shared" ca="1" si="111"/>
        <v>8762.107254884957</v>
      </c>
      <c r="J346" s="16">
        <f t="shared" ca="1" si="120"/>
        <v>-2.3489220025048441E-2</v>
      </c>
      <c r="K346" s="17">
        <f t="shared" ca="1" si="112"/>
        <v>-18.342203601379385</v>
      </c>
      <c r="L346" s="31">
        <f t="shared" ca="1" si="107"/>
        <v>-1.5039690821304543</v>
      </c>
      <c r="M346" s="30"/>
      <c r="N346" s="21">
        <v>333</v>
      </c>
      <c r="O346" s="14">
        <f t="shared" si="105"/>
        <v>9.7902000000000003E-2</v>
      </c>
      <c r="P346" s="14">
        <f t="shared" si="113"/>
        <v>0.29197260145431453</v>
      </c>
      <c r="Q346" s="14">
        <f t="shared" si="121"/>
        <v>0.38987460145431452</v>
      </c>
      <c r="R346" s="14">
        <f t="shared" si="122"/>
        <v>-0.19407060145431454</v>
      </c>
      <c r="S346" s="14">
        <f t="shared" si="123"/>
        <v>0.6818472029086291</v>
      </c>
      <c r="T346" s="14">
        <f t="shared" si="124"/>
        <v>-0.48604320290862907</v>
      </c>
      <c r="U346" s="4" t="s">
        <v>21</v>
      </c>
      <c r="V346" s="21">
        <v>333</v>
      </c>
      <c r="W346" s="15">
        <f t="shared" si="114"/>
        <v>11750.685229565148</v>
      </c>
      <c r="X346" s="15">
        <f t="shared" si="115"/>
        <v>14267.47052801469</v>
      </c>
      <c r="Y346" s="15">
        <f t="shared" si="116"/>
        <v>15734.946929671843</v>
      </c>
      <c r="Z346" s="15">
        <f t="shared" si="117"/>
        <v>8775.2824322490542</v>
      </c>
      <c r="AA346" s="15">
        <f t="shared" si="118"/>
        <v>21070.137616881071</v>
      </c>
      <c r="AB346" s="15">
        <f t="shared" si="119"/>
        <v>6553.2843626846588</v>
      </c>
      <c r="AC346" s="15"/>
    </row>
    <row r="347" spans="2:29">
      <c r="B347" s="49">
        <v>40690</v>
      </c>
      <c r="C347" s="50">
        <v>1331.1</v>
      </c>
      <c r="D347" s="51">
        <v>9521.94</v>
      </c>
      <c r="E347" s="16">
        <f t="shared" si="106"/>
        <v>-4.1947072019074116E-3</v>
      </c>
      <c r="F347" s="16" t="str">
        <f t="shared" si="108"/>
        <v/>
      </c>
      <c r="G347" s="16">
        <f t="shared" si="109"/>
        <v>-4.1947072019074116E-3</v>
      </c>
      <c r="H347" s="6">
        <f t="shared" si="110"/>
        <v>334</v>
      </c>
      <c r="I347" s="25">
        <f t="shared" ca="1" si="111"/>
        <v>8761.1063242296896</v>
      </c>
      <c r="J347" s="16">
        <f t="shared" ca="1" si="120"/>
        <v>-1.1423401085502698E-4</v>
      </c>
      <c r="K347" s="17">
        <f t="shared" ca="1" si="112"/>
        <v>-18.367718639685702</v>
      </c>
      <c r="L347" s="31">
        <f t="shared" ca="1" si="107"/>
        <v>-2.5515038306318235E-2</v>
      </c>
      <c r="M347" s="30"/>
      <c r="N347" s="21">
        <v>334</v>
      </c>
      <c r="O347" s="14">
        <f t="shared" si="105"/>
        <v>9.8195999999999992E-2</v>
      </c>
      <c r="P347" s="14">
        <f t="shared" si="113"/>
        <v>0.29241067011995309</v>
      </c>
      <c r="Q347" s="14">
        <f t="shared" si="121"/>
        <v>0.39060667011995309</v>
      </c>
      <c r="R347" s="14">
        <f t="shared" si="122"/>
        <v>-0.19421467011995308</v>
      </c>
      <c r="S347" s="14">
        <f t="shared" si="123"/>
        <v>0.68301734023990612</v>
      </c>
      <c r="T347" s="14">
        <f t="shared" si="124"/>
        <v>-0.48662534023990617</v>
      </c>
      <c r="U347" s="4" t="s">
        <v>21</v>
      </c>
      <c r="V347" s="21">
        <v>334</v>
      </c>
      <c r="W347" s="15">
        <f t="shared" si="114"/>
        <v>11754.140438913524</v>
      </c>
      <c r="X347" s="15">
        <f t="shared" si="115"/>
        <v>14273.722028984304</v>
      </c>
      <c r="Y347" s="15">
        <f t="shared" si="116"/>
        <v>15746.47020867565</v>
      </c>
      <c r="Z347" s="15">
        <f t="shared" si="117"/>
        <v>8774.0182800829825</v>
      </c>
      <c r="AA347" s="15">
        <f t="shared" si="118"/>
        <v>21094.807001951111</v>
      </c>
      <c r="AB347" s="15">
        <f t="shared" si="119"/>
        <v>6549.4705614004197</v>
      </c>
      <c r="AC347" s="15"/>
    </row>
    <row r="348" spans="2:29">
      <c r="B348" s="49">
        <v>40694</v>
      </c>
      <c r="C348" s="50">
        <v>1345.2</v>
      </c>
      <c r="D348" s="51">
        <v>9693.73</v>
      </c>
      <c r="E348" s="16">
        <f t="shared" si="106"/>
        <v>1.8041491544790143E-2</v>
      </c>
      <c r="F348" s="16">
        <f t="shared" si="108"/>
        <v>1.8041491544790143E-2</v>
      </c>
      <c r="G348" s="16" t="str">
        <f t="shared" si="109"/>
        <v/>
      </c>
      <c r="H348" s="6">
        <f t="shared" si="110"/>
        <v>335</v>
      </c>
      <c r="I348" s="25">
        <f t="shared" ca="1" si="111"/>
        <v>8932.1672358272353</v>
      </c>
      <c r="J348" s="16">
        <f t="shared" ca="1" si="120"/>
        <v>1.952503545407961E-2</v>
      </c>
      <c r="K348" s="17">
        <f t="shared" ca="1" si="112"/>
        <v>-17.177538618545587</v>
      </c>
      <c r="L348" s="31">
        <f t="shared" ca="1" si="107"/>
        <v>1.1901800211401166</v>
      </c>
      <c r="M348" s="30"/>
      <c r="N348" s="21">
        <v>335</v>
      </c>
      <c r="O348" s="14">
        <f t="shared" si="105"/>
        <v>9.8489999999999994E-2</v>
      </c>
      <c r="P348" s="14">
        <f t="shared" si="113"/>
        <v>0.29284808348357</v>
      </c>
      <c r="Q348" s="14">
        <f t="shared" si="121"/>
        <v>0.39133808348357002</v>
      </c>
      <c r="R348" s="14">
        <f t="shared" si="122"/>
        <v>-0.19435808348357</v>
      </c>
      <c r="S348" s="14">
        <f t="shared" si="123"/>
        <v>0.68418616696713996</v>
      </c>
      <c r="T348" s="14">
        <f t="shared" si="124"/>
        <v>-0.48720616696714003</v>
      </c>
      <c r="U348" s="4" t="s">
        <v>21</v>
      </c>
      <c r="V348" s="21">
        <v>335</v>
      </c>
      <c r="W348" s="15">
        <f t="shared" si="114"/>
        <v>11757.596664242794</v>
      </c>
      <c r="X348" s="15">
        <f t="shared" si="115"/>
        <v>14279.966911446289</v>
      </c>
      <c r="Y348" s="15">
        <f t="shared" si="116"/>
        <v>15757.991600352361</v>
      </c>
      <c r="Z348" s="15">
        <f t="shared" si="117"/>
        <v>8772.7600588340265</v>
      </c>
      <c r="AA348" s="15">
        <f t="shared" si="118"/>
        <v>21119.477591194216</v>
      </c>
      <c r="AB348" s="15">
        <f t="shared" si="119"/>
        <v>6545.6675583989345</v>
      </c>
      <c r="AC348" s="15"/>
    </row>
    <row r="349" spans="2:29">
      <c r="B349" s="49">
        <v>40695</v>
      </c>
      <c r="C349" s="50">
        <v>1314.55</v>
      </c>
      <c r="D349" s="51">
        <v>9719.61</v>
      </c>
      <c r="E349" s="16">
        <f t="shared" si="106"/>
        <v>2.6697669524528762E-3</v>
      </c>
      <c r="F349" s="16">
        <f t="shared" si="108"/>
        <v>2.6697669524528762E-3</v>
      </c>
      <c r="G349" s="16" t="str">
        <f t="shared" si="109"/>
        <v/>
      </c>
      <c r="H349" s="6">
        <f t="shared" si="110"/>
        <v>336</v>
      </c>
      <c r="I349" s="25">
        <f t="shared" ca="1" si="111"/>
        <v>8893.9870666014886</v>
      </c>
      <c r="J349" s="16">
        <f t="shared" ca="1" si="120"/>
        <v>-4.2744574992511115E-3</v>
      </c>
      <c r="K349" s="17">
        <f t="shared" ca="1" si="112"/>
        <v>-17.463639992963916</v>
      </c>
      <c r="L349" s="31">
        <f t="shared" ca="1" si="107"/>
        <v>-0.28610137441832945</v>
      </c>
      <c r="M349" s="30"/>
      <c r="N349" s="21">
        <v>336</v>
      </c>
      <c r="O349" s="14">
        <f t="shared" si="105"/>
        <v>9.8783999999999997E-2</v>
      </c>
      <c r="P349" s="14">
        <f t="shared" si="113"/>
        <v>0.29328484447717373</v>
      </c>
      <c r="Q349" s="14">
        <f t="shared" si="121"/>
        <v>0.39206884447717372</v>
      </c>
      <c r="R349" s="14">
        <f t="shared" si="122"/>
        <v>-0.19450084447717375</v>
      </c>
      <c r="S349" s="14">
        <f t="shared" si="123"/>
        <v>0.68535368895434745</v>
      </c>
      <c r="T349" s="14">
        <f t="shared" si="124"/>
        <v>-0.48778568895434748</v>
      </c>
      <c r="U349" s="4" t="s">
        <v>21</v>
      </c>
      <c r="V349" s="21">
        <v>336</v>
      </c>
      <c r="W349" s="15">
        <f t="shared" si="114"/>
        <v>11761.053905851697</v>
      </c>
      <c r="X349" s="15">
        <f t="shared" si="115"/>
        <v>14286.205206205901</v>
      </c>
      <c r="Y349" s="15">
        <f t="shared" si="116"/>
        <v>15769.511134451895</v>
      </c>
      <c r="Z349" s="15">
        <f t="shared" si="117"/>
        <v>8771.5077402846273</v>
      </c>
      <c r="AA349" s="15">
        <f t="shared" si="118"/>
        <v>21144.14944530381</v>
      </c>
      <c r="AB349" s="15">
        <f t="shared" si="119"/>
        <v>6541.8752990828543</v>
      </c>
      <c r="AC349" s="15"/>
    </row>
    <row r="350" spans="2:29">
      <c r="B350" s="49">
        <v>40696</v>
      </c>
      <c r="C350" s="50">
        <v>1312.94</v>
      </c>
      <c r="D350" s="51">
        <v>9555.0400000000009</v>
      </c>
      <c r="E350" s="16">
        <f t="shared" si="106"/>
        <v>-1.6931749319159896E-2</v>
      </c>
      <c r="F350" s="16" t="str">
        <f t="shared" si="108"/>
        <v/>
      </c>
      <c r="G350" s="16">
        <f t="shared" si="109"/>
        <v>-1.6931749319159896E-2</v>
      </c>
      <c r="H350" s="6">
        <f t="shared" si="110"/>
        <v>337</v>
      </c>
      <c r="I350" s="25">
        <f t="shared" ca="1" si="111"/>
        <v>8885.6229968214939</v>
      </c>
      <c r="J350" s="16">
        <f t="shared" ca="1" si="120"/>
        <v>-9.404184779403668E-4</v>
      </c>
      <c r="K350" s="17">
        <f t="shared" ca="1" si="112"/>
        <v>-17.540818841820002</v>
      </c>
      <c r="L350" s="31">
        <f t="shared" ca="1" si="107"/>
        <v>-7.7178848856084614E-2</v>
      </c>
      <c r="M350" s="30"/>
      <c r="N350" s="21">
        <v>337</v>
      </c>
      <c r="O350" s="14">
        <f t="shared" si="105"/>
        <v>9.9077999999999999E-2</v>
      </c>
      <c r="P350" s="14">
        <f t="shared" si="113"/>
        <v>0.29372095601097314</v>
      </c>
      <c r="Q350" s="14">
        <f t="shared" si="121"/>
        <v>0.39279895601097314</v>
      </c>
      <c r="R350" s="14">
        <f t="shared" si="122"/>
        <v>-0.19464295601097314</v>
      </c>
      <c r="S350" s="14">
        <f t="shared" si="123"/>
        <v>0.68651991202194629</v>
      </c>
      <c r="T350" s="14">
        <f t="shared" si="124"/>
        <v>-0.48836391202194629</v>
      </c>
      <c r="U350" s="4" t="s">
        <v>21</v>
      </c>
      <c r="V350" s="21">
        <v>337</v>
      </c>
      <c r="W350" s="15">
        <f t="shared" si="114"/>
        <v>11764.512164039061</v>
      </c>
      <c r="X350" s="15">
        <f t="shared" si="115"/>
        <v>14292.436943838111</v>
      </c>
      <c r="Y350" s="15">
        <f t="shared" si="116"/>
        <v>15781.028840506915</v>
      </c>
      <c r="Z350" s="15">
        <f t="shared" si="117"/>
        <v>8770.2612964350428</v>
      </c>
      <c r="AA350" s="15">
        <f t="shared" si="118"/>
        <v>21168.822624550623</v>
      </c>
      <c r="AB350" s="15">
        <f t="shared" si="119"/>
        <v>6538.0937292803774</v>
      </c>
      <c r="AC350" s="15"/>
    </row>
    <row r="351" spans="2:29">
      <c r="B351" s="49">
        <v>40697</v>
      </c>
      <c r="C351" s="50">
        <v>1300.1600000000001</v>
      </c>
      <c r="D351" s="51">
        <v>9492.2099999999991</v>
      </c>
      <c r="E351" s="16">
        <f t="shared" si="106"/>
        <v>-6.5755873340144827E-3</v>
      </c>
      <c r="F351" s="16" t="str">
        <f t="shared" si="108"/>
        <v/>
      </c>
      <c r="G351" s="16">
        <f t="shared" si="109"/>
        <v>-6.5755873340144827E-3</v>
      </c>
      <c r="H351" s="6">
        <f t="shared" si="110"/>
        <v>338</v>
      </c>
      <c r="I351" s="25">
        <f t="shared" ca="1" si="111"/>
        <v>8887.3971664762448</v>
      </c>
      <c r="J351" s="16">
        <f t="shared" ca="1" si="120"/>
        <v>1.9966744654658353E-4</v>
      </c>
      <c r="K351" s="17">
        <f t="shared" ca="1" si="112"/>
        <v>-17.546715863698214</v>
      </c>
      <c r="L351" s="31">
        <f t="shared" ca="1" si="107"/>
        <v>-5.8970218782122864E-3</v>
      </c>
      <c r="M351" s="30"/>
      <c r="N351" s="21">
        <v>338</v>
      </c>
      <c r="O351" s="14">
        <f t="shared" si="105"/>
        <v>9.9372000000000002E-2</v>
      </c>
      <c r="P351" s="14">
        <f t="shared" si="113"/>
        <v>0.29415642097360378</v>
      </c>
      <c r="Q351" s="14">
        <f t="shared" si="121"/>
        <v>0.3935284209736038</v>
      </c>
      <c r="R351" s="14">
        <f t="shared" si="122"/>
        <v>-0.19478442097360377</v>
      </c>
      <c r="S351" s="14">
        <f t="shared" si="123"/>
        <v>0.68768484194720758</v>
      </c>
      <c r="T351" s="14">
        <f t="shared" si="124"/>
        <v>-0.48894084194720755</v>
      </c>
      <c r="U351" s="4" t="s">
        <v>21</v>
      </c>
      <c r="V351" s="21">
        <v>338</v>
      </c>
      <c r="W351" s="15">
        <f t="shared" si="114"/>
        <v>11767.971439103803</v>
      </c>
      <c r="X351" s="15">
        <f t="shared" si="115"/>
        <v>14298.662154689991</v>
      </c>
      <c r="Y351" s="15">
        <f t="shared" si="116"/>
        <v>15792.544747835131</v>
      </c>
      <c r="Z351" s="15">
        <f t="shared" si="117"/>
        <v>8769.0206995010503</v>
      </c>
      <c r="AA351" s="15">
        <f t="shared" si="118"/>
        <v>21193.497188787238</v>
      </c>
      <c r="AB351" s="15">
        <f t="shared" si="119"/>
        <v>6534.3227952407351</v>
      </c>
      <c r="AC351" s="15"/>
    </row>
    <row r="352" spans="2:29">
      <c r="B352" s="49">
        <v>40700</v>
      </c>
      <c r="C352" s="50">
        <v>1286.17</v>
      </c>
      <c r="D352" s="51">
        <v>9380.35</v>
      </c>
      <c r="E352" s="16">
        <f t="shared" si="106"/>
        <v>-1.1784400050146254E-2</v>
      </c>
      <c r="F352" s="16" t="str">
        <f t="shared" si="108"/>
        <v/>
      </c>
      <c r="G352" s="16">
        <f t="shared" si="109"/>
        <v>-1.1784400050146254E-2</v>
      </c>
      <c r="H352" s="6">
        <f t="shared" si="110"/>
        <v>339</v>
      </c>
      <c r="I352" s="25">
        <f t="shared" ca="1" si="111"/>
        <v>8800.6558011178167</v>
      </c>
      <c r="J352" s="16">
        <f t="shared" ca="1" si="120"/>
        <v>-9.7600415210002452E-3</v>
      </c>
      <c r="K352" s="17">
        <f t="shared" ca="1" si="112"/>
        <v>-18.178090208616759</v>
      </c>
      <c r="L352" s="31">
        <f t="shared" ca="1" si="107"/>
        <v>-0.63137434491854538</v>
      </c>
      <c r="M352" s="30"/>
      <c r="N352" s="21">
        <v>339</v>
      </c>
      <c r="O352" s="14">
        <f t="shared" si="105"/>
        <v>9.9665999999999991E-2</v>
      </c>
      <c r="P352" s="14">
        <f t="shared" si="113"/>
        <v>0.2945912422323515</v>
      </c>
      <c r="Q352" s="14">
        <f t="shared" si="121"/>
        <v>0.39425724223235148</v>
      </c>
      <c r="R352" s="14">
        <f t="shared" si="122"/>
        <v>-0.19492524223235153</v>
      </c>
      <c r="S352" s="14">
        <f t="shared" si="123"/>
        <v>0.68884848446470304</v>
      </c>
      <c r="T352" s="14">
        <f t="shared" si="124"/>
        <v>-0.48951648446470303</v>
      </c>
      <c r="U352" s="4" t="s">
        <v>21</v>
      </c>
      <c r="V352" s="21">
        <v>339</v>
      </c>
      <c r="W352" s="15">
        <f t="shared" si="114"/>
        <v>11771.431731344937</v>
      </c>
      <c r="X352" s="15">
        <f t="shared" si="115"/>
        <v>14304.880868883089</v>
      </c>
      <c r="Y352" s="15">
        <f t="shared" si="116"/>
        <v>15804.058885541572</v>
      </c>
      <c r="Z352" s="15">
        <f t="shared" si="117"/>
        <v>8767.785921911669</v>
      </c>
      <c r="AA352" s="15">
        <f t="shared" si="118"/>
        <v>21218.173197452546</v>
      </c>
      <c r="AB352" s="15">
        <f t="shared" si="119"/>
        <v>6530.5624436297257</v>
      </c>
      <c r="AC352" s="15"/>
    </row>
    <row r="353" spans="2:29">
      <c r="B353" s="49">
        <v>40701</v>
      </c>
      <c r="C353" s="50">
        <v>1284.94</v>
      </c>
      <c r="D353" s="51">
        <v>9442.9500000000007</v>
      </c>
      <c r="E353" s="16">
        <f t="shared" si="106"/>
        <v>6.6735249750809258E-3</v>
      </c>
      <c r="F353" s="16">
        <f t="shared" si="108"/>
        <v>6.6735249750809258E-3</v>
      </c>
      <c r="G353" s="16" t="str">
        <f t="shared" si="109"/>
        <v/>
      </c>
      <c r="H353" s="6">
        <f t="shared" si="110"/>
        <v>340</v>
      </c>
      <c r="I353" s="25">
        <f t="shared" ca="1" si="111"/>
        <v>8808.2895525781059</v>
      </c>
      <c r="J353" s="16">
        <f t="shared" ca="1" si="120"/>
        <v>8.6740711519698362E-4</v>
      </c>
      <c r="K353" s="17">
        <f t="shared" ca="1" si="112"/>
        <v>-18.142275726225556</v>
      </c>
      <c r="L353" s="31">
        <f t="shared" ca="1" si="107"/>
        <v>3.5814482391204293E-2</v>
      </c>
      <c r="M353" s="30"/>
      <c r="N353" s="21">
        <v>340</v>
      </c>
      <c r="O353" s="14">
        <f t="shared" si="105"/>
        <v>9.9959999999999993E-2</v>
      </c>
      <c r="P353" s="14">
        <f t="shared" si="113"/>
        <v>0.29502542263337239</v>
      </c>
      <c r="Q353" s="14">
        <f t="shared" si="121"/>
        <v>0.39498542263337239</v>
      </c>
      <c r="R353" s="14">
        <f t="shared" si="122"/>
        <v>-0.1950654226333724</v>
      </c>
      <c r="S353" s="14">
        <f t="shared" si="123"/>
        <v>0.69001084526674483</v>
      </c>
      <c r="T353" s="14">
        <f t="shared" si="124"/>
        <v>-0.49009084526674479</v>
      </c>
      <c r="U353" s="4" t="s">
        <v>21</v>
      </c>
      <c r="V353" s="21">
        <v>340</v>
      </c>
      <c r="W353" s="15">
        <f t="shared" si="114"/>
        <v>11774.893041061547</v>
      </c>
      <c r="X353" s="15">
        <f t="shared" si="115"/>
        <v>14311.093116315746</v>
      </c>
      <c r="Y353" s="15">
        <f t="shared" si="116"/>
        <v>15815.571282520827</v>
      </c>
      <c r="Z353" s="15">
        <f t="shared" si="117"/>
        <v>8766.5569363069317</v>
      </c>
      <c r="AA353" s="15">
        <f t="shared" si="118"/>
        <v>21242.850709576145</v>
      </c>
      <c r="AB353" s="15">
        <f t="shared" si="119"/>
        <v>6526.8126215253196</v>
      </c>
      <c r="AC353" s="15"/>
    </row>
    <row r="354" spans="2:29">
      <c r="B354" s="49">
        <v>40702</v>
      </c>
      <c r="C354" s="50">
        <v>1279.56</v>
      </c>
      <c r="D354" s="51">
        <v>9449.4599999999991</v>
      </c>
      <c r="E354" s="16">
        <f t="shared" si="106"/>
        <v>6.8940320556588766E-4</v>
      </c>
      <c r="F354" s="16">
        <f t="shared" si="108"/>
        <v>6.8940320556588766E-4</v>
      </c>
      <c r="G354" s="16" t="str">
        <f t="shared" si="109"/>
        <v/>
      </c>
      <c r="H354" s="6">
        <f t="shared" si="110"/>
        <v>341</v>
      </c>
      <c r="I354" s="25">
        <f t="shared" ca="1" si="111"/>
        <v>8647.6222943446755</v>
      </c>
      <c r="J354" s="16">
        <f t="shared" ca="1" si="120"/>
        <v>-1.8240460565514056E-2</v>
      </c>
      <c r="K354" s="17">
        <f t="shared" ca="1" si="112"/>
        <v>-19.31120580051018</v>
      </c>
      <c r="L354" s="31">
        <f t="shared" ca="1" si="107"/>
        <v>-1.1689300742846225</v>
      </c>
      <c r="M354" s="30"/>
      <c r="N354" s="21">
        <v>341</v>
      </c>
      <c r="O354" s="14">
        <f t="shared" si="105"/>
        <v>0.100254</v>
      </c>
      <c r="P354" s="14">
        <f t="shared" si="113"/>
        <v>0.29545896500191021</v>
      </c>
      <c r="Q354" s="14">
        <f t="shared" si="121"/>
        <v>0.39571296500191022</v>
      </c>
      <c r="R354" s="14">
        <f t="shared" si="122"/>
        <v>-0.1952049650019102</v>
      </c>
      <c r="S354" s="14">
        <f t="shared" si="123"/>
        <v>0.69117193000382038</v>
      </c>
      <c r="T354" s="14">
        <f t="shared" si="124"/>
        <v>-0.49066393000382041</v>
      </c>
      <c r="U354" s="4" t="s">
        <v>21</v>
      </c>
      <c r="V354" s="21">
        <v>341</v>
      </c>
      <c r="W354" s="15">
        <f t="shared" si="114"/>
        <v>11778.355368552822</v>
      </c>
      <c r="X354" s="15">
        <f t="shared" si="115"/>
        <v>14317.298926665415</v>
      </c>
      <c r="Y354" s="15">
        <f t="shared" si="116"/>
        <v>15827.081967459249</v>
      </c>
      <c r="Z354" s="15">
        <f t="shared" si="117"/>
        <v>8765.3337155356639</v>
      </c>
      <c r="AA354" s="15">
        <f t="shared" si="118"/>
        <v>21267.529783782673</v>
      </c>
      <c r="AB354" s="15">
        <f t="shared" si="119"/>
        <v>6523.0732764133181</v>
      </c>
      <c r="AC354" s="15"/>
    </row>
    <row r="355" spans="2:29">
      <c r="B355" s="49">
        <v>40703</v>
      </c>
      <c r="C355" s="50">
        <v>1289</v>
      </c>
      <c r="D355" s="51">
        <v>9467.15</v>
      </c>
      <c r="E355" s="16">
        <f t="shared" si="106"/>
        <v>1.8720646470804163E-3</v>
      </c>
      <c r="F355" s="16">
        <f t="shared" si="108"/>
        <v>1.8720646470804163E-3</v>
      </c>
      <c r="G355" s="16" t="str">
        <f t="shared" si="109"/>
        <v/>
      </c>
      <c r="H355" s="6">
        <f t="shared" si="110"/>
        <v>342</v>
      </c>
      <c r="I355" s="25">
        <f t="shared" ca="1" si="111"/>
        <v>8608.0554349579597</v>
      </c>
      <c r="J355" s="16">
        <f t="shared" ca="1" si="120"/>
        <v>-4.5754610966983978E-3</v>
      </c>
      <c r="K355" s="17">
        <f t="shared" ca="1" si="112"/>
        <v>-19.616203528160661</v>
      </c>
      <c r="L355" s="31">
        <f t="shared" ca="1" si="107"/>
        <v>-0.30499772765048194</v>
      </c>
      <c r="M355" s="30"/>
      <c r="N355" s="21">
        <v>342</v>
      </c>
      <c r="O355" s="14">
        <f t="shared" si="105"/>
        <v>0.100548</v>
      </c>
      <c r="P355" s="14">
        <f t="shared" si="113"/>
        <v>0.29589187214251089</v>
      </c>
      <c r="Q355" s="14">
        <f t="shared" si="121"/>
        <v>0.39643987214251086</v>
      </c>
      <c r="R355" s="14">
        <f t="shared" si="122"/>
        <v>-0.19534387214251089</v>
      </c>
      <c r="S355" s="14">
        <f t="shared" si="123"/>
        <v>0.69233174428502176</v>
      </c>
      <c r="T355" s="14">
        <f t="shared" si="124"/>
        <v>-0.49123574428502181</v>
      </c>
      <c r="U355" s="4" t="s">
        <v>21</v>
      </c>
      <c r="V355" s="21">
        <v>342</v>
      </c>
      <c r="W355" s="15">
        <f t="shared" si="114"/>
        <v>11781.81871411803</v>
      </c>
      <c r="X355" s="15">
        <f t="shared" si="115"/>
        <v>14323.498329390917</v>
      </c>
      <c r="Y355" s="15">
        <f t="shared" si="116"/>
        <v>15838.590968837134</v>
      </c>
      <c r="Z355" s="15">
        <f t="shared" si="117"/>
        <v>8764.1162326533195</v>
      </c>
      <c r="AA355" s="15">
        <f t="shared" si="118"/>
        <v>21292.210478296121</v>
      </c>
      <c r="AB355" s="15">
        <f t="shared" si="119"/>
        <v>6519.3443561830672</v>
      </c>
      <c r="AC355" s="15"/>
    </row>
    <row r="356" spans="2:29">
      <c r="B356" s="49">
        <v>40704</v>
      </c>
      <c r="C356" s="50">
        <v>1270.98</v>
      </c>
      <c r="D356" s="51">
        <v>9514.44</v>
      </c>
      <c r="E356" s="16">
        <f t="shared" si="106"/>
        <v>4.9951675002509596E-3</v>
      </c>
      <c r="F356" s="16">
        <f t="shared" si="108"/>
        <v>4.9951675002509596E-3</v>
      </c>
      <c r="G356" s="16" t="str">
        <f t="shared" si="109"/>
        <v/>
      </c>
      <c r="H356" s="6">
        <f t="shared" si="110"/>
        <v>343</v>
      </c>
      <c r="I356" s="25">
        <f t="shared" ca="1" si="111"/>
        <v>8570.425862579059</v>
      </c>
      <c r="J356" s="16">
        <f t="shared" ca="1" si="120"/>
        <v>-4.3714370409470476E-3</v>
      </c>
      <c r="K356" s="17">
        <f t="shared" ca="1" si="112"/>
        <v>-19.908392444138059</v>
      </c>
      <c r="L356" s="31">
        <f t="shared" ca="1" si="107"/>
        <v>-0.29218891597739893</v>
      </c>
      <c r="M356" s="30"/>
      <c r="N356" s="21">
        <v>343</v>
      </c>
      <c r="O356" s="14">
        <f t="shared" si="105"/>
        <v>0.100842</v>
      </c>
      <c r="P356" s="14">
        <f t="shared" si="113"/>
        <v>0.29632414683923419</v>
      </c>
      <c r="Q356" s="14">
        <f t="shared" si="121"/>
        <v>0.39716614683923418</v>
      </c>
      <c r="R356" s="14">
        <f t="shared" si="122"/>
        <v>-0.19548214683923421</v>
      </c>
      <c r="S356" s="14">
        <f t="shared" si="123"/>
        <v>0.69349029367846837</v>
      </c>
      <c r="T356" s="14">
        <f t="shared" si="124"/>
        <v>-0.4918062936784684</v>
      </c>
      <c r="U356" s="4" t="s">
        <v>21</v>
      </c>
      <c r="V356" s="21">
        <v>343</v>
      </c>
      <c r="W356" s="15">
        <f t="shared" si="114"/>
        <v>11785.283078056524</v>
      </c>
      <c r="X356" s="15">
        <f t="shared" si="115"/>
        <v>14329.691353734695</v>
      </c>
      <c r="Y356" s="15">
        <f t="shared" si="116"/>
        <v>15850.098314930878</v>
      </c>
      <c r="Z356" s="15">
        <f t="shared" si="117"/>
        <v>8762.9044609198172</v>
      </c>
      <c r="AA356" s="15">
        <f t="shared" si="118"/>
        <v>21316.892850944023</v>
      </c>
      <c r="AB356" s="15">
        <f t="shared" si="119"/>
        <v>6515.6258091232357</v>
      </c>
      <c r="AC356" s="15"/>
    </row>
    <row r="357" spans="2:29">
      <c r="B357" s="49">
        <v>40707</v>
      </c>
      <c r="C357" s="50">
        <v>1271.83</v>
      </c>
      <c r="D357" s="51">
        <v>9448.2099999999991</v>
      </c>
      <c r="E357" s="16">
        <f t="shared" si="106"/>
        <v>-6.9609982300588768E-3</v>
      </c>
      <c r="F357" s="16" t="str">
        <f t="shared" si="108"/>
        <v/>
      </c>
      <c r="G357" s="16">
        <f t="shared" si="109"/>
        <v>-6.9609982300588768E-3</v>
      </c>
      <c r="H357" s="6">
        <f t="shared" si="110"/>
        <v>344</v>
      </c>
      <c r="I357" s="25">
        <f t="shared" ca="1" si="111"/>
        <v>8544.4069116551818</v>
      </c>
      <c r="J357" s="16">
        <f t="shared" ca="1" si="120"/>
        <v>-3.0358994221609619E-3</v>
      </c>
      <c r="K357" s="17">
        <f t="shared" ca="1" si="112"/>
        <v>-20.116799891531191</v>
      </c>
      <c r="L357" s="31">
        <f t="shared" ca="1" si="107"/>
        <v>-0.20840744739313255</v>
      </c>
      <c r="M357" s="30"/>
      <c r="N357" s="21">
        <v>344</v>
      </c>
      <c r="O357" s="14">
        <f t="shared" si="105"/>
        <v>0.101136</v>
      </c>
      <c r="P357" s="14">
        <f t="shared" si="113"/>
        <v>0.29675579185586254</v>
      </c>
      <c r="Q357" s="14">
        <f t="shared" si="121"/>
        <v>0.39789179185586254</v>
      </c>
      <c r="R357" s="14">
        <f t="shared" si="122"/>
        <v>-0.19561979185586253</v>
      </c>
      <c r="S357" s="14">
        <f t="shared" si="123"/>
        <v>0.69464758371172508</v>
      </c>
      <c r="T357" s="14">
        <f t="shared" si="124"/>
        <v>-0.49237558371172507</v>
      </c>
      <c r="U357" s="4" t="s">
        <v>21</v>
      </c>
      <c r="V357" s="21">
        <v>344</v>
      </c>
      <c r="W357" s="15">
        <f t="shared" si="114"/>
        <v>11788.748460667755</v>
      </c>
      <c r="X357" s="15">
        <f t="shared" si="115"/>
        <v>14335.878028725014</v>
      </c>
      <c r="Y357" s="15">
        <f t="shared" si="116"/>
        <v>15861.604033815091</v>
      </c>
      <c r="Z357" s="15">
        <f t="shared" si="117"/>
        <v>8761.698373797426</v>
      </c>
      <c r="AA357" s="15">
        <f t="shared" si="118"/>
        <v>21341.576959161637</v>
      </c>
      <c r="AB357" s="15">
        <f t="shared" si="119"/>
        <v>6511.9175839176469</v>
      </c>
      <c r="AC357" s="15"/>
    </row>
    <row r="358" spans="2:29">
      <c r="B358" s="49">
        <v>40708</v>
      </c>
      <c r="C358" s="50">
        <v>1287.8699999999999</v>
      </c>
      <c r="D358" s="51">
        <v>9547.7900000000009</v>
      </c>
      <c r="E358" s="16">
        <f t="shared" si="106"/>
        <v>1.0539562520308266E-2</v>
      </c>
      <c r="F358" s="16">
        <f t="shared" si="108"/>
        <v>1.0539562520308266E-2</v>
      </c>
      <c r="G358" s="16" t="str">
        <f t="shared" si="109"/>
        <v/>
      </c>
      <c r="H358" s="6">
        <f t="shared" si="110"/>
        <v>345</v>
      </c>
      <c r="I358" s="25">
        <f t="shared" ca="1" si="111"/>
        <v>8396.5759390660096</v>
      </c>
      <c r="J358" s="16">
        <f t="shared" ca="1" si="120"/>
        <v>-1.7301490216660938E-2</v>
      </c>
      <c r="K358" s="17">
        <f t="shared" ca="1" si="112"/>
        <v>-21.225982504401749</v>
      </c>
      <c r="L358" s="31">
        <f t="shared" ca="1" si="107"/>
        <v>-1.1091826128705569</v>
      </c>
      <c r="M358" s="30"/>
      <c r="N358" s="21">
        <v>345</v>
      </c>
      <c r="O358" s="14">
        <f t="shared" si="105"/>
        <v>0.10142999999999999</v>
      </c>
      <c r="P358" s="14">
        <f t="shared" si="113"/>
        <v>0.29718680993610735</v>
      </c>
      <c r="Q358" s="14">
        <f t="shared" si="121"/>
        <v>0.39861680993610737</v>
      </c>
      <c r="R358" s="14">
        <f t="shared" si="122"/>
        <v>-0.19575680993610736</v>
      </c>
      <c r="S358" s="14">
        <f t="shared" si="123"/>
        <v>0.69580361987221473</v>
      </c>
      <c r="T358" s="14">
        <f t="shared" si="124"/>
        <v>-0.49294361987221469</v>
      </c>
      <c r="U358" s="4" t="s">
        <v>21</v>
      </c>
      <c r="V358" s="21">
        <v>345</v>
      </c>
      <c r="W358" s="15">
        <f t="shared" si="114"/>
        <v>11792.214862251256</v>
      </c>
      <c r="X358" s="15">
        <f t="shared" si="115"/>
        <v>14342.058383178155</v>
      </c>
      <c r="Y358" s="15">
        <f t="shared" si="116"/>
        <v>15873.108153364698</v>
      </c>
      <c r="Z358" s="15">
        <f t="shared" si="117"/>
        <v>8760.4979449486691</v>
      </c>
      <c r="AA358" s="15">
        <f t="shared" si="118"/>
        <v>21366.262859996081</v>
      </c>
      <c r="AB358" s="15">
        <f t="shared" si="119"/>
        <v>6508.2196296411612</v>
      </c>
      <c r="AC358" s="15"/>
    </row>
    <row r="359" spans="2:29">
      <c r="B359" s="49">
        <v>40709</v>
      </c>
      <c r="C359" s="50">
        <v>1265.42</v>
      </c>
      <c r="D359" s="51">
        <v>9574.32</v>
      </c>
      <c r="E359" s="16">
        <f t="shared" si="106"/>
        <v>2.7786534894461267E-3</v>
      </c>
      <c r="F359" s="16">
        <f t="shared" si="108"/>
        <v>2.7786534894461267E-3</v>
      </c>
      <c r="G359" s="16" t="str">
        <f t="shared" si="109"/>
        <v/>
      </c>
      <c r="H359" s="6">
        <f t="shared" si="110"/>
        <v>346</v>
      </c>
      <c r="I359" s="25">
        <f t="shared" ca="1" si="111"/>
        <v>8382.502911942207</v>
      </c>
      <c r="J359" s="16">
        <f t="shared" ca="1" si="120"/>
        <v>-1.6760435713236712E-3</v>
      </c>
      <c r="K359" s="17">
        <f t="shared" ca="1" si="112"/>
        <v>-21.349198181406191</v>
      </c>
      <c r="L359" s="31">
        <f t="shared" ca="1" si="107"/>
        <v>-0.12321567700444083</v>
      </c>
      <c r="M359" s="30"/>
      <c r="N359" s="21">
        <v>346</v>
      </c>
      <c r="O359" s="14">
        <f t="shared" si="105"/>
        <v>0.10172399999999999</v>
      </c>
      <c r="P359" s="14">
        <f t="shared" si="113"/>
        <v>0.2976172038038124</v>
      </c>
      <c r="Q359" s="14">
        <f t="shared" si="121"/>
        <v>0.39934120380381238</v>
      </c>
      <c r="R359" s="14">
        <f t="shared" si="122"/>
        <v>-0.19589320380381242</v>
      </c>
      <c r="S359" s="14">
        <f t="shared" si="123"/>
        <v>0.69695840760762484</v>
      </c>
      <c r="T359" s="14">
        <f t="shared" si="124"/>
        <v>-0.49351040760762482</v>
      </c>
      <c r="U359" s="4" t="s">
        <v>21</v>
      </c>
      <c r="V359" s="21">
        <v>346</v>
      </c>
      <c r="W359" s="15">
        <f t="shared" si="114"/>
        <v>11795.682283106647</v>
      </c>
      <c r="X359" s="15">
        <f t="shared" si="115"/>
        <v>14348.23244570056</v>
      </c>
      <c r="Y359" s="15">
        <f t="shared" si="116"/>
        <v>15884.610701256999</v>
      </c>
      <c r="Z359" s="15">
        <f t="shared" si="117"/>
        <v>8759.3031482342612</v>
      </c>
      <c r="AA359" s="15">
        <f t="shared" si="118"/>
        <v>21390.95061011038</v>
      </c>
      <c r="AB359" s="15">
        <f t="shared" si="119"/>
        <v>6504.5318957556174</v>
      </c>
      <c r="AC359" s="15"/>
    </row>
    <row r="360" spans="2:29">
      <c r="B360" s="49">
        <v>40710</v>
      </c>
      <c r="C360" s="50">
        <v>1267.6400000000001</v>
      </c>
      <c r="D360" s="51">
        <v>9411.2800000000007</v>
      </c>
      <c r="E360" s="16">
        <f t="shared" si="106"/>
        <v>-1.7028885602319441E-2</v>
      </c>
      <c r="F360" s="16" t="str">
        <f t="shared" si="108"/>
        <v/>
      </c>
      <c r="G360" s="16">
        <f t="shared" si="109"/>
        <v>-1.7028885602319441E-2</v>
      </c>
      <c r="H360" s="6">
        <f t="shared" si="110"/>
        <v>347</v>
      </c>
      <c r="I360" s="25">
        <f t="shared" ca="1" si="111"/>
        <v>8493.2318899233724</v>
      </c>
      <c r="J360" s="16">
        <f t="shared" ca="1" si="120"/>
        <v>1.3209536476678625E-2</v>
      </c>
      <c r="K360" s="17">
        <f t="shared" ca="1" si="112"/>
        <v>-20.547381921185899</v>
      </c>
      <c r="L360" s="31">
        <f t="shared" ca="1" si="107"/>
        <v>0.80181626022029329</v>
      </c>
      <c r="M360" s="30"/>
      <c r="N360" s="21">
        <v>347</v>
      </c>
      <c r="O360" s="14">
        <f t="shared" si="105"/>
        <v>0.102018</v>
      </c>
      <c r="P360" s="14">
        <f t="shared" si="113"/>
        <v>0.29804697616315451</v>
      </c>
      <c r="Q360" s="14">
        <f t="shared" si="121"/>
        <v>0.40006497616315451</v>
      </c>
      <c r="R360" s="14">
        <f t="shared" si="122"/>
        <v>-0.19602897616315451</v>
      </c>
      <c r="S360" s="14">
        <f t="shared" si="123"/>
        <v>0.69811195232630907</v>
      </c>
      <c r="T360" s="14">
        <f t="shared" si="124"/>
        <v>-0.49407595232630902</v>
      </c>
      <c r="U360" s="4" t="s">
        <v>21</v>
      </c>
      <c r="V360" s="21">
        <v>347</v>
      </c>
      <c r="W360" s="15">
        <f t="shared" si="114"/>
        <v>11799.150723533639</v>
      </c>
      <c r="X360" s="15">
        <f t="shared" si="115"/>
        <v>14354.400244690965</v>
      </c>
      <c r="Y360" s="15">
        <f t="shared" si="116"/>
        <v>15896.111704973711</v>
      </c>
      <c r="Z360" s="15">
        <f t="shared" si="117"/>
        <v>8758.1139577110607</v>
      </c>
      <c r="AA360" s="15">
        <f t="shared" si="118"/>
        <v>21415.640265787461</v>
      </c>
      <c r="AB360" s="15">
        <f t="shared" si="119"/>
        <v>6500.8543321058296</v>
      </c>
      <c r="AC360" s="15"/>
    </row>
    <row r="361" spans="2:29">
      <c r="B361" s="49">
        <v>40711</v>
      </c>
      <c r="C361" s="50">
        <v>1271.5</v>
      </c>
      <c r="D361" s="51">
        <v>9351.4</v>
      </c>
      <c r="E361" s="16">
        <f t="shared" si="106"/>
        <v>-6.3625776727502543E-3</v>
      </c>
      <c r="F361" s="16" t="str">
        <f t="shared" si="108"/>
        <v/>
      </c>
      <c r="G361" s="16">
        <f t="shared" si="109"/>
        <v>-6.3625776727502543E-3</v>
      </c>
      <c r="H361" s="6">
        <f t="shared" si="110"/>
        <v>348</v>
      </c>
      <c r="I361" s="25">
        <f t="shared" ca="1" si="111"/>
        <v>8657.7927376643238</v>
      </c>
      <c r="J361" s="16">
        <f t="shared" ca="1" si="120"/>
        <v>1.9375527463955319E-2</v>
      </c>
      <c r="K361" s="17">
        <f t="shared" ca="1" si="112"/>
        <v>-19.366367874939215</v>
      </c>
      <c r="L361" s="31">
        <f t="shared" ca="1" si="107"/>
        <v>1.1810140462466854</v>
      </c>
      <c r="M361" s="30"/>
      <c r="N361" s="21">
        <v>348</v>
      </c>
      <c r="O361" s="14">
        <f t="shared" si="105"/>
        <v>0.102312</v>
      </c>
      <c r="P361" s="14">
        <f t="shared" si="113"/>
        <v>0.29847612969884213</v>
      </c>
      <c r="Q361" s="14">
        <f t="shared" si="121"/>
        <v>0.40078812969884214</v>
      </c>
      <c r="R361" s="14">
        <f t="shared" si="122"/>
        <v>-0.19616412969884212</v>
      </c>
      <c r="S361" s="14">
        <f t="shared" si="123"/>
        <v>0.69926425939768422</v>
      </c>
      <c r="T361" s="14">
        <f t="shared" si="124"/>
        <v>-0.49464025939768425</v>
      </c>
      <c r="U361" s="4" t="s">
        <v>21</v>
      </c>
      <c r="V361" s="21">
        <v>348</v>
      </c>
      <c r="W361" s="15">
        <f t="shared" si="114"/>
        <v>11802.620183832032</v>
      </c>
      <c r="X361" s="15">
        <f t="shared" si="115"/>
        <v>14360.561808342498</v>
      </c>
      <c r="Y361" s="15">
        <f t="shared" si="116"/>
        <v>15907.611191802989</v>
      </c>
      <c r="Z361" s="15">
        <f t="shared" si="117"/>
        <v>8756.9303476300665</v>
      </c>
      <c r="AA361" s="15">
        <f t="shared" si="118"/>
        <v>21440.331882934122</v>
      </c>
      <c r="AB361" s="15">
        <f t="shared" si="119"/>
        <v>6497.1868889156276</v>
      </c>
      <c r="AC361" s="15"/>
    </row>
    <row r="362" spans="2:29">
      <c r="B362" s="49">
        <v>40714</v>
      </c>
      <c r="C362" s="50">
        <v>1278.3599999999999</v>
      </c>
      <c r="D362" s="51">
        <v>9354.32</v>
      </c>
      <c r="E362" s="16">
        <f t="shared" si="106"/>
        <v>3.1225271082405555E-4</v>
      </c>
      <c r="F362" s="16">
        <f t="shared" si="108"/>
        <v>3.1225271082405555E-4</v>
      </c>
      <c r="G362" s="16" t="str">
        <f t="shared" si="109"/>
        <v/>
      </c>
      <c r="H362" s="6">
        <f t="shared" si="110"/>
        <v>349</v>
      </c>
      <c r="I362" s="25">
        <f t="shared" ca="1" si="111"/>
        <v>8679.515060151105</v>
      </c>
      <c r="J362" s="16">
        <f t="shared" ca="1" si="120"/>
        <v>2.5089908184428755E-3</v>
      </c>
      <c r="K362" s="17">
        <f t="shared" ca="1" si="112"/>
        <v>-19.22812723485249</v>
      </c>
      <c r="L362" s="31">
        <f t="shared" ca="1" si="107"/>
        <v>0.13824064008672421</v>
      </c>
      <c r="M362" s="30"/>
      <c r="N362" s="21">
        <v>349</v>
      </c>
      <c r="O362" s="14">
        <f t="shared" si="105"/>
        <v>0.102606</v>
      </c>
      <c r="P362" s="14">
        <f t="shared" si="113"/>
        <v>0.29890466707631047</v>
      </c>
      <c r="Q362" s="14">
        <f t="shared" si="121"/>
        <v>0.40151066707631045</v>
      </c>
      <c r="R362" s="14">
        <f t="shared" si="122"/>
        <v>-0.19629866707631047</v>
      </c>
      <c r="S362" s="14">
        <f t="shared" si="123"/>
        <v>0.70041533415262092</v>
      </c>
      <c r="T362" s="14">
        <f t="shared" si="124"/>
        <v>-0.49520333415262097</v>
      </c>
      <c r="U362" s="4" t="s">
        <v>21</v>
      </c>
      <c r="V362" s="21">
        <v>349</v>
      </c>
      <c r="W362" s="15">
        <f t="shared" si="114"/>
        <v>11806.09066430171</v>
      </c>
      <c r="X362" s="15">
        <f t="shared" si="115"/>
        <v>14366.71716464474</v>
      </c>
      <c r="Y362" s="15">
        <f t="shared" si="116"/>
        <v>15919.109188841394</v>
      </c>
      <c r="Z362" s="15">
        <f t="shared" si="117"/>
        <v>8755.7522924344285</v>
      </c>
      <c r="AA362" s="15">
        <f t="shared" si="118"/>
        <v>21465.025517084938</v>
      </c>
      <c r="AB362" s="15">
        <f t="shared" si="119"/>
        <v>6493.529516783964</v>
      </c>
      <c r="AC362" s="15"/>
    </row>
    <row r="363" spans="2:29">
      <c r="B363" s="49">
        <v>40715</v>
      </c>
      <c r="C363" s="50">
        <v>1295.52</v>
      </c>
      <c r="D363" s="50">
        <v>9459.66</v>
      </c>
      <c r="E363" s="16">
        <f t="shared" si="106"/>
        <v>1.1261107167597447E-2</v>
      </c>
      <c r="F363" s="16">
        <f t="shared" si="108"/>
        <v>1.1261107167597447E-2</v>
      </c>
      <c r="G363" s="16" t="str">
        <f t="shared" si="109"/>
        <v/>
      </c>
      <c r="H363" s="6">
        <f t="shared" si="110"/>
        <v>350</v>
      </c>
      <c r="I363" s="25">
        <f t="shared" ca="1" si="111"/>
        <v>8590.6053883435998</v>
      </c>
      <c r="J363" s="16">
        <f t="shared" ca="1" si="120"/>
        <v>-1.0243622044704115E-2</v>
      </c>
      <c r="K363" s="17">
        <f t="shared" ca="1" si="112"/>
        <v>-19.890030730867341</v>
      </c>
      <c r="L363" s="31">
        <f t="shared" ca="1" si="107"/>
        <v>-0.6619034960148501</v>
      </c>
      <c r="M363" s="30"/>
      <c r="N363" s="21">
        <v>350</v>
      </c>
      <c r="O363" s="14">
        <f t="shared" si="105"/>
        <v>0.10289999999999999</v>
      </c>
      <c r="P363" s="14">
        <f t="shared" si="113"/>
        <v>0.29933259094191533</v>
      </c>
      <c r="Q363" s="14">
        <f t="shared" si="121"/>
        <v>0.40223259094191532</v>
      </c>
      <c r="R363" s="14">
        <f t="shared" si="122"/>
        <v>-0.19643259094191534</v>
      </c>
      <c r="S363" s="14">
        <f t="shared" si="123"/>
        <v>0.70156518188383066</v>
      </c>
      <c r="T363" s="14">
        <f t="shared" si="124"/>
        <v>-0.49576518188383067</v>
      </c>
      <c r="U363" s="4" t="s">
        <v>21</v>
      </c>
      <c r="V363" s="21">
        <v>350</v>
      </c>
      <c r="W363" s="15">
        <f t="shared" si="114"/>
        <v>11809.562165242649</v>
      </c>
      <c r="X363" s="15">
        <f t="shared" si="115"/>
        <v>14372.866341385792</v>
      </c>
      <c r="Y363" s="15">
        <f t="shared" si="116"/>
        <v>15930.605722995868</v>
      </c>
      <c r="Z363" s="15">
        <f t="shared" si="117"/>
        <v>8754.5797667574843</v>
      </c>
      <c r="AA363" s="15">
        <f t="shared" si="118"/>
        <v>21489.721223406108</v>
      </c>
      <c r="AB363" s="15">
        <f t="shared" si="119"/>
        <v>6489.8821666810527</v>
      </c>
      <c r="AC363" s="15"/>
    </row>
    <row r="364" spans="2:29">
      <c r="B364" s="49">
        <v>40716</v>
      </c>
      <c r="C364" s="50">
        <v>1287.1400000000001</v>
      </c>
      <c r="D364" s="50">
        <v>9629.43</v>
      </c>
      <c r="E364" s="16">
        <f t="shared" si="106"/>
        <v>1.7946733814957455E-2</v>
      </c>
      <c r="F364" s="16">
        <f t="shared" si="108"/>
        <v>1.7946733814957455E-2</v>
      </c>
      <c r="G364" s="16" t="str">
        <f t="shared" si="109"/>
        <v/>
      </c>
      <c r="H364" s="6">
        <f t="shared" si="110"/>
        <v>351</v>
      </c>
      <c r="I364" s="25">
        <f t="shared" ca="1" si="111"/>
        <v>8613.7049263004919</v>
      </c>
      <c r="J364" s="16">
        <f t="shared" ca="1" si="120"/>
        <v>2.6889301641343471E-3</v>
      </c>
      <c r="K364" s="17">
        <f t="shared" ca="1" si="112"/>
        <v>-19.740573026786059</v>
      </c>
      <c r="L364" s="31">
        <f t="shared" ca="1" si="107"/>
        <v>0.14945770408128078</v>
      </c>
      <c r="M364" s="30"/>
      <c r="N364" s="21">
        <v>351</v>
      </c>
      <c r="O364" s="14">
        <f t="shared" si="105"/>
        <v>0.10319399999999999</v>
      </c>
      <c r="P364" s="14">
        <f t="shared" si="113"/>
        <v>0.29975990392312307</v>
      </c>
      <c r="Q364" s="14">
        <f t="shared" si="121"/>
        <v>0.40295390392312308</v>
      </c>
      <c r="R364" s="14">
        <f t="shared" si="122"/>
        <v>-0.19656590392312306</v>
      </c>
      <c r="S364" s="14">
        <f t="shared" si="123"/>
        <v>0.70271380784624615</v>
      </c>
      <c r="T364" s="14">
        <f t="shared" si="124"/>
        <v>-0.49632580784624614</v>
      </c>
      <c r="U364" s="4" t="s">
        <v>21</v>
      </c>
      <c r="V364" s="21">
        <v>351</v>
      </c>
      <c r="W364" s="15">
        <f t="shared" si="114"/>
        <v>11813.03468695491</v>
      </c>
      <c r="X364" s="15">
        <f t="shared" si="115"/>
        <v>14379.009366154269</v>
      </c>
      <c r="Y364" s="15">
        <f t="shared" si="116"/>
        <v>15942.100820985666</v>
      </c>
      <c r="Z364" s="15">
        <f t="shared" si="117"/>
        <v>8753.4127454208337</v>
      </c>
      <c r="AA364" s="15">
        <f t="shared" si="118"/>
        <v>21514.419056699244</v>
      </c>
      <c r="AB364" s="15">
        <f t="shared" si="119"/>
        <v>6486.2447899445806</v>
      </c>
      <c r="AC364" s="15"/>
    </row>
    <row r="365" spans="2:29">
      <c r="B365" s="49">
        <v>40717</v>
      </c>
      <c r="C365" s="50">
        <v>1283.5</v>
      </c>
      <c r="D365" s="51">
        <v>9596.74</v>
      </c>
      <c r="E365" s="16">
        <f t="shared" si="106"/>
        <v>-3.3948011460699654E-3</v>
      </c>
      <c r="F365" s="16" t="str">
        <f t="shared" si="108"/>
        <v/>
      </c>
      <c r="G365" s="16">
        <f t="shared" si="109"/>
        <v>-3.3948011460699654E-3</v>
      </c>
      <c r="H365" s="6">
        <f t="shared" si="110"/>
        <v>352</v>
      </c>
      <c r="I365" s="25">
        <f t="shared" ca="1" si="111"/>
        <v>8553.1961416861486</v>
      </c>
      <c r="J365" s="16">
        <f t="shared" ca="1" si="120"/>
        <v>-7.0247106363708796E-3</v>
      </c>
      <c r="K365" s="17">
        <f t="shared" ca="1" si="112"/>
        <v>-20.199542077951545</v>
      </c>
      <c r="L365" s="31">
        <f t="shared" ca="1" si="107"/>
        <v>-0.45896905116548514</v>
      </c>
      <c r="M365" s="30"/>
      <c r="N365" s="21">
        <v>352</v>
      </c>
      <c r="O365" s="14">
        <f t="shared" si="105"/>
        <v>0.103488</v>
      </c>
      <c r="P365" s="14">
        <f t="shared" si="113"/>
        <v>0.3001866086286995</v>
      </c>
      <c r="Q365" s="14">
        <f t="shared" si="121"/>
        <v>0.40367460862869953</v>
      </c>
      <c r="R365" s="14">
        <f t="shared" si="122"/>
        <v>-0.19669860862869951</v>
      </c>
      <c r="S365" s="14">
        <f t="shared" si="123"/>
        <v>0.70386121725739903</v>
      </c>
      <c r="T365" s="14">
        <f t="shared" si="124"/>
        <v>-0.49688521725739898</v>
      </c>
      <c r="U365" s="4" t="s">
        <v>21</v>
      </c>
      <c r="V365" s="21">
        <v>352</v>
      </c>
      <c r="W365" s="15">
        <f t="shared" si="114"/>
        <v>11816.508229738643</v>
      </c>
      <c r="X365" s="15">
        <f t="shared" si="115"/>
        <v>14385.146266341311</v>
      </c>
      <c r="Y365" s="15">
        <f t="shared" si="116"/>
        <v>15953.594509344268</v>
      </c>
      <c r="Z365" s="15">
        <f t="shared" si="117"/>
        <v>8752.2512034324118</v>
      </c>
      <c r="AA365" s="15">
        <f t="shared" si="118"/>
        <v>21539.119071405152</v>
      </c>
      <c r="AB365" s="15">
        <f t="shared" si="119"/>
        <v>6482.6173382759434</v>
      </c>
      <c r="AC365" s="15"/>
    </row>
    <row r="366" spans="2:29">
      <c r="B366" s="49">
        <v>40718</v>
      </c>
      <c r="C366" s="50">
        <v>1268.45</v>
      </c>
      <c r="D366" s="51">
        <v>9678.31</v>
      </c>
      <c r="E366" s="16">
        <f t="shared" si="106"/>
        <v>8.4997613773010114E-3</v>
      </c>
      <c r="F366" s="16">
        <f t="shared" si="108"/>
        <v>8.4997613773010114E-3</v>
      </c>
      <c r="G366" s="16" t="str">
        <f t="shared" si="109"/>
        <v/>
      </c>
      <c r="H366" s="6">
        <f t="shared" si="110"/>
        <v>353</v>
      </c>
      <c r="I366" s="25">
        <f t="shared" ca="1" si="111"/>
        <v>8454.5063779437096</v>
      </c>
      <c r="J366" s="16">
        <f t="shared" ca="1" si="120"/>
        <v>-1.1538349186387728E-2</v>
      </c>
      <c r="K366" s="17">
        <f t="shared" ca="1" si="112"/>
        <v>-20.943257094399588</v>
      </c>
      <c r="L366" s="31">
        <f t="shared" ca="1" si="107"/>
        <v>-0.74371501644804372</v>
      </c>
      <c r="M366" s="30"/>
      <c r="N366" s="21">
        <v>353</v>
      </c>
      <c r="O366" s="14">
        <f t="shared" si="105"/>
        <v>0.103782</v>
      </c>
      <c r="P366" s="14">
        <f t="shared" si="113"/>
        <v>0.30061270764889497</v>
      </c>
      <c r="Q366" s="14">
        <f t="shared" si="121"/>
        <v>0.40439470764889496</v>
      </c>
      <c r="R366" s="14">
        <f t="shared" si="122"/>
        <v>-0.19683070764889499</v>
      </c>
      <c r="S366" s="14">
        <f t="shared" si="123"/>
        <v>0.70500741529778999</v>
      </c>
      <c r="T366" s="14">
        <f t="shared" si="124"/>
        <v>-0.49744341529778996</v>
      </c>
      <c r="U366" s="4" t="s">
        <v>21</v>
      </c>
      <c r="V366" s="21">
        <v>353</v>
      </c>
      <c r="W366" s="15">
        <f t="shared" si="114"/>
        <v>11819.982793894089</v>
      </c>
      <c r="X366" s="15">
        <f t="shared" si="115"/>
        <v>14391.277069142543</v>
      </c>
      <c r="Y366" s="15">
        <f t="shared" si="116"/>
        <v>15965.086814421251</v>
      </c>
      <c r="Z366" s="15">
        <f t="shared" si="117"/>
        <v>8751.0951159846245</v>
      </c>
      <c r="AA366" s="15">
        <f t="shared" si="118"/>
        <v>21563.821321607513</v>
      </c>
      <c r="AB366" s="15">
        <f t="shared" si="119"/>
        <v>6478.9997637365532</v>
      </c>
      <c r="AC366" s="15"/>
    </row>
    <row r="367" spans="2:29">
      <c r="B367" s="49">
        <v>40721</v>
      </c>
      <c r="C367" s="50">
        <v>1280.0999999999999</v>
      </c>
      <c r="D367" s="51">
        <v>9578.31</v>
      </c>
      <c r="E367" s="16">
        <f t="shared" si="106"/>
        <v>-1.0332382409738891E-2</v>
      </c>
      <c r="F367" s="16" t="str">
        <f t="shared" si="108"/>
        <v/>
      </c>
      <c r="G367" s="16">
        <f t="shared" si="109"/>
        <v>-1.0332382409738891E-2</v>
      </c>
      <c r="H367" s="6">
        <f t="shared" si="110"/>
        <v>354</v>
      </c>
      <c r="I367" s="25">
        <f t="shared" ca="1" si="111"/>
        <v>8544.3204927015759</v>
      </c>
      <c r="J367" s="16">
        <f t="shared" ca="1" si="120"/>
        <v>1.0623223963988623E-2</v>
      </c>
      <c r="K367" s="17">
        <f t="shared" ca="1" si="112"/>
        <v>-20.3011820261666</v>
      </c>
      <c r="L367" s="31">
        <f t="shared" ca="1" si="107"/>
        <v>0.64207506823298666</v>
      </c>
      <c r="M367" s="30"/>
      <c r="N367" s="21">
        <v>354</v>
      </c>
      <c r="O367" s="14">
        <f t="shared" si="105"/>
        <v>0.104076</v>
      </c>
      <c r="P367" s="14">
        <f t="shared" si="113"/>
        <v>0.30103820355562844</v>
      </c>
      <c r="Q367" s="14">
        <f t="shared" si="121"/>
        <v>0.40511420355562844</v>
      </c>
      <c r="R367" s="14">
        <f t="shared" si="122"/>
        <v>-0.19696220355562843</v>
      </c>
      <c r="S367" s="14">
        <f t="shared" si="123"/>
        <v>0.70615240711125682</v>
      </c>
      <c r="T367" s="14">
        <f t="shared" si="124"/>
        <v>-0.49800040711125687</v>
      </c>
      <c r="U367" s="4" t="s">
        <v>21</v>
      </c>
      <c r="V367" s="21">
        <v>354</v>
      </c>
      <c r="W367" s="15">
        <f t="shared" si="114"/>
        <v>11823.458379721576</v>
      </c>
      <c r="X367" s="15">
        <f t="shared" si="115"/>
        <v>14397.40180156001</v>
      </c>
      <c r="Y367" s="15">
        <f t="shared" si="116"/>
        <v>15976.57776238417</v>
      </c>
      <c r="Z367" s="15">
        <f t="shared" si="117"/>
        <v>8749.9444584524717</v>
      </c>
      <c r="AA367" s="15">
        <f t="shared" si="118"/>
        <v>21588.525861036534</v>
      </c>
      <c r="AB367" s="15">
        <f t="shared" si="119"/>
        <v>6475.3920187441836</v>
      </c>
      <c r="AC367" s="15"/>
    </row>
    <row r="368" spans="2:29">
      <c r="B368" s="49">
        <v>40722</v>
      </c>
      <c r="C368" s="50">
        <v>1296.67</v>
      </c>
      <c r="D368" s="51">
        <v>9648.98</v>
      </c>
      <c r="E368" s="16">
        <f t="shared" si="106"/>
        <v>7.3781282919429501E-3</v>
      </c>
      <c r="F368" s="16">
        <f t="shared" si="108"/>
        <v>7.3781282919429501E-3</v>
      </c>
      <c r="G368" s="16" t="str">
        <f t="shared" si="109"/>
        <v/>
      </c>
      <c r="H368" s="6">
        <f t="shared" si="110"/>
        <v>355</v>
      </c>
      <c r="I368" s="25">
        <f t="shared" ca="1" si="111"/>
        <v>8425.9661550249948</v>
      </c>
      <c r="J368" s="16">
        <f t="shared" ca="1" si="120"/>
        <v>-1.3851813936248935E-2</v>
      </c>
      <c r="K368" s="17">
        <f t="shared" ca="1" si="112"/>
        <v>-21.191347959230562</v>
      </c>
      <c r="L368" s="31">
        <f t="shared" ca="1" si="107"/>
        <v>-0.89016593306396341</v>
      </c>
      <c r="M368" s="30"/>
      <c r="N368" s="21">
        <v>355</v>
      </c>
      <c r="O368" s="14">
        <f t="shared" si="105"/>
        <v>0.10436999999999999</v>
      </c>
      <c r="P368" s="14">
        <f t="shared" si="113"/>
        <v>0.30146309890266837</v>
      </c>
      <c r="Q368" s="14">
        <f t="shared" si="121"/>
        <v>0.40583309890266839</v>
      </c>
      <c r="R368" s="14">
        <f t="shared" si="122"/>
        <v>-0.19709309890266838</v>
      </c>
      <c r="S368" s="14">
        <f t="shared" si="123"/>
        <v>0.7072961978053367</v>
      </c>
      <c r="T368" s="14">
        <f t="shared" si="124"/>
        <v>-0.49855619780533678</v>
      </c>
      <c r="U368" s="4" t="s">
        <v>21</v>
      </c>
      <c r="V368" s="21">
        <v>355</v>
      </c>
      <c r="W368" s="15">
        <f t="shared" si="114"/>
        <v>11826.934987521521</v>
      </c>
      <c r="X368" s="15">
        <f t="shared" si="115"/>
        <v>14403.520490404113</v>
      </c>
      <c r="Y368" s="15">
        <f t="shared" si="116"/>
        <v>15988.067379220382</v>
      </c>
      <c r="Z368" s="15">
        <f t="shared" si="117"/>
        <v>8748.7992063917209</v>
      </c>
      <c r="AA368" s="15">
        <f t="shared" si="118"/>
        <v>21613.232743072585</v>
      </c>
      <c r="AB368" s="15">
        <f t="shared" si="119"/>
        <v>6471.7940560693514</v>
      </c>
      <c r="AC368" s="15"/>
    </row>
    <row r="369" spans="2:35">
      <c r="B369" s="49">
        <v>40723</v>
      </c>
      <c r="C369" s="50">
        <v>1307.4100000000001</v>
      </c>
      <c r="D369" s="51">
        <v>9797.26</v>
      </c>
      <c r="E369" s="16">
        <f t="shared" si="106"/>
        <v>1.536742743792615E-2</v>
      </c>
      <c r="F369" s="16">
        <f t="shared" si="108"/>
        <v>1.536742743792615E-2</v>
      </c>
      <c r="G369" s="16" t="str">
        <f t="shared" si="109"/>
        <v/>
      </c>
      <c r="H369" s="6">
        <f t="shared" si="110"/>
        <v>356</v>
      </c>
      <c r="I369" s="25">
        <f t="shared" ca="1" si="111"/>
        <v>8343.3544645436905</v>
      </c>
      <c r="J369" s="16">
        <f t="shared" ca="1" si="120"/>
        <v>-9.8044175541860176E-3</v>
      </c>
      <c r="K369" s="17">
        <f t="shared" ca="1" si="112"/>
        <v>-21.825523207165507</v>
      </c>
      <c r="L369" s="31">
        <f t="shared" ca="1" si="107"/>
        <v>-0.63417524793494318</v>
      </c>
      <c r="M369" s="30"/>
      <c r="N369" s="21">
        <v>356</v>
      </c>
      <c r="O369" s="14">
        <f t="shared" si="105"/>
        <v>0.10466399999999999</v>
      </c>
      <c r="P369" s="14">
        <f t="shared" si="113"/>
        <v>0.30188739622581129</v>
      </c>
      <c r="Q369" s="14">
        <f t="shared" si="121"/>
        <v>0.40655139622581127</v>
      </c>
      <c r="R369" s="14">
        <f t="shared" si="122"/>
        <v>-0.19722339622581131</v>
      </c>
      <c r="S369" s="14">
        <f t="shared" si="123"/>
        <v>0.70843879245162256</v>
      </c>
      <c r="T369" s="14">
        <f t="shared" si="124"/>
        <v>-0.4991107924516226</v>
      </c>
      <c r="U369" s="4" t="s">
        <v>21</v>
      </c>
      <c r="V369" s="21">
        <v>356</v>
      </c>
      <c r="W369" s="15">
        <f t="shared" si="114"/>
        <v>11830.412617594424</v>
      </c>
      <c r="X369" s="15">
        <f t="shared" si="115"/>
        <v>14409.633162295482</v>
      </c>
      <c r="Y369" s="15">
        <f t="shared" si="116"/>
        <v>15999.555690738858</v>
      </c>
      <c r="Z369" s="15">
        <f t="shared" si="117"/>
        <v>8747.659335537086</v>
      </c>
      <c r="AA369" s="15">
        <f t="shared" si="118"/>
        <v>21637.942020749731</v>
      </c>
      <c r="AB369" s="15">
        <f t="shared" si="119"/>
        <v>6468.2058288317694</v>
      </c>
      <c r="AC369" s="15"/>
    </row>
    <row r="370" spans="2:35">
      <c r="B370" s="49">
        <v>40724</v>
      </c>
      <c r="C370" s="50">
        <v>1320.64</v>
      </c>
      <c r="D370" s="51">
        <v>9816.09</v>
      </c>
      <c r="E370" s="16">
        <f t="shared" si="106"/>
        <v>1.9219659374151473E-3</v>
      </c>
      <c r="F370" s="16">
        <f t="shared" si="108"/>
        <v>1.9219659374151473E-3</v>
      </c>
      <c r="G370" s="16" t="str">
        <f t="shared" si="109"/>
        <v/>
      </c>
      <c r="H370" s="6">
        <f t="shared" si="110"/>
        <v>357</v>
      </c>
      <c r="I370" s="25">
        <f t="shared" ca="1" si="111"/>
        <v>8423.5103087305069</v>
      </c>
      <c r="J370" s="16">
        <f t="shared" ca="1" si="120"/>
        <v>9.6071483631014944E-3</v>
      </c>
      <c r="K370" s="17">
        <f t="shared" ca="1" si="112"/>
        <v>-21.24631698200773</v>
      </c>
      <c r="L370" s="31">
        <f t="shared" ca="1" si="107"/>
        <v>0.57920622515777465</v>
      </c>
      <c r="M370" s="30"/>
      <c r="N370" s="21">
        <v>357</v>
      </c>
      <c r="O370" s="14">
        <f t="shared" si="105"/>
        <v>0.104958</v>
      </c>
      <c r="P370" s="14">
        <f t="shared" si="113"/>
        <v>0.30231109804305895</v>
      </c>
      <c r="Q370" s="14">
        <f t="shared" si="121"/>
        <v>0.40726909804305894</v>
      </c>
      <c r="R370" s="14">
        <f t="shared" si="122"/>
        <v>-0.19735309804305895</v>
      </c>
      <c r="S370" s="14">
        <f t="shared" si="123"/>
        <v>0.70958019608611789</v>
      </c>
      <c r="T370" s="14">
        <f t="shared" si="124"/>
        <v>-0.4996641960861179</v>
      </c>
      <c r="U370" s="4" t="s">
        <v>21</v>
      </c>
      <c r="V370" s="21">
        <v>357</v>
      </c>
      <c r="W370" s="15">
        <f t="shared" si="114"/>
        <v>11833.891270240878</v>
      </c>
      <c r="X370" s="15">
        <f t="shared" si="115"/>
        <v>14415.739843666861</v>
      </c>
      <c r="Y370" s="15">
        <f t="shared" si="116"/>
        <v>16011.04272257199</v>
      </c>
      <c r="Z370" s="15">
        <f t="shared" si="117"/>
        <v>8746.5248218004417</v>
      </c>
      <c r="AA370" s="15">
        <f t="shared" si="118"/>
        <v>21662.653746759286</v>
      </c>
      <c r="AB370" s="15">
        <f t="shared" si="119"/>
        <v>6464.62729049682</v>
      </c>
      <c r="AC370" s="15"/>
    </row>
    <row r="371" spans="2:35">
      <c r="B371" s="49">
        <v>40725</v>
      </c>
      <c r="C371" s="50">
        <v>1339.67</v>
      </c>
      <c r="D371" s="51">
        <v>9868.07</v>
      </c>
      <c r="E371" s="16">
        <f t="shared" si="106"/>
        <v>5.295387470978726E-3</v>
      </c>
      <c r="F371" s="16">
        <f t="shared" si="108"/>
        <v>5.295387470978726E-3</v>
      </c>
      <c r="G371" s="16" t="str">
        <f t="shared" si="109"/>
        <v/>
      </c>
      <c r="H371" s="6">
        <f t="shared" si="110"/>
        <v>358</v>
      </c>
      <c r="I371" s="25">
        <f t="shared" ca="1" si="111"/>
        <v>8359.9009897731612</v>
      </c>
      <c r="J371" s="16">
        <f t="shared" ca="1" si="120"/>
        <v>-7.5514027556205605E-3</v>
      </c>
      <c r="K371" s="17">
        <f t="shared" ca="1" si="112"/>
        <v>-21.73844598515112</v>
      </c>
      <c r="L371" s="31">
        <f t="shared" ca="1" si="107"/>
        <v>-0.4921290031433887</v>
      </c>
      <c r="M371" s="30"/>
      <c r="N371" s="21">
        <v>358</v>
      </c>
      <c r="O371" s="14">
        <f t="shared" si="105"/>
        <v>0.105252</v>
      </c>
      <c r="P371" s="14">
        <f t="shared" si="113"/>
        <v>0.30273420685479202</v>
      </c>
      <c r="Q371" s="14">
        <f t="shared" si="121"/>
        <v>0.40798620685479203</v>
      </c>
      <c r="R371" s="14">
        <f t="shared" si="122"/>
        <v>-0.19748220685479201</v>
      </c>
      <c r="S371" s="14">
        <f t="shared" si="123"/>
        <v>0.71072041370958405</v>
      </c>
      <c r="T371" s="14">
        <f t="shared" si="124"/>
        <v>-0.50021641370958403</v>
      </c>
      <c r="U371" s="4" t="s">
        <v>21</v>
      </c>
      <c r="V371" s="21">
        <v>358</v>
      </c>
      <c r="W371" s="15">
        <f t="shared" si="114"/>
        <v>11837.370945761566</v>
      </c>
      <c r="X371" s="15">
        <f t="shared" si="115"/>
        <v>14421.840560764935</v>
      </c>
      <c r="Y371" s="15">
        <f t="shared" si="116"/>
        <v>16022.528500177339</v>
      </c>
      <c r="Z371" s="15">
        <f t="shared" si="117"/>
        <v>8745.3956412690513</v>
      </c>
      <c r="AA371" s="15">
        <f t="shared" si="118"/>
        <v>21687.367973453227</v>
      </c>
      <c r="AB371" s="15">
        <f t="shared" si="119"/>
        <v>6461.0583948720905</v>
      </c>
      <c r="AC371" s="15"/>
    </row>
    <row r="372" spans="2:35">
      <c r="B372" s="49">
        <v>40729</v>
      </c>
      <c r="C372" s="50">
        <v>1337.88</v>
      </c>
      <c r="D372" s="51">
        <v>9972.4599999999991</v>
      </c>
      <c r="E372" s="16">
        <f t="shared" si="106"/>
        <v>1.0578562981413733E-2</v>
      </c>
      <c r="F372" s="16">
        <f t="shared" si="108"/>
        <v>1.0578562981413733E-2</v>
      </c>
      <c r="G372" s="16" t="str">
        <f t="shared" si="109"/>
        <v/>
      </c>
      <c r="H372" s="6">
        <f t="shared" si="110"/>
        <v>359</v>
      </c>
      <c r="I372" s="25">
        <f t="shared" ca="1" si="111"/>
        <v>8243.7145468103427</v>
      </c>
      <c r="J372" s="16">
        <f t="shared" ca="1" si="120"/>
        <v>-1.389806447527929E-2</v>
      </c>
      <c r="K372" s="17">
        <f t="shared" ca="1" si="112"/>
        <v>-22.631543250912404</v>
      </c>
      <c r="L372" s="31">
        <f t="shared" ca="1" si="107"/>
        <v>-0.89309726576128479</v>
      </c>
      <c r="M372" s="30"/>
      <c r="N372" s="21">
        <v>359</v>
      </c>
      <c r="O372" s="14">
        <f t="shared" si="105"/>
        <v>0.105546</v>
      </c>
      <c r="P372" s="14">
        <f t="shared" si="113"/>
        <v>0.30315672514394265</v>
      </c>
      <c r="Q372" s="14">
        <f t="shared" si="121"/>
        <v>0.40870272514394268</v>
      </c>
      <c r="R372" s="14">
        <f t="shared" si="122"/>
        <v>-0.19761072514394265</v>
      </c>
      <c r="S372" s="14">
        <f t="shared" si="123"/>
        <v>0.71185945028788533</v>
      </c>
      <c r="T372" s="14">
        <f t="shared" si="124"/>
        <v>-0.50076745028788527</v>
      </c>
      <c r="U372" s="4" t="s">
        <v>21</v>
      </c>
      <c r="V372" s="21">
        <v>359</v>
      </c>
      <c r="W372" s="15">
        <f t="shared" si="114"/>
        <v>11840.851644457258</v>
      </c>
      <c r="X372" s="15">
        <f t="shared" si="115"/>
        <v>14427.935339652175</v>
      </c>
      <c r="Y372" s="15">
        <f t="shared" si="116"/>
        <v>16034.013048839388</v>
      </c>
      <c r="Z372" s="15">
        <f t="shared" si="117"/>
        <v>8744.2717702038317</v>
      </c>
      <c r="AA372" s="15">
        <f t="shared" si="118"/>
        <v>21712.084752847673</v>
      </c>
      <c r="AB372" s="15">
        <f t="shared" si="119"/>
        <v>6457.4990961039448</v>
      </c>
      <c r="AC372" s="15"/>
    </row>
    <row r="373" spans="2:35">
      <c r="B373" s="49">
        <v>40730</v>
      </c>
      <c r="C373" s="50">
        <v>1339.22</v>
      </c>
      <c r="D373" s="51">
        <v>10082.48</v>
      </c>
      <c r="E373" s="16">
        <f t="shared" si="106"/>
        <v>1.1032383183286816E-2</v>
      </c>
      <c r="F373" s="16">
        <f t="shared" si="108"/>
        <v>1.1032383183286816E-2</v>
      </c>
      <c r="G373" s="16" t="str">
        <f t="shared" si="109"/>
        <v/>
      </c>
      <c r="H373" s="6">
        <f t="shared" si="110"/>
        <v>360</v>
      </c>
      <c r="I373" s="25">
        <f t="shared" ca="1" si="111"/>
        <v>8150.1592543479874</v>
      </c>
      <c r="J373" s="16">
        <f t="shared" ca="1" si="120"/>
        <v>-1.1348681705452028E-2</v>
      </c>
      <c r="K373" s="17">
        <f t="shared" ca="1" si="112"/>
        <v>-23.363266817449546</v>
      </c>
      <c r="L373" s="31">
        <f t="shared" ca="1" si="107"/>
        <v>-0.7317235665371401</v>
      </c>
      <c r="M373" s="30"/>
      <c r="N373" s="21">
        <v>360</v>
      </c>
      <c r="O373" s="14">
        <f t="shared" si="105"/>
        <v>0.10583999999999999</v>
      </c>
      <c r="P373" s="14">
        <f t="shared" si="113"/>
        <v>0.30357865537616441</v>
      </c>
      <c r="Q373" s="14">
        <f t="shared" si="121"/>
        <v>0.4094186553761644</v>
      </c>
      <c r="R373" s="14">
        <f t="shared" si="122"/>
        <v>-0.19773865537616442</v>
      </c>
      <c r="S373" s="14">
        <f t="shared" si="123"/>
        <v>0.71299731075232886</v>
      </c>
      <c r="T373" s="14">
        <f t="shared" si="124"/>
        <v>-0.50131731075232877</v>
      </c>
      <c r="U373" s="4" t="s">
        <v>21</v>
      </c>
      <c r="V373" s="21">
        <v>360</v>
      </c>
      <c r="W373" s="15">
        <f t="shared" si="114"/>
        <v>11844.333366628805</v>
      </c>
      <c r="X373" s="15">
        <f t="shared" si="115"/>
        <v>14434.024206208625</v>
      </c>
      <c r="Y373" s="15">
        <f t="shared" si="116"/>
        <v>16045.496393671267</v>
      </c>
      <c r="Z373" s="15">
        <f t="shared" si="117"/>
        <v>8743.1531850376141</v>
      </c>
      <c r="AA373" s="15">
        <f t="shared" si="118"/>
        <v>21736.804136626273</v>
      </c>
      <c r="AB373" s="15">
        <f t="shared" si="119"/>
        <v>6453.9493486741403</v>
      </c>
      <c r="AC373" s="15"/>
    </row>
    <row r="374" spans="2:35">
      <c r="B374" s="49">
        <v>40731</v>
      </c>
      <c r="C374" s="50">
        <v>1353.22</v>
      </c>
      <c r="D374" s="51">
        <v>10071.14</v>
      </c>
      <c r="E374" s="16">
        <f t="shared" si="106"/>
        <v>-1.1247232823670512E-3</v>
      </c>
      <c r="F374" s="16" t="str">
        <f t="shared" si="108"/>
        <v/>
      </c>
      <c r="G374" s="16">
        <f t="shared" si="109"/>
        <v>-1.1247232823670512E-3</v>
      </c>
      <c r="H374" s="6">
        <f t="shared" si="110"/>
        <v>361</v>
      </c>
      <c r="I374" s="25">
        <f t="shared" ca="1" si="111"/>
        <v>8103.4701038056437</v>
      </c>
      <c r="J374" s="16">
        <f t="shared" ca="1" si="120"/>
        <v>-5.7286181883422346E-3</v>
      </c>
      <c r="K374" s="17">
        <f t="shared" ca="1" si="112"/>
        <v>-23.740710162570167</v>
      </c>
      <c r="L374" s="31">
        <f t="shared" ca="1" si="107"/>
        <v>-0.37744334512062128</v>
      </c>
      <c r="M374" s="30"/>
      <c r="N374" s="21">
        <v>361</v>
      </c>
      <c r="O374" s="14">
        <f t="shared" si="105"/>
        <v>0.10613399999999999</v>
      </c>
      <c r="P374" s="14">
        <f t="shared" si="113"/>
        <v>0.30399999999999999</v>
      </c>
      <c r="Q374" s="14">
        <f t="shared" si="121"/>
        <v>0.410134</v>
      </c>
      <c r="R374" s="14">
        <f t="shared" si="122"/>
        <v>-0.19786599999999999</v>
      </c>
      <c r="S374" s="14">
        <f t="shared" si="123"/>
        <v>0.71413399999999994</v>
      </c>
      <c r="T374" s="14">
        <f t="shared" si="124"/>
        <v>-0.50186600000000003</v>
      </c>
      <c r="U374" s="4" t="s">
        <v>21</v>
      </c>
      <c r="V374" s="21">
        <v>361</v>
      </c>
      <c r="W374" s="15">
        <f t="shared" si="114"/>
        <v>11847.816112577166</v>
      </c>
      <c r="X374" s="15">
        <f t="shared" si="115"/>
        <v>14440.107186133673</v>
      </c>
      <c r="Y374" s="15">
        <f t="shared" si="116"/>
        <v>16056.978559616455</v>
      </c>
      <c r="Z374" s="15">
        <f t="shared" si="117"/>
        <v>8742.0398623734618</v>
      </c>
      <c r="AA374" s="15">
        <f t="shared" si="118"/>
        <v>21761.526176143492</v>
      </c>
      <c r="AB374" s="15">
        <f t="shared" si="119"/>
        <v>6450.4091073964883</v>
      </c>
      <c r="AC374" s="15"/>
    </row>
    <row r="375" spans="2:35">
      <c r="B375" s="49">
        <v>40732</v>
      </c>
      <c r="C375" s="50">
        <v>1343.8</v>
      </c>
      <c r="D375" s="51">
        <v>10137.73</v>
      </c>
      <c r="E375" s="16">
        <f t="shared" si="106"/>
        <v>6.6119624987836679E-3</v>
      </c>
      <c r="F375" s="16">
        <f t="shared" si="108"/>
        <v>6.6119624987836679E-3</v>
      </c>
      <c r="G375" s="16" t="str">
        <f t="shared" si="109"/>
        <v/>
      </c>
      <c r="H375" s="6">
        <f t="shared" si="110"/>
        <v>362</v>
      </c>
      <c r="I375" s="25">
        <f t="shared" ca="1" si="111"/>
        <v>8149.2875710486123</v>
      </c>
      <c r="J375" s="16">
        <f t="shared" ca="1" si="120"/>
        <v>5.6540551956193816E-3</v>
      </c>
      <c r="K375" s="17">
        <f t="shared" ca="1" si="112"/>
        <v>-23.406701736697762</v>
      </c>
      <c r="L375" s="31">
        <f t="shared" ca="1" si="107"/>
        <v>0.33400842587240637</v>
      </c>
      <c r="M375" s="30"/>
      <c r="N375" s="21">
        <v>362</v>
      </c>
      <c r="O375" s="14">
        <f t="shared" si="105"/>
        <v>0.10642799999999999</v>
      </c>
      <c r="P375" s="14">
        <f t="shared" si="113"/>
        <v>0.30442076144704716</v>
      </c>
      <c r="Q375" s="14">
        <f t="shared" si="121"/>
        <v>0.41084876144704718</v>
      </c>
      <c r="R375" s="14">
        <f t="shared" si="122"/>
        <v>-0.19799276144704717</v>
      </c>
      <c r="S375" s="14">
        <f t="shared" si="123"/>
        <v>0.71526952289409429</v>
      </c>
      <c r="T375" s="14">
        <f t="shared" si="124"/>
        <v>-0.50241352289409436</v>
      </c>
      <c r="U375" s="4" t="s">
        <v>21</v>
      </c>
      <c r="V375" s="21">
        <v>362</v>
      </c>
      <c r="W375" s="15">
        <f t="shared" si="114"/>
        <v>11851.29988260336</v>
      </c>
      <c r="X375" s="15">
        <f t="shared" si="115"/>
        <v>14446.184304947823</v>
      </c>
      <c r="Y375" s="15">
        <f t="shared" si="116"/>
        <v>16068.459571450461</v>
      </c>
      <c r="Z375" s="15">
        <f t="shared" si="117"/>
        <v>8740.9317789829729</v>
      </c>
      <c r="AA375" s="15">
        <f t="shared" si="118"/>
        <v>21786.25092242796</v>
      </c>
      <c r="AB375" s="15">
        <f t="shared" si="119"/>
        <v>6446.8783274135567</v>
      </c>
      <c r="AC375" s="15"/>
    </row>
    <row r="376" spans="2:35" s="52" customFormat="1">
      <c r="B376" s="49">
        <v>40735</v>
      </c>
      <c r="C376" s="50">
        <v>1319.49</v>
      </c>
      <c r="D376" s="51">
        <v>10069.530000000001</v>
      </c>
      <c r="E376" s="16">
        <f t="shared" si="106"/>
        <v>-6.7273442871332058E-3</v>
      </c>
      <c r="F376" s="16" t="str">
        <f t="shared" si="108"/>
        <v/>
      </c>
      <c r="G376" s="16">
        <f t="shared" si="109"/>
        <v>-6.7273442871332058E-3</v>
      </c>
      <c r="H376" s="6">
        <f t="shared" si="110"/>
        <v>363</v>
      </c>
      <c r="I376" s="25">
        <f t="shared" ca="1" si="111"/>
        <v>8138.8522222067331</v>
      </c>
      <c r="J376" s="16">
        <f t="shared" ca="1" si="120"/>
        <v>-1.2805228372296147E-3</v>
      </c>
      <c r="K376" s="17">
        <f t="shared" ca="1" si="112"/>
        <v>-23.505160753515149</v>
      </c>
      <c r="L376" s="31">
        <f t="shared" ca="1" si="107"/>
        <v>-9.845901681738492E-2</v>
      </c>
      <c r="M376" s="30"/>
      <c r="N376" s="21">
        <v>363</v>
      </c>
      <c r="O376" s="14">
        <f t="shared" si="105"/>
        <v>0.106722</v>
      </c>
      <c r="P376" s="14">
        <f t="shared" si="113"/>
        <v>0.30484094213212237</v>
      </c>
      <c r="Q376" s="14">
        <f t="shared" si="121"/>
        <v>0.41156294213212236</v>
      </c>
      <c r="R376" s="14">
        <f t="shared" si="122"/>
        <v>-0.19811894213212239</v>
      </c>
      <c r="S376" s="14">
        <f t="shared" si="123"/>
        <v>0.71640388426424473</v>
      </c>
      <c r="T376" s="14">
        <f t="shared" si="124"/>
        <v>-0.50295988426424476</v>
      </c>
      <c r="U376" s="4" t="s">
        <v>21</v>
      </c>
      <c r="V376" s="21">
        <v>363</v>
      </c>
      <c r="W376" s="15">
        <f t="shared" si="114"/>
        <v>11854.784677008525</v>
      </c>
      <c r="X376" s="15">
        <f t="shared" si="115"/>
        <v>14452.25558799441</v>
      </c>
      <c r="Y376" s="15">
        <f t="shared" si="116"/>
        <v>16079.939453782468</v>
      </c>
      <c r="Z376" s="15">
        <f t="shared" si="117"/>
        <v>8739.8289118046359</v>
      </c>
      <c r="AA376" s="15">
        <f t="shared" si="118"/>
        <v>21810.978426185731</v>
      </c>
      <c r="AB376" s="15">
        <f t="shared" si="119"/>
        <v>6443.3569641934118</v>
      </c>
      <c r="AC376" s="15"/>
      <c r="AD376" s="72"/>
      <c r="AE376" s="72"/>
      <c r="AF376" s="72"/>
      <c r="AG376" s="72"/>
      <c r="AH376" s="72"/>
      <c r="AI376" s="72"/>
    </row>
    <row r="377" spans="2:35">
      <c r="B377" s="49">
        <v>40736</v>
      </c>
      <c r="C377" s="50">
        <v>1313.64</v>
      </c>
      <c r="D377" s="51">
        <v>9925.92</v>
      </c>
      <c r="E377" s="16">
        <f t="shared" si="106"/>
        <v>-1.4261837444250186E-2</v>
      </c>
      <c r="F377" s="16" t="str">
        <f t="shared" si="108"/>
        <v/>
      </c>
      <c r="G377" s="16">
        <f t="shared" si="109"/>
        <v>-1.4261837444250186E-2</v>
      </c>
      <c r="H377" s="6">
        <f t="shared" si="110"/>
        <v>364</v>
      </c>
      <c r="I377" s="25">
        <f t="shared" ca="1" si="111"/>
        <v>8061.7311443920471</v>
      </c>
      <c r="J377" s="16">
        <f t="shared" ca="1" si="120"/>
        <v>-9.475669997332346E-3</v>
      </c>
      <c r="K377" s="17">
        <f t="shared" ca="1" si="112"/>
        <v>-24.118589265696379</v>
      </c>
      <c r="L377" s="31">
        <f t="shared" ca="1" si="107"/>
        <v>-0.61342851218123096</v>
      </c>
      <c r="M377" s="30"/>
      <c r="N377" s="21">
        <v>364</v>
      </c>
      <c r="O377" s="14">
        <f t="shared" si="105"/>
        <v>0.107016</v>
      </c>
      <c r="P377" s="14">
        <f t="shared" si="113"/>
        <v>0.3052605444534226</v>
      </c>
      <c r="Q377" s="14">
        <f t="shared" si="121"/>
        <v>0.4122765444534226</v>
      </c>
      <c r="R377" s="14">
        <f t="shared" si="122"/>
        <v>-0.1982445444534226</v>
      </c>
      <c r="S377" s="14">
        <f t="shared" si="123"/>
        <v>0.7175370889068452</v>
      </c>
      <c r="T377" s="14">
        <f t="shared" si="124"/>
        <v>-0.5035050889068452</v>
      </c>
      <c r="U377" s="4" t="s">
        <v>21</v>
      </c>
      <c r="V377" s="21">
        <v>364</v>
      </c>
      <c r="W377" s="15">
        <f t="shared" si="114"/>
        <v>11858.270496093861</v>
      </c>
      <c r="X377" s="15">
        <f t="shared" si="115"/>
        <v>14458.32106044132</v>
      </c>
      <c r="Y377" s="15">
        <f t="shared" si="116"/>
        <v>16091.418231057001</v>
      </c>
      <c r="Z377" s="15">
        <f t="shared" si="117"/>
        <v>8738.7312379421837</v>
      </c>
      <c r="AA377" s="15">
        <f t="shared" si="118"/>
        <v>21835.708737803456</v>
      </c>
      <c r="AB377" s="15">
        <f t="shared" si="119"/>
        <v>6439.8449735264048</v>
      </c>
      <c r="AC377" s="15"/>
    </row>
    <row r="378" spans="2:35">
      <c r="B378" s="49">
        <v>40737</v>
      </c>
      <c r="C378" s="50">
        <v>1317.72</v>
      </c>
      <c r="D378" s="51">
        <v>9963.14</v>
      </c>
      <c r="E378" s="16">
        <f t="shared" si="106"/>
        <v>3.7497783580765658E-3</v>
      </c>
      <c r="F378" s="16">
        <f t="shared" si="108"/>
        <v>3.7497783580765658E-3</v>
      </c>
      <c r="G378" s="16" t="str">
        <f t="shared" si="109"/>
        <v/>
      </c>
      <c r="H378" s="6">
        <f t="shared" si="110"/>
        <v>365</v>
      </c>
      <c r="I378" s="25">
        <f t="shared" ca="1" si="111"/>
        <v>8024.3476538802488</v>
      </c>
      <c r="J378" s="16">
        <f t="shared" ca="1" si="120"/>
        <v>-4.6371542094656984E-3</v>
      </c>
      <c r="K378" s="17">
        <f t="shared" ca="1" si="112"/>
        <v>-24.427460658784433</v>
      </c>
      <c r="L378" s="31">
        <f t="shared" ca="1" si="107"/>
        <v>-0.30887139308805334</v>
      </c>
      <c r="M378" s="30"/>
      <c r="N378" s="21">
        <v>365</v>
      </c>
      <c r="O378" s="14">
        <f t="shared" si="105"/>
        <v>0.10731</v>
      </c>
      <c r="P378" s="14">
        <f t="shared" si="113"/>
        <v>0.30567957079268482</v>
      </c>
      <c r="Q378" s="14">
        <f t="shared" si="121"/>
        <v>0.41298957079268483</v>
      </c>
      <c r="R378" s="14">
        <f t="shared" si="122"/>
        <v>-0.1983695707926848</v>
      </c>
      <c r="S378" s="14">
        <f t="shared" si="123"/>
        <v>0.71866914158536965</v>
      </c>
      <c r="T378" s="14">
        <f t="shared" si="124"/>
        <v>-0.50404914158536962</v>
      </c>
      <c r="U378" s="4" t="s">
        <v>21</v>
      </c>
      <c r="V378" s="21">
        <v>365</v>
      </c>
      <c r="W378" s="15">
        <f t="shared" si="114"/>
        <v>11861.757340160675</v>
      </c>
      <c r="X378" s="15">
        <f t="shared" si="115"/>
        <v>14464.380747282688</v>
      </c>
      <c r="Y378" s="15">
        <f t="shared" si="116"/>
        <v>16102.895927555508</v>
      </c>
      <c r="Z378" s="15">
        <f t="shared" si="117"/>
        <v>8737.6387346629726</v>
      </c>
      <c r="AA378" s="15">
        <f t="shared" si="118"/>
        <v>21860.441907351593</v>
      </c>
      <c r="AB378" s="15">
        <f t="shared" si="119"/>
        <v>6436.3423115219957</v>
      </c>
      <c r="AC378" s="15"/>
    </row>
    <row r="379" spans="2:35">
      <c r="B379" s="49">
        <v>40738</v>
      </c>
      <c r="C379" s="50">
        <v>1308.8699999999999</v>
      </c>
      <c r="D379" s="51">
        <v>9936.1200000000008</v>
      </c>
      <c r="E379" s="16">
        <f t="shared" si="106"/>
        <v>-2.711996418799557E-3</v>
      </c>
      <c r="F379" s="16" t="str">
        <f t="shared" si="108"/>
        <v/>
      </c>
      <c r="G379" s="16">
        <f t="shared" si="109"/>
        <v>-2.711996418799557E-3</v>
      </c>
      <c r="H379" s="6">
        <f t="shared" si="110"/>
        <v>366</v>
      </c>
      <c r="I379" s="25">
        <f t="shared" ca="1" si="111"/>
        <v>8006.3493902933678</v>
      </c>
      <c r="J379" s="16">
        <f t="shared" ca="1" si="120"/>
        <v>-2.2429566069682608E-3</v>
      </c>
      <c r="K379" s="17">
        <f t="shared" ca="1" si="112"/>
        <v>-24.586177990799005</v>
      </c>
      <c r="L379" s="31">
        <f t="shared" ca="1" si="107"/>
        <v>-0.15871733201457239</v>
      </c>
      <c r="M379" s="30"/>
      <c r="N379" s="21">
        <v>366</v>
      </c>
      <c r="O379" s="14">
        <f t="shared" si="105"/>
        <v>0.10760399999999999</v>
      </c>
      <c r="P379" s="14">
        <f t="shared" si="113"/>
        <v>0.30609802351534388</v>
      </c>
      <c r="Q379" s="14">
        <f t="shared" si="121"/>
        <v>0.41370202351534385</v>
      </c>
      <c r="R379" s="14">
        <f t="shared" si="122"/>
        <v>-0.1984940235153439</v>
      </c>
      <c r="S379" s="14">
        <f t="shared" si="123"/>
        <v>0.71980004703068778</v>
      </c>
      <c r="T379" s="14">
        <f t="shared" si="124"/>
        <v>-0.50459204703068772</v>
      </c>
      <c r="U379" s="4" t="s">
        <v>21</v>
      </c>
      <c r="V379" s="21">
        <v>366</v>
      </c>
      <c r="W379" s="15">
        <f t="shared" si="114"/>
        <v>11865.245209510354</v>
      </c>
      <c r="X379" s="15">
        <f t="shared" si="115"/>
        <v>14470.434673340547</v>
      </c>
      <c r="Y379" s="15">
        <f t="shared" si="116"/>
        <v>16114.372567397992</v>
      </c>
      <c r="Z379" s="15">
        <f t="shared" si="117"/>
        <v>8736.5513793963964</v>
      </c>
      <c r="AA379" s="15">
        <f t="shared" si="118"/>
        <v>21885.177984587557</v>
      </c>
      <c r="AB379" s="15">
        <f t="shared" si="119"/>
        <v>6432.8489346056194</v>
      </c>
      <c r="AC379" s="15"/>
    </row>
    <row r="380" spans="2:35">
      <c r="B380" s="49">
        <v>40739</v>
      </c>
      <c r="C380" s="50">
        <v>1316.14</v>
      </c>
      <c r="D380" s="51">
        <v>9974.4699999999993</v>
      </c>
      <c r="E380" s="16">
        <f t="shared" si="106"/>
        <v>3.8596554792009901E-3</v>
      </c>
      <c r="F380" s="16">
        <f t="shared" si="108"/>
        <v>3.8596554792009901E-3</v>
      </c>
      <c r="G380" s="16" t="str">
        <f t="shared" si="109"/>
        <v/>
      </c>
      <c r="H380" s="6">
        <f t="shared" si="110"/>
        <v>367</v>
      </c>
      <c r="I380" s="25">
        <f t="shared" ca="1" si="111"/>
        <v>7968.7307030318252</v>
      </c>
      <c r="J380" s="16">
        <f t="shared" ca="1" si="120"/>
        <v>-4.6986067466841088E-3</v>
      </c>
      <c r="K380" s="17">
        <f t="shared" ca="1" si="112"/>
        <v>-24.898908182458456</v>
      </c>
      <c r="L380" s="31">
        <f t="shared" ca="1" si="107"/>
        <v>-0.31273019165945198</v>
      </c>
      <c r="M380" s="30"/>
      <c r="N380" s="21">
        <v>367</v>
      </c>
      <c r="O380" s="14">
        <f t="shared" si="105"/>
        <v>0.10789799999999999</v>
      </c>
      <c r="P380" s="14">
        <f t="shared" si="113"/>
        <v>0.30651590497068826</v>
      </c>
      <c r="Q380" s="14">
        <f t="shared" si="121"/>
        <v>0.41441390497068825</v>
      </c>
      <c r="R380" s="14">
        <f t="shared" si="122"/>
        <v>-0.19861790497068826</v>
      </c>
      <c r="S380" s="14">
        <f t="shared" si="123"/>
        <v>0.72092980994137656</v>
      </c>
      <c r="T380" s="14">
        <f t="shared" si="124"/>
        <v>-0.50513380994137647</v>
      </c>
      <c r="U380" s="4" t="s">
        <v>21</v>
      </c>
      <c r="V380" s="21">
        <v>367</v>
      </c>
      <c r="W380" s="15">
        <f t="shared" si="114"/>
        <v>11868.734104444375</v>
      </c>
      <c r="X380" s="15">
        <f t="shared" si="115"/>
        <v>14476.482863266499</v>
      </c>
      <c r="Y380" s="15">
        <f t="shared" si="116"/>
        <v>16125.848174544561</v>
      </c>
      <c r="Z380" s="15">
        <f t="shared" si="117"/>
        <v>8735.4691497323038</v>
      </c>
      <c r="AA380" s="15">
        <f t="shared" si="118"/>
        <v>21909.917018958771</v>
      </c>
      <c r="AB380" s="15">
        <f t="shared" si="119"/>
        <v>6429.3647995155879</v>
      </c>
      <c r="AC380" s="15"/>
    </row>
    <row r="381" spans="2:35">
      <c r="B381" s="49">
        <v>40743</v>
      </c>
      <c r="C381" s="50">
        <v>1326.73</v>
      </c>
      <c r="D381" s="51">
        <v>9889.7199999999993</v>
      </c>
      <c r="E381" s="16">
        <f t="shared" si="106"/>
        <v>-8.4966920548159453E-3</v>
      </c>
      <c r="F381" s="16" t="str">
        <f t="shared" si="108"/>
        <v/>
      </c>
      <c r="G381" s="16">
        <f t="shared" si="109"/>
        <v>-8.4966920548159453E-3</v>
      </c>
      <c r="H381" s="6">
        <f t="shared" si="110"/>
        <v>368</v>
      </c>
      <c r="I381" s="25">
        <f t="shared" ca="1" si="111"/>
        <v>7861.8100238914194</v>
      </c>
      <c r="J381" s="16">
        <f t="shared" ca="1" si="120"/>
        <v>-1.3417529481793908E-2</v>
      </c>
      <c r="K381" s="17">
        <f t="shared" ca="1" si="112"/>
        <v>-25.76155611958211</v>
      </c>
      <c r="L381" s="31">
        <f t="shared" ca="1" si="107"/>
        <v>-0.8626479371236544</v>
      </c>
      <c r="M381" s="30"/>
      <c r="N381" s="21">
        <v>368</v>
      </c>
      <c r="O381" s="14">
        <f t="shared" si="105"/>
        <v>0.108192</v>
      </c>
      <c r="P381" s="14">
        <f t="shared" si="113"/>
        <v>0.30693321749201402</v>
      </c>
      <c r="Q381" s="14">
        <f t="shared" si="121"/>
        <v>0.41512521749201403</v>
      </c>
      <c r="R381" s="14">
        <f t="shared" si="122"/>
        <v>-0.19874121749201401</v>
      </c>
      <c r="S381" s="14">
        <f t="shared" si="123"/>
        <v>0.722058434984028</v>
      </c>
      <c r="T381" s="14">
        <f t="shared" si="124"/>
        <v>-0.50567443498402809</v>
      </c>
      <c r="U381" s="4" t="s">
        <v>21</v>
      </c>
      <c r="V381" s="21">
        <v>368</v>
      </c>
      <c r="W381" s="15">
        <f t="shared" si="114"/>
        <v>11872.224025264304</v>
      </c>
      <c r="X381" s="15">
        <f t="shared" si="115"/>
        <v>14482.525341543331</v>
      </c>
      <c r="Y381" s="15">
        <f t="shared" si="116"/>
        <v>16137.322772797006</v>
      </c>
      <c r="Z381" s="15">
        <f t="shared" si="117"/>
        <v>8734.392023419432</v>
      </c>
      <c r="AA381" s="15">
        <f t="shared" si="118"/>
        <v>21934.659059605765</v>
      </c>
      <c r="AB381" s="15">
        <f t="shared" si="119"/>
        <v>6425.8898633000335</v>
      </c>
      <c r="AC381" s="15"/>
    </row>
    <row r="382" spans="2:35">
      <c r="B382" s="49">
        <v>40744</v>
      </c>
      <c r="C382" s="50">
        <v>1325.84</v>
      </c>
      <c r="D382" s="51">
        <v>10005.9</v>
      </c>
      <c r="E382" s="16">
        <f t="shared" si="106"/>
        <v>1.1747552003494567E-2</v>
      </c>
      <c r="F382" s="16">
        <f t="shared" si="108"/>
        <v>1.1747552003494567E-2</v>
      </c>
      <c r="G382" s="16" t="str">
        <f t="shared" si="109"/>
        <v/>
      </c>
      <c r="H382" s="6">
        <f t="shared" si="110"/>
        <v>369</v>
      </c>
      <c r="I382" s="25">
        <f t="shared" ca="1" si="111"/>
        <v>7805.9342667470382</v>
      </c>
      <c r="J382" s="16">
        <f t="shared" ca="1" si="120"/>
        <v>-7.1072382790450493E-3</v>
      </c>
      <c r="K382" s="17">
        <f t="shared" ca="1" si="112"/>
        <v>-26.2257198574105</v>
      </c>
      <c r="L382" s="31">
        <f t="shared" ca="1" si="107"/>
        <v>-0.46416373782838971</v>
      </c>
      <c r="M382" s="30"/>
      <c r="N382" s="21">
        <v>369</v>
      </c>
      <c r="O382" s="14">
        <f t="shared" si="105"/>
        <v>0.108486</v>
      </c>
      <c r="P382" s="14">
        <f t="shared" si="113"/>
        <v>0.30734996339677673</v>
      </c>
      <c r="Q382" s="14">
        <f t="shared" si="121"/>
        <v>0.41583596339677675</v>
      </c>
      <c r="R382" s="14">
        <f t="shared" si="122"/>
        <v>-0.19886396339677673</v>
      </c>
      <c r="S382" s="14">
        <f t="shared" si="123"/>
        <v>0.72318592679355342</v>
      </c>
      <c r="T382" s="14">
        <f t="shared" si="124"/>
        <v>-0.50621392679355348</v>
      </c>
      <c r="U382" s="4" t="s">
        <v>21</v>
      </c>
      <c r="V382" s="21">
        <v>369</v>
      </c>
      <c r="W382" s="15">
        <f t="shared" si="114"/>
        <v>11875.714972271795</v>
      </c>
      <c r="X382" s="15">
        <f t="shared" si="115"/>
        <v>14488.562132486621</v>
      </c>
      <c r="Y382" s="15">
        <f t="shared" si="116"/>
        <v>16148.796385800335</v>
      </c>
      <c r="Z382" s="15">
        <f t="shared" si="117"/>
        <v>8733.3199783638811</v>
      </c>
      <c r="AA382" s="15">
        <f t="shared" si="118"/>
        <v>21959.404155365195</v>
      </c>
      <c r="AB382" s="15">
        <f t="shared" si="119"/>
        <v>6422.4240833138892</v>
      </c>
      <c r="AC382" s="15"/>
    </row>
    <row r="383" spans="2:35">
      <c r="B383" s="49">
        <v>40745</v>
      </c>
      <c r="C383" s="50">
        <v>1343.8</v>
      </c>
      <c r="D383" s="51">
        <v>10010.39</v>
      </c>
      <c r="E383" s="16">
        <f t="shared" si="106"/>
        <v>4.4873524620471739E-4</v>
      </c>
      <c r="F383" s="16">
        <f t="shared" si="108"/>
        <v>4.4873524620471739E-4</v>
      </c>
      <c r="G383" s="16" t="str">
        <f t="shared" si="109"/>
        <v/>
      </c>
      <c r="H383" s="6">
        <f t="shared" si="110"/>
        <v>370</v>
      </c>
      <c r="I383" s="25">
        <f t="shared" ca="1" si="111"/>
        <v>7847.3242367521125</v>
      </c>
      <c r="J383" s="16">
        <f t="shared" ca="1" si="120"/>
        <v>5.3023723478423119E-3</v>
      </c>
      <c r="K383" s="17">
        <f t="shared" ca="1" si="112"/>
        <v>-25.913571868387084</v>
      </c>
      <c r="L383" s="31">
        <f t="shared" ca="1" si="107"/>
        <v>0.31214798902341695</v>
      </c>
      <c r="M383" s="30"/>
      <c r="N383" s="21">
        <v>370</v>
      </c>
      <c r="O383" s="14">
        <f t="shared" si="105"/>
        <v>0.10878</v>
      </c>
      <c r="P383" s="14">
        <f t="shared" si="113"/>
        <v>0.30776614498674149</v>
      </c>
      <c r="Q383" s="14">
        <f t="shared" si="121"/>
        <v>0.41654614498674147</v>
      </c>
      <c r="R383" s="14">
        <f t="shared" si="122"/>
        <v>-0.1989861449867415</v>
      </c>
      <c r="S383" s="14">
        <f t="shared" si="123"/>
        <v>0.72431228997348296</v>
      </c>
      <c r="T383" s="14">
        <f t="shared" si="124"/>
        <v>-0.50675228997348298</v>
      </c>
      <c r="U383" s="4" t="s">
        <v>21</v>
      </c>
      <c r="V383" s="21">
        <v>370</v>
      </c>
      <c r="W383" s="15">
        <f t="shared" si="114"/>
        <v>11879.206945768596</v>
      </c>
      <c r="X383" s="15">
        <f t="shared" si="115"/>
        <v>14494.59326024634</v>
      </c>
      <c r="Y383" s="15">
        <f t="shared" si="116"/>
        <v>16160.269037044276</v>
      </c>
      <c r="Z383" s="15">
        <f t="shared" si="117"/>
        <v>8732.2529926275893</v>
      </c>
      <c r="AA383" s="15">
        <f t="shared" si="118"/>
        <v>21984.152354772788</v>
      </c>
      <c r="AB383" s="15">
        <f t="shared" si="119"/>
        <v>6418.9674172159048</v>
      </c>
      <c r="AC383" s="15"/>
    </row>
    <row r="384" spans="2:35">
      <c r="B384" s="49">
        <v>40746</v>
      </c>
      <c r="C384" s="50">
        <v>1345.02</v>
      </c>
      <c r="D384" s="51">
        <v>10132.11</v>
      </c>
      <c r="E384" s="16">
        <f t="shared" si="106"/>
        <v>1.2159366418291512E-2</v>
      </c>
      <c r="F384" s="16">
        <f t="shared" si="108"/>
        <v>1.2159366418291512E-2</v>
      </c>
      <c r="G384" s="16" t="str">
        <f t="shared" si="109"/>
        <v/>
      </c>
      <c r="H384" s="6">
        <f t="shared" si="110"/>
        <v>371</v>
      </c>
      <c r="I384" s="25">
        <f t="shared" ca="1" si="111"/>
        <v>7971.7293780103191</v>
      </c>
      <c r="J384" s="16">
        <f t="shared" ca="1" si="120"/>
        <v>1.5853192439222574E-2</v>
      </c>
      <c r="K384" s="17">
        <f t="shared" ca="1" si="112"/>
        <v>-24.948893514314552</v>
      </c>
      <c r="L384" s="31">
        <f t="shared" ca="1" si="107"/>
        <v>0.96467835407253399</v>
      </c>
      <c r="M384" s="30"/>
      <c r="N384" s="21">
        <v>371</v>
      </c>
      <c r="O384" s="14">
        <f t="shared" si="105"/>
        <v>0.10907399999999999</v>
      </c>
      <c r="P384" s="14">
        <f t="shared" si="113"/>
        <v>0.30818176454813156</v>
      </c>
      <c r="Q384" s="14">
        <f t="shared" si="121"/>
        <v>0.41725576454813157</v>
      </c>
      <c r="R384" s="14">
        <f t="shared" si="122"/>
        <v>-0.19910776454813156</v>
      </c>
      <c r="S384" s="14">
        <f t="shared" si="123"/>
        <v>0.72543752909626313</v>
      </c>
      <c r="T384" s="14">
        <f t="shared" si="124"/>
        <v>-0.50728952909626313</v>
      </c>
      <c r="U384" s="4" t="s">
        <v>21</v>
      </c>
      <c r="V384" s="21">
        <v>371</v>
      </c>
      <c r="W384" s="15">
        <f t="shared" si="114"/>
        <v>11882.699946056535</v>
      </c>
      <c r="X384" s="15">
        <f t="shared" si="115"/>
        <v>14500.618748808411</v>
      </c>
      <c r="Y384" s="15">
        <f t="shared" si="116"/>
        <v>16171.740749864808</v>
      </c>
      <c r="Z384" s="15">
        <f t="shared" si="117"/>
        <v>8731.1910444268251</v>
      </c>
      <c r="AA384" s="15">
        <f t="shared" si="118"/>
        <v>22008.903706066343</v>
      </c>
      <c r="AB384" s="15">
        <f t="shared" si="119"/>
        <v>6415.5198229657035</v>
      </c>
      <c r="AC384" s="15"/>
    </row>
    <row r="385" spans="2:29">
      <c r="B385" s="49">
        <v>40749</v>
      </c>
      <c r="C385" s="50">
        <v>1337.43</v>
      </c>
      <c r="D385" s="51">
        <v>10050.01</v>
      </c>
      <c r="E385" s="16">
        <f t="shared" si="106"/>
        <v>-8.1029519024172023E-3</v>
      </c>
      <c r="F385" s="16" t="str">
        <f t="shared" si="108"/>
        <v/>
      </c>
      <c r="G385" s="16">
        <f t="shared" si="109"/>
        <v>-8.1029519024172023E-3</v>
      </c>
      <c r="H385" s="6">
        <f t="shared" si="110"/>
        <v>372</v>
      </c>
      <c r="I385" s="25">
        <f t="shared" ca="1" si="111"/>
        <v>7932.6416091921828</v>
      </c>
      <c r="J385" s="16">
        <f t="shared" ca="1" si="120"/>
        <v>-4.9032985146182026E-3</v>
      </c>
      <c r="K385" s="17">
        <f t="shared" ca="1" si="112"/>
        <v>-25.274478666175398</v>
      </c>
      <c r="L385" s="31">
        <f t="shared" ca="1" si="107"/>
        <v>-0.32558515186084636</v>
      </c>
      <c r="M385" s="30"/>
      <c r="N385" s="21">
        <v>372</v>
      </c>
      <c r="O385" s="14">
        <f t="shared" si="105"/>
        <v>0.10936799999999999</v>
      </c>
      <c r="P385" s="14">
        <f t="shared" si="113"/>
        <v>0.30859682435177455</v>
      </c>
      <c r="Q385" s="14">
        <f t="shared" si="121"/>
        <v>0.41796482435177451</v>
      </c>
      <c r="R385" s="14">
        <f t="shared" si="122"/>
        <v>-0.19922882435177455</v>
      </c>
      <c r="S385" s="14">
        <f t="shared" si="123"/>
        <v>0.72656164870354911</v>
      </c>
      <c r="T385" s="14">
        <f t="shared" si="124"/>
        <v>-0.50782564870354907</v>
      </c>
      <c r="U385" s="4" t="s">
        <v>21</v>
      </c>
      <c r="V385" s="21">
        <v>372</v>
      </c>
      <c r="W385" s="15">
        <f t="shared" si="114"/>
        <v>11886.193973437532</v>
      </c>
      <c r="X385" s="15">
        <f t="shared" si="115"/>
        <v>14506.638621996262</v>
      </c>
      <c r="Y385" s="15">
        <f t="shared" si="116"/>
        <v>16183.211547445617</v>
      </c>
      <c r="Z385" s="15">
        <f t="shared" si="117"/>
        <v>8730.1341121307159</v>
      </c>
      <c r="AA385" s="15">
        <f t="shared" si="118"/>
        <v>22033.658257188599</v>
      </c>
      <c r="AB385" s="15">
        <f t="shared" si="119"/>
        <v>6412.0812588208701</v>
      </c>
      <c r="AC385" s="15"/>
    </row>
    <row r="386" spans="2:29">
      <c r="B386" s="49">
        <v>40750</v>
      </c>
      <c r="C386" s="50">
        <v>1331.94</v>
      </c>
      <c r="D386" s="51">
        <v>10097.719999999999</v>
      </c>
      <c r="E386" s="16">
        <f t="shared" si="106"/>
        <v>4.7472589579511983E-3</v>
      </c>
      <c r="F386" s="16">
        <f t="shared" si="108"/>
        <v>4.7472589579511983E-3</v>
      </c>
      <c r="G386" s="16" t="str">
        <f t="shared" si="109"/>
        <v/>
      </c>
      <c r="H386" s="6">
        <f t="shared" si="110"/>
        <v>373</v>
      </c>
      <c r="I386" s="25">
        <f t="shared" ca="1" si="111"/>
        <v>7916.8960546459703</v>
      </c>
      <c r="J386" s="16">
        <f t="shared" ca="1" si="120"/>
        <v>-1.9849068345615113E-3</v>
      </c>
      <c r="K386" s="17">
        <f t="shared" ca="1" si="112"/>
        <v>-25.417033710503425</v>
      </c>
      <c r="L386" s="31">
        <f t="shared" ca="1" si="107"/>
        <v>-0.14255504432802665</v>
      </c>
      <c r="M386" s="30"/>
      <c r="N386" s="21">
        <v>373</v>
      </c>
      <c r="O386" s="14">
        <f t="shared" si="105"/>
        <v>0.109662</v>
      </c>
      <c r="P386" s="14">
        <f t="shared" si="113"/>
        <v>0.30901132665324749</v>
      </c>
      <c r="Q386" s="14">
        <f t="shared" si="121"/>
        <v>0.41867332665324747</v>
      </c>
      <c r="R386" s="14">
        <f t="shared" si="122"/>
        <v>-0.19934932665324751</v>
      </c>
      <c r="S386" s="14">
        <f t="shared" si="123"/>
        <v>0.72768465330649501</v>
      </c>
      <c r="T386" s="14">
        <f t="shared" si="124"/>
        <v>-0.50836065330649494</v>
      </c>
      <c r="U386" s="4" t="s">
        <v>21</v>
      </c>
      <c r="V386" s="21">
        <v>373</v>
      </c>
      <c r="W386" s="15">
        <f t="shared" si="114"/>
        <v>11889.689028213601</v>
      </c>
      <c r="X386" s="15">
        <f t="shared" si="115"/>
        <v>14512.652903472363</v>
      </c>
      <c r="Y386" s="15">
        <f t="shared" si="116"/>
        <v>16194.681452819585</v>
      </c>
      <c r="Z386" s="15">
        <f t="shared" si="117"/>
        <v>8729.0821742597764</v>
      </c>
      <c r="AA386" s="15">
        <f t="shared" si="118"/>
        <v>22058.416055790134</v>
      </c>
      <c r="AB386" s="15">
        <f t="shared" si="119"/>
        <v>6408.6516833340775</v>
      </c>
      <c r="AC386" s="15"/>
    </row>
    <row r="387" spans="2:29">
      <c r="B387" s="49">
        <v>40751</v>
      </c>
      <c r="C387" s="50">
        <v>1304.8900000000001</v>
      </c>
      <c r="D387" s="51">
        <v>10047.19</v>
      </c>
      <c r="E387" s="16">
        <f t="shared" si="106"/>
        <v>-5.004099935430854E-3</v>
      </c>
      <c r="F387" s="16" t="str">
        <f t="shared" si="108"/>
        <v/>
      </c>
      <c r="G387" s="16">
        <f t="shared" si="109"/>
        <v>-5.004099935430854E-3</v>
      </c>
      <c r="H387" s="6">
        <f t="shared" si="110"/>
        <v>374</v>
      </c>
      <c r="I387" s="25">
        <f t="shared" ca="1" si="111"/>
        <v>7825.0371651766136</v>
      </c>
      <c r="J387" s="16">
        <f t="shared" ca="1" si="120"/>
        <v>-1.1602891945947675E-2</v>
      </c>
      <c r="K387" s="17">
        <f t="shared" ca="1" si="112"/>
        <v>-26.16482987353745</v>
      </c>
      <c r="L387" s="31">
        <f t="shared" ca="1" si="107"/>
        <v>-0.74779616303402285</v>
      </c>
      <c r="M387" s="30"/>
      <c r="N387" s="21">
        <v>374</v>
      </c>
      <c r="O387" s="14">
        <f t="shared" si="105"/>
        <v>0.109956</v>
      </c>
      <c r="P387" s="14">
        <f t="shared" si="113"/>
        <v>0.30942527369301948</v>
      </c>
      <c r="Q387" s="14">
        <f t="shared" si="121"/>
        <v>0.41938127369301947</v>
      </c>
      <c r="R387" s="14">
        <f t="shared" si="122"/>
        <v>-0.19946927369301948</v>
      </c>
      <c r="S387" s="14">
        <f t="shared" si="123"/>
        <v>0.72880654738603901</v>
      </c>
      <c r="T387" s="14">
        <f t="shared" si="124"/>
        <v>-0.5088945473860389</v>
      </c>
      <c r="U387" s="4" t="s">
        <v>21</v>
      </c>
      <c r="V387" s="21">
        <v>374</v>
      </c>
      <c r="W387" s="15">
        <f t="shared" si="114"/>
        <v>11893.185110686834</v>
      </c>
      <c r="X387" s="15">
        <f t="shared" si="115"/>
        <v>14518.661616739728</v>
      </c>
      <c r="Y387" s="15">
        <f t="shared" si="116"/>
        <v>16206.150488870207</v>
      </c>
      <c r="Z387" s="15">
        <f t="shared" si="117"/>
        <v>8728.0352094844657</v>
      </c>
      <c r="AA387" s="15">
        <f t="shared" si="118"/>
        <v>22083.177149232186</v>
      </c>
      <c r="AB387" s="15">
        <f t="shared" si="119"/>
        <v>6405.231055350253</v>
      </c>
      <c r="AC387" s="15"/>
    </row>
    <row r="388" spans="2:29">
      <c r="B388" s="49">
        <v>40752</v>
      </c>
      <c r="C388" s="50">
        <v>1300.67</v>
      </c>
      <c r="D388" s="51">
        <v>9901.35</v>
      </c>
      <c r="E388" s="16">
        <f t="shared" si="106"/>
        <v>-1.4515501349133453E-2</v>
      </c>
      <c r="F388" s="16" t="str">
        <f t="shared" si="108"/>
        <v/>
      </c>
      <c r="G388" s="16">
        <f t="shared" si="109"/>
        <v>-1.4515501349133453E-2</v>
      </c>
      <c r="H388" s="6">
        <f t="shared" si="110"/>
        <v>375</v>
      </c>
      <c r="I388" s="25">
        <f t="shared" ca="1" si="111"/>
        <v>7773.1941557696991</v>
      </c>
      <c r="J388" s="16">
        <f t="shared" ca="1" si="120"/>
        <v>-6.62527324951617E-3</v>
      </c>
      <c r="K388" s="17">
        <f t="shared" ca="1" si="112"/>
        <v>-26.59866251510233</v>
      </c>
      <c r="L388" s="31">
        <f t="shared" ca="1" si="107"/>
        <v>-0.43383264156488183</v>
      </c>
      <c r="M388" s="30"/>
      <c r="N388" s="21">
        <v>375</v>
      </c>
      <c r="O388" s="14">
        <f t="shared" si="105"/>
        <v>0.11025</v>
      </c>
      <c r="P388" s="14">
        <f t="shared" si="113"/>
        <v>0.30983866769659335</v>
      </c>
      <c r="Q388" s="14">
        <f t="shared" si="121"/>
        <v>0.42008866769659337</v>
      </c>
      <c r="R388" s="14">
        <f t="shared" si="122"/>
        <v>-0.19958866769659334</v>
      </c>
      <c r="S388" s="14">
        <f t="shared" si="123"/>
        <v>0.72992733539318666</v>
      </c>
      <c r="T388" s="14">
        <f t="shared" si="124"/>
        <v>-0.50942733539318674</v>
      </c>
      <c r="U388" s="4" t="s">
        <v>21</v>
      </c>
      <c r="V388" s="21">
        <v>375</v>
      </c>
      <c r="W388" s="15">
        <f t="shared" si="114"/>
        <v>11896.682221159428</v>
      </c>
      <c r="X388" s="15">
        <f t="shared" si="115"/>
        <v>14524.664785143423</v>
      </c>
      <c r="Y388" s="15">
        <f t="shared" si="116"/>
        <v>16217.618678333049</v>
      </c>
      <c r="Z388" s="15">
        <f t="shared" si="117"/>
        <v>8726.9931966237527</v>
      </c>
      <c r="AA388" s="15">
        <f t="shared" si="118"/>
        <v>22107.941584589487</v>
      </c>
      <c r="AB388" s="15">
        <f t="shared" si="119"/>
        <v>6401.8193340037642</v>
      </c>
      <c r="AC388" s="15"/>
    </row>
    <row r="389" spans="2:29">
      <c r="B389" s="49">
        <v>40753</v>
      </c>
      <c r="C389" s="50">
        <v>1292.28</v>
      </c>
      <c r="D389" s="51">
        <v>9833.0300000000007</v>
      </c>
      <c r="E389" s="16">
        <f t="shared" si="106"/>
        <v>-6.9000691824851867E-3</v>
      </c>
      <c r="F389" s="16" t="str">
        <f t="shared" si="108"/>
        <v/>
      </c>
      <c r="G389" s="16">
        <f t="shared" si="109"/>
        <v>-6.9000691824851867E-3</v>
      </c>
      <c r="H389" s="6">
        <f t="shared" si="110"/>
        <v>376</v>
      </c>
      <c r="I389" s="25">
        <f t="shared" ca="1" si="111"/>
        <v>7875.7291485826872</v>
      </c>
      <c r="J389" s="16">
        <f t="shared" ca="1" si="120"/>
        <v>1.3190844170138332E-2</v>
      </c>
      <c r="K389" s="17">
        <f t="shared" ca="1" si="112"/>
        <v>-25.7979993043542</v>
      </c>
      <c r="L389" s="31">
        <f t="shared" ca="1" si="107"/>
        <v>0.80066321074813085</v>
      </c>
      <c r="M389" s="30"/>
      <c r="N389" s="21">
        <v>376</v>
      </c>
      <c r="O389" s="14">
        <f t="shared" si="105"/>
        <v>0.110544</v>
      </c>
      <c r="P389" s="14">
        <f t="shared" si="113"/>
        <v>0.31025151087464509</v>
      </c>
      <c r="Q389" s="14">
        <f t="shared" si="121"/>
        <v>0.42079551087464506</v>
      </c>
      <c r="R389" s="14">
        <f t="shared" si="122"/>
        <v>-0.19970751087464508</v>
      </c>
      <c r="S389" s="14">
        <f t="shared" si="123"/>
        <v>0.73104702174929015</v>
      </c>
      <c r="T389" s="14">
        <f t="shared" si="124"/>
        <v>-0.5099590217492902</v>
      </c>
      <c r="U389" s="4" t="s">
        <v>21</v>
      </c>
      <c r="V389" s="21">
        <v>376</v>
      </c>
      <c r="W389" s="15">
        <f t="shared" si="114"/>
        <v>11900.180359933653</v>
      </c>
      <c r="X389" s="15">
        <f t="shared" si="115"/>
        <v>14530.662431872039</v>
      </c>
      <c r="Y389" s="15">
        <f t="shared" si="116"/>
        <v>16229.086043797144</v>
      </c>
      <c r="Z389" s="15">
        <f t="shared" si="117"/>
        <v>8725.95611464371</v>
      </c>
      <c r="AA389" s="15">
        <f t="shared" si="118"/>
        <v>22132.709408653009</v>
      </c>
      <c r="AB389" s="15">
        <f t="shared" si="119"/>
        <v>6398.4164787156624</v>
      </c>
      <c r="AC389" s="15"/>
    </row>
    <row r="390" spans="2:29">
      <c r="B390" s="49">
        <v>40756</v>
      </c>
      <c r="C390" s="50">
        <v>1286.94</v>
      </c>
      <c r="D390" s="51">
        <v>9965.01</v>
      </c>
      <c r="E390" s="16">
        <f t="shared" si="106"/>
        <v>1.3422108953191392E-2</v>
      </c>
      <c r="F390" s="16">
        <f t="shared" si="108"/>
        <v>1.3422108953191392E-2</v>
      </c>
      <c r="G390" s="16" t="str">
        <f t="shared" si="109"/>
        <v/>
      </c>
      <c r="H390" s="6">
        <f t="shared" si="110"/>
        <v>377</v>
      </c>
      <c r="I390" s="25">
        <f t="shared" ca="1" si="111"/>
        <v>8016.0829484135838</v>
      </c>
      <c r="J390" s="16">
        <f t="shared" ca="1" si="120"/>
        <v>1.7821054683699301E-2</v>
      </c>
      <c r="K390" s="17">
        <f t="shared" ca="1" si="112"/>
        <v>-24.712365972786106</v>
      </c>
      <c r="L390" s="31">
        <f t="shared" ca="1" si="107"/>
        <v>1.0856333315680926</v>
      </c>
      <c r="M390" s="30"/>
      <c r="N390" s="21">
        <v>377</v>
      </c>
      <c r="O390" s="14">
        <f t="shared" si="105"/>
        <v>0.11083799999999999</v>
      </c>
      <c r="P390" s="14">
        <f t="shared" si="113"/>
        <v>0.31066380542316158</v>
      </c>
      <c r="Q390" s="14">
        <f t="shared" si="121"/>
        <v>0.42150180542316157</v>
      </c>
      <c r="R390" s="14">
        <f t="shared" si="122"/>
        <v>-0.19982580542316158</v>
      </c>
      <c r="S390" s="14">
        <f t="shared" si="123"/>
        <v>0.73216561084632314</v>
      </c>
      <c r="T390" s="14">
        <f t="shared" si="124"/>
        <v>-0.51048961084632316</v>
      </c>
      <c r="U390" s="4" t="s">
        <v>21</v>
      </c>
      <c r="V390" s="21">
        <v>377</v>
      </c>
      <c r="W390" s="15">
        <f t="shared" si="114"/>
        <v>11903.679527311871</v>
      </c>
      <c r="X390" s="15">
        <f t="shared" si="115"/>
        <v>14536.654579959148</v>
      </c>
      <c r="Y390" s="15">
        <f t="shared" si="116"/>
        <v>16240.552607706399</v>
      </c>
      <c r="Z390" s="15">
        <f t="shared" si="117"/>
        <v>8724.9239426561162</v>
      </c>
      <c r="AA390" s="15">
        <f t="shared" si="118"/>
        <v>22157.480667932701</v>
      </c>
      <c r="AB390" s="15">
        <f t="shared" si="119"/>
        <v>6395.0224491909348</v>
      </c>
      <c r="AC390" s="15"/>
    </row>
    <row r="391" spans="2:29">
      <c r="B391" s="49">
        <v>40757</v>
      </c>
      <c r="C391" s="50">
        <v>1254.05</v>
      </c>
      <c r="D391" s="51">
        <v>9844.59</v>
      </c>
      <c r="E391" s="16">
        <f t="shared" si="106"/>
        <v>-1.2084282905887709E-2</v>
      </c>
      <c r="F391" s="16" t="str">
        <f t="shared" si="108"/>
        <v/>
      </c>
      <c r="G391" s="16">
        <f t="shared" si="109"/>
        <v>-1.2084282905887709E-2</v>
      </c>
      <c r="H391" s="6">
        <f t="shared" si="110"/>
        <v>378</v>
      </c>
      <c r="I391" s="25">
        <f t="shared" ca="1" si="111"/>
        <v>8012.2123633362789</v>
      </c>
      <c r="J391" s="16">
        <f t="shared" ca="1" si="120"/>
        <v>-4.8285242333612579E-4</v>
      </c>
      <c r="K391" s="17">
        <f t="shared" ca="1" si="112"/>
        <v>-24.760926557722151</v>
      </c>
      <c r="L391" s="31">
        <f t="shared" ca="1" si="107"/>
        <v>-4.8560584936046036E-2</v>
      </c>
      <c r="M391" s="30"/>
      <c r="N391" s="21">
        <v>378</v>
      </c>
      <c r="O391" s="14">
        <f t="shared" si="105"/>
        <v>0.11113199999999999</v>
      </c>
      <c r="P391" s="14">
        <f t="shared" si="113"/>
        <v>0.3110755535235773</v>
      </c>
      <c r="Q391" s="14">
        <f t="shared" si="121"/>
        <v>0.42220755352357731</v>
      </c>
      <c r="R391" s="14">
        <f t="shared" si="122"/>
        <v>-0.19994355352357729</v>
      </c>
      <c r="S391" s="14">
        <f t="shared" si="123"/>
        <v>0.7332831070471546</v>
      </c>
      <c r="T391" s="14">
        <f t="shared" si="124"/>
        <v>-0.51101910704715459</v>
      </c>
      <c r="U391" s="4" t="s">
        <v>21</v>
      </c>
      <c r="V391" s="21">
        <v>378</v>
      </c>
      <c r="W391" s="15">
        <f t="shared" si="114"/>
        <v>11907.179723596544</v>
      </c>
      <c r="X391" s="15">
        <f t="shared" si="115"/>
        <v>14542.641252284744</v>
      </c>
      <c r="Y391" s="15">
        <f t="shared" si="116"/>
        <v>16252.018392360951</v>
      </c>
      <c r="Z391" s="15">
        <f t="shared" si="117"/>
        <v>8723.8966599170817</v>
      </c>
      <c r="AA391" s="15">
        <f t="shared" si="118"/>
        <v>22182.255408660214</v>
      </c>
      <c r="AB391" s="15">
        <f t="shared" si="119"/>
        <v>6391.6372054158082</v>
      </c>
      <c r="AC391" s="15"/>
    </row>
    <row r="392" spans="2:29">
      <c r="B392" s="49">
        <v>40758</v>
      </c>
      <c r="C392" s="50">
        <v>1260.3399999999999</v>
      </c>
      <c r="D392" s="51">
        <v>9637.14</v>
      </c>
      <c r="E392" s="16">
        <f t="shared" si="106"/>
        <v>-2.1072487528683341E-2</v>
      </c>
      <c r="F392" s="16" t="str">
        <f t="shared" si="108"/>
        <v/>
      </c>
      <c r="G392" s="16">
        <f t="shared" si="109"/>
        <v>-2.1072487528683341E-2</v>
      </c>
      <c r="H392" s="6">
        <f t="shared" si="110"/>
        <v>379</v>
      </c>
      <c r="I392" s="25">
        <f t="shared" ca="1" si="111"/>
        <v>7967.7384115567829</v>
      </c>
      <c r="J392" s="16">
        <f t="shared" ca="1" si="120"/>
        <v>-5.5507704692162076E-3</v>
      </c>
      <c r="K392" s="17">
        <f t="shared" ca="1" si="112"/>
        <v>-25.127191369379108</v>
      </c>
      <c r="L392" s="31">
        <f t="shared" ca="1" si="107"/>
        <v>-0.36626481165695768</v>
      </c>
      <c r="M392" s="30"/>
      <c r="N392" s="21">
        <v>379</v>
      </c>
      <c r="O392" s="14">
        <f t="shared" si="105"/>
        <v>0.111426</v>
      </c>
      <c r="P392" s="14">
        <f t="shared" si="113"/>
        <v>0.31148675734290859</v>
      </c>
      <c r="Q392" s="14">
        <f t="shared" si="121"/>
        <v>0.42291275734290856</v>
      </c>
      <c r="R392" s="14">
        <f t="shared" si="122"/>
        <v>-0.2000607573429086</v>
      </c>
      <c r="S392" s="14">
        <f t="shared" si="123"/>
        <v>0.73439951468581721</v>
      </c>
      <c r="T392" s="14">
        <f t="shared" si="124"/>
        <v>-0.51154751468581716</v>
      </c>
      <c r="U392" s="4" t="s">
        <v>21</v>
      </c>
      <c r="V392" s="21">
        <v>379</v>
      </c>
      <c r="W392" s="15">
        <f t="shared" si="114"/>
        <v>11910.680949090211</v>
      </c>
      <c r="X392" s="15">
        <f t="shared" si="115"/>
        <v>14548.622471576677</v>
      </c>
      <c r="Y392" s="15">
        <f t="shared" si="116"/>
        <v>16263.483419918555</v>
      </c>
      <c r="Z392" s="15">
        <f t="shared" si="117"/>
        <v>8722.8742458256747</v>
      </c>
      <c r="AA392" s="15">
        <f t="shared" si="118"/>
        <v>22207.033676791543</v>
      </c>
      <c r="AB392" s="15">
        <f t="shared" si="119"/>
        <v>6388.2607076550757</v>
      </c>
      <c r="AC392" s="15"/>
    </row>
    <row r="393" spans="2:29">
      <c r="B393" s="49">
        <v>40759</v>
      </c>
      <c r="C393" s="50">
        <v>1200.07</v>
      </c>
      <c r="D393" s="51">
        <v>9659.18</v>
      </c>
      <c r="E393" s="16">
        <f t="shared" si="106"/>
        <v>2.286985557956082E-3</v>
      </c>
      <c r="F393" s="16">
        <f t="shared" si="108"/>
        <v>2.286985557956082E-3</v>
      </c>
      <c r="G393" s="16" t="str">
        <f t="shared" si="109"/>
        <v/>
      </c>
      <c r="H393" s="6">
        <f t="shared" si="110"/>
        <v>380</v>
      </c>
      <c r="I393" s="25">
        <f t="shared" ca="1" si="111"/>
        <v>7924.0323719310909</v>
      </c>
      <c r="J393" s="16">
        <f t="shared" ca="1" si="120"/>
        <v>-5.4853758203580998E-3</v>
      </c>
      <c r="K393" s="17">
        <f t="shared" ca="1" si="112"/>
        <v>-25.489346334296801</v>
      </c>
      <c r="L393" s="31">
        <f t="shared" ca="1" si="107"/>
        <v>-0.36215496491769339</v>
      </c>
      <c r="M393" s="30"/>
      <c r="N393" s="21">
        <v>380</v>
      </c>
      <c r="O393" s="14">
        <f t="shared" si="105"/>
        <v>0.11172</v>
      </c>
      <c r="P393" s="14">
        <f t="shared" si="113"/>
        <v>0.31189741903388685</v>
      </c>
      <c r="Q393" s="14">
        <f t="shared" si="121"/>
        <v>0.42361741903388683</v>
      </c>
      <c r="R393" s="14">
        <f t="shared" si="122"/>
        <v>-0.20017741903388686</v>
      </c>
      <c r="S393" s="14">
        <f t="shared" si="123"/>
        <v>0.73551483806777374</v>
      </c>
      <c r="T393" s="14">
        <f t="shared" si="124"/>
        <v>-0.51207483806777365</v>
      </c>
      <c r="U393" s="4" t="s">
        <v>21</v>
      </c>
      <c r="V393" s="21">
        <v>380</v>
      </c>
      <c r="W393" s="15">
        <f t="shared" si="114"/>
        <v>11914.1832040955</v>
      </c>
      <c r="X393" s="15">
        <f t="shared" si="115"/>
        <v>14554.598260412053</v>
      </c>
      <c r="Y393" s="15">
        <f t="shared" si="116"/>
        <v>16274.947712395913</v>
      </c>
      <c r="Z393" s="15">
        <f t="shared" si="117"/>
        <v>8721.8566799225991</v>
      </c>
      <c r="AA393" s="15">
        <f t="shared" si="118"/>
        <v>22231.815518009709</v>
      </c>
      <c r="AB393" s="15">
        <f t="shared" si="119"/>
        <v>6384.8929164494593</v>
      </c>
      <c r="AC393" s="15"/>
    </row>
    <row r="394" spans="2:29">
      <c r="B394" s="49">
        <v>40760</v>
      </c>
      <c r="C394" s="50">
        <v>1199.3800000000001</v>
      </c>
      <c r="D394" s="51">
        <v>9299.8799999999992</v>
      </c>
      <c r="E394" s="16">
        <f t="shared" si="106"/>
        <v>-3.7197774552291299E-2</v>
      </c>
      <c r="F394" s="16" t="str">
        <f t="shared" si="108"/>
        <v/>
      </c>
      <c r="G394" s="16">
        <f t="shared" si="109"/>
        <v>-3.7197774552291299E-2</v>
      </c>
      <c r="H394" s="6">
        <f t="shared" si="110"/>
        <v>381</v>
      </c>
      <c r="I394" s="25">
        <f t="shared" ca="1" si="111"/>
        <v>7972.4633259899074</v>
      </c>
      <c r="J394" s="16">
        <f t="shared" ca="1" si="120"/>
        <v>6.1119076482285808E-3</v>
      </c>
      <c r="K394" s="17">
        <f t="shared" ca="1" si="112"/>
        <v>-25.126889472016639</v>
      </c>
      <c r="L394" s="31">
        <f t="shared" ca="1" si="107"/>
        <v>0.36245686228016027</v>
      </c>
      <c r="M394" s="30"/>
      <c r="N394" s="21">
        <v>381</v>
      </c>
      <c r="O394" s="14">
        <f t="shared" si="105"/>
        <v>0.112014</v>
      </c>
      <c r="P394" s="14">
        <f t="shared" si="113"/>
        <v>0.31230754073509021</v>
      </c>
      <c r="Q394" s="14">
        <f t="shared" si="121"/>
        <v>0.42432154073509021</v>
      </c>
      <c r="R394" s="14">
        <f t="shared" si="122"/>
        <v>-0.2002935407350902</v>
      </c>
      <c r="S394" s="14">
        <f t="shared" si="123"/>
        <v>0.73662908147018036</v>
      </c>
      <c r="T394" s="14">
        <f t="shared" si="124"/>
        <v>-0.51260108147018046</v>
      </c>
      <c r="U394" s="4" t="s">
        <v>21</v>
      </c>
      <c r="V394" s="21">
        <v>381</v>
      </c>
      <c r="W394" s="15">
        <f t="shared" si="114"/>
        <v>11917.68648891514</v>
      </c>
      <c r="X394" s="15">
        <f t="shared" si="115"/>
        <v>14560.568641218626</v>
      </c>
      <c r="Y394" s="15">
        <f t="shared" si="116"/>
        <v>16286.411291670005</v>
      </c>
      <c r="Z394" s="15">
        <f t="shared" si="117"/>
        <v>8720.8439418888465</v>
      </c>
      <c r="AA394" s="15">
        <f t="shared" si="118"/>
        <v>22256.60097772731</v>
      </c>
      <c r="AB394" s="15">
        <f t="shared" si="119"/>
        <v>6381.5337926130023</v>
      </c>
      <c r="AC394" s="15"/>
    </row>
    <row r="395" spans="2:29">
      <c r="B395" s="49">
        <v>40763</v>
      </c>
      <c r="C395" s="50">
        <v>1119.46</v>
      </c>
      <c r="D395" s="51">
        <v>9097.56</v>
      </c>
      <c r="E395" s="16">
        <f t="shared" si="106"/>
        <v>-2.1755119420895724E-2</v>
      </c>
      <c r="F395" s="16" t="str">
        <f t="shared" si="108"/>
        <v/>
      </c>
      <c r="G395" s="16">
        <f t="shared" si="109"/>
        <v>-2.1755119420895724E-2</v>
      </c>
      <c r="H395" s="6">
        <f t="shared" si="110"/>
        <v>382</v>
      </c>
      <c r="I395" s="25">
        <f t="shared" ca="1" si="111"/>
        <v>8127.4791179040049</v>
      </c>
      <c r="J395" s="16">
        <f t="shared" ca="1" si="120"/>
        <v>1.9443901536524134E-2</v>
      </c>
      <c r="K395" s="17">
        <f t="shared" ca="1" si="112"/>
        <v>-23.941683409203041</v>
      </c>
      <c r="L395" s="31">
        <f t="shared" ca="1" si="107"/>
        <v>1.1852060628135972</v>
      </c>
      <c r="M395" s="30"/>
      <c r="N395" s="21">
        <v>382</v>
      </c>
      <c r="O395" s="14">
        <f t="shared" si="105"/>
        <v>0.11230799999999999</v>
      </c>
      <c r="P395" s="14">
        <f t="shared" si="113"/>
        <v>0.31271712457107304</v>
      </c>
      <c r="Q395" s="14">
        <f t="shared" si="121"/>
        <v>0.425025124571073</v>
      </c>
      <c r="R395" s="14">
        <f t="shared" si="122"/>
        <v>-0.20040912457107304</v>
      </c>
      <c r="S395" s="14">
        <f t="shared" si="123"/>
        <v>0.73774224914214603</v>
      </c>
      <c r="T395" s="14">
        <f t="shared" si="124"/>
        <v>-0.51312624914214611</v>
      </c>
      <c r="U395" s="4" t="s">
        <v>21</v>
      </c>
      <c r="V395" s="21">
        <v>382</v>
      </c>
      <c r="W395" s="15">
        <f t="shared" si="114"/>
        <v>11921.190803851936</v>
      </c>
      <c r="X395" s="15">
        <f t="shared" si="115"/>
        <v>14566.533636276175</v>
      </c>
      <c r="Y395" s="15">
        <f t="shared" si="116"/>
        <v>16297.87417947941</v>
      </c>
      <c r="Z395" s="15">
        <f t="shared" si="117"/>
        <v>8719.8360115443847</v>
      </c>
      <c r="AA395" s="15">
        <f t="shared" si="118"/>
        <v>22281.39010108916</v>
      </c>
      <c r="AB395" s="15">
        <f t="shared" si="119"/>
        <v>6378.1832972305019</v>
      </c>
      <c r="AC395" s="15"/>
    </row>
    <row r="396" spans="2:29">
      <c r="B396" s="49">
        <v>40764</v>
      </c>
      <c r="C396" s="50">
        <v>1172.53</v>
      </c>
      <c r="D396" s="51">
        <v>8944.48</v>
      </c>
      <c r="E396" s="16">
        <f t="shared" si="106"/>
        <v>-1.6826489740106133E-2</v>
      </c>
      <c r="F396" s="16" t="str">
        <f t="shared" si="108"/>
        <v/>
      </c>
      <c r="G396" s="16">
        <f t="shared" si="109"/>
        <v>-1.6826489740106133E-2</v>
      </c>
      <c r="H396" s="6">
        <f t="shared" si="110"/>
        <v>383</v>
      </c>
      <c r="I396" s="25">
        <f t="shared" ca="1" si="111"/>
        <v>7932.9553437973436</v>
      </c>
      <c r="J396" s="16">
        <f t="shared" ca="1" si="120"/>
        <v>-2.3934084761675394E-2</v>
      </c>
      <c r="K396" s="17">
        <f t="shared" ca="1" si="112"/>
        <v>-25.474131849190147</v>
      </c>
      <c r="L396" s="31">
        <f t="shared" ca="1" si="107"/>
        <v>-1.5324484399871052</v>
      </c>
      <c r="M396" s="30"/>
      <c r="N396" s="21">
        <v>383</v>
      </c>
      <c r="O396" s="14">
        <f t="shared" si="105"/>
        <v>0.11260199999999999</v>
      </c>
      <c r="P396" s="14">
        <f t="shared" si="113"/>
        <v>0.31312617265249482</v>
      </c>
      <c r="Q396" s="14">
        <f t="shared" si="121"/>
        <v>0.4257281726524948</v>
      </c>
      <c r="R396" s="14">
        <f t="shared" si="122"/>
        <v>-0.20052417265249484</v>
      </c>
      <c r="S396" s="14">
        <f t="shared" si="123"/>
        <v>0.73885434530498961</v>
      </c>
      <c r="T396" s="14">
        <f t="shared" si="124"/>
        <v>-0.51365034530498965</v>
      </c>
      <c r="U396" s="4" t="s">
        <v>21</v>
      </c>
      <c r="V396" s="21">
        <v>383</v>
      </c>
      <c r="W396" s="15">
        <f t="shared" si="114"/>
        <v>11924.696149208785</v>
      </c>
      <c r="X396" s="15">
        <f t="shared" si="115"/>
        <v>14572.493267717866</v>
      </c>
      <c r="Y396" s="15">
        <f t="shared" si="116"/>
        <v>16309.336397425588</v>
      </c>
      <c r="Z396" s="15">
        <f t="shared" si="117"/>
        <v>8718.8328688468719</v>
      </c>
      <c r="AA396" s="15">
        <f t="shared" si="118"/>
        <v>22306.182932974774</v>
      </c>
      <c r="AB396" s="15">
        <f t="shared" si="119"/>
        <v>6374.8413916549507</v>
      </c>
      <c r="AC396" s="15"/>
    </row>
    <row r="397" spans="2:29">
      <c r="B397" s="49">
        <v>40765</v>
      </c>
      <c r="C397" s="50">
        <v>1120.76</v>
      </c>
      <c r="D397" s="51">
        <v>9038.74</v>
      </c>
      <c r="E397" s="16">
        <f t="shared" si="106"/>
        <v>1.0538343201617112E-2</v>
      </c>
      <c r="F397" s="16">
        <f t="shared" si="108"/>
        <v>1.0538343201617112E-2</v>
      </c>
      <c r="G397" s="16" t="str">
        <f t="shared" si="109"/>
        <v/>
      </c>
      <c r="H397" s="6">
        <f t="shared" si="110"/>
        <v>384</v>
      </c>
      <c r="I397" s="25">
        <f t="shared" ca="1" si="111"/>
        <v>8063.6482467440601</v>
      </c>
      <c r="J397" s="16">
        <f t="shared" ca="1" si="120"/>
        <v>1.6474680277748347E-2</v>
      </c>
      <c r="K397" s="17">
        <f t="shared" ca="1" si="112"/>
        <v>-24.471228346736822</v>
      </c>
      <c r="L397" s="31">
        <f t="shared" ca="1" si="107"/>
        <v>1.0029035024533248</v>
      </c>
      <c r="M397" s="30"/>
      <c r="N397" s="21">
        <v>384</v>
      </c>
      <c r="O397" s="14">
        <f t="shared" ref="O397:O460" si="125">$I$7*N397</f>
        <v>0.112896</v>
      </c>
      <c r="P397" s="14">
        <f t="shared" si="113"/>
        <v>0.31353468707624677</v>
      </c>
      <c r="Q397" s="14">
        <f t="shared" si="121"/>
        <v>0.42643068707624676</v>
      </c>
      <c r="R397" s="14">
        <f t="shared" si="122"/>
        <v>-0.20063868707624677</v>
      </c>
      <c r="S397" s="14">
        <f t="shared" si="123"/>
        <v>0.73996537415249353</v>
      </c>
      <c r="T397" s="14">
        <f t="shared" si="124"/>
        <v>-0.51417337415249353</v>
      </c>
      <c r="U397" s="4" t="s">
        <v>21</v>
      </c>
      <c r="V397" s="21">
        <v>384</v>
      </c>
      <c r="W397" s="15">
        <f t="shared" si="114"/>
        <v>11928.20252528868</v>
      </c>
      <c r="X397" s="15">
        <f t="shared" si="115"/>
        <v>14578.447557531586</v>
      </c>
      <c r="Y397" s="15">
        <f t="shared" si="116"/>
        <v>16320.797966974184</v>
      </c>
      <c r="Z397" s="15">
        <f t="shared" si="117"/>
        <v>8717.8344938903629</v>
      </c>
      <c r="AA397" s="15">
        <f t="shared" si="118"/>
        <v>22330.979518000939</v>
      </c>
      <c r="AB397" s="15">
        <f t="shared" si="119"/>
        <v>6371.508037505032</v>
      </c>
      <c r="AC397" s="15"/>
    </row>
    <row r="398" spans="2:29">
      <c r="B398" s="49">
        <v>40766</v>
      </c>
      <c r="C398" s="50">
        <v>1172.6400000000001</v>
      </c>
      <c r="D398" s="51">
        <v>8981.94</v>
      </c>
      <c r="E398" s="16">
        <f t="shared" ref="E398:E461" si="126">(D398-D397)/D397</f>
        <v>-6.2840617165666095E-3</v>
      </c>
      <c r="F398" s="16" t="str">
        <f t="shared" si="108"/>
        <v/>
      </c>
      <c r="G398" s="16">
        <f t="shared" si="109"/>
        <v>-6.2840617165666095E-3</v>
      </c>
      <c r="H398" s="6">
        <f t="shared" si="110"/>
        <v>385</v>
      </c>
      <c r="I398" s="25">
        <f t="shared" ca="1" si="111"/>
        <v>8017.7009237608827</v>
      </c>
      <c r="J398" s="16">
        <f t="shared" ca="1" si="120"/>
        <v>-5.6980812626257612E-3</v>
      </c>
      <c r="K398" s="17">
        <f t="shared" ca="1" si="112"/>
        <v>-24.846752165792488</v>
      </c>
      <c r="L398" s="31">
        <f t="shared" ref="L398:L461" ca="1" si="127">NORMINV(RAND(),0,$I$9)</f>
        <v>-0.37552381905566445</v>
      </c>
      <c r="M398" s="30"/>
      <c r="N398" s="21">
        <v>385</v>
      </c>
      <c r="O398" s="14">
        <f t="shared" si="125"/>
        <v>0.11319</v>
      </c>
      <c r="P398" s="14">
        <f t="shared" si="113"/>
        <v>0.31394266992557734</v>
      </c>
      <c r="Q398" s="14">
        <f t="shared" si="121"/>
        <v>0.42713266992557736</v>
      </c>
      <c r="R398" s="14">
        <f t="shared" si="122"/>
        <v>-0.20075266992557733</v>
      </c>
      <c r="S398" s="14">
        <f t="shared" si="123"/>
        <v>0.7410753398511547</v>
      </c>
      <c r="T398" s="14">
        <f t="shared" si="124"/>
        <v>-0.51469533985115468</v>
      </c>
      <c r="U398" s="4" t="s">
        <v>21</v>
      </c>
      <c r="V398" s="21">
        <v>385</v>
      </c>
      <c r="W398" s="15">
        <f t="shared" si="114"/>
        <v>11931.709932394695</v>
      </c>
      <c r="X398" s="15">
        <f t="shared" si="115"/>
        <v>14584.396527561281</v>
      </c>
      <c r="Y398" s="15">
        <f t="shared" si="116"/>
        <v>16332.258909456274</v>
      </c>
      <c r="Z398" s="15">
        <f t="shared" si="117"/>
        <v>8716.8408669040491</v>
      </c>
      <c r="AA398" s="15">
        <f t="shared" si="118"/>
        <v>22355.779900524165</v>
      </c>
      <c r="AB398" s="15">
        <f t="shared" si="119"/>
        <v>6368.1831966626341</v>
      </c>
      <c r="AC398" s="15"/>
    </row>
    <row r="399" spans="2:29">
      <c r="B399" s="49">
        <v>40767</v>
      </c>
      <c r="C399" s="50">
        <v>1178.81</v>
      </c>
      <c r="D399" s="51">
        <v>8963.7199999999993</v>
      </c>
      <c r="E399" s="16">
        <f t="shared" si="126"/>
        <v>-2.02851499787364E-3</v>
      </c>
      <c r="F399" s="16" t="str">
        <f t="shared" ref="F399:F462" si="128">IF(E399&gt;0,E399,"")</f>
        <v/>
      </c>
      <c r="G399" s="16">
        <f t="shared" ref="G399:G462" si="129">IF(E399&lt;0,E399,"")</f>
        <v>-2.02851499787364E-3</v>
      </c>
      <c r="H399" s="6">
        <f t="shared" si="110"/>
        <v>386</v>
      </c>
      <c r="I399" s="25">
        <f t="shared" ca="1" si="111"/>
        <v>8063.68041553902</v>
      </c>
      <c r="J399" s="16">
        <f t="shared" ca="1" si="120"/>
        <v>5.734747680831381E-3</v>
      </c>
      <c r="K399" s="17">
        <f t="shared" ca="1" si="112"/>
        <v>-24.507729012072726</v>
      </c>
      <c r="L399" s="31">
        <f t="shared" ca="1" si="127"/>
        <v>0.33902315371975977</v>
      </c>
      <c r="M399" s="30"/>
      <c r="N399" s="21">
        <v>386</v>
      </c>
      <c r="O399" s="14">
        <f t="shared" si="125"/>
        <v>0.113484</v>
      </c>
      <c r="P399" s="14">
        <f t="shared" si="113"/>
        <v>0.314350123270216</v>
      </c>
      <c r="Q399" s="14">
        <f t="shared" si="121"/>
        <v>0.42783412327021597</v>
      </c>
      <c r="R399" s="14">
        <f t="shared" si="122"/>
        <v>-0.200866123270216</v>
      </c>
      <c r="S399" s="14">
        <f t="shared" si="123"/>
        <v>0.74218424654043202</v>
      </c>
      <c r="T399" s="14">
        <f t="shared" si="124"/>
        <v>-0.51521624654043197</v>
      </c>
      <c r="U399" s="4" t="s">
        <v>21</v>
      </c>
      <c r="V399" s="21">
        <v>386</v>
      </c>
      <c r="W399" s="15">
        <f t="shared" si="114"/>
        <v>11935.21837083</v>
      </c>
      <c r="X399" s="15">
        <f t="shared" si="115"/>
        <v>14590.340199508248</v>
      </c>
      <c r="Y399" s="15">
        <f t="shared" si="116"/>
        <v>16343.719246069631</v>
      </c>
      <c r="Z399" s="15">
        <f t="shared" si="117"/>
        <v>8715.8519682510087</v>
      </c>
      <c r="AA399" s="15">
        <f t="shared" si="118"/>
        <v>22380.58412464313</v>
      </c>
      <c r="AB399" s="15">
        <f t="shared" si="119"/>
        <v>6364.8668312703976</v>
      </c>
      <c r="AC399" s="15"/>
    </row>
    <row r="400" spans="2:29">
      <c r="B400" s="49">
        <v>40770</v>
      </c>
      <c r="C400" s="50">
        <v>1204.49</v>
      </c>
      <c r="D400" s="51">
        <v>9086.41</v>
      </c>
      <c r="E400" s="16">
        <f t="shared" si="126"/>
        <v>1.3687397642942942E-2</v>
      </c>
      <c r="F400" s="16">
        <f t="shared" si="128"/>
        <v>1.3687397642942942E-2</v>
      </c>
      <c r="G400" s="16" t="str">
        <f t="shared" si="129"/>
        <v/>
      </c>
      <c r="H400" s="6">
        <f t="shared" si="110"/>
        <v>387</v>
      </c>
      <c r="I400" s="25">
        <f t="shared" ca="1" si="111"/>
        <v>8026.3701645529027</v>
      </c>
      <c r="J400" s="16">
        <f t="shared" ca="1" si="120"/>
        <v>-4.6269506061052566E-3</v>
      </c>
      <c r="K400" s="17">
        <f t="shared" ca="1" si="112"/>
        <v>-24.815959711796541</v>
      </c>
      <c r="L400" s="31">
        <f t="shared" ca="1" si="127"/>
        <v>-0.30823069972381395</v>
      </c>
      <c r="M400" s="30"/>
      <c r="N400" s="21">
        <v>387</v>
      </c>
      <c r="O400" s="14">
        <f t="shared" si="125"/>
        <v>0.11377799999999999</v>
      </c>
      <c r="P400" s="14">
        <f t="shared" si="113"/>
        <v>0.31475704916649605</v>
      </c>
      <c r="Q400" s="14">
        <f t="shared" si="121"/>
        <v>0.42853504916649604</v>
      </c>
      <c r="R400" s="14">
        <f t="shared" si="122"/>
        <v>-0.20097904916649606</v>
      </c>
      <c r="S400" s="14">
        <f t="shared" si="123"/>
        <v>0.74329209833299204</v>
      </c>
      <c r="T400" s="14">
        <f t="shared" si="124"/>
        <v>-0.51573609833299217</v>
      </c>
      <c r="U400" s="4" t="s">
        <v>21</v>
      </c>
      <c r="V400" s="21">
        <v>387</v>
      </c>
      <c r="W400" s="15">
        <f t="shared" si="114"/>
        <v>11938.727840897842</v>
      </c>
      <c r="X400" s="15">
        <f t="shared" si="115"/>
        <v>14596.278594932461</v>
      </c>
      <c r="Y400" s="15">
        <f t="shared" si="116"/>
        <v>16355.178997879959</v>
      </c>
      <c r="Z400" s="15">
        <f t="shared" si="117"/>
        <v>8714.867778426953</v>
      </c>
      <c r="AA400" s="15">
        <f t="shared" si="118"/>
        <v>22405.392234201154</v>
      </c>
      <c r="AB400" s="15">
        <f t="shared" si="119"/>
        <v>6361.5589037292821</v>
      </c>
      <c r="AC400" s="15"/>
    </row>
    <row r="401" spans="2:29">
      <c r="B401" s="49">
        <v>40771</v>
      </c>
      <c r="C401" s="50">
        <v>1192.76</v>
      </c>
      <c r="D401" s="51">
        <v>9107.43</v>
      </c>
      <c r="E401" s="16">
        <f t="shared" si="126"/>
        <v>2.313344874378378E-3</v>
      </c>
      <c r="F401" s="16">
        <f t="shared" si="128"/>
        <v>2.313344874378378E-3</v>
      </c>
      <c r="G401" s="16" t="str">
        <f t="shared" si="129"/>
        <v/>
      </c>
      <c r="H401" s="6">
        <f t="shared" si="110"/>
        <v>388</v>
      </c>
      <c r="I401" s="25">
        <f t="shared" ca="1" si="111"/>
        <v>8004.9839480038108</v>
      </c>
      <c r="J401" s="16">
        <f t="shared" ca="1" si="120"/>
        <v>-2.6644941749061645E-3</v>
      </c>
      <c r="K401" s="17">
        <f t="shared" ca="1" si="112"/>
        <v>-25.001087965069154</v>
      </c>
      <c r="L401" s="31">
        <f t="shared" ca="1" si="127"/>
        <v>-0.18512825327261262</v>
      </c>
      <c r="M401" s="30"/>
      <c r="N401" s="21">
        <v>388</v>
      </c>
      <c r="O401" s="14">
        <f t="shared" si="125"/>
        <v>0.11407199999999999</v>
      </c>
      <c r="P401" s="14">
        <f t="shared" si="113"/>
        <v>0.31516344965747534</v>
      </c>
      <c r="Q401" s="14">
        <f t="shared" si="121"/>
        <v>0.42923544965747534</v>
      </c>
      <c r="R401" s="14">
        <f t="shared" si="122"/>
        <v>-0.20109144965747533</v>
      </c>
      <c r="S401" s="14">
        <f t="shared" si="123"/>
        <v>0.74439889931495062</v>
      </c>
      <c r="T401" s="14">
        <f t="shared" si="124"/>
        <v>-0.51625489931495072</v>
      </c>
      <c r="U401" s="4" t="s">
        <v>21</v>
      </c>
      <c r="V401" s="21">
        <v>388</v>
      </c>
      <c r="W401" s="15">
        <f t="shared" si="114"/>
        <v>11942.238342901575</v>
      </c>
      <c r="X401" s="15">
        <f t="shared" si="115"/>
        <v>14602.211735253821</v>
      </c>
      <c r="Y401" s="15">
        <f t="shared" si="116"/>
        <v>16366.638185822105</v>
      </c>
      <c r="Z401" s="15">
        <f t="shared" si="117"/>
        <v>8713.888278059032</v>
      </c>
      <c r="AA401" s="15">
        <f t="shared" si="118"/>
        <v>22430.20427278856</v>
      </c>
      <c r="AB401" s="15">
        <f t="shared" si="119"/>
        <v>6358.2593766961791</v>
      </c>
      <c r="AC401" s="15"/>
    </row>
    <row r="402" spans="2:29">
      <c r="B402" s="49">
        <v>40772</v>
      </c>
      <c r="C402" s="50">
        <v>1193.8900000000001</v>
      </c>
      <c r="D402" s="51">
        <v>9057.26</v>
      </c>
      <c r="E402" s="16">
        <f t="shared" si="126"/>
        <v>-5.5086890593724104E-3</v>
      </c>
      <c r="F402" s="16" t="str">
        <f t="shared" si="128"/>
        <v/>
      </c>
      <c r="G402" s="16">
        <f t="shared" si="129"/>
        <v>-5.5086890593724104E-3</v>
      </c>
      <c r="H402" s="6">
        <f t="shared" ref="H402:H465" si="130">+H401+$I$8</f>
        <v>389</v>
      </c>
      <c r="I402" s="25">
        <f t="shared" ref="I402:I465" ca="1" si="131">$I$13*2.71828^(($I$5-($I$6^2)/2)*H402+$I$6*K402)</f>
        <v>8047.2789032352048</v>
      </c>
      <c r="J402" s="16">
        <f t="shared" ca="1" si="120"/>
        <v>5.2835777693146981E-3</v>
      </c>
      <c r="K402" s="17">
        <f t="shared" ref="K402:K465" ca="1" si="132">+K401+L402</f>
        <v>-24.690108453273073</v>
      </c>
      <c r="L402" s="31">
        <f t="shared" ca="1" si="127"/>
        <v>0.31097951179608213</v>
      </c>
      <c r="M402" s="30"/>
      <c r="N402" s="21">
        <v>389</v>
      </c>
      <c r="O402" s="14">
        <f t="shared" si="125"/>
        <v>0.114366</v>
      </c>
      <c r="P402" s="14">
        <f t="shared" ref="P402:P465" si="133">$I$6*N402^0.5</f>
        <v>0.31556932677305632</v>
      </c>
      <c r="Q402" s="14">
        <f t="shared" si="121"/>
        <v>0.42993532677305635</v>
      </c>
      <c r="R402" s="14">
        <f t="shared" si="122"/>
        <v>-0.20120332677305633</v>
      </c>
      <c r="S402" s="14">
        <f t="shared" si="123"/>
        <v>0.74550465354611262</v>
      </c>
      <c r="T402" s="14">
        <f t="shared" si="124"/>
        <v>-0.51677265354611268</v>
      </c>
      <c r="U402" s="4" t="s">
        <v>21</v>
      </c>
      <c r="V402" s="21">
        <v>389</v>
      </c>
      <c r="W402" s="15">
        <f t="shared" ref="W402:W465" si="134">$I$10*EXP(O402)</f>
        <v>11945.74987714463</v>
      </c>
      <c r="X402" s="15">
        <f t="shared" ref="X402:X465" si="135">$I$10*EXP(P402)</f>
        <v>14608.139641753447</v>
      </c>
      <c r="Y402" s="15">
        <f t="shared" ref="Y402:Y465" si="136">$I$10*EXP(Q402)</f>
        <v>16378.09683070129</v>
      </c>
      <c r="Z402" s="15">
        <f t="shared" ref="Z402:Z465" si="137">$I$10*EXP(R402)</f>
        <v>8712.913447904597</v>
      </c>
      <c r="AA402" s="15">
        <f t="shared" ref="AA402:AA465" si="138">$I$10*EXP(S402)</f>
        <v>22455.020283745049</v>
      </c>
      <c r="AB402" s="15">
        <f t="shared" ref="AB402:AB465" si="139">$I$10*EXP(T402)</f>
        <v>6354.9682130815345</v>
      </c>
      <c r="AC402" s="15"/>
    </row>
    <row r="403" spans="2:29">
      <c r="B403" s="49">
        <v>40773</v>
      </c>
      <c r="C403" s="50">
        <v>1140.6500000000001</v>
      </c>
      <c r="D403" s="51">
        <v>8943.76</v>
      </c>
      <c r="E403" s="16">
        <f t="shared" si="126"/>
        <v>-1.253138366349205E-2</v>
      </c>
      <c r="F403" s="16" t="str">
        <f t="shared" si="128"/>
        <v/>
      </c>
      <c r="G403" s="16">
        <f t="shared" si="129"/>
        <v>-1.253138366349205E-2</v>
      </c>
      <c r="H403" s="6">
        <f t="shared" si="130"/>
        <v>390</v>
      </c>
      <c r="I403" s="25">
        <f t="shared" ca="1" si="131"/>
        <v>7983.5766645368649</v>
      </c>
      <c r="J403" s="16">
        <f t="shared" ref="J403:J466" ca="1" si="140">(I403-I402)/I402</f>
        <v>-7.915997378036695E-3</v>
      </c>
      <c r="K403" s="17">
        <f t="shared" ca="1" si="132"/>
        <v>-25.205202238639515</v>
      </c>
      <c r="L403" s="31">
        <f t="shared" ca="1" si="127"/>
        <v>-0.51509378536644113</v>
      </c>
      <c r="M403" s="30"/>
      <c r="N403" s="21">
        <v>390</v>
      </c>
      <c r="O403" s="14">
        <f t="shared" si="125"/>
        <v>0.11466</v>
      </c>
      <c r="P403" s="14">
        <f t="shared" si="133"/>
        <v>0.31597468253010397</v>
      </c>
      <c r="Q403" s="14">
        <f t="shared" ref="Q403:Q466" si="141">+O403+P403</f>
        <v>0.43063468253010395</v>
      </c>
      <c r="R403" s="14">
        <f t="shared" ref="R403:R466" si="142">+O403-P403</f>
        <v>-0.20131468253010398</v>
      </c>
      <c r="S403" s="14">
        <f t="shared" ref="S403:S466" si="143">+O403+2*P403</f>
        <v>0.74660936506020792</v>
      </c>
      <c r="T403" s="14">
        <f t="shared" ref="T403:T466" si="144">+O403-2*P403</f>
        <v>-0.51728936506020795</v>
      </c>
      <c r="U403" s="4" t="s">
        <v>21</v>
      </c>
      <c r="V403" s="21">
        <v>390</v>
      </c>
      <c r="W403" s="15">
        <f t="shared" si="134"/>
        <v>11949.262443930525</v>
      </c>
      <c r="X403" s="15">
        <f t="shared" si="135"/>
        <v>14614.062335574909</v>
      </c>
      <c r="Y403" s="15">
        <f t="shared" si="136"/>
        <v>16389.554953194278</v>
      </c>
      <c r="Z403" s="15">
        <f t="shared" si="137"/>
        <v>8711.9432688500292</v>
      </c>
      <c r="AA403" s="15">
        <f t="shared" si="138"/>
        <v>22479.840310162061</v>
      </c>
      <c r="AB403" s="15">
        <f t="shared" si="139"/>
        <v>6351.685376047014</v>
      </c>
      <c r="AC403" s="15"/>
    </row>
    <row r="404" spans="2:29">
      <c r="B404" s="49">
        <v>40774</v>
      </c>
      <c r="C404" s="50">
        <v>1123.53</v>
      </c>
      <c r="D404" s="51">
        <v>8719.24</v>
      </c>
      <c r="E404" s="16">
        <f t="shared" si="126"/>
        <v>-2.5103535873055676E-2</v>
      </c>
      <c r="F404" s="16" t="str">
        <f t="shared" si="128"/>
        <v/>
      </c>
      <c r="G404" s="16">
        <f t="shared" si="129"/>
        <v>-2.5103535873055676E-2</v>
      </c>
      <c r="H404" s="6">
        <f t="shared" si="130"/>
        <v>391</v>
      </c>
      <c r="I404" s="25">
        <f t="shared" ca="1" si="131"/>
        <v>8033.1273567469507</v>
      </c>
      <c r="J404" s="16">
        <f t="shared" ca="1" si="140"/>
        <v>6.206578115569494E-3</v>
      </c>
      <c r="K404" s="17">
        <f t="shared" ca="1" si="132"/>
        <v>-24.836864688749472</v>
      </c>
      <c r="L404" s="31">
        <f t="shared" ca="1" si="127"/>
        <v>0.36833754989004447</v>
      </c>
      <c r="M404" s="30"/>
      <c r="N404" s="21">
        <v>391</v>
      </c>
      <c r="O404" s="14">
        <f t="shared" si="125"/>
        <v>0.114954</v>
      </c>
      <c r="P404" s="14">
        <f t="shared" si="133"/>
        <v>0.31637951893256305</v>
      </c>
      <c r="Q404" s="14">
        <f t="shared" si="141"/>
        <v>0.43133351893256305</v>
      </c>
      <c r="R404" s="14">
        <f t="shared" si="142"/>
        <v>-0.20142551893256305</v>
      </c>
      <c r="S404" s="14">
        <f t="shared" si="143"/>
        <v>0.74771303786512611</v>
      </c>
      <c r="T404" s="14">
        <f t="shared" si="144"/>
        <v>-0.51780503786512611</v>
      </c>
      <c r="U404" s="4" t="s">
        <v>21</v>
      </c>
      <c r="V404" s="21">
        <v>391</v>
      </c>
      <c r="W404" s="15">
        <f t="shared" si="134"/>
        <v>11952.776043562879</v>
      </c>
      <c r="X404" s="15">
        <f t="shared" si="135"/>
        <v>14619.979837725476</v>
      </c>
      <c r="Y404" s="15">
        <f t="shared" si="136"/>
        <v>16401.012573850574</v>
      </c>
      <c r="Z404" s="15">
        <f t="shared" si="137"/>
        <v>8710.9777219095449</v>
      </c>
      <c r="AA404" s="15">
        <f t="shared" si="138"/>
        <v>22504.664394885058</v>
      </c>
      <c r="AB404" s="15">
        <f t="shared" si="139"/>
        <v>6348.4108290031836</v>
      </c>
      <c r="AC404" s="15"/>
    </row>
    <row r="405" spans="2:29">
      <c r="B405" s="49">
        <v>40777</v>
      </c>
      <c r="C405" s="50">
        <v>1123.82</v>
      </c>
      <c r="D405" s="51">
        <v>8628.1299999999992</v>
      </c>
      <c r="E405" s="16">
        <f t="shared" si="126"/>
        <v>-1.0449305214674741E-2</v>
      </c>
      <c r="F405" s="16" t="str">
        <f t="shared" si="128"/>
        <v/>
      </c>
      <c r="G405" s="16">
        <f t="shared" si="129"/>
        <v>-1.0449305214674741E-2</v>
      </c>
      <c r="H405" s="6">
        <f t="shared" si="130"/>
        <v>392</v>
      </c>
      <c r="I405" s="25">
        <f t="shared" ca="1" si="131"/>
        <v>8153.5319147335285</v>
      </c>
      <c r="J405" s="16">
        <f t="shared" ca="1" si="140"/>
        <v>1.4988503560254296E-2</v>
      </c>
      <c r="K405" s="17">
        <f t="shared" ca="1" si="132"/>
        <v>-23.925408695297154</v>
      </c>
      <c r="L405" s="31">
        <f t="shared" ca="1" si="127"/>
        <v>0.91145599345231787</v>
      </c>
      <c r="M405" s="30"/>
      <c r="N405" s="21">
        <v>392</v>
      </c>
      <c r="O405" s="14">
        <f t="shared" si="125"/>
        <v>0.11524799999999999</v>
      </c>
      <c r="P405" s="14">
        <f t="shared" si="133"/>
        <v>0.31678383797157328</v>
      </c>
      <c r="Q405" s="14">
        <f t="shared" si="141"/>
        <v>0.4320318379715733</v>
      </c>
      <c r="R405" s="14">
        <f t="shared" si="142"/>
        <v>-0.20153583797157329</v>
      </c>
      <c r="S405" s="14">
        <f t="shared" si="143"/>
        <v>0.74881567594314657</v>
      </c>
      <c r="T405" s="14">
        <f t="shared" si="144"/>
        <v>-0.51831967594314654</v>
      </c>
      <c r="U405" s="4" t="s">
        <v>21</v>
      </c>
      <c r="V405" s="21">
        <v>392</v>
      </c>
      <c r="W405" s="15">
        <f t="shared" si="134"/>
        <v>11956.29067634539</v>
      </c>
      <c r="X405" s="15">
        <f t="shared" si="135"/>
        <v>14625.892169077337</v>
      </c>
      <c r="Y405" s="15">
        <f t="shared" si="136"/>
        <v>16412.469713093582</v>
      </c>
      <c r="Z405" s="15">
        <f t="shared" si="137"/>
        <v>8710.0167882240385</v>
      </c>
      <c r="AA405" s="15">
        <f t="shared" si="138"/>
        <v>22529.492580515838</v>
      </c>
      <c r="AB405" s="15">
        <f t="shared" si="139"/>
        <v>6345.144535607229</v>
      </c>
      <c r="AC405" s="15"/>
    </row>
    <row r="406" spans="2:29">
      <c r="B406" s="49">
        <v>40778</v>
      </c>
      <c r="C406" s="50">
        <v>1162.3499999999999</v>
      </c>
      <c r="D406" s="51">
        <v>8733.01</v>
      </c>
      <c r="E406" s="16">
        <f t="shared" si="126"/>
        <v>1.2155588754457922E-2</v>
      </c>
      <c r="F406" s="16">
        <f t="shared" si="128"/>
        <v>1.2155588754457922E-2</v>
      </c>
      <c r="G406" s="16" t="str">
        <f t="shared" si="129"/>
        <v/>
      </c>
      <c r="H406" s="6">
        <f t="shared" si="130"/>
        <v>393</v>
      </c>
      <c r="I406" s="25">
        <f t="shared" ca="1" si="131"/>
        <v>8050.6934123817946</v>
      </c>
      <c r="J406" s="16">
        <f t="shared" ca="1" si="140"/>
        <v>-1.2612755236280313E-2</v>
      </c>
      <c r="K406" s="17">
        <f t="shared" ca="1" si="132"/>
        <v>-24.737094931665876</v>
      </c>
      <c r="L406" s="31">
        <f t="shared" ca="1" si="127"/>
        <v>-0.81168623636872084</v>
      </c>
      <c r="M406" s="30"/>
      <c r="N406" s="21">
        <v>393</v>
      </c>
      <c r="O406" s="14">
        <f t="shared" si="125"/>
        <v>0.11554199999999999</v>
      </c>
      <c r="P406" s="14">
        <f t="shared" si="133"/>
        <v>0.31718764162558416</v>
      </c>
      <c r="Q406" s="14">
        <f t="shared" si="141"/>
        <v>0.43272964162558414</v>
      </c>
      <c r="R406" s="14">
        <f t="shared" si="142"/>
        <v>-0.20164564162558418</v>
      </c>
      <c r="S406" s="14">
        <f t="shared" si="143"/>
        <v>0.74991728325116835</v>
      </c>
      <c r="T406" s="14">
        <f t="shared" si="144"/>
        <v>-0.51883328325116829</v>
      </c>
      <c r="U406" s="4" t="s">
        <v>21</v>
      </c>
      <c r="V406" s="21">
        <v>393</v>
      </c>
      <c r="W406" s="15">
        <f t="shared" si="134"/>
        <v>11959.806342581847</v>
      </c>
      <c r="X406" s="15">
        <f t="shared" si="135"/>
        <v>14631.799350368807</v>
      </c>
      <c r="Y406" s="15">
        <f t="shared" si="136"/>
        <v>16423.926391221768</v>
      </c>
      <c r="Z406" s="15">
        <f t="shared" si="137"/>
        <v>8709.0604490599235</v>
      </c>
      <c r="AA406" s="15">
        <f t="shared" si="138"/>
        <v>22554.324909414809</v>
      </c>
      <c r="AB406" s="15">
        <f t="shared" si="139"/>
        <v>6341.8864597606907</v>
      </c>
      <c r="AC406" s="15"/>
    </row>
    <row r="407" spans="2:29">
      <c r="B407" s="49">
        <v>40779</v>
      </c>
      <c r="C407" s="50">
        <v>1177.5999999999999</v>
      </c>
      <c r="D407" s="51">
        <v>8639.61</v>
      </c>
      <c r="E407" s="16">
        <f t="shared" si="126"/>
        <v>-1.0695052450415106E-2</v>
      </c>
      <c r="F407" s="16" t="str">
        <f t="shared" si="128"/>
        <v/>
      </c>
      <c r="G407" s="16">
        <f t="shared" si="129"/>
        <v>-1.0695052450415106E-2</v>
      </c>
      <c r="H407" s="6">
        <f t="shared" si="130"/>
        <v>394</v>
      </c>
      <c r="I407" s="25">
        <f t="shared" ca="1" si="131"/>
        <v>8150.6751454571086</v>
      </c>
      <c r="J407" s="16">
        <f t="shared" ca="1" si="140"/>
        <v>1.2419021313312491E-2</v>
      </c>
      <c r="K407" s="17">
        <f t="shared" ca="1" si="132"/>
        <v>-23.984060797134454</v>
      </c>
      <c r="L407" s="31">
        <f t="shared" ca="1" si="127"/>
        <v>0.75303413453142265</v>
      </c>
      <c r="M407" s="30"/>
      <c r="N407" s="21">
        <v>394</v>
      </c>
      <c r="O407" s="14">
        <f t="shared" si="125"/>
        <v>0.11583599999999999</v>
      </c>
      <c r="P407" s="14">
        <f t="shared" si="133"/>
        <v>0.31759093186046733</v>
      </c>
      <c r="Q407" s="14">
        <f t="shared" si="141"/>
        <v>0.43342693186046732</v>
      </c>
      <c r="R407" s="14">
        <f t="shared" si="142"/>
        <v>-0.20175493186046733</v>
      </c>
      <c r="S407" s="14">
        <f t="shared" si="143"/>
        <v>0.7510178637209346</v>
      </c>
      <c r="T407" s="14">
        <f t="shared" si="144"/>
        <v>-0.51934586372093472</v>
      </c>
      <c r="U407" s="4" t="s">
        <v>21</v>
      </c>
      <c r="V407" s="21">
        <v>394</v>
      </c>
      <c r="W407" s="15">
        <f t="shared" si="134"/>
        <v>11963.323042576138</v>
      </c>
      <c r="X407" s="15">
        <f t="shared" si="135"/>
        <v>14637.701402205523</v>
      </c>
      <c r="Y407" s="15">
        <f t="shared" si="136"/>
        <v>16435.382628409789</v>
      </c>
      <c r="Z407" s="15">
        <f t="shared" si="137"/>
        <v>8708.1086858079962</v>
      </c>
      <c r="AA407" s="15">
        <f t="shared" si="138"/>
        <v>22579.161423703161</v>
      </c>
      <c r="AB407" s="15">
        <f t="shared" si="139"/>
        <v>6338.636565607233</v>
      </c>
      <c r="AC407" s="15"/>
    </row>
    <row r="408" spans="2:29">
      <c r="B408" s="49">
        <v>40780</v>
      </c>
      <c r="C408" s="50">
        <v>1159.27</v>
      </c>
      <c r="D408" s="51">
        <v>8772.36</v>
      </c>
      <c r="E408" s="16">
        <f t="shared" si="126"/>
        <v>1.5365276904860288E-2</v>
      </c>
      <c r="F408" s="16">
        <f t="shared" si="128"/>
        <v>1.5365276904860288E-2</v>
      </c>
      <c r="G408" s="16" t="str">
        <f t="shared" si="129"/>
        <v/>
      </c>
      <c r="H408" s="6">
        <f t="shared" si="130"/>
        <v>395</v>
      </c>
      <c r="I408" s="25">
        <f t="shared" ca="1" si="131"/>
        <v>8261.7089197776859</v>
      </c>
      <c r="J408" s="16">
        <f t="shared" ca="1" si="140"/>
        <v>1.3622647491044165E-2</v>
      </c>
      <c r="K408" s="17">
        <f t="shared" ca="1" si="132"/>
        <v>-23.156766891229289</v>
      </c>
      <c r="L408" s="31">
        <f t="shared" ca="1" si="127"/>
        <v>0.82729390590516561</v>
      </c>
      <c r="M408" s="30"/>
      <c r="N408" s="21">
        <v>395</v>
      </c>
      <c r="O408" s="14">
        <f t="shared" si="125"/>
        <v>0.11613</v>
      </c>
      <c r="P408" s="14">
        <f t="shared" si="133"/>
        <v>0.31799371062962867</v>
      </c>
      <c r="Q408" s="14">
        <f t="shared" si="141"/>
        <v>0.43412371062962868</v>
      </c>
      <c r="R408" s="14">
        <f t="shared" si="142"/>
        <v>-0.20186371062962866</v>
      </c>
      <c r="S408" s="14">
        <f t="shared" si="143"/>
        <v>0.75211742125925729</v>
      </c>
      <c r="T408" s="14">
        <f t="shared" si="144"/>
        <v>-0.51985742125925738</v>
      </c>
      <c r="U408" s="4" t="s">
        <v>21</v>
      </c>
      <c r="V408" s="21">
        <v>395</v>
      </c>
      <c r="W408" s="15">
        <f t="shared" si="134"/>
        <v>11966.840776632222</v>
      </c>
      <c r="X408" s="15">
        <f t="shared" si="135"/>
        <v>14643.598345061622</v>
      </c>
      <c r="Y408" s="15">
        <f t="shared" si="136"/>
        <v>16446.838444709614</v>
      </c>
      <c r="Z408" s="15">
        <f t="shared" si="137"/>
        <v>8707.1614799823074</v>
      </c>
      <c r="AA408" s="15">
        <f t="shared" si="138"/>
        <v>22604.002165265156</v>
      </c>
      <c r="AB408" s="15">
        <f t="shared" si="139"/>
        <v>6335.3948175304367</v>
      </c>
      <c r="AC408" s="15"/>
    </row>
    <row r="409" spans="2:29">
      <c r="B409" s="49">
        <v>40781</v>
      </c>
      <c r="C409" s="50">
        <v>1176.8</v>
      </c>
      <c r="D409" s="51">
        <v>8797.7800000000007</v>
      </c>
      <c r="E409" s="16">
        <f t="shared" si="126"/>
        <v>2.8977378949336407E-3</v>
      </c>
      <c r="F409" s="16">
        <f t="shared" si="128"/>
        <v>2.8977378949336407E-3</v>
      </c>
      <c r="G409" s="16" t="str">
        <f t="shared" si="129"/>
        <v/>
      </c>
      <c r="H409" s="6">
        <f t="shared" si="130"/>
        <v>396</v>
      </c>
      <c r="I409" s="25">
        <f t="shared" ca="1" si="131"/>
        <v>8408.7327864501513</v>
      </c>
      <c r="J409" s="16">
        <f t="shared" ca="1" si="140"/>
        <v>1.7795817802356274E-2</v>
      </c>
      <c r="K409" s="17">
        <f t="shared" ca="1" si="132"/>
        <v>-22.072683267925367</v>
      </c>
      <c r="L409" s="31">
        <f t="shared" ca="1" si="127"/>
        <v>1.0840836233039206</v>
      </c>
      <c r="M409" s="30"/>
      <c r="N409" s="21">
        <v>396</v>
      </c>
      <c r="O409" s="14">
        <f t="shared" si="125"/>
        <v>0.116424</v>
      </c>
      <c r="P409" s="14">
        <f t="shared" si="133"/>
        <v>0.31839597987411838</v>
      </c>
      <c r="Q409" s="14">
        <f t="shared" si="141"/>
        <v>0.43481997987411836</v>
      </c>
      <c r="R409" s="14">
        <f t="shared" si="142"/>
        <v>-0.20197197987411838</v>
      </c>
      <c r="S409" s="14">
        <f t="shared" si="143"/>
        <v>0.75321595974823674</v>
      </c>
      <c r="T409" s="14">
        <f t="shared" si="144"/>
        <v>-0.5203679597482368</v>
      </c>
      <c r="U409" s="4" t="s">
        <v>21</v>
      </c>
      <c r="V409" s="21">
        <v>396</v>
      </c>
      <c r="W409" s="15">
        <f t="shared" si="134"/>
        <v>11970.359545054163</v>
      </c>
      <c r="X409" s="15">
        <f t="shared" si="135"/>
        <v>14649.490199280925</v>
      </c>
      <c r="Y409" s="15">
        <f t="shared" si="136"/>
        <v>16458.293860051657</v>
      </c>
      <c r="Z409" s="15">
        <f t="shared" si="137"/>
        <v>8706.2188132190495</v>
      </c>
      <c r="AA409" s="15">
        <f t="shared" si="138"/>
        <v>22628.847175750263</v>
      </c>
      <c r="AB409" s="15">
        <f t="shared" si="139"/>
        <v>6332.1611801516137</v>
      </c>
      <c r="AC409" s="15"/>
    </row>
    <row r="410" spans="2:29">
      <c r="B410" s="49">
        <v>40784</v>
      </c>
      <c r="C410" s="50">
        <v>1210.08</v>
      </c>
      <c r="D410" s="51">
        <v>8851.35</v>
      </c>
      <c r="E410" s="16">
        <f t="shared" si="126"/>
        <v>6.089036097742806E-3</v>
      </c>
      <c r="F410" s="16">
        <f t="shared" si="128"/>
        <v>6.089036097742806E-3</v>
      </c>
      <c r="G410" s="16" t="str">
        <f t="shared" si="129"/>
        <v/>
      </c>
      <c r="H410" s="6">
        <f t="shared" si="130"/>
        <v>397</v>
      </c>
      <c r="I410" s="25">
        <f t="shared" ca="1" si="131"/>
        <v>8627.9903782323272</v>
      </c>
      <c r="J410" s="16">
        <f t="shared" ca="1" si="140"/>
        <v>2.6074986249472461E-2</v>
      </c>
      <c r="K410" s="17">
        <f t="shared" ca="1" si="132"/>
        <v>-20.48225530506868</v>
      </c>
      <c r="L410" s="31">
        <f t="shared" ca="1" si="127"/>
        <v>1.5904279628566866</v>
      </c>
      <c r="M410" s="30"/>
      <c r="N410" s="21">
        <v>397</v>
      </c>
      <c r="O410" s="14">
        <f t="shared" si="125"/>
        <v>0.116718</v>
      </c>
      <c r="P410" s="14">
        <f t="shared" si="133"/>
        <v>0.31879774152274043</v>
      </c>
      <c r="Q410" s="14">
        <f t="shared" si="141"/>
        <v>0.43551574152274042</v>
      </c>
      <c r="R410" s="14">
        <f t="shared" si="142"/>
        <v>-0.20207974152274044</v>
      </c>
      <c r="S410" s="14">
        <f t="shared" si="143"/>
        <v>0.75431348304548085</v>
      </c>
      <c r="T410" s="14">
        <f t="shared" si="144"/>
        <v>-0.52087748304548087</v>
      </c>
      <c r="U410" s="4" t="s">
        <v>21</v>
      </c>
      <c r="V410" s="21">
        <v>397</v>
      </c>
      <c r="W410" s="15">
        <f t="shared" si="134"/>
        <v>11973.879348146111</v>
      </c>
      <c r="X410" s="15">
        <f t="shared" si="135"/>
        <v>14655.376985078061</v>
      </c>
      <c r="Y410" s="15">
        <f t="shared" si="136"/>
        <v>16469.748894245873</v>
      </c>
      <c r="Z410" s="15">
        <f t="shared" si="137"/>
        <v>8705.2806672754577</v>
      </c>
      <c r="AA410" s="15">
        <f t="shared" si="138"/>
        <v>22653.696496575318</v>
      </c>
      <c r="AB410" s="15">
        <f t="shared" si="139"/>
        <v>6328.9356183276541</v>
      </c>
      <c r="AC410" s="15"/>
    </row>
    <row r="411" spans="2:29">
      <c r="B411" s="49">
        <v>40785</v>
      </c>
      <c r="C411" s="50">
        <v>1212.92</v>
      </c>
      <c r="D411" s="51">
        <v>8953.9</v>
      </c>
      <c r="E411" s="16">
        <f t="shared" si="126"/>
        <v>1.1585803295542405E-2</v>
      </c>
      <c r="F411" s="16">
        <f t="shared" si="128"/>
        <v>1.1585803295542405E-2</v>
      </c>
      <c r="G411" s="16" t="str">
        <f t="shared" si="129"/>
        <v/>
      </c>
      <c r="H411" s="6">
        <f t="shared" si="130"/>
        <v>398</v>
      </c>
      <c r="I411" s="25">
        <f t="shared" ca="1" si="131"/>
        <v>8596.855256051118</v>
      </c>
      <c r="J411" s="16">
        <f t="shared" ca="1" si="140"/>
        <v>-3.6086180925468396E-3</v>
      </c>
      <c r="K411" s="17">
        <f t="shared" ca="1" si="132"/>
        <v>-20.726577010882998</v>
      </c>
      <c r="L411" s="31">
        <f t="shared" ca="1" si="127"/>
        <v>-0.24432170581431806</v>
      </c>
      <c r="M411" s="30"/>
      <c r="N411" s="21">
        <v>398</v>
      </c>
      <c r="O411" s="14">
        <f t="shared" si="125"/>
        <v>0.11701199999999999</v>
      </c>
      <c r="P411" s="14">
        <f t="shared" si="133"/>
        <v>0.31919899749216007</v>
      </c>
      <c r="Q411" s="14">
        <f t="shared" si="141"/>
        <v>0.43621099749216008</v>
      </c>
      <c r="R411" s="14">
        <f t="shared" si="142"/>
        <v>-0.20218699749216007</v>
      </c>
      <c r="S411" s="14">
        <f t="shared" si="143"/>
        <v>0.75540999498432015</v>
      </c>
      <c r="T411" s="14">
        <f t="shared" si="144"/>
        <v>-0.52138599498432014</v>
      </c>
      <c r="U411" s="4" t="s">
        <v>21</v>
      </c>
      <c r="V411" s="21">
        <v>398</v>
      </c>
      <c r="W411" s="15">
        <f t="shared" si="134"/>
        <v>11977.400186212302</v>
      </c>
      <c r="X411" s="15">
        <f t="shared" si="135"/>
        <v>14661.258722539635</v>
      </c>
      <c r="Y411" s="15">
        <f t="shared" si="136"/>
        <v>16481.203566982826</v>
      </c>
      <c r="Z411" s="15">
        <f t="shared" si="137"/>
        <v>8704.3470240287188</v>
      </c>
      <c r="AA411" s="15">
        <f t="shared" si="138"/>
        <v>22678.550168926675</v>
      </c>
      <c r="AB411" s="15">
        <f t="shared" si="139"/>
        <v>6325.7180971488888</v>
      </c>
      <c r="AC411" s="15"/>
    </row>
    <row r="412" spans="2:29">
      <c r="B412" s="49">
        <v>40786</v>
      </c>
      <c r="C412" s="50">
        <v>1218.8900000000001</v>
      </c>
      <c r="D412" s="51">
        <v>8955.2000000000007</v>
      </c>
      <c r="E412" s="16">
        <f t="shared" si="126"/>
        <v>1.4518813031205301E-4</v>
      </c>
      <c r="F412" s="16">
        <f t="shared" si="128"/>
        <v>1.4518813031205301E-4</v>
      </c>
      <c r="G412" s="16" t="str">
        <f t="shared" si="129"/>
        <v/>
      </c>
      <c r="H412" s="6">
        <f t="shared" si="130"/>
        <v>399</v>
      </c>
      <c r="I412" s="25">
        <f t="shared" ca="1" si="131"/>
        <v>8694.5766828386404</v>
      </c>
      <c r="J412" s="16">
        <f t="shared" ca="1" si="140"/>
        <v>1.1367113191621866E-2</v>
      </c>
      <c r="K412" s="17">
        <f t="shared" ca="1" si="132"/>
        <v>-20.038514472537944</v>
      </c>
      <c r="L412" s="31">
        <f t="shared" ca="1" si="127"/>
        <v>0.68806253834505438</v>
      </c>
      <c r="M412" s="30"/>
      <c r="N412" s="21">
        <v>399</v>
      </c>
      <c r="O412" s="14">
        <f t="shared" si="125"/>
        <v>0.11730599999999999</v>
      </c>
      <c r="P412" s="14">
        <f t="shared" si="133"/>
        <v>0.31959974968701083</v>
      </c>
      <c r="Q412" s="14">
        <f t="shared" si="141"/>
        <v>0.43690574968701079</v>
      </c>
      <c r="R412" s="14">
        <f t="shared" si="142"/>
        <v>-0.20229374968701083</v>
      </c>
      <c r="S412" s="14">
        <f t="shared" si="143"/>
        <v>0.75650549937402167</v>
      </c>
      <c r="T412" s="14">
        <f t="shared" si="144"/>
        <v>-0.52189349937402163</v>
      </c>
      <c r="U412" s="4" t="s">
        <v>21</v>
      </c>
      <c r="V412" s="21">
        <v>399</v>
      </c>
      <c r="W412" s="15">
        <f t="shared" si="134"/>
        <v>11980.922059557062</v>
      </c>
      <c r="X412" s="15">
        <f t="shared" si="135"/>
        <v>14667.135431625347</v>
      </c>
      <c r="Y412" s="15">
        <f t="shared" si="136"/>
        <v>16492.657897834782</v>
      </c>
      <c r="Z412" s="15">
        <f t="shared" si="137"/>
        <v>8703.4178654749012</v>
      </c>
      <c r="AA412" s="15">
        <f t="shared" si="138"/>
        <v>22703.4082337623</v>
      </c>
      <c r="AB412" s="15">
        <f t="shared" si="139"/>
        <v>6322.5085819369888</v>
      </c>
      <c r="AC412" s="15"/>
    </row>
    <row r="413" spans="2:29">
      <c r="B413" s="49">
        <v>40787</v>
      </c>
      <c r="C413" s="50">
        <v>1204.42</v>
      </c>
      <c r="D413" s="55">
        <v>9060.7999999999993</v>
      </c>
      <c r="E413" s="16">
        <f t="shared" si="126"/>
        <v>1.1792031445417024E-2</v>
      </c>
      <c r="F413" s="16">
        <f t="shared" si="128"/>
        <v>1.1792031445417024E-2</v>
      </c>
      <c r="G413" s="16" t="str">
        <f t="shared" si="129"/>
        <v/>
      </c>
      <c r="H413" s="6">
        <f t="shared" si="130"/>
        <v>400</v>
      </c>
      <c r="I413" s="25">
        <f t="shared" ca="1" si="131"/>
        <v>8709.9502385654396</v>
      </c>
      <c r="J413" s="16">
        <f t="shared" ca="1" si="140"/>
        <v>1.7681775993929065E-3</v>
      </c>
      <c r="K413" s="17">
        <f t="shared" ca="1" si="132"/>
        <v>-19.946475884914907</v>
      </c>
      <c r="L413" s="31">
        <f t="shared" ca="1" si="127"/>
        <v>9.2038587623037835E-2</v>
      </c>
      <c r="M413" s="30"/>
      <c r="N413" s="21">
        <v>400</v>
      </c>
      <c r="O413" s="14">
        <f t="shared" si="125"/>
        <v>0.1176</v>
      </c>
      <c r="P413" s="14">
        <f t="shared" si="133"/>
        <v>0.32</v>
      </c>
      <c r="Q413" s="14">
        <f t="shared" si="141"/>
        <v>0.43759999999999999</v>
      </c>
      <c r="R413" s="14">
        <f t="shared" si="142"/>
        <v>-0.20240000000000002</v>
      </c>
      <c r="S413" s="14">
        <f t="shared" si="143"/>
        <v>0.75760000000000005</v>
      </c>
      <c r="T413" s="14">
        <f t="shared" si="144"/>
        <v>-0.52239999999999998</v>
      </c>
      <c r="U413" s="4" t="s">
        <v>21</v>
      </c>
      <c r="V413" s="21">
        <v>400</v>
      </c>
      <c r="W413" s="15">
        <f t="shared" si="134"/>
        <v>11984.444968484808</v>
      </c>
      <c r="X413" s="15">
        <f t="shared" si="135"/>
        <v>14673.007132169114</v>
      </c>
      <c r="Y413" s="15">
        <f t="shared" si="136"/>
        <v>16504.111906256792</v>
      </c>
      <c r="Z413" s="15">
        <f t="shared" si="137"/>
        <v>8702.4931737278839</v>
      </c>
      <c r="AA413" s="15">
        <f t="shared" si="138"/>
        <v>22728.270731813871</v>
      </c>
      <c r="AB413" s="15">
        <f t="shared" si="139"/>
        <v>6319.3070382428714</v>
      </c>
      <c r="AC413" s="15"/>
    </row>
    <row r="414" spans="2:29">
      <c r="B414" s="49">
        <v>40788</v>
      </c>
      <c r="C414" s="50">
        <v>1173.97</v>
      </c>
      <c r="D414" s="51">
        <v>8950.74</v>
      </c>
      <c r="E414" s="16">
        <f t="shared" si="126"/>
        <v>-1.2146830301960036E-2</v>
      </c>
      <c r="F414" s="16" t="str">
        <f t="shared" si="128"/>
        <v/>
      </c>
      <c r="G414" s="16">
        <f t="shared" si="129"/>
        <v>-1.2146830301960036E-2</v>
      </c>
      <c r="H414" s="6">
        <f t="shared" si="130"/>
        <v>401</v>
      </c>
      <c r="I414" s="25">
        <f t="shared" ca="1" si="131"/>
        <v>8719.008792316883</v>
      </c>
      <c r="J414" s="16">
        <f t="shared" ca="1" si="140"/>
        <v>1.0400235940883453E-3</v>
      </c>
      <c r="K414" s="17">
        <f t="shared" ca="1" si="132"/>
        <v>-19.899883144699295</v>
      </c>
      <c r="L414" s="31">
        <f t="shared" ca="1" si="127"/>
        <v>4.6592740215612834E-2</v>
      </c>
      <c r="M414" s="30"/>
      <c r="N414" s="21">
        <v>401</v>
      </c>
      <c r="O414" s="14">
        <f t="shared" si="125"/>
        <v>0.117894</v>
      </c>
      <c r="P414" s="14">
        <f t="shared" si="133"/>
        <v>0.32039975031201262</v>
      </c>
      <c r="Q414" s="14">
        <f t="shared" si="141"/>
        <v>0.43829375031201262</v>
      </c>
      <c r="R414" s="14">
        <f t="shared" si="142"/>
        <v>-0.20250575031201262</v>
      </c>
      <c r="S414" s="14">
        <f t="shared" si="143"/>
        <v>0.75869350062402519</v>
      </c>
      <c r="T414" s="14">
        <f t="shared" si="144"/>
        <v>-0.5229055006240253</v>
      </c>
      <c r="U414" s="4" t="s">
        <v>21</v>
      </c>
      <c r="V414" s="21">
        <v>401</v>
      </c>
      <c r="W414" s="15">
        <f t="shared" si="134"/>
        <v>11987.968913300047</v>
      </c>
      <c r="X414" s="15">
        <f t="shared" si="135"/>
        <v>14678.873843880154</v>
      </c>
      <c r="Y414" s="15">
        <f t="shared" si="136"/>
        <v>16515.565611587695</v>
      </c>
      <c r="Z414" s="15">
        <f t="shared" si="137"/>
        <v>8701.5729310183087</v>
      </c>
      <c r="AA414" s="15">
        <f t="shared" si="138"/>
        <v>22753.137703588822</v>
      </c>
      <c r="AB414" s="15">
        <f t="shared" si="139"/>
        <v>6316.1134318446511</v>
      </c>
      <c r="AC414" s="15"/>
    </row>
    <row r="415" spans="2:29">
      <c r="B415" s="49">
        <v>40792</v>
      </c>
      <c r="C415" s="50">
        <v>1165.24</v>
      </c>
      <c r="D415" s="51">
        <v>8590.7099999999991</v>
      </c>
      <c r="E415" s="16">
        <f t="shared" si="126"/>
        <v>-4.0223489901393704E-2</v>
      </c>
      <c r="F415" s="16" t="str">
        <f t="shared" si="128"/>
        <v/>
      </c>
      <c r="G415" s="16">
        <f t="shared" si="129"/>
        <v>-4.0223489901393704E-2</v>
      </c>
      <c r="H415" s="6">
        <f t="shared" si="130"/>
        <v>402</v>
      </c>
      <c r="I415" s="25">
        <f t="shared" ca="1" si="131"/>
        <v>8667.3118804531132</v>
      </c>
      <c r="J415" s="16">
        <f t="shared" ca="1" si="140"/>
        <v>-5.9292189164122343E-3</v>
      </c>
      <c r="K415" s="17">
        <f t="shared" ca="1" si="132"/>
        <v>-20.289937552658369</v>
      </c>
      <c r="L415" s="31">
        <f t="shared" ca="1" si="127"/>
        <v>-0.39005440795907254</v>
      </c>
      <c r="M415" s="30"/>
      <c r="N415" s="21">
        <v>402</v>
      </c>
      <c r="O415" s="14">
        <f t="shared" si="125"/>
        <v>0.118188</v>
      </c>
      <c r="P415" s="14">
        <f t="shared" si="133"/>
        <v>0.32079900249221477</v>
      </c>
      <c r="Q415" s="14">
        <f t="shared" si="141"/>
        <v>0.43898700249221478</v>
      </c>
      <c r="R415" s="14">
        <f t="shared" si="142"/>
        <v>-0.20261100249221475</v>
      </c>
      <c r="S415" s="14">
        <f t="shared" si="143"/>
        <v>0.7597860049844295</v>
      </c>
      <c r="T415" s="14">
        <f t="shared" si="144"/>
        <v>-0.52341000498442958</v>
      </c>
      <c r="U415" s="4" t="s">
        <v>21</v>
      </c>
      <c r="V415" s="21">
        <v>402</v>
      </c>
      <c r="W415" s="15">
        <f t="shared" si="134"/>
        <v>11991.493894307376</v>
      </c>
      <c r="X415" s="15">
        <f t="shared" si="135"/>
        <v>14684.735586344101</v>
      </c>
      <c r="Y415" s="15">
        <f t="shared" si="136"/>
        <v>16527.01903305119</v>
      </c>
      <c r="Z415" s="15">
        <f t="shared" si="137"/>
        <v>8700.6571196925452</v>
      </c>
      <c r="AA415" s="15">
        <f t="shared" si="138"/>
        <v>22778.009189372395</v>
      </c>
      <c r="AB415" s="15">
        <f t="shared" si="139"/>
        <v>6312.9277287455998</v>
      </c>
      <c r="AC415" s="15"/>
    </row>
    <row r="416" spans="2:29">
      <c r="B416" s="49">
        <v>40793</v>
      </c>
      <c r="C416" s="50">
        <v>1198.6199999999999</v>
      </c>
      <c r="D416" s="51">
        <v>8763.41</v>
      </c>
      <c r="E416" s="16">
        <f t="shared" si="126"/>
        <v>2.0103111384274494E-2</v>
      </c>
      <c r="F416" s="16">
        <f t="shared" si="128"/>
        <v>2.0103111384274494E-2</v>
      </c>
      <c r="G416" s="16" t="str">
        <f t="shared" si="129"/>
        <v/>
      </c>
      <c r="H416" s="6">
        <f t="shared" si="130"/>
        <v>403</v>
      </c>
      <c r="I416" s="25">
        <f t="shared" ca="1" si="131"/>
        <v>8681.0605591347794</v>
      </c>
      <c r="J416" s="16">
        <f t="shared" ca="1" si="140"/>
        <v>1.5862679076626752E-3</v>
      </c>
      <c r="K416" s="17">
        <f t="shared" ca="1" si="132"/>
        <v>-20.209249291421681</v>
      </c>
      <c r="L416" s="31">
        <f t="shared" ca="1" si="127"/>
        <v>8.0688261236688111E-2</v>
      </c>
      <c r="M416" s="30"/>
      <c r="N416" s="21">
        <v>403</v>
      </c>
      <c r="O416" s="14">
        <f t="shared" si="125"/>
        <v>0.11848199999999999</v>
      </c>
      <c r="P416" s="14">
        <f t="shared" si="133"/>
        <v>0.32119775839815573</v>
      </c>
      <c r="Q416" s="14">
        <f t="shared" si="141"/>
        <v>0.43967975839815571</v>
      </c>
      <c r="R416" s="14">
        <f t="shared" si="142"/>
        <v>-0.20271575839815575</v>
      </c>
      <c r="S416" s="14">
        <f t="shared" si="143"/>
        <v>0.76087751679631144</v>
      </c>
      <c r="T416" s="14">
        <f t="shared" si="144"/>
        <v>-0.52391351679631148</v>
      </c>
      <c r="U416" s="4" t="s">
        <v>21</v>
      </c>
      <c r="V416" s="21">
        <v>403</v>
      </c>
      <c r="W416" s="15">
        <f t="shared" si="134"/>
        <v>11995.019911811478</v>
      </c>
      <c r="X416" s="15">
        <f t="shared" si="135"/>
        <v>14690.592379024067</v>
      </c>
      <c r="Y416" s="15">
        <f t="shared" si="136"/>
        <v>16538.472189756867</v>
      </c>
      <c r="Z416" s="15">
        <f t="shared" si="137"/>
        <v>8699.7457222116573</v>
      </c>
      <c r="AA416" s="15">
        <f t="shared" si="138"/>
        <v>22802.885229229643</v>
      </c>
      <c r="AB416" s="15">
        <f t="shared" si="139"/>
        <v>6309.7498951721273</v>
      </c>
      <c r="AC416" s="15"/>
    </row>
    <row r="417" spans="2:29">
      <c r="B417" s="49">
        <v>40794</v>
      </c>
      <c r="C417" s="50">
        <v>1185.9000000000001</v>
      </c>
      <c r="D417" s="51">
        <v>8793.1200000000008</v>
      </c>
      <c r="E417" s="16">
        <f t="shared" si="126"/>
        <v>3.3902327975070144E-3</v>
      </c>
      <c r="F417" s="16">
        <f t="shared" si="128"/>
        <v>3.3902327975070144E-3</v>
      </c>
      <c r="G417" s="16" t="str">
        <f t="shared" si="129"/>
        <v/>
      </c>
      <c r="H417" s="6">
        <f t="shared" si="130"/>
        <v>404</v>
      </c>
      <c r="I417" s="25">
        <f t="shared" ca="1" si="131"/>
        <v>8622.8137808832198</v>
      </c>
      <c r="J417" s="16">
        <f t="shared" ca="1" si="140"/>
        <v>-6.7096385118830355E-3</v>
      </c>
      <c r="K417" s="17">
        <f t="shared" ca="1" si="132"/>
        <v>-20.648390157789112</v>
      </c>
      <c r="L417" s="31">
        <f t="shared" ca="1" si="127"/>
        <v>-0.43914086636743094</v>
      </c>
      <c r="M417" s="30"/>
      <c r="N417" s="21">
        <v>404</v>
      </c>
      <c r="O417" s="14">
        <f t="shared" si="125"/>
        <v>0.11877599999999999</v>
      </c>
      <c r="P417" s="14">
        <f t="shared" si="133"/>
        <v>0.3215960198758685</v>
      </c>
      <c r="Q417" s="14">
        <f t="shared" si="141"/>
        <v>0.44037201987586849</v>
      </c>
      <c r="R417" s="14">
        <f t="shared" si="142"/>
        <v>-0.20282001987586851</v>
      </c>
      <c r="S417" s="14">
        <f t="shared" si="143"/>
        <v>0.76196803975173699</v>
      </c>
      <c r="T417" s="14">
        <f t="shared" si="144"/>
        <v>-0.52441603975173701</v>
      </c>
      <c r="U417" s="4" t="s">
        <v>21</v>
      </c>
      <c r="V417" s="21">
        <v>404</v>
      </c>
      <c r="W417" s="15">
        <f t="shared" si="134"/>
        <v>11998.546966117126</v>
      </c>
      <c r="X417" s="15">
        <f t="shared" si="135"/>
        <v>14696.444241261715</v>
      </c>
      <c r="Y417" s="15">
        <f t="shared" si="136"/>
        <v>16549.92510070121</v>
      </c>
      <c r="Z417" s="15">
        <f t="shared" si="137"/>
        <v>8698.8387211503923</v>
      </c>
      <c r="AA417" s="15">
        <f t="shared" si="138"/>
        <v>22827.76586300744</v>
      </c>
      <c r="AB417" s="15">
        <f t="shared" si="139"/>
        <v>6306.5798975718008</v>
      </c>
      <c r="AC417" s="15"/>
    </row>
    <row r="418" spans="2:29">
      <c r="B418" s="49">
        <v>40795</v>
      </c>
      <c r="C418" s="50">
        <v>1154.23</v>
      </c>
      <c r="D418" s="51">
        <v>8737.66</v>
      </c>
      <c r="E418" s="16">
        <f t="shared" si="126"/>
        <v>-6.3072038138909667E-3</v>
      </c>
      <c r="F418" s="16" t="str">
        <f t="shared" si="128"/>
        <v/>
      </c>
      <c r="G418" s="16">
        <f t="shared" si="129"/>
        <v>-6.3072038138909667E-3</v>
      </c>
      <c r="H418" s="6">
        <f t="shared" si="130"/>
        <v>405</v>
      </c>
      <c r="I418" s="25">
        <f t="shared" ca="1" si="131"/>
        <v>8652.9901104010623</v>
      </c>
      <c r="J418" s="16">
        <f t="shared" ca="1" si="140"/>
        <v>3.4995919295791197E-3</v>
      </c>
      <c r="K418" s="17">
        <f t="shared" ca="1" si="132"/>
        <v>-20.448422347981648</v>
      </c>
      <c r="L418" s="31">
        <f t="shared" ca="1" si="127"/>
        <v>0.19996780980746406</v>
      </c>
      <c r="M418" s="30"/>
      <c r="N418" s="21">
        <v>405</v>
      </c>
      <c r="O418" s="14">
        <f t="shared" si="125"/>
        <v>0.11907</v>
      </c>
      <c r="P418" s="14">
        <f t="shared" si="133"/>
        <v>0.32199378875996976</v>
      </c>
      <c r="Q418" s="14">
        <f t="shared" si="141"/>
        <v>0.44106378875996977</v>
      </c>
      <c r="R418" s="14">
        <f t="shared" si="142"/>
        <v>-0.20292378875996975</v>
      </c>
      <c r="S418" s="14">
        <f t="shared" si="143"/>
        <v>0.76305757751993952</v>
      </c>
      <c r="T418" s="14">
        <f t="shared" si="144"/>
        <v>-0.5249175775199395</v>
      </c>
      <c r="U418" s="4" t="s">
        <v>21</v>
      </c>
      <c r="V418" s="21">
        <v>405</v>
      </c>
      <c r="W418" s="15">
        <f t="shared" si="134"/>
        <v>12002.07505752919</v>
      </c>
      <c r="X418" s="15">
        <f t="shared" si="135"/>
        <v>14702.291192278317</v>
      </c>
      <c r="Y418" s="15">
        <f t="shared" si="136"/>
        <v>16561.377784768603</v>
      </c>
      <c r="Z418" s="15">
        <f t="shared" si="137"/>
        <v>8697.9360991961676</v>
      </c>
      <c r="AA418" s="15">
        <f t="shared" si="138"/>
        <v>22852.651130336424</v>
      </c>
      <c r="AB418" s="15">
        <f t="shared" si="139"/>
        <v>6303.4177026113684</v>
      </c>
      <c r="AC418" s="15"/>
    </row>
    <row r="419" spans="2:29">
      <c r="B419" s="49">
        <v>40798</v>
      </c>
      <c r="C419" s="50">
        <v>1162.27</v>
      </c>
      <c r="D419" s="51">
        <v>8535.67</v>
      </c>
      <c r="E419" s="16">
        <f t="shared" si="126"/>
        <v>-2.3117173247757385E-2</v>
      </c>
      <c r="F419" s="16" t="str">
        <f t="shared" si="128"/>
        <v/>
      </c>
      <c r="G419" s="16">
        <f t="shared" si="129"/>
        <v>-2.3117173247757385E-2</v>
      </c>
      <c r="H419" s="6">
        <f t="shared" si="130"/>
        <v>406</v>
      </c>
      <c r="I419" s="25">
        <f t="shared" ca="1" si="131"/>
        <v>8747.884477413334</v>
      </c>
      <c r="J419" s="16">
        <f t="shared" ca="1" si="140"/>
        <v>1.0966656127135384E-2</v>
      </c>
      <c r="K419" s="17">
        <f t="shared" ca="1" si="132"/>
        <v>-19.785111988602097</v>
      </c>
      <c r="L419" s="31">
        <f t="shared" ca="1" si="127"/>
        <v>0.6633103593795513</v>
      </c>
      <c r="M419" s="30"/>
      <c r="N419" s="21">
        <v>406</v>
      </c>
      <c r="O419" s="14">
        <f t="shared" si="125"/>
        <v>0.119364</v>
      </c>
      <c r="P419" s="14">
        <f t="shared" si="133"/>
        <v>0.32239106687375818</v>
      </c>
      <c r="Q419" s="14">
        <f t="shared" si="141"/>
        <v>0.44175506687375821</v>
      </c>
      <c r="R419" s="14">
        <f t="shared" si="142"/>
        <v>-0.20302706687375818</v>
      </c>
      <c r="S419" s="14">
        <f t="shared" si="143"/>
        <v>0.76414613374751639</v>
      </c>
      <c r="T419" s="14">
        <f t="shared" si="144"/>
        <v>-0.52541813374751634</v>
      </c>
      <c r="U419" s="4" t="s">
        <v>21</v>
      </c>
      <c r="V419" s="21">
        <v>406</v>
      </c>
      <c r="W419" s="15">
        <f t="shared" si="134"/>
        <v>12005.604186352619</v>
      </c>
      <c r="X419" s="15">
        <f t="shared" si="135"/>
        <v>14708.133251175786</v>
      </c>
      <c r="Y419" s="15">
        <f t="shared" si="136"/>
        <v>16572.830260732328</v>
      </c>
      <c r="Z419" s="15">
        <f t="shared" si="137"/>
        <v>8697.0378391480917</v>
      </c>
      <c r="AA419" s="15">
        <f t="shared" si="138"/>
        <v>22877.541070632964</v>
      </c>
      <c r="AB419" s="15">
        <f t="shared" si="139"/>
        <v>6300.2632771748204</v>
      </c>
      <c r="AC419" s="15"/>
    </row>
    <row r="420" spans="2:29">
      <c r="B420" s="49">
        <v>40799</v>
      </c>
      <c r="C420" s="50">
        <v>1172.8699999999999</v>
      </c>
      <c r="D420" s="51">
        <v>8616.5499999999993</v>
      </c>
      <c r="E420" s="16">
        <f t="shared" si="126"/>
        <v>9.4755303332953594E-3</v>
      </c>
      <c r="F420" s="16">
        <f t="shared" si="128"/>
        <v>9.4755303332953594E-3</v>
      </c>
      <c r="G420" s="16" t="str">
        <f t="shared" si="129"/>
        <v/>
      </c>
      <c r="H420" s="6">
        <f t="shared" si="130"/>
        <v>407</v>
      </c>
      <c r="I420" s="25">
        <f t="shared" ca="1" si="131"/>
        <v>8857.9639556541442</v>
      </c>
      <c r="J420" s="16">
        <f t="shared" ca="1" si="140"/>
        <v>1.2583554175301553E-2</v>
      </c>
      <c r="K420" s="17">
        <f t="shared" ca="1" si="132"/>
        <v>-19.021921510628438</v>
      </c>
      <c r="L420" s="31">
        <f t="shared" ca="1" si="127"/>
        <v>0.7631904779736598</v>
      </c>
      <c r="M420" s="30"/>
      <c r="N420" s="21">
        <v>407</v>
      </c>
      <c r="O420" s="14">
        <f t="shared" si="125"/>
        <v>0.119658</v>
      </c>
      <c r="P420" s="14">
        <f t="shared" si="133"/>
        <v>0.32278785602931226</v>
      </c>
      <c r="Q420" s="14">
        <f t="shared" si="141"/>
        <v>0.44244585602931225</v>
      </c>
      <c r="R420" s="14">
        <f t="shared" si="142"/>
        <v>-0.20312985602931227</v>
      </c>
      <c r="S420" s="14">
        <f t="shared" si="143"/>
        <v>0.76523371205862456</v>
      </c>
      <c r="T420" s="14">
        <f t="shared" si="144"/>
        <v>-0.52591771205862448</v>
      </c>
      <c r="U420" s="4" t="s">
        <v>21</v>
      </c>
      <c r="V420" s="21">
        <v>407</v>
      </c>
      <c r="W420" s="15">
        <f t="shared" si="134"/>
        <v>12009.134352892461</v>
      </c>
      <c r="X420" s="15">
        <f t="shared" si="135"/>
        <v>14713.970436937716</v>
      </c>
      <c r="Y420" s="15">
        <f t="shared" si="136"/>
        <v>16584.282547255538</v>
      </c>
      <c r="Z420" s="15">
        <f t="shared" si="137"/>
        <v>8696.1439239159663</v>
      </c>
      <c r="AA420" s="15">
        <f t="shared" si="138"/>
        <v>22902.435723101073</v>
      </c>
      <c r="AB420" s="15">
        <f t="shared" si="139"/>
        <v>6297.1165883614594</v>
      </c>
      <c r="AC420" s="15"/>
    </row>
    <row r="421" spans="2:29">
      <c r="B421" s="49">
        <v>40800</v>
      </c>
      <c r="C421" s="50">
        <v>1188.68</v>
      </c>
      <c r="D421" s="51">
        <v>8518.57</v>
      </c>
      <c r="E421" s="16">
        <f t="shared" si="126"/>
        <v>-1.1371140421630416E-2</v>
      </c>
      <c r="F421" s="16" t="str">
        <f t="shared" si="128"/>
        <v/>
      </c>
      <c r="G421" s="16">
        <f t="shared" si="129"/>
        <v>-1.1371140421630416E-2</v>
      </c>
      <c r="H421" s="6">
        <f t="shared" si="130"/>
        <v>408</v>
      </c>
      <c r="I421" s="25">
        <f t="shared" ca="1" si="131"/>
        <v>8807.4356742087984</v>
      </c>
      <c r="J421" s="16">
        <f t="shared" ca="1" si="140"/>
        <v>-5.7042771565008433E-3</v>
      </c>
      <c r="K421" s="17">
        <f t="shared" ca="1" si="132"/>
        <v>-19.397834793716026</v>
      </c>
      <c r="L421" s="31">
        <f t="shared" ca="1" si="127"/>
        <v>-0.3759132830875877</v>
      </c>
      <c r="M421" s="30"/>
      <c r="N421" s="21">
        <v>408</v>
      </c>
      <c r="O421" s="14">
        <f t="shared" si="125"/>
        <v>0.119952</v>
      </c>
      <c r="P421" s="14">
        <f t="shared" si="133"/>
        <v>0.32318415802758649</v>
      </c>
      <c r="Q421" s="14">
        <f t="shared" si="141"/>
        <v>0.44313615802758649</v>
      </c>
      <c r="R421" s="14">
        <f t="shared" si="142"/>
        <v>-0.20323215802758648</v>
      </c>
      <c r="S421" s="14">
        <f t="shared" si="143"/>
        <v>0.76632031605517303</v>
      </c>
      <c r="T421" s="14">
        <f t="shared" si="144"/>
        <v>-0.52641631605517292</v>
      </c>
      <c r="U421" s="4" t="s">
        <v>21</v>
      </c>
      <c r="V421" s="21">
        <v>408</v>
      </c>
      <c r="W421" s="15">
        <f t="shared" si="134"/>
        <v>12012.665557453847</v>
      </c>
      <c r="X421" s="15">
        <f t="shared" si="135"/>
        <v>14719.802768430402</v>
      </c>
      <c r="Y421" s="15">
        <f t="shared" si="136"/>
        <v>16595.734662892246</v>
      </c>
      <c r="Z421" s="15">
        <f t="shared" si="137"/>
        <v>8695.2543365193287</v>
      </c>
      <c r="AA421" s="15">
        <f t="shared" si="138"/>
        <v>22927.335126734328</v>
      </c>
      <c r="AB421" s="15">
        <f t="shared" si="139"/>
        <v>6293.9776034840042</v>
      </c>
      <c r="AC421" s="15"/>
    </row>
    <row r="422" spans="2:29">
      <c r="B422" s="49">
        <v>40801</v>
      </c>
      <c r="C422" s="50">
        <v>1209.1099999999999</v>
      </c>
      <c r="D422" s="51">
        <v>8668.86</v>
      </c>
      <c r="E422" s="16">
        <f t="shared" si="126"/>
        <v>1.764263250756886E-2</v>
      </c>
      <c r="F422" s="16">
        <f t="shared" si="128"/>
        <v>1.764263250756886E-2</v>
      </c>
      <c r="G422" s="16" t="str">
        <f t="shared" si="129"/>
        <v/>
      </c>
      <c r="H422" s="6">
        <f t="shared" si="130"/>
        <v>409</v>
      </c>
      <c r="I422" s="25">
        <f t="shared" ca="1" si="131"/>
        <v>8671.8463164759032</v>
      </c>
      <c r="J422" s="16">
        <f t="shared" ca="1" si="140"/>
        <v>-1.5394873462425336E-2</v>
      </c>
      <c r="K422" s="17">
        <f t="shared" ca="1" si="132"/>
        <v>-20.385873255369816</v>
      </c>
      <c r="L422" s="31">
        <f t="shared" ca="1" si="127"/>
        <v>-0.98803846165379028</v>
      </c>
      <c r="M422" s="30"/>
      <c r="N422" s="21">
        <v>409</v>
      </c>
      <c r="O422" s="14">
        <f t="shared" si="125"/>
        <v>0.12024599999999999</v>
      </c>
      <c r="P422" s="14">
        <f t="shared" si="133"/>
        <v>0.32357997465850696</v>
      </c>
      <c r="Q422" s="14">
        <f t="shared" si="141"/>
        <v>0.44382597465850693</v>
      </c>
      <c r="R422" s="14">
        <f t="shared" si="142"/>
        <v>-0.20333397465850697</v>
      </c>
      <c r="S422" s="14">
        <f t="shared" si="143"/>
        <v>0.76740594931701389</v>
      </c>
      <c r="T422" s="14">
        <f t="shared" si="144"/>
        <v>-0.52691394931701396</v>
      </c>
      <c r="U422" s="4" t="s">
        <v>21</v>
      </c>
      <c r="V422" s="21">
        <v>409</v>
      </c>
      <c r="W422" s="15">
        <f t="shared" si="134"/>
        <v>12016.197800341999</v>
      </c>
      <c r="X422" s="15">
        <f t="shared" si="135"/>
        <v>14725.630264403844</v>
      </c>
      <c r="Y422" s="15">
        <f t="shared" si="136"/>
        <v>16607.186626088271</v>
      </c>
      <c r="Z422" s="15">
        <f t="shared" si="137"/>
        <v>8694.3690600864848</v>
      </c>
      <c r="AA422" s="15">
        <f t="shared" si="138"/>
        <v>22952.239320317738</v>
      </c>
      <c r="AB422" s="15">
        <f t="shared" si="139"/>
        <v>6290.8462900667018</v>
      </c>
      <c r="AC422" s="15"/>
    </row>
    <row r="423" spans="2:29">
      <c r="B423" s="49">
        <v>40802</v>
      </c>
      <c r="C423" s="50">
        <v>1216.01</v>
      </c>
      <c r="D423" s="51">
        <v>8864.16</v>
      </c>
      <c r="E423" s="16">
        <f t="shared" si="126"/>
        <v>2.2528913836421312E-2</v>
      </c>
      <c r="F423" s="16">
        <f t="shared" si="128"/>
        <v>2.2528913836421312E-2</v>
      </c>
      <c r="G423" s="16" t="str">
        <f t="shared" si="129"/>
        <v/>
      </c>
      <c r="H423" s="6">
        <f t="shared" si="130"/>
        <v>410</v>
      </c>
      <c r="I423" s="25">
        <f t="shared" ca="1" si="131"/>
        <v>8730.0620780814206</v>
      </c>
      <c r="J423" s="16">
        <f t="shared" ca="1" si="140"/>
        <v>6.7131911107455302E-3</v>
      </c>
      <c r="K423" s="17">
        <f t="shared" ca="1" si="132"/>
        <v>-19.986075599965819</v>
      </c>
      <c r="L423" s="31">
        <f t="shared" ca="1" si="127"/>
        <v>0.39979765540399675</v>
      </c>
      <c r="M423" s="30"/>
      <c r="N423" s="21">
        <v>410</v>
      </c>
      <c r="O423" s="14">
        <f t="shared" si="125"/>
        <v>0.12053999999999999</v>
      </c>
      <c r="P423" s="14">
        <f t="shared" si="133"/>
        <v>0.32397530770106542</v>
      </c>
      <c r="Q423" s="14">
        <f t="shared" si="141"/>
        <v>0.4445153077010654</v>
      </c>
      <c r="R423" s="14">
        <f t="shared" si="142"/>
        <v>-0.20343530770106544</v>
      </c>
      <c r="S423" s="14">
        <f t="shared" si="143"/>
        <v>0.76849061540213082</v>
      </c>
      <c r="T423" s="14">
        <f t="shared" si="144"/>
        <v>-0.52741061540213086</v>
      </c>
      <c r="U423" s="4" t="s">
        <v>21</v>
      </c>
      <c r="V423" s="21">
        <v>410</v>
      </c>
      <c r="W423" s="15">
        <f t="shared" si="134"/>
        <v>12019.731081862234</v>
      </c>
      <c r="X423" s="15">
        <f t="shared" si="135"/>
        <v>14731.452943492748</v>
      </c>
      <c r="Y423" s="15">
        <f t="shared" si="136"/>
        <v>16618.638455182194</v>
      </c>
      <c r="Z423" s="15">
        <f t="shared" si="137"/>
        <v>8693.4880778535589</v>
      </c>
      <c r="AA423" s="15">
        <f t="shared" si="138"/>
        <v>22977.148342429598</v>
      </c>
      <c r="AB423" s="15">
        <f t="shared" si="139"/>
        <v>6287.7226158434787</v>
      </c>
      <c r="AC423" s="15"/>
    </row>
    <row r="424" spans="2:29">
      <c r="B424" s="49">
        <v>40806</v>
      </c>
      <c r="C424" s="50">
        <v>1202.0899999999999</v>
      </c>
      <c r="D424" s="51">
        <v>8721.24</v>
      </c>
      <c r="E424" s="16">
        <f t="shared" si="126"/>
        <v>-1.6123355174094339E-2</v>
      </c>
      <c r="F424" s="16" t="str">
        <f t="shared" si="128"/>
        <v/>
      </c>
      <c r="G424" s="16">
        <f t="shared" si="129"/>
        <v>-1.6123355174094339E-2</v>
      </c>
      <c r="H424" s="6">
        <f t="shared" si="130"/>
        <v>411</v>
      </c>
      <c r="I424" s="25">
        <f t="shared" ca="1" si="131"/>
        <v>8751.2484791395382</v>
      </c>
      <c r="J424" s="16">
        <f t="shared" ca="1" si="140"/>
        <v>2.4268328069865942E-3</v>
      </c>
      <c r="K424" s="17">
        <f t="shared" ca="1" si="132"/>
        <v>-19.852957197820448</v>
      </c>
      <c r="L424" s="31">
        <f t="shared" ca="1" si="127"/>
        <v>0.13311840214537232</v>
      </c>
      <c r="M424" s="30"/>
      <c r="N424" s="21">
        <v>411</v>
      </c>
      <c r="O424" s="14">
        <f t="shared" si="125"/>
        <v>0.120834</v>
      </c>
      <c r="P424" s="14">
        <f t="shared" si="133"/>
        <v>0.3243701589234127</v>
      </c>
      <c r="Q424" s="14">
        <f t="shared" si="141"/>
        <v>0.4452041589234127</v>
      </c>
      <c r="R424" s="14">
        <f t="shared" si="142"/>
        <v>-0.2035361589234127</v>
      </c>
      <c r="S424" s="14">
        <f t="shared" si="143"/>
        <v>0.7695743178468254</v>
      </c>
      <c r="T424" s="14">
        <f t="shared" si="144"/>
        <v>-0.5279063178468254</v>
      </c>
      <c r="U424" s="4" t="s">
        <v>21</v>
      </c>
      <c r="V424" s="21">
        <v>411</v>
      </c>
      <c r="W424" s="15">
        <f t="shared" si="134"/>
        <v>12023.265402319952</v>
      </c>
      <c r="X424" s="15">
        <f t="shared" si="135"/>
        <v>14737.270824217509</v>
      </c>
      <c r="Y424" s="15">
        <f t="shared" si="136"/>
        <v>16630.090168406281</v>
      </c>
      <c r="Z424" s="15">
        <f t="shared" si="137"/>
        <v>8692.6113731635596</v>
      </c>
      <c r="AA424" s="15">
        <f t="shared" si="138"/>
        <v>23002.062231443349</v>
      </c>
      <c r="AB424" s="15">
        <f t="shared" si="139"/>
        <v>6284.6065487560872</v>
      </c>
      <c r="AC424" s="15"/>
    </row>
    <row r="425" spans="2:29">
      <c r="B425" s="49">
        <v>40807</v>
      </c>
      <c r="C425" s="50">
        <v>1166.76</v>
      </c>
      <c r="D425" s="51">
        <v>8741.16</v>
      </c>
      <c r="E425" s="16">
        <f t="shared" si="126"/>
        <v>2.2840788695185632E-3</v>
      </c>
      <c r="F425" s="16">
        <f t="shared" si="128"/>
        <v>2.2840788695185632E-3</v>
      </c>
      <c r="G425" s="16" t="str">
        <f t="shared" si="129"/>
        <v/>
      </c>
      <c r="H425" s="6">
        <f t="shared" si="130"/>
        <v>412</v>
      </c>
      <c r="I425" s="25">
        <f t="shared" ca="1" si="131"/>
        <v>8673.509540706802</v>
      </c>
      <c r="J425" s="16">
        <f t="shared" ca="1" si="140"/>
        <v>-8.8831826245184872E-3</v>
      </c>
      <c r="K425" s="17">
        <f t="shared" ca="1" si="132"/>
        <v>-20.429012155398262</v>
      </c>
      <c r="L425" s="31">
        <f t="shared" ca="1" si="127"/>
        <v>-0.57605495757781178</v>
      </c>
      <c r="M425" s="30"/>
      <c r="N425" s="21">
        <v>412</v>
      </c>
      <c r="O425" s="14">
        <f t="shared" si="125"/>
        <v>0.121128</v>
      </c>
      <c r="P425" s="14">
        <f t="shared" si="133"/>
        <v>0.32476453008295103</v>
      </c>
      <c r="Q425" s="14">
        <f t="shared" si="141"/>
        <v>0.44589253008295104</v>
      </c>
      <c r="R425" s="14">
        <f t="shared" si="142"/>
        <v>-0.20363653008295102</v>
      </c>
      <c r="S425" s="14">
        <f t="shared" si="143"/>
        <v>0.77065706016590207</v>
      </c>
      <c r="T425" s="14">
        <f t="shared" si="144"/>
        <v>-0.52840106016590205</v>
      </c>
      <c r="U425" s="4" t="s">
        <v>21</v>
      </c>
      <c r="V425" s="21">
        <v>412</v>
      </c>
      <c r="W425" s="15">
        <f t="shared" si="134"/>
        <v>12026.800762020644</v>
      </c>
      <c r="X425" s="15">
        <f t="shared" si="135"/>
        <v>14743.083924985187</v>
      </c>
      <c r="Y425" s="15">
        <f t="shared" si="136"/>
        <v>16641.541783887449</v>
      </c>
      <c r="Z425" s="15">
        <f t="shared" si="137"/>
        <v>8691.738929465444</v>
      </c>
      <c r="AA425" s="15">
        <f t="shared" si="138"/>
        <v>23026.981025529396</v>
      </c>
      <c r="AB425" s="15">
        <f t="shared" si="139"/>
        <v>6281.4980569522977</v>
      </c>
      <c r="AC425" s="15"/>
    </row>
    <row r="426" spans="2:29">
      <c r="B426" s="49">
        <v>40808</v>
      </c>
      <c r="C426" s="50">
        <v>1129.56</v>
      </c>
      <c r="D426" s="51">
        <v>8560.26</v>
      </c>
      <c r="E426" s="16">
        <f t="shared" si="126"/>
        <v>-2.0695193772908817E-2</v>
      </c>
      <c r="F426" s="16" t="str">
        <f t="shared" si="128"/>
        <v/>
      </c>
      <c r="G426" s="16">
        <f t="shared" si="129"/>
        <v>-2.0695193772908817E-2</v>
      </c>
      <c r="H426" s="6">
        <f t="shared" si="130"/>
        <v>413</v>
      </c>
      <c r="I426" s="25">
        <f t="shared" ca="1" si="131"/>
        <v>8711.4059543133644</v>
      </c>
      <c r="J426" s="16">
        <f t="shared" ca="1" si="140"/>
        <v>4.3692133419241334E-3</v>
      </c>
      <c r="K426" s="17">
        <f t="shared" ca="1" si="132"/>
        <v>-20.174905969530677</v>
      </c>
      <c r="L426" s="31">
        <f t="shared" ca="1" si="127"/>
        <v>0.2541061858675861</v>
      </c>
      <c r="M426" s="30"/>
      <c r="N426" s="21">
        <v>413</v>
      </c>
      <c r="O426" s="14">
        <f t="shared" si="125"/>
        <v>0.121422</v>
      </c>
      <c r="P426" s="14">
        <f t="shared" si="133"/>
        <v>0.32515842292642522</v>
      </c>
      <c r="Q426" s="14">
        <f t="shared" si="141"/>
        <v>0.44658042292642519</v>
      </c>
      <c r="R426" s="14">
        <f t="shared" si="142"/>
        <v>-0.20373642292642521</v>
      </c>
      <c r="S426" s="14">
        <f t="shared" si="143"/>
        <v>0.77173884585285046</v>
      </c>
      <c r="T426" s="14">
        <f t="shared" si="144"/>
        <v>-0.5288948458528504</v>
      </c>
      <c r="U426" s="4" t="s">
        <v>21</v>
      </c>
      <c r="V426" s="21">
        <v>413</v>
      </c>
      <c r="W426" s="15">
        <f t="shared" si="134"/>
        <v>12030.337161269896</v>
      </c>
      <c r="X426" s="15">
        <f t="shared" si="135"/>
        <v>14748.892264090484</v>
      </c>
      <c r="Y426" s="15">
        <f t="shared" si="136"/>
        <v>16652.99331964814</v>
      </c>
      <c r="Z426" s="15">
        <f t="shared" si="137"/>
        <v>8690.8707303132069</v>
      </c>
      <c r="AA426" s="15">
        <f t="shared" si="138"/>
        <v>23051.904762656886</v>
      </c>
      <c r="AB426" s="15">
        <f t="shared" si="139"/>
        <v>6278.3971087841001</v>
      </c>
      <c r="AC426" s="15"/>
    </row>
    <row r="427" spans="2:29">
      <c r="B427" s="49">
        <v>40812</v>
      </c>
      <c r="C427" s="50">
        <v>1162.95</v>
      </c>
      <c r="D427" s="51">
        <v>8374.1299999999992</v>
      </c>
      <c r="E427" s="16">
        <f t="shared" si="126"/>
        <v>-2.1743498445140803E-2</v>
      </c>
      <c r="F427" s="16" t="str">
        <f t="shared" si="128"/>
        <v/>
      </c>
      <c r="G427" s="16">
        <f t="shared" si="129"/>
        <v>-2.1743498445140803E-2</v>
      </c>
      <c r="H427" s="6">
        <f t="shared" si="130"/>
        <v>414</v>
      </c>
      <c r="I427" s="25">
        <f t="shared" ca="1" si="131"/>
        <v>8901.6026419504651</v>
      </c>
      <c r="J427" s="16">
        <f t="shared" ca="1" si="140"/>
        <v>2.1833064448446089E-2</v>
      </c>
      <c r="K427" s="17">
        <f t="shared" ca="1" si="132"/>
        <v>-18.843396535727845</v>
      </c>
      <c r="L427" s="31">
        <f t="shared" ca="1" si="127"/>
        <v>1.3315094338028339</v>
      </c>
      <c r="M427" s="30"/>
      <c r="N427" s="21">
        <v>414</v>
      </c>
      <c r="O427" s="14">
        <f t="shared" si="125"/>
        <v>0.12171599999999999</v>
      </c>
      <c r="P427" s="14">
        <f t="shared" si="133"/>
        <v>0.32555183919001285</v>
      </c>
      <c r="Q427" s="14">
        <f t="shared" si="141"/>
        <v>0.44726783919001284</v>
      </c>
      <c r="R427" s="14">
        <f t="shared" si="142"/>
        <v>-0.20383583919001286</v>
      </c>
      <c r="S427" s="14">
        <f t="shared" si="143"/>
        <v>0.77281967838002563</v>
      </c>
      <c r="T427" s="14">
        <f t="shared" si="144"/>
        <v>-0.52938767838002576</v>
      </c>
      <c r="U427" s="4" t="s">
        <v>21</v>
      </c>
      <c r="V427" s="21">
        <v>414</v>
      </c>
      <c r="W427" s="15">
        <f t="shared" si="134"/>
        <v>12033.874600373376</v>
      </c>
      <c r="X427" s="15">
        <f t="shared" si="135"/>
        <v>14754.695859716678</v>
      </c>
      <c r="Y427" s="15">
        <f t="shared" si="136"/>
        <v>16664.444793607265</v>
      </c>
      <c r="Z427" s="15">
        <f t="shared" si="137"/>
        <v>8690.0067593649692</v>
      </c>
      <c r="AA427" s="15">
        <f t="shared" si="138"/>
        <v>23076.833480595506</v>
      </c>
      <c r="AB427" s="15">
        <f t="shared" si="139"/>
        <v>6275.3036728059142</v>
      </c>
      <c r="AC427" s="15"/>
    </row>
    <row r="428" spans="2:29">
      <c r="B428" s="49">
        <v>40813</v>
      </c>
      <c r="C428" s="50">
        <v>1175.3800000000001</v>
      </c>
      <c r="D428" s="51">
        <v>8609.9500000000007</v>
      </c>
      <c r="E428" s="16">
        <f t="shared" si="126"/>
        <v>2.8160537273722946E-2</v>
      </c>
      <c r="F428" s="16">
        <f t="shared" si="128"/>
        <v>2.8160537273722946E-2</v>
      </c>
      <c r="G428" s="16" t="str">
        <f t="shared" si="129"/>
        <v/>
      </c>
      <c r="H428" s="6">
        <f t="shared" si="130"/>
        <v>415</v>
      </c>
      <c r="I428" s="25">
        <f t="shared" ca="1" si="131"/>
        <v>9065.449876654302</v>
      </c>
      <c r="J428" s="16">
        <f t="shared" ca="1" si="140"/>
        <v>1.8406487156781878E-2</v>
      </c>
      <c r="K428" s="17">
        <f t="shared" ca="1" si="132"/>
        <v>-17.721824632034537</v>
      </c>
      <c r="L428" s="31">
        <f t="shared" ca="1" si="127"/>
        <v>1.1215719036933092</v>
      </c>
      <c r="M428" s="30"/>
      <c r="N428" s="21">
        <v>415</v>
      </c>
      <c r="O428" s="14">
        <f t="shared" si="125"/>
        <v>0.12200999999999999</v>
      </c>
      <c r="P428" s="14">
        <f t="shared" si="133"/>
        <v>0.32594478059941379</v>
      </c>
      <c r="Q428" s="14">
        <f t="shared" si="141"/>
        <v>0.44795478059941379</v>
      </c>
      <c r="R428" s="14">
        <f t="shared" si="142"/>
        <v>-0.20393478059941378</v>
      </c>
      <c r="S428" s="14">
        <f t="shared" si="143"/>
        <v>0.77389956119882752</v>
      </c>
      <c r="T428" s="14">
        <f t="shared" si="144"/>
        <v>-0.52987956119882762</v>
      </c>
      <c r="U428" s="4" t="s">
        <v>21</v>
      </c>
      <c r="V428" s="21">
        <v>415</v>
      </c>
      <c r="W428" s="15">
        <f t="shared" si="134"/>
        <v>12037.41307963685</v>
      </c>
      <c r="X428" s="15">
        <f t="shared" si="135"/>
        <v>14760.494729936583</v>
      </c>
      <c r="Y428" s="15">
        <f t="shared" si="136"/>
        <v>16675.896223581072</v>
      </c>
      <c r="Z428" s="15">
        <f t="shared" si="137"/>
        <v>8689.1470003820777</v>
      </c>
      <c r="AA428" s="15">
        <f t="shared" si="138"/>
        <v>23101.767216917255</v>
      </c>
      <c r="AB428" s="15">
        <f t="shared" si="139"/>
        <v>6272.2177177728481</v>
      </c>
      <c r="AC428" s="15"/>
    </row>
    <row r="429" spans="2:29">
      <c r="B429" s="49">
        <v>40814</v>
      </c>
      <c r="C429" s="50">
        <v>1151.06</v>
      </c>
      <c r="D429" s="51">
        <v>8615.65</v>
      </c>
      <c r="E429" s="16">
        <f t="shared" si="126"/>
        <v>6.6202475043396398E-4</v>
      </c>
      <c r="F429" s="16">
        <f t="shared" si="128"/>
        <v>6.6202475043396398E-4</v>
      </c>
      <c r="G429" s="16" t="str">
        <f t="shared" si="129"/>
        <v/>
      </c>
      <c r="H429" s="6">
        <f t="shared" si="130"/>
        <v>416</v>
      </c>
      <c r="I429" s="25">
        <f t="shared" ca="1" si="131"/>
        <v>9061.1012881529823</v>
      </c>
      <c r="J429" s="16">
        <f t="shared" ca="1" si="140"/>
        <v>-4.7968810820060194E-4</v>
      </c>
      <c r="K429" s="17">
        <f t="shared" ca="1" si="132"/>
        <v>-17.77018735191502</v>
      </c>
      <c r="L429" s="31">
        <f t="shared" ca="1" si="127"/>
        <v>-4.836271988048424E-2</v>
      </c>
      <c r="M429" s="30"/>
      <c r="N429" s="21">
        <v>416</v>
      </c>
      <c r="O429" s="14">
        <f t="shared" si="125"/>
        <v>0.122304</v>
      </c>
      <c r="P429" s="14">
        <f t="shared" si="133"/>
        <v>0.3263372488699382</v>
      </c>
      <c r="Q429" s="14">
        <f t="shared" si="141"/>
        <v>0.44864124886993817</v>
      </c>
      <c r="R429" s="14">
        <f t="shared" si="142"/>
        <v>-0.20403324886993821</v>
      </c>
      <c r="S429" s="14">
        <f t="shared" si="143"/>
        <v>0.77497849773987637</v>
      </c>
      <c r="T429" s="14">
        <f t="shared" si="144"/>
        <v>-0.53037049773987643</v>
      </c>
      <c r="U429" s="4" t="s">
        <v>21</v>
      </c>
      <c r="V429" s="21">
        <v>416</v>
      </c>
      <c r="W429" s="15">
        <f t="shared" si="134"/>
        <v>12040.95259936617</v>
      </c>
      <c r="X429" s="15">
        <f t="shared" si="135"/>
        <v>14766.288892713472</v>
      </c>
      <c r="Y429" s="15">
        <f t="shared" si="136"/>
        <v>16687.347627284074</v>
      </c>
      <c r="Z429" s="15">
        <f t="shared" si="137"/>
        <v>8688.2914372282212</v>
      </c>
      <c r="AA429" s="15">
        <f t="shared" si="138"/>
        <v>23126.706008998142</v>
      </c>
      <c r="AB429" s="15">
        <f t="shared" si="139"/>
        <v>6269.1392126389419</v>
      </c>
      <c r="AC429" s="15"/>
    </row>
    <row r="430" spans="2:29">
      <c r="B430" s="49">
        <v>40815</v>
      </c>
      <c r="C430" s="50">
        <v>1160.4000000000001</v>
      </c>
      <c r="D430" s="51">
        <v>8701.23</v>
      </c>
      <c r="E430" s="16">
        <f t="shared" si="126"/>
        <v>9.9330868825915544E-3</v>
      </c>
      <c r="F430" s="16">
        <f t="shared" si="128"/>
        <v>9.9330868825915544E-3</v>
      </c>
      <c r="G430" s="16" t="str">
        <f t="shared" si="129"/>
        <v/>
      </c>
      <c r="H430" s="6">
        <f t="shared" si="130"/>
        <v>417</v>
      </c>
      <c r="I430" s="25">
        <f t="shared" ca="1" si="131"/>
        <v>9060.6118356452207</v>
      </c>
      <c r="J430" s="16">
        <f t="shared" ca="1" si="140"/>
        <v>-5.4016889580688957E-5</v>
      </c>
      <c r="K430" s="17">
        <f t="shared" ca="1" si="132"/>
        <v>-17.79193850097008</v>
      </c>
      <c r="L430" s="31">
        <f t="shared" ca="1" si="127"/>
        <v>-2.1751149055059284E-2</v>
      </c>
      <c r="M430" s="30"/>
      <c r="N430" s="21">
        <v>417</v>
      </c>
      <c r="O430" s="14">
        <f t="shared" si="125"/>
        <v>0.122598</v>
      </c>
      <c r="P430" s="14">
        <f t="shared" si="133"/>
        <v>0.32672924570659423</v>
      </c>
      <c r="Q430" s="14">
        <f t="shared" si="141"/>
        <v>0.44932724570659421</v>
      </c>
      <c r="R430" s="14">
        <f t="shared" si="142"/>
        <v>-0.20413124570659424</v>
      </c>
      <c r="S430" s="14">
        <f t="shared" si="143"/>
        <v>0.77605649141318844</v>
      </c>
      <c r="T430" s="14">
        <f t="shared" si="144"/>
        <v>-0.53086049141318847</v>
      </c>
      <c r="U430" s="4" t="s">
        <v>21</v>
      </c>
      <c r="V430" s="21">
        <v>417</v>
      </c>
      <c r="W430" s="15">
        <f t="shared" si="134"/>
        <v>12044.493159867274</v>
      </c>
      <c r="X430" s="15">
        <f t="shared" si="135"/>
        <v>14772.07836590202</v>
      </c>
      <c r="Y430" s="15">
        <f t="shared" si="136"/>
        <v>16698.79902232988</v>
      </c>
      <c r="Z430" s="15">
        <f t="shared" si="137"/>
        <v>8687.4400538685477</v>
      </c>
      <c r="AA430" s="15">
        <f t="shared" si="138"/>
        <v>23151.649894019967</v>
      </c>
      <c r="AB430" s="15">
        <f t="shared" si="139"/>
        <v>6266.0681265554567</v>
      </c>
      <c r="AC430" s="15"/>
    </row>
    <row r="431" spans="2:29">
      <c r="B431" s="49">
        <v>40816</v>
      </c>
      <c r="C431" s="50">
        <v>1131.42</v>
      </c>
      <c r="D431" s="51">
        <v>8700.2900000000009</v>
      </c>
      <c r="E431" s="16">
        <f t="shared" si="126"/>
        <v>-1.0803070370495785E-4</v>
      </c>
      <c r="F431" s="16" t="str">
        <f t="shared" si="128"/>
        <v/>
      </c>
      <c r="G431" s="16">
        <f t="shared" si="129"/>
        <v>-1.0803070370495785E-4</v>
      </c>
      <c r="H431" s="6">
        <f t="shared" si="130"/>
        <v>418</v>
      </c>
      <c r="I431" s="25">
        <f t="shared" ca="1" si="131"/>
        <v>9049.0551387654505</v>
      </c>
      <c r="J431" s="16">
        <f t="shared" ca="1" si="140"/>
        <v>-1.2754874714205513E-3</v>
      </c>
      <c r="K431" s="17">
        <f t="shared" ca="1" si="132"/>
        <v>-17.890082404496308</v>
      </c>
      <c r="L431" s="31">
        <f t="shared" ca="1" si="127"/>
        <v>-9.8143903526228649E-2</v>
      </c>
      <c r="M431" s="30"/>
      <c r="N431" s="21">
        <v>418</v>
      </c>
      <c r="O431" s="14">
        <f t="shared" si="125"/>
        <v>0.122892</v>
      </c>
      <c r="P431" s="14">
        <f t="shared" si="133"/>
        <v>0.32712077280417395</v>
      </c>
      <c r="Q431" s="14">
        <f t="shared" si="141"/>
        <v>0.45001277280417395</v>
      </c>
      <c r="R431" s="14">
        <f t="shared" si="142"/>
        <v>-0.20422877280417395</v>
      </c>
      <c r="S431" s="14">
        <f t="shared" si="143"/>
        <v>0.77713354560834791</v>
      </c>
      <c r="T431" s="14">
        <f t="shared" si="144"/>
        <v>-0.53134954560834791</v>
      </c>
      <c r="U431" s="4" t="s">
        <v>21</v>
      </c>
      <c r="V431" s="21">
        <v>418</v>
      </c>
      <c r="W431" s="15">
        <f t="shared" si="134"/>
        <v>12048.034761446195</v>
      </c>
      <c r="X431" s="15">
        <f t="shared" si="135"/>
        <v>14777.863167249185</v>
      </c>
      <c r="Y431" s="15">
        <f t="shared" si="136"/>
        <v>16710.250426232102</v>
      </c>
      <c r="Z431" s="15">
        <f t="shared" si="137"/>
        <v>8686.5928343687956</v>
      </c>
      <c r="AA431" s="15">
        <f t="shared" si="138"/>
        <v>23176.598908971959</v>
      </c>
      <c r="AB431" s="15">
        <f t="shared" si="139"/>
        <v>6263.0044288691761</v>
      </c>
      <c r="AC431" s="15"/>
    </row>
    <row r="432" spans="2:29">
      <c r="B432" s="49">
        <v>40819</v>
      </c>
      <c r="C432" s="50">
        <v>1099.23</v>
      </c>
      <c r="D432" s="51">
        <v>8545.48</v>
      </c>
      <c r="E432" s="16">
        <f t="shared" si="126"/>
        <v>-1.7793659751571649E-2</v>
      </c>
      <c r="F432" s="16" t="str">
        <f t="shared" si="128"/>
        <v/>
      </c>
      <c r="G432" s="16">
        <f t="shared" si="129"/>
        <v>-1.7793659751571649E-2</v>
      </c>
      <c r="H432" s="6">
        <f t="shared" si="130"/>
        <v>419</v>
      </c>
      <c r="I432" s="25">
        <f t="shared" ca="1" si="131"/>
        <v>9103.3979711085994</v>
      </c>
      <c r="J432" s="16">
        <f t="shared" ca="1" si="140"/>
        <v>6.0053598425263768E-3</v>
      </c>
      <c r="K432" s="17">
        <f t="shared" ca="1" si="132"/>
        <v>-17.534244681616777</v>
      </c>
      <c r="L432" s="31">
        <f t="shared" ca="1" si="127"/>
        <v>0.3558377228795333</v>
      </c>
      <c r="M432" s="30"/>
      <c r="N432" s="21">
        <v>419</v>
      </c>
      <c r="O432" s="14">
        <f t="shared" si="125"/>
        <v>0.12318599999999999</v>
      </c>
      <c r="P432" s="14">
        <f t="shared" si="133"/>
        <v>0.32751183184733951</v>
      </c>
      <c r="Q432" s="14">
        <f t="shared" si="141"/>
        <v>0.45069783184733947</v>
      </c>
      <c r="R432" s="14">
        <f t="shared" si="142"/>
        <v>-0.20432583184733952</v>
      </c>
      <c r="S432" s="14">
        <f t="shared" si="143"/>
        <v>0.77820966369467903</v>
      </c>
      <c r="T432" s="14">
        <f t="shared" si="144"/>
        <v>-0.531837663694679</v>
      </c>
      <c r="U432" s="4" t="s">
        <v>21</v>
      </c>
      <c r="V432" s="21">
        <v>419</v>
      </c>
      <c r="W432" s="15">
        <f t="shared" si="134"/>
        <v>12051.577404409058</v>
      </c>
      <c r="X432" s="15">
        <f t="shared" si="135"/>
        <v>14783.643314395144</v>
      </c>
      <c r="Y432" s="15">
        <f t="shared" si="136"/>
        <v>16721.701856405201</v>
      </c>
      <c r="Z432" s="15">
        <f t="shared" si="137"/>
        <v>8685.7497628944402</v>
      </c>
      <c r="AA432" s="15">
        <f t="shared" si="138"/>
        <v>23201.55309065252</v>
      </c>
      <c r="AB432" s="15">
        <f t="shared" si="139"/>
        <v>6259.9480891207113</v>
      </c>
      <c r="AC432" s="15"/>
    </row>
    <row r="433" spans="2:29">
      <c r="B433" s="49">
        <v>40820</v>
      </c>
      <c r="C433" s="50">
        <v>1123.95</v>
      </c>
      <c r="D433" s="51">
        <v>8456.1200000000008</v>
      </c>
      <c r="E433" s="16">
        <f t="shared" si="126"/>
        <v>-1.0456990128114367E-2</v>
      </c>
      <c r="F433" s="16" t="str">
        <f t="shared" si="128"/>
        <v/>
      </c>
      <c r="G433" s="16">
        <f t="shared" si="129"/>
        <v>-1.0456990128114367E-2</v>
      </c>
      <c r="H433" s="6">
        <f t="shared" si="130"/>
        <v>420</v>
      </c>
      <c r="I433" s="25">
        <f t="shared" ca="1" si="131"/>
        <v>9180.9390265722141</v>
      </c>
      <c r="J433" s="16">
        <f t="shared" ca="1" si="140"/>
        <v>8.5178145248297615E-3</v>
      </c>
      <c r="K433" s="17">
        <f t="shared" ca="1" si="132"/>
        <v>-17.022510410428833</v>
      </c>
      <c r="L433" s="31">
        <f t="shared" ca="1" si="127"/>
        <v>0.51173427118794212</v>
      </c>
      <c r="M433" s="30"/>
      <c r="N433" s="21">
        <v>420</v>
      </c>
      <c r="O433" s="14">
        <f t="shared" si="125"/>
        <v>0.12347999999999999</v>
      </c>
      <c r="P433" s="14">
        <f t="shared" si="133"/>
        <v>0.32790242451070717</v>
      </c>
      <c r="Q433" s="14">
        <f t="shared" si="141"/>
        <v>0.45138242451070715</v>
      </c>
      <c r="R433" s="14">
        <f t="shared" si="142"/>
        <v>-0.20442242451070719</v>
      </c>
      <c r="S433" s="14">
        <f t="shared" si="143"/>
        <v>0.77928484902141437</v>
      </c>
      <c r="T433" s="14">
        <f t="shared" si="144"/>
        <v>-0.5323248490214143</v>
      </c>
      <c r="U433" s="4" t="s">
        <v>21</v>
      </c>
      <c r="V433" s="21">
        <v>420</v>
      </c>
      <c r="W433" s="15">
        <f t="shared" si="134"/>
        <v>12055.121089062075</v>
      </c>
      <c r="X433" s="15">
        <f t="shared" si="135"/>
        <v>14789.418824874174</v>
      </c>
      <c r="Y433" s="15">
        <f t="shared" si="136"/>
        <v>16733.153330165333</v>
      </c>
      <c r="Z433" s="15">
        <f t="shared" si="137"/>
        <v>8684.9108237098353</v>
      </c>
      <c r="AA433" s="15">
        <f t="shared" si="138"/>
        <v>23226.512475670865</v>
      </c>
      <c r="AB433" s="15">
        <f t="shared" si="139"/>
        <v>6256.8990770428463</v>
      </c>
      <c r="AC433" s="15"/>
    </row>
    <row r="434" spans="2:29">
      <c r="B434" s="49">
        <v>40821</v>
      </c>
      <c r="C434" s="50">
        <v>1144.03</v>
      </c>
      <c r="D434" s="51">
        <v>8382.98</v>
      </c>
      <c r="E434" s="16">
        <f t="shared" si="126"/>
        <v>-8.6493569154649213E-3</v>
      </c>
      <c r="F434" s="16" t="str">
        <f t="shared" si="128"/>
        <v/>
      </c>
      <c r="G434" s="16">
        <f t="shared" si="129"/>
        <v>-8.6493569154649213E-3</v>
      </c>
      <c r="H434" s="6">
        <f t="shared" si="130"/>
        <v>421</v>
      </c>
      <c r="I434" s="25">
        <f t="shared" ca="1" si="131"/>
        <v>9263.3080566503741</v>
      </c>
      <c r="J434" s="16">
        <f t="shared" ca="1" si="140"/>
        <v>8.9717435046416175E-3</v>
      </c>
      <c r="K434" s="17">
        <f t="shared" ca="1" si="132"/>
        <v>-16.482651502176346</v>
      </c>
      <c r="L434" s="31">
        <f t="shared" ca="1" si="127"/>
        <v>0.53985890825248672</v>
      </c>
      <c r="M434" s="30"/>
      <c r="N434" s="21">
        <v>421</v>
      </c>
      <c r="O434" s="14">
        <f t="shared" si="125"/>
        <v>0.123774</v>
      </c>
      <c r="P434" s="14">
        <f t="shared" si="133"/>
        <v>0.32829255245893108</v>
      </c>
      <c r="Q434" s="14">
        <f t="shared" si="141"/>
        <v>0.45206655245893107</v>
      </c>
      <c r="R434" s="14">
        <f t="shared" si="142"/>
        <v>-0.20451855245893108</v>
      </c>
      <c r="S434" s="14">
        <f t="shared" si="143"/>
        <v>0.7803591049178622</v>
      </c>
      <c r="T434" s="14">
        <f t="shared" si="144"/>
        <v>-0.5328111049178621</v>
      </c>
      <c r="U434" s="4" t="s">
        <v>21</v>
      </c>
      <c r="V434" s="21">
        <v>421</v>
      </c>
      <c r="W434" s="15">
        <f t="shared" si="134"/>
        <v>12058.665815711543</v>
      </c>
      <c r="X434" s="15">
        <f t="shared" si="135"/>
        <v>14795.189716115532</v>
      </c>
      <c r="Y434" s="15">
        <f t="shared" si="136"/>
        <v>16744.604864731198</v>
      </c>
      <c r="Z434" s="15">
        <f t="shared" si="137"/>
        <v>8684.0760011773764</v>
      </c>
      <c r="AA434" s="15">
        <f t="shared" si="138"/>
        <v>23251.477100448639</v>
      </c>
      <c r="AB434" s="15">
        <f t="shared" si="139"/>
        <v>6253.8573625588906</v>
      </c>
      <c r="AC434" s="15"/>
    </row>
    <row r="435" spans="2:29">
      <c r="B435" s="49">
        <v>40822</v>
      </c>
      <c r="C435" s="50">
        <v>1164.97</v>
      </c>
      <c r="D435" s="51">
        <v>8522.02</v>
      </c>
      <c r="E435" s="16">
        <f t="shared" si="126"/>
        <v>1.6585987321930971E-2</v>
      </c>
      <c r="F435" s="16">
        <f t="shared" si="128"/>
        <v>1.6585987321930971E-2</v>
      </c>
      <c r="G435" s="16" t="str">
        <f t="shared" si="129"/>
        <v/>
      </c>
      <c r="H435" s="6">
        <f t="shared" si="130"/>
        <v>422</v>
      </c>
      <c r="I435" s="25">
        <f t="shared" ca="1" si="131"/>
        <v>9308.059862468599</v>
      </c>
      <c r="J435" s="16">
        <f t="shared" ca="1" si="140"/>
        <v>4.8310825403346551E-3</v>
      </c>
      <c r="K435" s="17">
        <f t="shared" ca="1" si="132"/>
        <v>-16.199810655174517</v>
      </c>
      <c r="L435" s="31">
        <f t="shared" ca="1" si="127"/>
        <v>0.28284084700182843</v>
      </c>
      <c r="M435" s="30"/>
      <c r="N435" s="21">
        <v>422</v>
      </c>
      <c r="O435" s="14">
        <f t="shared" si="125"/>
        <v>0.124068</v>
      </c>
      <c r="P435" s="14">
        <f t="shared" si="133"/>
        <v>0.32868221734678621</v>
      </c>
      <c r="Q435" s="14">
        <f t="shared" si="141"/>
        <v>0.45275021734678622</v>
      </c>
      <c r="R435" s="14">
        <f t="shared" si="142"/>
        <v>-0.2046142173467862</v>
      </c>
      <c r="S435" s="14">
        <f t="shared" si="143"/>
        <v>0.78143243469357238</v>
      </c>
      <c r="T435" s="14">
        <f t="shared" si="144"/>
        <v>-0.53329643469357246</v>
      </c>
      <c r="U435" s="4" t="s">
        <v>21</v>
      </c>
      <c r="V435" s="21">
        <v>422</v>
      </c>
      <c r="W435" s="15">
        <f t="shared" si="134"/>
        <v>12062.211584663859</v>
      </c>
      <c r="X435" s="15">
        <f t="shared" si="135"/>
        <v>14800.956005444337</v>
      </c>
      <c r="Y435" s="15">
        <f t="shared" si="136"/>
        <v>16756.056477224869</v>
      </c>
      <c r="Z435" s="15">
        <f t="shared" si="137"/>
        <v>8683.2452797566675</v>
      </c>
      <c r="AA435" s="15">
        <f t="shared" si="138"/>
        <v>23276.447001221604</v>
      </c>
      <c r="AB435" s="15">
        <f t="shared" si="139"/>
        <v>6250.8229157810447</v>
      </c>
      <c r="AC435" s="15"/>
    </row>
    <row r="436" spans="2:29">
      <c r="B436" s="49">
        <v>40823</v>
      </c>
      <c r="C436" s="50">
        <v>1155.46</v>
      </c>
      <c r="D436" s="51">
        <v>8605.6200000000008</v>
      </c>
      <c r="E436" s="16">
        <f t="shared" si="126"/>
        <v>9.8098807559710444E-3</v>
      </c>
      <c r="F436" s="16">
        <f t="shared" si="128"/>
        <v>9.8098807559710444E-3</v>
      </c>
      <c r="G436" s="16" t="str">
        <f t="shared" si="129"/>
        <v/>
      </c>
      <c r="H436" s="6">
        <f t="shared" si="130"/>
        <v>423</v>
      </c>
      <c r="I436" s="25">
        <f t="shared" ca="1" si="131"/>
        <v>9522.4429889502862</v>
      </c>
      <c r="J436" s="16">
        <f t="shared" ca="1" si="140"/>
        <v>2.3031988368071202E-2</v>
      </c>
      <c r="K436" s="17">
        <f t="shared" ca="1" si="132"/>
        <v>-14.795012469272006</v>
      </c>
      <c r="L436" s="31">
        <f t="shared" ca="1" si="127"/>
        <v>1.4047981859025114</v>
      </c>
      <c r="M436" s="30"/>
      <c r="N436" s="21">
        <v>423</v>
      </c>
      <c r="O436" s="14">
        <f t="shared" si="125"/>
        <v>0.124362</v>
      </c>
      <c r="P436" s="14">
        <f t="shared" si="133"/>
        <v>0.32907142081925012</v>
      </c>
      <c r="Q436" s="14">
        <f t="shared" si="141"/>
        <v>0.45343342081925009</v>
      </c>
      <c r="R436" s="14">
        <f t="shared" si="142"/>
        <v>-0.20470942081925012</v>
      </c>
      <c r="S436" s="14">
        <f t="shared" si="143"/>
        <v>0.7825048416385002</v>
      </c>
      <c r="T436" s="14">
        <f t="shared" si="144"/>
        <v>-0.53378084163850026</v>
      </c>
      <c r="U436" s="4" t="s">
        <v>21</v>
      </c>
      <c r="V436" s="21">
        <v>423</v>
      </c>
      <c r="W436" s="15">
        <f t="shared" si="134"/>
        <v>12065.758396225501</v>
      </c>
      <c r="X436" s="15">
        <f t="shared" si="135"/>
        <v>14806.717710082437</v>
      </c>
      <c r="Y436" s="15">
        <f t="shared" si="136"/>
        <v>16767.508184672617</v>
      </c>
      <c r="Z436" s="15">
        <f t="shared" si="137"/>
        <v>8682.4186440036992</v>
      </c>
      <c r="AA436" s="15">
        <f t="shared" si="138"/>
        <v>23301.422214041224</v>
      </c>
      <c r="AB436" s="15">
        <f t="shared" si="139"/>
        <v>6247.7957070087987</v>
      </c>
      <c r="AC436" s="15"/>
    </row>
    <row r="437" spans="2:29">
      <c r="B437" s="49">
        <v>40827</v>
      </c>
      <c r="C437" s="50">
        <v>1195.54</v>
      </c>
      <c r="D437" s="51">
        <v>8773.68</v>
      </c>
      <c r="E437" s="16">
        <f t="shared" si="126"/>
        <v>1.9529098426377119E-2</v>
      </c>
      <c r="F437" s="16">
        <f t="shared" si="128"/>
        <v>1.9529098426377119E-2</v>
      </c>
      <c r="G437" s="16" t="str">
        <f t="shared" si="129"/>
        <v/>
      </c>
      <c r="H437" s="6">
        <f t="shared" si="130"/>
        <v>424</v>
      </c>
      <c r="I437" s="25">
        <f t="shared" ca="1" si="131"/>
        <v>9443.8646096652465</v>
      </c>
      <c r="J437" s="16">
        <f t="shared" ca="1" si="140"/>
        <v>-8.2519138603634658E-3</v>
      </c>
      <c r="K437" s="17">
        <f t="shared" ca="1" si="132"/>
        <v>-15.331272153292092</v>
      </c>
      <c r="L437" s="31">
        <f t="shared" ca="1" si="127"/>
        <v>-0.53625968402008606</v>
      </c>
      <c r="M437" s="30"/>
      <c r="N437" s="21">
        <v>424</v>
      </c>
      <c r="O437" s="14">
        <f t="shared" si="125"/>
        <v>0.12465599999999999</v>
      </c>
      <c r="P437" s="14">
        <f t="shared" si="133"/>
        <v>0.32946016451158405</v>
      </c>
      <c r="Q437" s="14">
        <f t="shared" si="141"/>
        <v>0.45411616451158404</v>
      </c>
      <c r="R437" s="14">
        <f t="shared" si="142"/>
        <v>-0.20480416451158406</v>
      </c>
      <c r="S437" s="14">
        <f t="shared" si="143"/>
        <v>0.78357632902316809</v>
      </c>
      <c r="T437" s="14">
        <f t="shared" si="144"/>
        <v>-0.53426432902316812</v>
      </c>
      <c r="U437" s="4" t="s">
        <v>21</v>
      </c>
      <c r="V437" s="21">
        <v>424</v>
      </c>
      <c r="W437" s="15">
        <f t="shared" si="134"/>
        <v>12069.306250703044</v>
      </c>
      <c r="X437" s="15">
        <f t="shared" si="135"/>
        <v>14812.474847149258</v>
      </c>
      <c r="Y437" s="15">
        <f t="shared" si="136"/>
        <v>16778.960004005727</v>
      </c>
      <c r="Z437" s="15">
        <f t="shared" si="137"/>
        <v>8681.5960785700354</v>
      </c>
      <c r="AA437" s="15">
        <f t="shared" si="138"/>
        <v>23326.402774776245</v>
      </c>
      <c r="AB437" s="15">
        <f t="shared" si="139"/>
        <v>6244.7757067273251</v>
      </c>
      <c r="AC437" s="15"/>
    </row>
    <row r="438" spans="2:29">
      <c r="B438" s="49">
        <v>40828</v>
      </c>
      <c r="C438" s="50">
        <v>1207.25</v>
      </c>
      <c r="D438" s="51">
        <v>8738.9</v>
      </c>
      <c r="E438" s="16">
        <f t="shared" si="126"/>
        <v>-3.9641290769666382E-3</v>
      </c>
      <c r="F438" s="16" t="str">
        <f t="shared" si="128"/>
        <v/>
      </c>
      <c r="G438" s="16">
        <f t="shared" si="129"/>
        <v>-3.9641290769666382E-3</v>
      </c>
      <c r="H438" s="6">
        <f t="shared" si="130"/>
        <v>425</v>
      </c>
      <c r="I438" s="25">
        <f t="shared" ca="1" si="131"/>
        <v>9362.9454942875436</v>
      </c>
      <c r="J438" s="16">
        <f t="shared" ca="1" si="140"/>
        <v>-8.5684323867674713E-3</v>
      </c>
      <c r="K438" s="17">
        <f t="shared" ca="1" si="132"/>
        <v>-15.887482043373932</v>
      </c>
      <c r="L438" s="31">
        <f t="shared" ca="1" si="127"/>
        <v>-0.55620989008184096</v>
      </c>
      <c r="M438" s="30"/>
      <c r="N438" s="21">
        <v>425</v>
      </c>
      <c r="O438" s="14">
        <f t="shared" si="125"/>
        <v>0.12494999999999999</v>
      </c>
      <c r="P438" s="14">
        <f t="shared" si="133"/>
        <v>0.32984845004941288</v>
      </c>
      <c r="Q438" s="14">
        <f t="shared" si="141"/>
        <v>0.45479845004941288</v>
      </c>
      <c r="R438" s="14">
        <f t="shared" si="142"/>
        <v>-0.20489845004941287</v>
      </c>
      <c r="S438" s="14">
        <f t="shared" si="143"/>
        <v>0.78464690009882576</v>
      </c>
      <c r="T438" s="14">
        <f t="shared" si="144"/>
        <v>-0.53474690009882575</v>
      </c>
      <c r="U438" s="4" t="s">
        <v>21</v>
      </c>
      <c r="V438" s="21">
        <v>425</v>
      </c>
      <c r="W438" s="15">
        <f t="shared" si="134"/>
        <v>12072.85514840315</v>
      </c>
      <c r="X438" s="15">
        <f t="shared" si="135"/>
        <v>14818.22743366266</v>
      </c>
      <c r="Y438" s="15">
        <f t="shared" si="136"/>
        <v>16790.411952061284</v>
      </c>
      <c r="Z438" s="15">
        <f t="shared" si="137"/>
        <v>8680.7775682020074</v>
      </c>
      <c r="AA438" s="15">
        <f t="shared" si="138"/>
        <v>23351.388719114304</v>
      </c>
      <c r="AB438" s="15">
        <f t="shared" si="139"/>
        <v>6241.7628856059218</v>
      </c>
      <c r="AC438" s="15"/>
    </row>
    <row r="439" spans="2:29">
      <c r="B439" s="49">
        <v>40829</v>
      </c>
      <c r="C439" s="50">
        <v>1203.6600000000001</v>
      </c>
      <c r="D439" s="51">
        <v>8823.25</v>
      </c>
      <c r="E439" s="16">
        <f t="shared" si="126"/>
        <v>9.6522445616725634E-3</v>
      </c>
      <c r="F439" s="16">
        <f t="shared" si="128"/>
        <v>9.6522445616725634E-3</v>
      </c>
      <c r="G439" s="16" t="str">
        <f t="shared" si="129"/>
        <v/>
      </c>
      <c r="H439" s="6">
        <f t="shared" si="130"/>
        <v>426</v>
      </c>
      <c r="I439" s="25">
        <f t="shared" ca="1" si="131"/>
        <v>9386.6179190351722</v>
      </c>
      <c r="J439" s="16">
        <f t="shared" ca="1" si="140"/>
        <v>2.5283095754505321E-3</v>
      </c>
      <c r="K439" s="17">
        <f t="shared" ca="1" si="132"/>
        <v>-15.748037013598339</v>
      </c>
      <c r="L439" s="31">
        <f t="shared" ca="1" si="127"/>
        <v>0.13944502977559439</v>
      </c>
      <c r="M439" s="30"/>
      <c r="N439" s="21">
        <v>426</v>
      </c>
      <c r="O439" s="14">
        <f t="shared" si="125"/>
        <v>0.12524399999999999</v>
      </c>
      <c r="P439" s="14">
        <f t="shared" si="133"/>
        <v>0.3302362790488047</v>
      </c>
      <c r="Q439" s="14">
        <f t="shared" si="141"/>
        <v>0.45548027904880473</v>
      </c>
      <c r="R439" s="14">
        <f t="shared" si="142"/>
        <v>-0.20499227904880471</v>
      </c>
      <c r="S439" s="14">
        <f t="shared" si="143"/>
        <v>0.78571655809760943</v>
      </c>
      <c r="T439" s="14">
        <f t="shared" si="144"/>
        <v>-0.53522855809760939</v>
      </c>
      <c r="U439" s="4" t="s">
        <v>21</v>
      </c>
      <c r="V439" s="21">
        <v>426</v>
      </c>
      <c r="W439" s="15">
        <f t="shared" si="134"/>
        <v>12076.40508963257</v>
      </c>
      <c r="X439" s="15">
        <f t="shared" si="135"/>
        <v>14823.975486539768</v>
      </c>
      <c r="Y439" s="15">
        <f t="shared" si="136"/>
        <v>16801.864045583003</v>
      </c>
      <c r="Z439" s="15">
        <f t="shared" si="137"/>
        <v>8679.963097739912</v>
      </c>
      <c r="AA439" s="15">
        <f t="shared" si="138"/>
        <v>23376.380082563461</v>
      </c>
      <c r="AB439" s="15">
        <f t="shared" si="139"/>
        <v>6238.7572144964333</v>
      </c>
      <c r="AC439" s="15"/>
    </row>
    <row r="440" spans="2:29">
      <c r="B440" s="49">
        <v>40830</v>
      </c>
      <c r="C440" s="50">
        <v>1224.58</v>
      </c>
      <c r="D440" s="51">
        <v>8747.9599999999991</v>
      </c>
      <c r="E440" s="16">
        <f t="shared" si="126"/>
        <v>-8.53313688266805E-3</v>
      </c>
      <c r="F440" s="16" t="str">
        <f t="shared" si="128"/>
        <v/>
      </c>
      <c r="G440" s="16">
        <f t="shared" si="129"/>
        <v>-8.53313688266805E-3</v>
      </c>
      <c r="H440" s="6">
        <f t="shared" si="130"/>
        <v>427</v>
      </c>
      <c r="I440" s="25">
        <f t="shared" ca="1" si="131"/>
        <v>9502.7353453837059</v>
      </c>
      <c r="J440" s="16">
        <f t="shared" ca="1" si="140"/>
        <v>1.2370528698420598E-2</v>
      </c>
      <c r="K440" s="17">
        <f t="shared" ca="1" si="132"/>
        <v>-14.997996563492027</v>
      </c>
      <c r="L440" s="31">
        <f t="shared" ca="1" si="127"/>
        <v>0.75004045010631171</v>
      </c>
      <c r="M440" s="30"/>
      <c r="N440" s="21">
        <v>427</v>
      </c>
      <c r="O440" s="14">
        <f t="shared" si="125"/>
        <v>0.12553799999999998</v>
      </c>
      <c r="P440" s="14">
        <f t="shared" si="133"/>
        <v>0.33062365311634923</v>
      </c>
      <c r="Q440" s="14">
        <f t="shared" si="141"/>
        <v>0.45616165311634921</v>
      </c>
      <c r="R440" s="14">
        <f t="shared" si="142"/>
        <v>-0.20508565311634924</v>
      </c>
      <c r="S440" s="14">
        <f t="shared" si="143"/>
        <v>0.78678530623269838</v>
      </c>
      <c r="T440" s="14">
        <f t="shared" si="144"/>
        <v>-0.53570930623269852</v>
      </c>
      <c r="U440" s="4" t="s">
        <v>21</v>
      </c>
      <c r="V440" s="21">
        <v>427</v>
      </c>
      <c r="W440" s="15">
        <f t="shared" si="134"/>
        <v>12079.95607469815</v>
      </c>
      <c r="X440" s="15">
        <f t="shared" si="135"/>
        <v>14829.719022597808</v>
      </c>
      <c r="Y440" s="15">
        <f t="shared" si="136"/>
        <v>16813.316301221996</v>
      </c>
      <c r="Z440" s="15">
        <f t="shared" si="137"/>
        <v>8679.1526521172309</v>
      </c>
      <c r="AA440" s="15">
        <f t="shared" si="138"/>
        <v>23401.376900453753</v>
      </c>
      <c r="AB440" s="15">
        <f t="shared" si="139"/>
        <v>6235.758664431718</v>
      </c>
      <c r="AC440" s="15"/>
    </row>
    <row r="441" spans="2:29">
      <c r="B441" s="49">
        <v>40833</v>
      </c>
      <c r="C441" s="50">
        <v>1200.8599999999999</v>
      </c>
      <c r="D441" s="51">
        <v>8879.6</v>
      </c>
      <c r="E441" s="16">
        <f t="shared" si="126"/>
        <v>1.50480797808862E-2</v>
      </c>
      <c r="F441" s="16">
        <f t="shared" si="128"/>
        <v>1.50480797808862E-2</v>
      </c>
      <c r="G441" s="16" t="str">
        <f t="shared" si="129"/>
        <v/>
      </c>
      <c r="H441" s="6">
        <f t="shared" si="130"/>
        <v>428</v>
      </c>
      <c r="I441" s="25">
        <f t="shared" ca="1" si="131"/>
        <v>9508.6059616605526</v>
      </c>
      <c r="J441" s="16">
        <f t="shared" ca="1" si="140"/>
        <v>6.1778172952049704E-4</v>
      </c>
      <c r="K441" s="17">
        <f t="shared" ca="1" si="132"/>
        <v>-14.977772101218964</v>
      </c>
      <c r="L441" s="31">
        <f t="shared" ca="1" si="127"/>
        <v>2.0224462273063754E-2</v>
      </c>
      <c r="M441" s="30"/>
      <c r="N441" s="21">
        <v>428</v>
      </c>
      <c r="O441" s="14">
        <f t="shared" si="125"/>
        <v>0.125832</v>
      </c>
      <c r="P441" s="14">
        <f t="shared" si="133"/>
        <v>0.33101057384923527</v>
      </c>
      <c r="Q441" s="14">
        <f t="shared" si="141"/>
        <v>0.45684257384923527</v>
      </c>
      <c r="R441" s="14">
        <f t="shared" si="142"/>
        <v>-0.20517857384923527</v>
      </c>
      <c r="S441" s="14">
        <f t="shared" si="143"/>
        <v>0.78785314769847048</v>
      </c>
      <c r="T441" s="14">
        <f t="shared" si="144"/>
        <v>-0.53618914769847059</v>
      </c>
      <c r="U441" s="4" t="s">
        <v>21</v>
      </c>
      <c r="V441" s="21">
        <v>428</v>
      </c>
      <c r="W441" s="15">
        <f t="shared" si="134"/>
        <v>12083.508103906819</v>
      </c>
      <c r="X441" s="15">
        <f t="shared" si="135"/>
        <v>14835.458058554928</v>
      </c>
      <c r="Y441" s="15">
        <f t="shared" si="136"/>
        <v>16824.768735537556</v>
      </c>
      <c r="Z441" s="15">
        <f t="shared" si="137"/>
        <v>8678.3462163598469</v>
      </c>
      <c r="AA441" s="15">
        <f t="shared" si="138"/>
        <v>23426.379207938742</v>
      </c>
      <c r="AB441" s="15">
        <f t="shared" si="139"/>
        <v>6232.767206624123</v>
      </c>
      <c r="AC441" s="15"/>
    </row>
    <row r="442" spans="2:29">
      <c r="B442" s="49">
        <v>40834</v>
      </c>
      <c r="C442" s="50">
        <v>1225.3800000000001</v>
      </c>
      <c r="D442" s="51">
        <v>8741.91</v>
      </c>
      <c r="E442" s="16">
        <f t="shared" si="126"/>
        <v>-1.5506329113924107E-2</v>
      </c>
      <c r="F442" s="16" t="str">
        <f t="shared" si="128"/>
        <v/>
      </c>
      <c r="G442" s="16">
        <f t="shared" si="129"/>
        <v>-1.5506329113924107E-2</v>
      </c>
      <c r="H442" s="6">
        <f t="shared" si="130"/>
        <v>429</v>
      </c>
      <c r="I442" s="25">
        <f t="shared" ca="1" si="131"/>
        <v>9483.9247859503248</v>
      </c>
      <c r="J442" s="16">
        <f t="shared" ca="1" si="140"/>
        <v>-2.5956671051197413E-3</v>
      </c>
      <c r="K442" s="17">
        <f t="shared" ca="1" si="132"/>
        <v>-15.15858731609589</v>
      </c>
      <c r="L442" s="31">
        <f t="shared" ca="1" si="127"/>
        <v>-0.18081521487692559</v>
      </c>
      <c r="M442" s="30"/>
      <c r="N442" s="21">
        <v>429</v>
      </c>
      <c r="O442" s="14">
        <f t="shared" si="125"/>
        <v>0.12612599999999999</v>
      </c>
      <c r="P442" s="14">
        <f t="shared" si="133"/>
        <v>0.33139704283532767</v>
      </c>
      <c r="Q442" s="14">
        <f t="shared" si="141"/>
        <v>0.45752304283532763</v>
      </c>
      <c r="R442" s="14">
        <f t="shared" si="142"/>
        <v>-0.20527104283532768</v>
      </c>
      <c r="S442" s="14">
        <f t="shared" si="143"/>
        <v>0.7889200856706553</v>
      </c>
      <c r="T442" s="14">
        <f t="shared" si="144"/>
        <v>-0.53666808567065538</v>
      </c>
      <c r="U442" s="4" t="s">
        <v>21</v>
      </c>
      <c r="V442" s="21">
        <v>429</v>
      </c>
      <c r="W442" s="15">
        <f t="shared" si="134"/>
        <v>12087.061177565605</v>
      </c>
      <c r="X442" s="15">
        <f t="shared" si="135"/>
        <v>14841.192611031</v>
      </c>
      <c r="Y442" s="15">
        <f t="shared" si="136"/>
        <v>16836.221364997928</v>
      </c>
      <c r="Z442" s="15">
        <f t="shared" si="137"/>
        <v>8677.5437755852763</v>
      </c>
      <c r="AA442" s="15">
        <f t="shared" si="138"/>
        <v>23451.387039996986</v>
      </c>
      <c r="AB442" s="15">
        <f t="shared" si="139"/>
        <v>6229.7828124639736</v>
      </c>
      <c r="AC442" s="15"/>
    </row>
    <row r="443" spans="2:29">
      <c r="B443" s="49">
        <v>40835</v>
      </c>
      <c r="C443" s="50">
        <v>1209.8800000000001</v>
      </c>
      <c r="D443" s="51">
        <v>8772.5400000000009</v>
      </c>
      <c r="E443" s="16">
        <f t="shared" si="126"/>
        <v>3.5038109520689436E-3</v>
      </c>
      <c r="F443" s="16">
        <f t="shared" si="128"/>
        <v>3.5038109520689436E-3</v>
      </c>
      <c r="G443" s="16" t="str">
        <f t="shared" si="129"/>
        <v/>
      </c>
      <c r="H443" s="6">
        <f t="shared" si="130"/>
        <v>430</v>
      </c>
      <c r="I443" s="25">
        <f t="shared" ca="1" si="131"/>
        <v>9378.0439598568755</v>
      </c>
      <c r="J443" s="16">
        <f t="shared" ca="1" si="140"/>
        <v>-1.1164241438344519E-2</v>
      </c>
      <c r="K443" s="17">
        <f t="shared" ca="1" si="132"/>
        <v>-15.878652121757591</v>
      </c>
      <c r="L443" s="31">
        <f t="shared" ca="1" si="127"/>
        <v>-0.72006480566170195</v>
      </c>
      <c r="M443" s="30"/>
      <c r="N443" s="21">
        <v>430</v>
      </c>
      <c r="O443" s="14">
        <f t="shared" si="125"/>
        <v>0.12642</v>
      </c>
      <c r="P443" s="14">
        <f t="shared" si="133"/>
        <v>0.33178306165324351</v>
      </c>
      <c r="Q443" s="14">
        <f t="shared" si="141"/>
        <v>0.45820306165324354</v>
      </c>
      <c r="R443" s="14">
        <f t="shared" si="142"/>
        <v>-0.2053630616532435</v>
      </c>
      <c r="S443" s="14">
        <f t="shared" si="143"/>
        <v>0.78998612330648699</v>
      </c>
      <c r="T443" s="14">
        <f t="shared" si="144"/>
        <v>-0.53714612330648703</v>
      </c>
      <c r="U443" s="4" t="s">
        <v>21</v>
      </c>
      <c r="V443" s="21">
        <v>430</v>
      </c>
      <c r="W443" s="15">
        <f t="shared" si="134"/>
        <v>12090.615295981615</v>
      </c>
      <c r="X443" s="15">
        <f t="shared" si="135"/>
        <v>14846.922696548438</v>
      </c>
      <c r="Y443" s="15">
        <f t="shared" si="136"/>
        <v>16847.674205981075</v>
      </c>
      <c r="Z443" s="15">
        <f t="shared" si="137"/>
        <v>8676.7453150018973</v>
      </c>
      <c r="AA443" s="15">
        <f t="shared" si="138"/>
        <v>23476.400431433565</v>
      </c>
      <c r="AB443" s="15">
        <f t="shared" si="139"/>
        <v>6226.8054535180736</v>
      </c>
      <c r="AC443" s="15"/>
    </row>
    <row r="444" spans="2:29">
      <c r="B444" s="49">
        <v>40836</v>
      </c>
      <c r="C444" s="50">
        <v>1215.3900000000001</v>
      </c>
      <c r="D444" s="51">
        <v>8682.15</v>
      </c>
      <c r="E444" s="16">
        <f t="shared" si="126"/>
        <v>-1.0303743271618166E-2</v>
      </c>
      <c r="F444" s="16" t="str">
        <f t="shared" si="128"/>
        <v/>
      </c>
      <c r="G444" s="16">
        <f t="shared" si="129"/>
        <v>-1.0303743271618166E-2</v>
      </c>
      <c r="H444" s="6">
        <f t="shared" si="130"/>
        <v>431</v>
      </c>
      <c r="I444" s="25">
        <f t="shared" ca="1" si="131"/>
        <v>9426.2207978579972</v>
      </c>
      <c r="J444" s="16">
        <f t="shared" ca="1" si="140"/>
        <v>5.137194729236157E-3</v>
      </c>
      <c r="K444" s="17">
        <f t="shared" ca="1" si="132"/>
        <v>-15.576774133682601</v>
      </c>
      <c r="L444" s="31">
        <f t="shared" ca="1" si="127"/>
        <v>0.30187798807498967</v>
      </c>
      <c r="M444" s="30"/>
      <c r="N444" s="21">
        <v>431</v>
      </c>
      <c r="O444" s="14">
        <f t="shared" si="125"/>
        <v>0.12671399999999999</v>
      </c>
      <c r="P444" s="14">
        <f t="shared" si="133"/>
        <v>0.33216863187242712</v>
      </c>
      <c r="Q444" s="14">
        <f t="shared" si="141"/>
        <v>0.45888263187242712</v>
      </c>
      <c r="R444" s="14">
        <f t="shared" si="142"/>
        <v>-0.20545463187242713</v>
      </c>
      <c r="S444" s="14">
        <f t="shared" si="143"/>
        <v>0.79105126374485424</v>
      </c>
      <c r="T444" s="14">
        <f t="shared" si="144"/>
        <v>-0.53762326374485425</v>
      </c>
      <c r="U444" s="4" t="s">
        <v>21</v>
      </c>
      <c r="V444" s="21">
        <v>431</v>
      </c>
      <c r="W444" s="15">
        <f t="shared" si="134"/>
        <v>12094.170459462059</v>
      </c>
      <c r="X444" s="15">
        <f t="shared" si="135"/>
        <v>14852.648331532981</v>
      </c>
      <c r="Y444" s="15">
        <f t="shared" si="136"/>
        <v>16859.127274775437</v>
      </c>
      <c r="Z444" s="15">
        <f t="shared" si="137"/>
        <v>8675.9508199082011</v>
      </c>
      <c r="AA444" s="15">
        <f t="shared" si="138"/>
        <v>23501.419416881567</v>
      </c>
      <c r="AB444" s="15">
        <f t="shared" si="139"/>
        <v>6223.8351015282333</v>
      </c>
      <c r="AC444" s="15"/>
    </row>
    <row r="445" spans="2:29">
      <c r="B445" s="49">
        <v>40837</v>
      </c>
      <c r="C445" s="50">
        <v>1238.25</v>
      </c>
      <c r="D445" s="51">
        <v>8678.89</v>
      </c>
      <c r="E445" s="16">
        <f t="shared" si="126"/>
        <v>-3.7548303127684024E-4</v>
      </c>
      <c r="F445" s="16" t="str">
        <f t="shared" si="128"/>
        <v/>
      </c>
      <c r="G445" s="16">
        <f t="shared" si="129"/>
        <v>-3.7548303127684024E-4</v>
      </c>
      <c r="H445" s="6">
        <f t="shared" si="130"/>
        <v>432</v>
      </c>
      <c r="I445" s="25">
        <f t="shared" ca="1" si="131"/>
        <v>9534.0909457979196</v>
      </c>
      <c r="J445" s="16">
        <f t="shared" ca="1" si="140"/>
        <v>1.1443626269017024E-2</v>
      </c>
      <c r="K445" s="17">
        <f t="shared" ca="1" si="132"/>
        <v>-14.883983451015537</v>
      </c>
      <c r="L445" s="31">
        <f t="shared" ca="1" si="127"/>
        <v>0.6927906826670639</v>
      </c>
      <c r="M445" s="30"/>
      <c r="N445" s="21">
        <v>432</v>
      </c>
      <c r="O445" s="14">
        <f t="shared" si="125"/>
        <v>0.12700800000000001</v>
      </c>
      <c r="P445" s="14">
        <f t="shared" si="133"/>
        <v>0.33255375505322443</v>
      </c>
      <c r="Q445" s="14">
        <f t="shared" si="141"/>
        <v>0.45956175505322444</v>
      </c>
      <c r="R445" s="14">
        <f t="shared" si="142"/>
        <v>-0.20554575505322442</v>
      </c>
      <c r="S445" s="14">
        <f t="shared" si="143"/>
        <v>0.79211551010644887</v>
      </c>
      <c r="T445" s="14">
        <f t="shared" si="144"/>
        <v>-0.53809951010644885</v>
      </c>
      <c r="U445" s="4" t="s">
        <v>21</v>
      </c>
      <c r="V445" s="21">
        <v>432</v>
      </c>
      <c r="W445" s="15">
        <f t="shared" si="134"/>
        <v>12097.726668314226</v>
      </c>
      <c r="X445" s="15">
        <f t="shared" si="135"/>
        <v>14858.369532314493</v>
      </c>
      <c r="Y445" s="15">
        <f t="shared" si="136"/>
        <v>16870.580587580662</v>
      </c>
      <c r="Z445" s="15">
        <f t="shared" si="137"/>
        <v>8675.1602756920493</v>
      </c>
      <c r="AA445" s="15">
        <f t="shared" si="138"/>
        <v>23526.444030803505</v>
      </c>
      <c r="AB445" s="15">
        <f t="shared" si="139"/>
        <v>6220.8717284098093</v>
      </c>
      <c r="AC445" s="15"/>
    </row>
    <row r="446" spans="2:29">
      <c r="B446" s="49">
        <v>40840</v>
      </c>
      <c r="C446" s="50">
        <v>1254.19</v>
      </c>
      <c r="D446" s="51">
        <v>8843.98</v>
      </c>
      <c r="E446" s="16">
        <f t="shared" si="126"/>
        <v>1.902201779259792E-2</v>
      </c>
      <c r="F446" s="16">
        <f t="shared" si="128"/>
        <v>1.902201779259792E-2</v>
      </c>
      <c r="G446" s="16" t="str">
        <f t="shared" si="129"/>
        <v/>
      </c>
      <c r="H446" s="6">
        <f t="shared" si="130"/>
        <v>433</v>
      </c>
      <c r="I446" s="25">
        <f t="shared" ca="1" si="131"/>
        <v>9514.4191297441957</v>
      </c>
      <c r="J446" s="16">
        <f t="shared" ca="1" si="140"/>
        <v>-2.0633132372619221E-3</v>
      </c>
      <c r="K446" s="17">
        <f t="shared" ca="1" si="132"/>
        <v>-15.031448837884744</v>
      </c>
      <c r="L446" s="31">
        <f t="shared" ca="1" si="127"/>
        <v>-0.14746538686920699</v>
      </c>
      <c r="M446" s="30"/>
      <c r="N446" s="21">
        <v>433</v>
      </c>
      <c r="O446" s="14">
        <f t="shared" si="125"/>
        <v>0.127302</v>
      </c>
      <c r="P446" s="14">
        <f t="shared" si="133"/>
        <v>0.332938432746957</v>
      </c>
      <c r="Q446" s="14">
        <f t="shared" si="141"/>
        <v>0.46024043274695703</v>
      </c>
      <c r="R446" s="14">
        <f t="shared" si="142"/>
        <v>-0.205636432746957</v>
      </c>
      <c r="S446" s="14">
        <f t="shared" si="143"/>
        <v>0.79317886549391403</v>
      </c>
      <c r="T446" s="14">
        <f t="shared" si="144"/>
        <v>-0.53857486549391398</v>
      </c>
      <c r="U446" s="4" t="s">
        <v>21</v>
      </c>
      <c r="V446" s="21">
        <v>433</v>
      </c>
      <c r="W446" s="15">
        <f t="shared" si="134"/>
        <v>12101.283922845503</v>
      </c>
      <c r="X446" s="15">
        <f t="shared" si="135"/>
        <v>14864.086315127728</v>
      </c>
      <c r="Y446" s="15">
        <f t="shared" si="136"/>
        <v>16882.034160508374</v>
      </c>
      <c r="Z446" s="15">
        <f t="shared" si="137"/>
        <v>8674.373667829921</v>
      </c>
      <c r="AA446" s="15">
        <f t="shared" si="138"/>
        <v>23551.474307492808</v>
      </c>
      <c r="AB446" s="15">
        <f t="shared" si="139"/>
        <v>6217.9153062502492</v>
      </c>
      <c r="AC446" s="15"/>
    </row>
    <row r="447" spans="2:29">
      <c r="B447" s="49">
        <v>40841</v>
      </c>
      <c r="C447" s="50">
        <v>1229.05</v>
      </c>
      <c r="D447" s="51">
        <v>8762.31</v>
      </c>
      <c r="E447" s="16">
        <f t="shared" si="126"/>
        <v>-9.2345301549754833E-3</v>
      </c>
      <c r="F447" s="16" t="str">
        <f t="shared" si="128"/>
        <v/>
      </c>
      <c r="G447" s="16">
        <f t="shared" si="129"/>
        <v>-9.2345301549754833E-3</v>
      </c>
      <c r="H447" s="6">
        <f t="shared" si="130"/>
        <v>434</v>
      </c>
      <c r="I447" s="25">
        <f t="shared" ca="1" si="131"/>
        <v>9533.9556056039182</v>
      </c>
      <c r="J447" s="16">
        <f t="shared" ca="1" si="140"/>
        <v>2.0533545551558799E-3</v>
      </c>
      <c r="K447" s="17">
        <f t="shared" ca="1" si="132"/>
        <v>-14.921620670143321</v>
      </c>
      <c r="L447" s="31">
        <f t="shared" ca="1" si="127"/>
        <v>0.10982816774142243</v>
      </c>
      <c r="M447" s="30"/>
      <c r="N447" s="21">
        <v>434</v>
      </c>
      <c r="O447" s="14">
        <f t="shared" si="125"/>
        <v>0.12759599999999999</v>
      </c>
      <c r="P447" s="14">
        <f t="shared" si="133"/>
        <v>0.33332266649599457</v>
      </c>
      <c r="Q447" s="14">
        <f t="shared" si="141"/>
        <v>0.46091866649599456</v>
      </c>
      <c r="R447" s="14">
        <f t="shared" si="142"/>
        <v>-0.20572666649599458</v>
      </c>
      <c r="S447" s="14">
        <f t="shared" si="143"/>
        <v>0.79424133299198907</v>
      </c>
      <c r="T447" s="14">
        <f t="shared" si="144"/>
        <v>-0.53904933299198921</v>
      </c>
      <c r="U447" s="4" t="s">
        <v>21</v>
      </c>
      <c r="V447" s="21">
        <v>434</v>
      </c>
      <c r="W447" s="15">
        <f t="shared" si="134"/>
        <v>12104.842223363366</v>
      </c>
      <c r="X447" s="15">
        <f t="shared" si="135"/>
        <v>14869.79869611311</v>
      </c>
      <c r="Y447" s="15">
        <f t="shared" si="136"/>
        <v>16893.48800958287</v>
      </c>
      <c r="Z447" s="15">
        <f t="shared" si="137"/>
        <v>8673.5909818861946</v>
      </c>
      <c r="AA447" s="15">
        <f t="shared" si="138"/>
        <v>23576.510281075247</v>
      </c>
      <c r="AB447" s="15">
        <f t="shared" si="139"/>
        <v>6214.9658073076744</v>
      </c>
      <c r="AC447" s="15"/>
    </row>
    <row r="448" spans="2:29">
      <c r="B448" s="49">
        <v>40842</v>
      </c>
      <c r="C448" s="50">
        <v>1242</v>
      </c>
      <c r="D448" s="51">
        <v>8748.4699999999993</v>
      </c>
      <c r="E448" s="16">
        <f t="shared" si="126"/>
        <v>-1.5794921658786492E-3</v>
      </c>
      <c r="F448" s="16" t="str">
        <f t="shared" si="128"/>
        <v/>
      </c>
      <c r="G448" s="16">
        <f t="shared" si="129"/>
        <v>-1.5794921658786492E-3</v>
      </c>
      <c r="H448" s="6">
        <f t="shared" si="130"/>
        <v>435</v>
      </c>
      <c r="I448" s="25">
        <f t="shared" ca="1" si="131"/>
        <v>9603.2464321756797</v>
      </c>
      <c r="J448" s="16">
        <f t="shared" ca="1" si="140"/>
        <v>7.2677941284972391E-3</v>
      </c>
      <c r="K448" s="17">
        <f t="shared" ca="1" si="132"/>
        <v>-14.487400929272116</v>
      </c>
      <c r="L448" s="31">
        <f t="shared" ca="1" si="127"/>
        <v>0.43421974087120546</v>
      </c>
      <c r="M448" s="30"/>
      <c r="N448" s="21">
        <v>435</v>
      </c>
      <c r="O448" s="14">
        <f t="shared" si="125"/>
        <v>0.12789</v>
      </c>
      <c r="P448" s="14">
        <f t="shared" si="133"/>
        <v>0.33370645783382735</v>
      </c>
      <c r="Q448" s="14">
        <f t="shared" si="141"/>
        <v>0.46159645783382736</v>
      </c>
      <c r="R448" s="14">
        <f t="shared" si="142"/>
        <v>-0.20581645783382735</v>
      </c>
      <c r="S448" s="14">
        <f t="shared" si="143"/>
        <v>0.79530291566765476</v>
      </c>
      <c r="T448" s="14">
        <f t="shared" si="144"/>
        <v>-0.53952291566765465</v>
      </c>
      <c r="U448" s="4" t="s">
        <v>21</v>
      </c>
      <c r="V448" s="21">
        <v>435</v>
      </c>
      <c r="W448" s="15">
        <f t="shared" si="134"/>
        <v>12108.401570175378</v>
      </c>
      <c r="X448" s="15">
        <f t="shared" si="135"/>
        <v>14875.506691317491</v>
      </c>
      <c r="Y448" s="15">
        <f t="shared" si="136"/>
        <v>16904.942150741874</v>
      </c>
      <c r="Z448" s="15">
        <f t="shared" si="137"/>
        <v>8672.8122035124161</v>
      </c>
      <c r="AA448" s="15">
        <f t="shared" si="138"/>
        <v>23601.551985510348</v>
      </c>
      <c r="AB448" s="15">
        <f t="shared" si="139"/>
        <v>6212.0232040094497</v>
      </c>
      <c r="AC448" s="15"/>
    </row>
    <row r="449" spans="2:29">
      <c r="B449" s="49">
        <v>40843</v>
      </c>
      <c r="C449" s="50">
        <v>1284.5899999999999</v>
      </c>
      <c r="D449" s="51">
        <v>8926.5400000000009</v>
      </c>
      <c r="E449" s="16">
        <f t="shared" si="126"/>
        <v>2.0354416257928706E-2</v>
      </c>
      <c r="F449" s="16">
        <f t="shared" si="128"/>
        <v>2.0354416257928706E-2</v>
      </c>
      <c r="G449" s="16" t="str">
        <f t="shared" si="129"/>
        <v/>
      </c>
      <c r="H449" s="6">
        <f t="shared" si="130"/>
        <v>436</v>
      </c>
      <c r="I449" s="25">
        <f t="shared" ca="1" si="131"/>
        <v>9692.0271839148099</v>
      </c>
      <c r="J449" s="16">
        <f t="shared" ca="1" si="140"/>
        <v>9.244868635430439E-3</v>
      </c>
      <c r="K449" s="17">
        <f t="shared" ca="1" si="132"/>
        <v>-13.930625767176281</v>
      </c>
      <c r="L449" s="31">
        <f t="shared" ca="1" si="127"/>
        <v>0.55677516209583622</v>
      </c>
      <c r="M449" s="30"/>
      <c r="N449" s="21">
        <v>436</v>
      </c>
      <c r="O449" s="14">
        <f t="shared" si="125"/>
        <v>0.12818399999999999</v>
      </c>
      <c r="P449" s="14">
        <f t="shared" si="133"/>
        <v>0.33408980828513762</v>
      </c>
      <c r="Q449" s="14">
        <f t="shared" si="141"/>
        <v>0.46227380828513764</v>
      </c>
      <c r="R449" s="14">
        <f t="shared" si="142"/>
        <v>-0.20590580828513763</v>
      </c>
      <c r="S449" s="14">
        <f t="shared" si="143"/>
        <v>0.79636361657027521</v>
      </c>
      <c r="T449" s="14">
        <f t="shared" si="144"/>
        <v>-0.53999561657027528</v>
      </c>
      <c r="U449" s="4" t="s">
        <v>21</v>
      </c>
      <c r="V449" s="21">
        <v>436</v>
      </c>
      <c r="W449" s="15">
        <f t="shared" si="134"/>
        <v>12111.961963589194</v>
      </c>
      <c r="X449" s="15">
        <f t="shared" si="135"/>
        <v>14881.210316694907</v>
      </c>
      <c r="Y449" s="15">
        <f t="shared" si="136"/>
        <v>16916.396599837237</v>
      </c>
      <c r="Z449" s="15">
        <f t="shared" si="137"/>
        <v>8672.0373184465825</v>
      </c>
      <c r="AA449" s="15">
        <f t="shared" si="138"/>
        <v>23626.599454592772</v>
      </c>
      <c r="AB449" s="15">
        <f t="shared" si="139"/>
        <v>6209.0874689507846</v>
      </c>
      <c r="AC449" s="15"/>
    </row>
    <row r="450" spans="2:29">
      <c r="B450" s="49">
        <v>40844</v>
      </c>
      <c r="C450" s="50">
        <v>1285.0899999999999</v>
      </c>
      <c r="D450" s="51">
        <v>9050.4699999999993</v>
      </c>
      <c r="E450" s="16">
        <f t="shared" si="126"/>
        <v>1.3883318732677886E-2</v>
      </c>
      <c r="F450" s="16">
        <f t="shared" si="128"/>
        <v>1.3883318732677886E-2</v>
      </c>
      <c r="G450" s="16" t="str">
        <f t="shared" si="129"/>
        <v/>
      </c>
      <c r="H450" s="6">
        <f t="shared" si="130"/>
        <v>437</v>
      </c>
      <c r="I450" s="25">
        <f t="shared" ca="1" si="131"/>
        <v>9795.0868450628677</v>
      </c>
      <c r="J450" s="16">
        <f t="shared" ca="1" si="140"/>
        <v>1.0633447388498746E-2</v>
      </c>
      <c r="K450" s="17">
        <f t="shared" ca="1" si="132"/>
        <v>-13.287918454191061</v>
      </c>
      <c r="L450" s="31">
        <f t="shared" ca="1" si="127"/>
        <v>0.64270731298521944</v>
      </c>
      <c r="M450" s="30"/>
      <c r="N450" s="21">
        <v>437</v>
      </c>
      <c r="O450" s="14">
        <f t="shared" si="125"/>
        <v>0.12847800000000001</v>
      </c>
      <c r="P450" s="14">
        <f t="shared" si="133"/>
        <v>0.33447271936586997</v>
      </c>
      <c r="Q450" s="14">
        <f t="shared" si="141"/>
        <v>0.46295071936586996</v>
      </c>
      <c r="R450" s="14">
        <f t="shared" si="142"/>
        <v>-0.20599471936586997</v>
      </c>
      <c r="S450" s="14">
        <f t="shared" si="143"/>
        <v>0.79742343873173993</v>
      </c>
      <c r="T450" s="14">
        <f t="shared" si="144"/>
        <v>-0.54046743873173997</v>
      </c>
      <c r="U450" s="4" t="s">
        <v>21</v>
      </c>
      <c r="V450" s="21">
        <v>437</v>
      </c>
      <c r="W450" s="15">
        <f t="shared" si="134"/>
        <v>12115.523403912564</v>
      </c>
      <c r="X450" s="15">
        <f t="shared" si="135"/>
        <v>14886.90958810733</v>
      </c>
      <c r="Y450" s="15">
        <f t="shared" si="136"/>
        <v>16927.851372635658</v>
      </c>
      <c r="Z450" s="15">
        <f t="shared" si="137"/>
        <v>8671.2663125124436</v>
      </c>
      <c r="AA450" s="15">
        <f t="shared" si="138"/>
        <v>23651.652721953749</v>
      </c>
      <c r="AB450" s="15">
        <f t="shared" si="139"/>
        <v>6206.1585748933576</v>
      </c>
      <c r="AC450" s="15"/>
    </row>
    <row r="451" spans="2:29">
      <c r="B451" s="49">
        <v>40847</v>
      </c>
      <c r="C451" s="50">
        <v>1253.3</v>
      </c>
      <c r="D451" s="51">
        <v>8988.39</v>
      </c>
      <c r="E451" s="16">
        <f t="shared" si="126"/>
        <v>-6.8593122788098218E-3</v>
      </c>
      <c r="F451" s="16" t="str">
        <f t="shared" si="128"/>
        <v/>
      </c>
      <c r="G451" s="16">
        <f t="shared" si="129"/>
        <v>-6.8593122788098218E-3</v>
      </c>
      <c r="H451" s="6">
        <f t="shared" si="130"/>
        <v>438</v>
      </c>
      <c r="I451" s="25">
        <f t="shared" ca="1" si="131"/>
        <v>9917.1606268021587</v>
      </c>
      <c r="J451" s="16">
        <f t="shared" ca="1" si="140"/>
        <v>1.2462756448231114E-2</v>
      </c>
      <c r="K451" s="17">
        <f t="shared" ca="1" si="132"/>
        <v>-12.532184460535484</v>
      </c>
      <c r="L451" s="31">
        <f t="shared" ca="1" si="127"/>
        <v>0.75573399365557703</v>
      </c>
      <c r="M451" s="30"/>
      <c r="N451" s="21">
        <v>438</v>
      </c>
      <c r="O451" s="14">
        <f t="shared" si="125"/>
        <v>0.128772</v>
      </c>
      <c r="P451" s="14">
        <f t="shared" si="133"/>
        <v>0.3348551925833016</v>
      </c>
      <c r="Q451" s="14">
        <f t="shared" si="141"/>
        <v>0.46362719258330159</v>
      </c>
      <c r="R451" s="14">
        <f t="shared" si="142"/>
        <v>-0.2060831925833016</v>
      </c>
      <c r="S451" s="14">
        <f t="shared" si="143"/>
        <v>0.79848238516660319</v>
      </c>
      <c r="T451" s="14">
        <f t="shared" si="144"/>
        <v>-0.5409383851666032</v>
      </c>
      <c r="U451" s="4" t="s">
        <v>21</v>
      </c>
      <c r="V451" s="21">
        <v>438</v>
      </c>
      <c r="W451" s="15">
        <f t="shared" si="134"/>
        <v>12119.085891453324</v>
      </c>
      <c r="X451" s="15">
        <f t="shared" si="135"/>
        <v>14892.604521325396</v>
      </c>
      <c r="Y451" s="15">
        <f t="shared" si="136"/>
        <v>16939.306484819372</v>
      </c>
      <c r="Z451" s="15">
        <f t="shared" si="137"/>
        <v>8670.4991716187797</v>
      </c>
      <c r="AA451" s="15">
        <f t="shared" si="138"/>
        <v>23676.711821062414</v>
      </c>
      <c r="AB451" s="15">
        <f t="shared" si="139"/>
        <v>6203.2364947639344</v>
      </c>
      <c r="AC451" s="15"/>
    </row>
    <row r="452" spans="2:29">
      <c r="B452" s="49">
        <v>40848</v>
      </c>
      <c r="C452" s="50">
        <v>1218.28</v>
      </c>
      <c r="D452" s="51">
        <v>8835.52</v>
      </c>
      <c r="E452" s="16">
        <f t="shared" si="126"/>
        <v>-1.7007495224394913E-2</v>
      </c>
      <c r="F452" s="16" t="str">
        <f t="shared" si="128"/>
        <v/>
      </c>
      <c r="G452" s="16">
        <f t="shared" si="129"/>
        <v>-1.7007495224394913E-2</v>
      </c>
      <c r="H452" s="6">
        <f t="shared" si="130"/>
        <v>439</v>
      </c>
      <c r="I452" s="25">
        <f t="shared" ca="1" si="131"/>
        <v>9978.4766632113951</v>
      </c>
      <c r="J452" s="16">
        <f t="shared" ca="1" si="140"/>
        <v>6.182821748749681E-3</v>
      </c>
      <c r="K452" s="17">
        <f t="shared" ca="1" si="132"/>
        <v>-12.165322543467939</v>
      </c>
      <c r="L452" s="31">
        <f t="shared" ca="1" si="127"/>
        <v>0.36686191706754617</v>
      </c>
      <c r="M452" s="30"/>
      <c r="N452" s="21">
        <v>439</v>
      </c>
      <c r="O452" s="14">
        <f t="shared" si="125"/>
        <v>0.12906599999999999</v>
      </c>
      <c r="P452" s="14">
        <f t="shared" si="133"/>
        <v>0.33523722943611145</v>
      </c>
      <c r="Q452" s="14">
        <f t="shared" si="141"/>
        <v>0.46430322943611146</v>
      </c>
      <c r="R452" s="14">
        <f t="shared" si="142"/>
        <v>-0.20617122943611146</v>
      </c>
      <c r="S452" s="14">
        <f t="shared" si="143"/>
        <v>0.79954045887222291</v>
      </c>
      <c r="T452" s="14">
        <f t="shared" si="144"/>
        <v>-0.54140845887222289</v>
      </c>
      <c r="U452" s="4" t="s">
        <v>21</v>
      </c>
      <c r="V452" s="21">
        <v>439</v>
      </c>
      <c r="W452" s="15">
        <f t="shared" si="134"/>
        <v>12122.649426519398</v>
      </c>
      <c r="X452" s="15">
        <f t="shared" si="135"/>
        <v>14898.295132029156</v>
      </c>
      <c r="Y452" s="15">
        <f t="shared" si="136"/>
        <v>16950.761951986849</v>
      </c>
      <c r="Z452" s="15">
        <f t="shared" si="137"/>
        <v>8669.7358817587319</v>
      </c>
      <c r="AA452" s="15">
        <f t="shared" si="138"/>
        <v>23701.776785227175</v>
      </c>
      <c r="AB452" s="15">
        <f t="shared" si="139"/>
        <v>6200.3212016530051</v>
      </c>
      <c r="AC452" s="15"/>
    </row>
    <row r="453" spans="2:29">
      <c r="B453" s="49">
        <v>40849</v>
      </c>
      <c r="C453" s="50">
        <v>1237.9000000000001</v>
      </c>
      <c r="D453" s="51">
        <v>8640.42</v>
      </c>
      <c r="E453" s="16">
        <f t="shared" si="126"/>
        <v>-2.2081326283003192E-2</v>
      </c>
      <c r="F453" s="16" t="str">
        <f t="shared" si="128"/>
        <v/>
      </c>
      <c r="G453" s="16">
        <f t="shared" si="129"/>
        <v>-2.2081326283003192E-2</v>
      </c>
      <c r="H453" s="6">
        <f t="shared" si="130"/>
        <v>440</v>
      </c>
      <c r="I453" s="25">
        <f t="shared" ca="1" si="131"/>
        <v>10102.978736174578</v>
      </c>
      <c r="J453" s="16">
        <f t="shared" ca="1" si="140"/>
        <v>1.2477062097283548E-2</v>
      </c>
      <c r="K453" s="17">
        <f t="shared" ca="1" si="132"/>
        <v>-11.408705458217222</v>
      </c>
      <c r="L453" s="31">
        <f t="shared" ca="1" si="127"/>
        <v>0.75661708525071647</v>
      </c>
      <c r="M453" s="30"/>
      <c r="N453" s="21">
        <v>440</v>
      </c>
      <c r="O453" s="14">
        <f t="shared" si="125"/>
        <v>0.12936</v>
      </c>
      <c r="P453" s="14">
        <f t="shared" si="133"/>
        <v>0.33561883141444848</v>
      </c>
      <c r="Q453" s="14">
        <f t="shared" si="141"/>
        <v>0.46497883141444851</v>
      </c>
      <c r="R453" s="14">
        <f t="shared" si="142"/>
        <v>-0.20625883141444848</v>
      </c>
      <c r="S453" s="14">
        <f t="shared" si="143"/>
        <v>0.80059766282889699</v>
      </c>
      <c r="T453" s="14">
        <f t="shared" si="144"/>
        <v>-0.54187766282889693</v>
      </c>
      <c r="U453" s="4" t="s">
        <v>21</v>
      </c>
      <c r="V453" s="21">
        <v>440</v>
      </c>
      <c r="W453" s="15">
        <f t="shared" si="134"/>
        <v>12126.214009418805</v>
      </c>
      <c r="X453" s="15">
        <f t="shared" si="135"/>
        <v>14903.98143580877</v>
      </c>
      <c r="Y453" s="15">
        <f t="shared" si="136"/>
        <v>16962.217789653489</v>
      </c>
      <c r="Z453" s="15">
        <f t="shared" si="137"/>
        <v>8668.976429009097</v>
      </c>
      <c r="AA453" s="15">
        <f t="shared" si="138"/>
        <v>23726.847647597075</v>
      </c>
      <c r="AB453" s="15">
        <f t="shared" si="139"/>
        <v>6197.4126688134575</v>
      </c>
      <c r="AC453" s="15"/>
    </row>
    <row r="454" spans="2:29">
      <c r="B454" s="49">
        <v>40851</v>
      </c>
      <c r="C454" s="50">
        <v>1253.23</v>
      </c>
      <c r="D454" s="51">
        <v>8801.4</v>
      </c>
      <c r="E454" s="16">
        <f t="shared" si="126"/>
        <v>1.8631038768948682E-2</v>
      </c>
      <c r="F454" s="16">
        <f t="shared" si="128"/>
        <v>1.8631038768948682E-2</v>
      </c>
      <c r="G454" s="16" t="str">
        <f t="shared" si="129"/>
        <v/>
      </c>
      <c r="H454" s="6">
        <f t="shared" si="130"/>
        <v>441</v>
      </c>
      <c r="I454" s="25">
        <f t="shared" ca="1" si="131"/>
        <v>9949.6246090701279</v>
      </c>
      <c r="J454" s="16">
        <f t="shared" ca="1" si="140"/>
        <v>-1.5179100254398534E-2</v>
      </c>
      <c r="K454" s="17">
        <f t="shared" ca="1" si="132"/>
        <v>-12.383048727010822</v>
      </c>
      <c r="L454" s="31">
        <f t="shared" ca="1" si="127"/>
        <v>-0.97434326879360011</v>
      </c>
      <c r="M454" s="30"/>
      <c r="N454" s="21">
        <v>441</v>
      </c>
      <c r="O454" s="14">
        <f t="shared" si="125"/>
        <v>0.12965399999999999</v>
      </c>
      <c r="P454" s="14">
        <f t="shared" si="133"/>
        <v>0.33600000000000002</v>
      </c>
      <c r="Q454" s="14">
        <f t="shared" si="141"/>
        <v>0.46565400000000001</v>
      </c>
      <c r="R454" s="14">
        <f t="shared" si="142"/>
        <v>-0.20634600000000003</v>
      </c>
      <c r="S454" s="14">
        <f t="shared" si="143"/>
        <v>0.80165400000000009</v>
      </c>
      <c r="T454" s="14">
        <f t="shared" si="144"/>
        <v>-0.54234599999999999</v>
      </c>
      <c r="U454" s="4" t="s">
        <v>21</v>
      </c>
      <c r="V454" s="21">
        <v>441</v>
      </c>
      <c r="W454" s="15">
        <f t="shared" si="134"/>
        <v>12129.779640459654</v>
      </c>
      <c r="X454" s="15">
        <f t="shared" si="135"/>
        <v>14909.663448165256</v>
      </c>
      <c r="Y454" s="15">
        <f t="shared" si="136"/>
        <v>16973.67401325229</v>
      </c>
      <c r="Z454" s="15">
        <f t="shared" si="137"/>
        <v>8668.2207995296558</v>
      </c>
      <c r="AA454" s="15">
        <f t="shared" si="138"/>
        <v>23751.92444116309</v>
      </c>
      <c r="AB454" s="15">
        <f t="shared" si="139"/>
        <v>6194.5108696592306</v>
      </c>
      <c r="AC454" s="15"/>
    </row>
    <row r="455" spans="2:29">
      <c r="B455" s="49">
        <v>40854</v>
      </c>
      <c r="C455" s="50">
        <v>1261.1199999999999</v>
      </c>
      <c r="D455" s="51">
        <v>8767.09</v>
      </c>
      <c r="E455" s="16">
        <f t="shared" si="126"/>
        <v>-3.8982434612674678E-3</v>
      </c>
      <c r="F455" s="16" t="str">
        <f t="shared" si="128"/>
        <v/>
      </c>
      <c r="G455" s="16">
        <f t="shared" si="129"/>
        <v>-3.8982434612674678E-3</v>
      </c>
      <c r="H455" s="6">
        <f t="shared" si="130"/>
        <v>442</v>
      </c>
      <c r="I455" s="25">
        <f t="shared" ca="1" si="131"/>
        <v>10060.059656610854</v>
      </c>
      <c r="J455" s="16">
        <f t="shared" ca="1" si="140"/>
        <v>1.1099418508719738E-2</v>
      </c>
      <c r="K455" s="17">
        <f t="shared" ca="1" si="132"/>
        <v>-11.711531262486213</v>
      </c>
      <c r="L455" s="31">
        <f t="shared" ca="1" si="127"/>
        <v>0.6715174645246087</v>
      </c>
      <c r="M455" s="30"/>
      <c r="N455" s="21">
        <v>442</v>
      </c>
      <c r="O455" s="14">
        <f t="shared" si="125"/>
        <v>0.12994800000000001</v>
      </c>
      <c r="P455" s="14">
        <f t="shared" si="133"/>
        <v>0.33638073666605822</v>
      </c>
      <c r="Q455" s="14">
        <f t="shared" si="141"/>
        <v>0.46632873666605823</v>
      </c>
      <c r="R455" s="14">
        <f t="shared" si="142"/>
        <v>-0.20643273666605821</v>
      </c>
      <c r="S455" s="14">
        <f t="shared" si="143"/>
        <v>0.80270947333211651</v>
      </c>
      <c r="T455" s="14">
        <f t="shared" si="144"/>
        <v>-0.54281347333211638</v>
      </c>
      <c r="U455" s="4" t="s">
        <v>21</v>
      </c>
      <c r="V455" s="21">
        <v>442</v>
      </c>
      <c r="W455" s="15">
        <f t="shared" si="134"/>
        <v>12133.346319950144</v>
      </c>
      <c r="X455" s="15">
        <f t="shared" si="135"/>
        <v>14915.341184511175</v>
      </c>
      <c r="Y455" s="15">
        <f t="shared" si="136"/>
        <v>16985.130638134535</v>
      </c>
      <c r="Z455" s="15">
        <f t="shared" si="137"/>
        <v>8667.4689795624981</v>
      </c>
      <c r="AA455" s="15">
        <f t="shared" si="138"/>
        <v>23777.007198759489</v>
      </c>
      <c r="AB455" s="15">
        <f t="shared" si="139"/>
        <v>6191.6157777640101</v>
      </c>
      <c r="AC455" s="15"/>
    </row>
    <row r="456" spans="2:29">
      <c r="B456" s="49">
        <v>40855</v>
      </c>
      <c r="C456" s="50">
        <v>1275.92</v>
      </c>
      <c r="D456" s="53">
        <v>8655.51</v>
      </c>
      <c r="E456" s="16">
        <f t="shared" si="126"/>
        <v>-1.2727142073367552E-2</v>
      </c>
      <c r="F456" s="16" t="str">
        <f t="shared" si="128"/>
        <v/>
      </c>
      <c r="G456" s="16">
        <f t="shared" si="129"/>
        <v>-1.2727142073367552E-2</v>
      </c>
      <c r="H456" s="6">
        <f t="shared" si="130"/>
        <v>443</v>
      </c>
      <c r="I456" s="25">
        <f t="shared" ca="1" si="131"/>
        <v>9977.8548700283154</v>
      </c>
      <c r="J456" s="16">
        <f t="shared" ca="1" si="140"/>
        <v>-8.1714015014333376E-3</v>
      </c>
      <c r="K456" s="17">
        <f t="shared" ca="1" si="132"/>
        <v>-12.242717257286559</v>
      </c>
      <c r="L456" s="31">
        <f t="shared" ca="1" si="127"/>
        <v>-0.53118599480034612</v>
      </c>
      <c r="M456" s="30"/>
      <c r="N456" s="21">
        <v>443</v>
      </c>
      <c r="O456" s="14">
        <f t="shared" si="125"/>
        <v>0.130242</v>
      </c>
      <c r="P456" s="14">
        <f t="shared" si="133"/>
        <v>0.33676104287758701</v>
      </c>
      <c r="Q456" s="14">
        <f t="shared" si="141"/>
        <v>0.46700304287758698</v>
      </c>
      <c r="R456" s="14">
        <f t="shared" si="142"/>
        <v>-0.20651904287758702</v>
      </c>
      <c r="S456" s="14">
        <f t="shared" si="143"/>
        <v>0.803764085755174</v>
      </c>
      <c r="T456" s="14">
        <f t="shared" si="144"/>
        <v>-0.54328008575517406</v>
      </c>
      <c r="U456" s="4" t="s">
        <v>21</v>
      </c>
      <c r="V456" s="21">
        <v>443</v>
      </c>
      <c r="W456" s="15">
        <f t="shared" si="134"/>
        <v>12136.914048198561</v>
      </c>
      <c r="X456" s="15">
        <f t="shared" si="135"/>
        <v>14921.014660171351</v>
      </c>
      <c r="Y456" s="15">
        <f t="shared" si="136"/>
        <v>16996.587679570443</v>
      </c>
      <c r="Z456" s="15">
        <f t="shared" si="137"/>
        <v>8666.7209554313577</v>
      </c>
      <c r="AA456" s="15">
        <f t="shared" si="138"/>
        <v>23802.095953065087</v>
      </c>
      <c r="AB456" s="15">
        <f t="shared" si="139"/>
        <v>6188.7273668599173</v>
      </c>
      <c r="AC456" s="15"/>
    </row>
    <row r="457" spans="2:29">
      <c r="B457" s="49">
        <v>40856</v>
      </c>
      <c r="C457" s="50">
        <v>1229.0999999999999</v>
      </c>
      <c r="D457" s="53">
        <v>8755.44</v>
      </c>
      <c r="E457" s="16">
        <f t="shared" si="126"/>
        <v>1.1545246900529292E-2</v>
      </c>
      <c r="F457" s="16">
        <f t="shared" si="128"/>
        <v>1.1545246900529292E-2</v>
      </c>
      <c r="G457" s="16" t="str">
        <f t="shared" si="129"/>
        <v/>
      </c>
      <c r="H457" s="6">
        <f t="shared" si="130"/>
        <v>444</v>
      </c>
      <c r="I457" s="25">
        <f t="shared" ca="1" si="131"/>
        <v>10155.806801534365</v>
      </c>
      <c r="J457" s="16">
        <f t="shared" ca="1" si="140"/>
        <v>1.7834688299644984E-2</v>
      </c>
      <c r="K457" s="17">
        <f t="shared" ca="1" si="132"/>
        <v>-11.156246749223634</v>
      </c>
      <c r="L457" s="31">
        <f t="shared" ca="1" si="127"/>
        <v>1.0864705080629262</v>
      </c>
      <c r="M457" s="30"/>
      <c r="N457" s="21">
        <v>444</v>
      </c>
      <c r="O457" s="14">
        <f t="shared" si="125"/>
        <v>0.13053599999999999</v>
      </c>
      <c r="P457" s="14">
        <f t="shared" si="133"/>
        <v>0.33714092009128765</v>
      </c>
      <c r="Q457" s="14">
        <f t="shared" si="141"/>
        <v>0.46767692009128764</v>
      </c>
      <c r="R457" s="14">
        <f t="shared" si="142"/>
        <v>-0.20660492009128767</v>
      </c>
      <c r="S457" s="14">
        <f t="shared" si="143"/>
        <v>0.80481784018257529</v>
      </c>
      <c r="T457" s="14">
        <f t="shared" si="144"/>
        <v>-0.54374584018257532</v>
      </c>
      <c r="U457" s="4" t="s">
        <v>21</v>
      </c>
      <c r="V457" s="21">
        <v>444</v>
      </c>
      <c r="W457" s="15">
        <f t="shared" si="134"/>
        <v>12140.482825513291</v>
      </c>
      <c r="X457" s="15">
        <f t="shared" si="135"/>
        <v>14926.68389038356</v>
      </c>
      <c r="Y457" s="15">
        <f t="shared" si="136"/>
        <v>17008.045152749844</v>
      </c>
      <c r="Z457" s="15">
        <f t="shared" si="137"/>
        <v>8665.9767135409511</v>
      </c>
      <c r="AA457" s="15">
        <f t="shared" si="138"/>
        <v>23827.190736604589</v>
      </c>
      <c r="AB457" s="15">
        <f t="shared" si="139"/>
        <v>6185.8456108362307</v>
      </c>
      <c r="AC457" s="15"/>
    </row>
    <row r="458" spans="2:29">
      <c r="B458" s="49">
        <v>40857</v>
      </c>
      <c r="C458" s="50">
        <v>1239.69</v>
      </c>
      <c r="D458" s="53">
        <v>8500.7999999999993</v>
      </c>
      <c r="E458" s="16">
        <f t="shared" si="126"/>
        <v>-2.9083632575861548E-2</v>
      </c>
      <c r="F458" s="16" t="str">
        <f t="shared" si="128"/>
        <v/>
      </c>
      <c r="G458" s="16">
        <f t="shared" si="129"/>
        <v>-2.9083632575861548E-2</v>
      </c>
      <c r="H458" s="6">
        <f t="shared" si="130"/>
        <v>445</v>
      </c>
      <c r="I458" s="25">
        <f t="shared" ca="1" si="131"/>
        <v>10135.590097744454</v>
      </c>
      <c r="J458" s="16">
        <f t="shared" ca="1" si="140"/>
        <v>-1.9906546259679104E-3</v>
      </c>
      <c r="K458" s="17">
        <f t="shared" ca="1" si="132"/>
        <v>-11.29916174626328</v>
      </c>
      <c r="L458" s="31">
        <f t="shared" ca="1" si="127"/>
        <v>-0.14291499703964627</v>
      </c>
      <c r="M458" s="30"/>
      <c r="N458" s="21">
        <v>445</v>
      </c>
      <c r="O458" s="14">
        <f t="shared" si="125"/>
        <v>0.13083</v>
      </c>
      <c r="P458" s="14">
        <f t="shared" si="133"/>
        <v>0.3375203697556638</v>
      </c>
      <c r="Q458" s="14">
        <f t="shared" si="141"/>
        <v>0.4683503697556638</v>
      </c>
      <c r="R458" s="14">
        <f t="shared" si="142"/>
        <v>-0.20669036975566379</v>
      </c>
      <c r="S458" s="14">
        <f t="shared" si="143"/>
        <v>0.80587073951132759</v>
      </c>
      <c r="T458" s="14">
        <f t="shared" si="144"/>
        <v>-0.54421073951132759</v>
      </c>
      <c r="U458" s="4" t="s">
        <v>21</v>
      </c>
      <c r="V458" s="21">
        <v>445</v>
      </c>
      <c r="W458" s="15">
        <f t="shared" si="134"/>
        <v>12144.052652202803</v>
      </c>
      <c r="X458" s="15">
        <f t="shared" si="135"/>
        <v>14932.348890299199</v>
      </c>
      <c r="Y458" s="15">
        <f t="shared" si="136"/>
        <v>17019.503072782809</v>
      </c>
      <c r="Z458" s="15">
        <f t="shared" si="137"/>
        <v>8665.2362403763309</v>
      </c>
      <c r="AA458" s="15">
        <f t="shared" si="138"/>
        <v>23852.291581749821</v>
      </c>
      <c r="AB458" s="15">
        <f t="shared" si="139"/>
        <v>6182.9704837381014</v>
      </c>
      <c r="AC458" s="15"/>
    </row>
    <row r="459" spans="2:29">
      <c r="B459" s="49">
        <v>40858</v>
      </c>
      <c r="C459" s="50">
        <v>1263.8499999999999</v>
      </c>
      <c r="D459" s="53">
        <v>8514.4699999999993</v>
      </c>
      <c r="E459" s="16">
        <f t="shared" si="126"/>
        <v>1.6080839450404755E-3</v>
      </c>
      <c r="F459" s="16">
        <f t="shared" si="128"/>
        <v>1.6080839450404755E-3</v>
      </c>
      <c r="G459" s="16" t="str">
        <f t="shared" si="129"/>
        <v/>
      </c>
      <c r="H459" s="6">
        <f t="shared" si="130"/>
        <v>446</v>
      </c>
      <c r="I459" s="25">
        <f t="shared" ca="1" si="131"/>
        <v>10273.598762992762</v>
      </c>
      <c r="J459" s="16">
        <f t="shared" ca="1" si="140"/>
        <v>1.3616243742830511E-2</v>
      </c>
      <c r="K459" s="17">
        <f t="shared" ca="1" si="132"/>
        <v>-10.472262697159943</v>
      </c>
      <c r="L459" s="31">
        <f t="shared" ca="1" si="127"/>
        <v>0.82689904910333811</v>
      </c>
      <c r="M459" s="30"/>
      <c r="N459" s="21">
        <v>446</v>
      </c>
      <c r="O459" s="14">
        <f t="shared" si="125"/>
        <v>0.13112399999999999</v>
      </c>
      <c r="P459" s="14">
        <f t="shared" si="133"/>
        <v>0.33789939331108598</v>
      </c>
      <c r="Q459" s="14">
        <f t="shared" si="141"/>
        <v>0.469023393311086</v>
      </c>
      <c r="R459" s="14">
        <f t="shared" si="142"/>
        <v>-0.20677539331108599</v>
      </c>
      <c r="S459" s="14">
        <f t="shared" si="143"/>
        <v>0.80692278662217198</v>
      </c>
      <c r="T459" s="14">
        <f t="shared" si="144"/>
        <v>-0.54467478662217195</v>
      </c>
      <c r="U459" s="4" t="s">
        <v>21</v>
      </c>
      <c r="V459" s="21">
        <v>446</v>
      </c>
      <c r="W459" s="15">
        <f t="shared" si="134"/>
        <v>12147.623528575656</v>
      </c>
      <c r="X459" s="15">
        <f t="shared" si="135"/>
        <v>14938.009674984007</v>
      </c>
      <c r="Y459" s="15">
        <f t="shared" si="136"/>
        <v>17030.961454700326</v>
      </c>
      <c r="Z459" s="15">
        <f t="shared" si="137"/>
        <v>8664.4995225022303</v>
      </c>
      <c r="AA459" s="15">
        <f t="shared" si="138"/>
        <v>23877.398520721021</v>
      </c>
      <c r="AB459" s="15">
        <f t="shared" si="139"/>
        <v>6180.101959765293</v>
      </c>
      <c r="AC459" s="15"/>
    </row>
    <row r="460" spans="2:29">
      <c r="B460" s="49">
        <v>40861</v>
      </c>
      <c r="C460" s="50">
        <v>1251.78</v>
      </c>
      <c r="D460" s="53">
        <v>8603.7000000000007</v>
      </c>
      <c r="E460" s="16">
        <f t="shared" si="126"/>
        <v>1.0479806729015592E-2</v>
      </c>
      <c r="F460" s="16">
        <f t="shared" si="128"/>
        <v>1.0479806729015592E-2</v>
      </c>
      <c r="G460" s="16" t="str">
        <f t="shared" si="129"/>
        <v/>
      </c>
      <c r="H460" s="6">
        <f t="shared" si="130"/>
        <v>447</v>
      </c>
      <c r="I460" s="25">
        <f t="shared" ca="1" si="131"/>
        <v>10420.105775312984</v>
      </c>
      <c r="J460" s="16">
        <f t="shared" ca="1" si="140"/>
        <v>1.4260534764893213E-2</v>
      </c>
      <c r="K460" s="17">
        <f t="shared" ca="1" si="132"/>
        <v>-9.6056489891116801</v>
      </c>
      <c r="L460" s="31">
        <f t="shared" ca="1" si="127"/>
        <v>0.8666137080482631</v>
      </c>
      <c r="M460" s="30"/>
      <c r="N460" s="21">
        <v>447</v>
      </c>
      <c r="O460" s="14">
        <f t="shared" si="125"/>
        <v>0.13141800000000001</v>
      </c>
      <c r="P460" s="14">
        <f t="shared" si="133"/>
        <v>0.3382779921898556</v>
      </c>
      <c r="Q460" s="14">
        <f t="shared" si="141"/>
        <v>0.46969599218985558</v>
      </c>
      <c r="R460" s="14">
        <f t="shared" si="142"/>
        <v>-0.2068599921898556</v>
      </c>
      <c r="S460" s="14">
        <f t="shared" si="143"/>
        <v>0.80797398437971124</v>
      </c>
      <c r="T460" s="14">
        <f t="shared" si="144"/>
        <v>-0.54513798437971117</v>
      </c>
      <c r="U460" s="4" t="s">
        <v>21</v>
      </c>
      <c r="V460" s="21">
        <v>447</v>
      </c>
      <c r="W460" s="15">
        <f t="shared" si="134"/>
        <v>12151.195454940504</v>
      </c>
      <c r="X460" s="15">
        <f t="shared" si="135"/>
        <v>14943.6662594187</v>
      </c>
      <c r="Y460" s="15">
        <f t="shared" si="136"/>
        <v>17042.42031345491</v>
      </c>
      <c r="Z460" s="15">
        <f t="shared" si="137"/>
        <v>8663.7665465624359</v>
      </c>
      <c r="AA460" s="15">
        <f t="shared" si="138"/>
        <v>23902.511585588079</v>
      </c>
      <c r="AB460" s="15">
        <f t="shared" si="139"/>
        <v>6177.2400132709345</v>
      </c>
      <c r="AC460" s="15"/>
    </row>
    <row r="461" spans="2:29">
      <c r="B461" s="49">
        <v>40862</v>
      </c>
      <c r="C461" s="50">
        <v>1257.81</v>
      </c>
      <c r="D461" s="53">
        <v>8541.93</v>
      </c>
      <c r="E461" s="16">
        <f t="shared" si="126"/>
        <v>-7.179469298092731E-3</v>
      </c>
      <c r="F461" s="16" t="str">
        <f t="shared" si="128"/>
        <v/>
      </c>
      <c r="G461" s="16">
        <f t="shared" si="129"/>
        <v>-7.179469298092731E-3</v>
      </c>
      <c r="H461" s="6">
        <f t="shared" si="130"/>
        <v>448</v>
      </c>
      <c r="I461" s="25">
        <f t="shared" ca="1" si="131"/>
        <v>10416.092139585489</v>
      </c>
      <c r="J461" s="16">
        <f t="shared" ca="1" si="140"/>
        <v>-3.8518186034196001E-4</v>
      </c>
      <c r="K461" s="17">
        <f t="shared" ca="1" si="132"/>
        <v>-9.6481025091787433</v>
      </c>
      <c r="L461" s="31">
        <f t="shared" ca="1" si="127"/>
        <v>-4.245352006706344E-2</v>
      </c>
      <c r="M461" s="30"/>
      <c r="N461" s="21">
        <v>448</v>
      </c>
      <c r="O461" s="14">
        <f t="shared" ref="O461:O524" si="145">$I$7*N461</f>
        <v>0.131712</v>
      </c>
      <c r="P461" s="14">
        <f t="shared" si="133"/>
        <v>0.33865616781626762</v>
      </c>
      <c r="Q461" s="14">
        <f t="shared" si="141"/>
        <v>0.47036816781626761</v>
      </c>
      <c r="R461" s="14">
        <f t="shared" si="142"/>
        <v>-0.20694416781626762</v>
      </c>
      <c r="S461" s="14">
        <f t="shared" si="143"/>
        <v>0.80902433563253529</v>
      </c>
      <c r="T461" s="14">
        <f t="shared" si="144"/>
        <v>-0.54560033563253518</v>
      </c>
      <c r="U461" s="4" t="s">
        <v>21</v>
      </c>
      <c r="V461" s="21">
        <v>448</v>
      </c>
      <c r="W461" s="15">
        <f t="shared" si="134"/>
        <v>12154.768431606091</v>
      </c>
      <c r="X461" s="15">
        <f t="shared" si="135"/>
        <v>14949.318658499664</v>
      </c>
      <c r="Y461" s="15">
        <f t="shared" si="136"/>
        <v>17053.87966392126</v>
      </c>
      <c r="Z461" s="15">
        <f t="shared" si="137"/>
        <v>8663.0372992791454</v>
      </c>
      <c r="AA461" s="15">
        <f t="shared" si="138"/>
        <v>23927.630808271777</v>
      </c>
      <c r="AB461" s="15">
        <f t="shared" si="139"/>
        <v>6174.3846187602849</v>
      </c>
      <c r="AC461" s="15"/>
    </row>
    <row r="462" spans="2:29">
      <c r="B462" s="49">
        <v>40863</v>
      </c>
      <c r="C462" s="50">
        <v>1236.9100000000001</v>
      </c>
      <c r="D462" s="53">
        <v>8463.16</v>
      </c>
      <c r="E462" s="16">
        <f t="shared" ref="E462:E525" si="146">(D462-D461)/D461</f>
        <v>-9.221569364300625E-3</v>
      </c>
      <c r="F462" s="16" t="str">
        <f t="shared" si="128"/>
        <v/>
      </c>
      <c r="G462" s="16">
        <f t="shared" si="129"/>
        <v>-9.221569364300625E-3</v>
      </c>
      <c r="H462" s="6">
        <f t="shared" si="130"/>
        <v>449</v>
      </c>
      <c r="I462" s="25">
        <f t="shared" ca="1" si="131"/>
        <v>10410.616301661927</v>
      </c>
      <c r="J462" s="16">
        <f t="shared" ca="1" si="140"/>
        <v>-5.2570943595556881E-4</v>
      </c>
      <c r="K462" s="17">
        <f t="shared" ca="1" si="132"/>
        <v>-9.699343010636456</v>
      </c>
      <c r="L462" s="31">
        <f t="shared" ref="L462:L525" ca="1" si="147">NORMINV(RAND(),0,$I$9)</f>
        <v>-5.1240501457712133E-2</v>
      </c>
      <c r="M462" s="30"/>
      <c r="N462" s="21">
        <v>449</v>
      </c>
      <c r="O462" s="14">
        <f t="shared" si="145"/>
        <v>0.13200599999999998</v>
      </c>
      <c r="P462" s="14">
        <f t="shared" si="133"/>
        <v>0.33903392160667345</v>
      </c>
      <c r="Q462" s="14">
        <f t="shared" si="141"/>
        <v>0.47103992160667341</v>
      </c>
      <c r="R462" s="14">
        <f t="shared" si="142"/>
        <v>-0.20702792160667347</v>
      </c>
      <c r="S462" s="14">
        <f t="shared" si="143"/>
        <v>0.81007384321334686</v>
      </c>
      <c r="T462" s="14">
        <f t="shared" si="144"/>
        <v>-0.54606184321334694</v>
      </c>
      <c r="U462" s="4" t="s">
        <v>21</v>
      </c>
      <c r="V462" s="21">
        <v>449</v>
      </c>
      <c r="W462" s="15">
        <f t="shared" si="134"/>
        <v>12158.342458881247</v>
      </c>
      <c r="X462" s="15">
        <f t="shared" si="135"/>
        <v>14954.9668870396</v>
      </c>
      <c r="Y462" s="15">
        <f t="shared" si="136"/>
        <v>17065.339520896861</v>
      </c>
      <c r="Z462" s="15">
        <f t="shared" si="137"/>
        <v>8662.3117674523473</v>
      </c>
      <c r="AA462" s="15">
        <f t="shared" si="138"/>
        <v>23952.756220545012</v>
      </c>
      <c r="AB462" s="15">
        <f t="shared" si="139"/>
        <v>6171.5357508895031</v>
      </c>
      <c r="AC462" s="15"/>
    </row>
    <row r="463" spans="2:29">
      <c r="B463" s="49">
        <v>40864</v>
      </c>
      <c r="C463" s="50">
        <v>1216.1300000000001</v>
      </c>
      <c r="D463" s="53">
        <v>8479.6299999999992</v>
      </c>
      <c r="E463" s="16">
        <f t="shared" si="146"/>
        <v>1.9460816054522596E-3</v>
      </c>
      <c r="F463" s="16">
        <f t="shared" ref="F463:F526" si="148">IF(E463&gt;0,E463,"")</f>
        <v>1.9460816054522596E-3</v>
      </c>
      <c r="G463" s="16" t="str">
        <f t="shared" ref="G463:G526" si="149">IF(E463&lt;0,E463,"")</f>
        <v/>
      </c>
      <c r="H463" s="6">
        <f t="shared" si="130"/>
        <v>450</v>
      </c>
      <c r="I463" s="25">
        <f t="shared" ca="1" si="131"/>
        <v>10402.204419428883</v>
      </c>
      <c r="J463" s="16">
        <f t="shared" ca="1" si="140"/>
        <v>-8.0801001490189825E-4</v>
      </c>
      <c r="K463" s="17">
        <f t="shared" ca="1" si="132"/>
        <v>-9.7682390840536808</v>
      </c>
      <c r="L463" s="31">
        <f t="shared" ca="1" si="147"/>
        <v>-6.8896073417225076E-2</v>
      </c>
      <c r="M463" s="30"/>
      <c r="N463" s="21">
        <v>450</v>
      </c>
      <c r="O463" s="14">
        <f t="shared" si="145"/>
        <v>0.1323</v>
      </c>
      <c r="P463" s="14">
        <f t="shared" si="133"/>
        <v>0.33941125496954283</v>
      </c>
      <c r="Q463" s="14">
        <f t="shared" si="141"/>
        <v>0.4717112549695428</v>
      </c>
      <c r="R463" s="14">
        <f t="shared" si="142"/>
        <v>-0.20711125496954283</v>
      </c>
      <c r="S463" s="14">
        <f t="shared" si="143"/>
        <v>0.81112250993908563</v>
      </c>
      <c r="T463" s="14">
        <f t="shared" si="144"/>
        <v>-0.54652250993908569</v>
      </c>
      <c r="U463" s="4" t="s">
        <v>21</v>
      </c>
      <c r="V463" s="21">
        <v>450</v>
      </c>
      <c r="W463" s="15">
        <f t="shared" si="134"/>
        <v>12161.917537074902</v>
      </c>
      <c r="X463" s="15">
        <f t="shared" si="135"/>
        <v>14960.610959768192</v>
      </c>
      <c r="Y463" s="15">
        <f t="shared" si="136"/>
        <v>17076.799899102632</v>
      </c>
      <c r="Z463" s="15">
        <f t="shared" si="137"/>
        <v>8661.5899379592011</v>
      </c>
      <c r="AA463" s="15">
        <f t="shared" si="138"/>
        <v>23977.887854034027</v>
      </c>
      <c r="AB463" s="15">
        <f t="shared" si="139"/>
        <v>6168.6933844644454</v>
      </c>
      <c r="AC463" s="15"/>
    </row>
    <row r="464" spans="2:29">
      <c r="B464" s="49">
        <v>40865</v>
      </c>
      <c r="C464" s="50">
        <v>1215.6500000000001</v>
      </c>
      <c r="D464" s="53">
        <v>8374.91</v>
      </c>
      <c r="E464" s="16">
        <f t="shared" si="146"/>
        <v>-1.2349595442253889E-2</v>
      </c>
      <c r="F464" s="16" t="str">
        <f t="shared" si="148"/>
        <v/>
      </c>
      <c r="G464" s="16">
        <f t="shared" si="149"/>
        <v>-1.2349595442253889E-2</v>
      </c>
      <c r="H464" s="6">
        <f t="shared" si="130"/>
        <v>451</v>
      </c>
      <c r="I464" s="25">
        <f t="shared" ca="1" si="131"/>
        <v>10350.562708952353</v>
      </c>
      <c r="J464" s="16">
        <f t="shared" ca="1" si="140"/>
        <v>-4.9644967926293585E-3</v>
      </c>
      <c r="K464" s="17">
        <f t="shared" ca="1" si="132"/>
        <v>-10.097668096076896</v>
      </c>
      <c r="L464" s="31">
        <f t="shared" ca="1" si="147"/>
        <v>-0.32942901202321517</v>
      </c>
      <c r="M464" s="30"/>
      <c r="N464" s="21">
        <v>451</v>
      </c>
      <c r="O464" s="14">
        <f t="shared" si="145"/>
        <v>0.13259399999999999</v>
      </c>
      <c r="P464" s="14">
        <f t="shared" si="133"/>
        <v>0.33978816930552486</v>
      </c>
      <c r="Q464" s="14">
        <f t="shared" si="141"/>
        <v>0.47238216930552485</v>
      </c>
      <c r="R464" s="14">
        <f t="shared" si="142"/>
        <v>-0.20719416930552487</v>
      </c>
      <c r="S464" s="14">
        <f t="shared" si="143"/>
        <v>0.8121703386110497</v>
      </c>
      <c r="T464" s="14">
        <f t="shared" si="144"/>
        <v>-0.54698233861104972</v>
      </c>
      <c r="U464" s="4" t="s">
        <v>21</v>
      </c>
      <c r="V464" s="21">
        <v>451</v>
      </c>
      <c r="W464" s="15">
        <f t="shared" si="134"/>
        <v>12165.493666496068</v>
      </c>
      <c r="X464" s="15">
        <f t="shared" si="135"/>
        <v>14966.25089133274</v>
      </c>
      <c r="Y464" s="15">
        <f t="shared" si="136"/>
        <v>17088.260813183511</v>
      </c>
      <c r="Z464" s="15">
        <f t="shared" si="137"/>
        <v>8660.8717977534161</v>
      </c>
      <c r="AA464" s="15">
        <f t="shared" si="138"/>
        <v>24003.025740219568</v>
      </c>
      <c r="AB464" s="15">
        <f t="shared" si="139"/>
        <v>6165.8574944394541</v>
      </c>
      <c r="AC464" s="15"/>
    </row>
    <row r="465" spans="2:29">
      <c r="B465" s="49">
        <v>40868</v>
      </c>
      <c r="C465" s="50">
        <v>1192.98</v>
      </c>
      <c r="D465" s="53">
        <v>8348.27</v>
      </c>
      <c r="E465" s="16">
        <f t="shared" si="146"/>
        <v>-3.1809297055131838E-3</v>
      </c>
      <c r="F465" s="16" t="str">
        <f t="shared" si="148"/>
        <v/>
      </c>
      <c r="G465" s="16">
        <f t="shared" si="149"/>
        <v>-3.1809297055131838E-3</v>
      </c>
      <c r="H465" s="6">
        <f t="shared" si="130"/>
        <v>452</v>
      </c>
      <c r="I465" s="25">
        <f t="shared" ca="1" si="131"/>
        <v>10419.43265334356</v>
      </c>
      <c r="J465" s="16">
        <f t="shared" ca="1" si="140"/>
        <v>6.6537391567745218E-3</v>
      </c>
      <c r="K465" s="17">
        <f t="shared" ca="1" si="132"/>
        <v>-9.7015615210892996</v>
      </c>
      <c r="L465" s="31">
        <f t="shared" ca="1" si="147"/>
        <v>0.39610657498759722</v>
      </c>
      <c r="M465" s="30"/>
      <c r="N465" s="21">
        <v>452</v>
      </c>
      <c r="O465" s="14">
        <f t="shared" si="145"/>
        <v>0.13288800000000001</v>
      </c>
      <c r="P465" s="14">
        <f t="shared" si="133"/>
        <v>0.34016466600750883</v>
      </c>
      <c r="Q465" s="14">
        <f t="shared" si="141"/>
        <v>0.47305266600750884</v>
      </c>
      <c r="R465" s="14">
        <f t="shared" si="142"/>
        <v>-0.20727666600750883</v>
      </c>
      <c r="S465" s="14">
        <f t="shared" si="143"/>
        <v>0.81321733201501767</v>
      </c>
      <c r="T465" s="14">
        <f t="shared" si="144"/>
        <v>-0.54744133201501766</v>
      </c>
      <c r="U465" s="4" t="s">
        <v>21</v>
      </c>
      <c r="V465" s="21">
        <v>452</v>
      </c>
      <c r="W465" s="15">
        <f t="shared" si="134"/>
        <v>12169.070847453853</v>
      </c>
      <c r="X465" s="15">
        <f t="shared" si="135"/>
        <v>14971.88669629881</v>
      </c>
      <c r="Y465" s="15">
        <f t="shared" si="136"/>
        <v>17099.722277709086</v>
      </c>
      <c r="Z465" s="15">
        <f t="shared" si="137"/>
        <v>8660.1573338646594</v>
      </c>
      <c r="AA465" s="15">
        <f t="shared" si="138"/>
        <v>24028.169910438122</v>
      </c>
      <c r="AB465" s="15">
        <f t="shared" si="139"/>
        <v>6163.0280559161847</v>
      </c>
      <c r="AC465" s="15"/>
    </row>
    <row r="466" spans="2:29">
      <c r="B466" s="49">
        <v>40869</v>
      </c>
      <c r="C466" s="50">
        <v>1188.04</v>
      </c>
      <c r="D466" s="53">
        <v>8314.74</v>
      </c>
      <c r="E466" s="16">
        <f t="shared" si="146"/>
        <v>-4.0164010028425831E-3</v>
      </c>
      <c r="F466" s="16" t="str">
        <f t="shared" si="148"/>
        <v/>
      </c>
      <c r="G466" s="16">
        <f t="shared" si="149"/>
        <v>-4.0164010028425831E-3</v>
      </c>
      <c r="H466" s="6">
        <f t="shared" ref="H466:H529" si="150">+H465+$I$8</f>
        <v>453</v>
      </c>
      <c r="I466" s="25">
        <f t="shared" ref="I466:I529" ca="1" si="151">$I$13*2.71828^(($I$5-($I$6^2)/2)*H466+$I$6*K466)</f>
        <v>10485.504244313797</v>
      </c>
      <c r="J466" s="16">
        <f t="shared" ca="1" si="140"/>
        <v>6.3411889273103034E-3</v>
      </c>
      <c r="K466" s="17">
        <f t="shared" ref="K466:K529" ca="1" si="152">+K465+L466</f>
        <v>-9.3248632440222217</v>
      </c>
      <c r="L466" s="31">
        <f t="shared" ca="1" si="147"/>
        <v>0.37669827706707792</v>
      </c>
      <c r="M466" s="30"/>
      <c r="N466" s="21">
        <v>453</v>
      </c>
      <c r="O466" s="14">
        <f t="shared" si="145"/>
        <v>0.13318199999999999</v>
      </c>
      <c r="P466" s="14">
        <f t="shared" ref="P466:P529" si="153">$I$6*N466^0.5</f>
        <v>0.34054074646068422</v>
      </c>
      <c r="Q466" s="14">
        <f t="shared" si="141"/>
        <v>0.47372274646068424</v>
      </c>
      <c r="R466" s="14">
        <f t="shared" si="142"/>
        <v>-0.20735874646068422</v>
      </c>
      <c r="S466" s="14">
        <f t="shared" si="143"/>
        <v>0.81426349292136846</v>
      </c>
      <c r="T466" s="14">
        <f t="shared" si="144"/>
        <v>-0.54789949292136841</v>
      </c>
      <c r="U466" s="4" t="s">
        <v>21</v>
      </c>
      <c r="V466" s="21">
        <v>453</v>
      </c>
      <c r="W466" s="15">
        <f t="shared" ref="W466:W529" si="154">$I$10*EXP(O466)</f>
        <v>12172.649080257454</v>
      </c>
      <c r="X466" s="15">
        <f t="shared" ref="X466:X529" si="155">$I$10*EXP(P466)</f>
        <v>14977.518389150868</v>
      </c>
      <c r="Y466" s="15">
        <f t="shared" ref="Y466:Y529" si="156">$I$10*EXP(Q466)</f>
        <v>17111.184307174179</v>
      </c>
      <c r="Z466" s="15">
        <f t="shared" ref="Z466:Z529" si="157">$I$10*EXP(R466)</f>
        <v>8659.4465333979369</v>
      </c>
      <c r="AA466" s="15">
        <f t="shared" ref="AA466:AA529" si="158">$I$10*EXP(S466)</f>
        <v>24053.320395883071</v>
      </c>
      <c r="AB466" s="15">
        <f t="shared" ref="AB466:AB529" si="159">$I$10*EXP(T466)</f>
        <v>6160.205044142419</v>
      </c>
      <c r="AC466" s="15"/>
    </row>
    <row r="467" spans="2:29">
      <c r="B467" s="49">
        <v>40872</v>
      </c>
      <c r="C467" s="50">
        <v>1158.67</v>
      </c>
      <c r="D467" s="53">
        <v>8160.01</v>
      </c>
      <c r="E467" s="16">
        <f t="shared" si="146"/>
        <v>-1.8609120670038937E-2</v>
      </c>
      <c r="F467" s="16" t="str">
        <f t="shared" si="148"/>
        <v/>
      </c>
      <c r="G467" s="16">
        <f t="shared" si="149"/>
        <v>-1.8609120670038937E-2</v>
      </c>
      <c r="H467" s="6">
        <f t="shared" si="150"/>
        <v>454</v>
      </c>
      <c r="I467" s="25">
        <f t="shared" ca="1" si="151"/>
        <v>10551.522674755381</v>
      </c>
      <c r="J467" s="16">
        <f t="shared" ref="J467:J530" ca="1" si="160">(I467-I466)/I466</f>
        <v>6.296161720346893E-3</v>
      </c>
      <c r="K467" s="17">
        <f t="shared" ca="1" si="152"/>
        <v>-8.9509614989063646</v>
      </c>
      <c r="L467" s="31">
        <f t="shared" ca="1" si="147"/>
        <v>0.37390174511585778</v>
      </c>
      <c r="M467" s="30"/>
      <c r="N467" s="21">
        <v>454</v>
      </c>
      <c r="O467" s="14">
        <f t="shared" si="145"/>
        <v>0.13347599999999998</v>
      </c>
      <c r="P467" s="14">
        <f t="shared" si="153"/>
        <v>0.34091641204260026</v>
      </c>
      <c r="Q467" s="14">
        <f t="shared" ref="Q467:Q530" si="161">+O467+P467</f>
        <v>0.47439241204260024</v>
      </c>
      <c r="R467" s="14">
        <f t="shared" ref="R467:R530" si="162">+O467-P467</f>
        <v>-0.20744041204260028</v>
      </c>
      <c r="S467" s="14">
        <f t="shared" ref="S467:S530" si="163">+O467+2*P467</f>
        <v>0.81530882408520045</v>
      </c>
      <c r="T467" s="14">
        <f t="shared" ref="T467:T530" si="164">+O467-2*P467</f>
        <v>-0.54835682408520059</v>
      </c>
      <c r="U467" s="4" t="s">
        <v>21</v>
      </c>
      <c r="V467" s="21">
        <v>454</v>
      </c>
      <c r="W467" s="15">
        <f t="shared" si="154"/>
        <v>12176.228365216155</v>
      </c>
      <c r="X467" s="15">
        <f t="shared" si="155"/>
        <v>14983.145984292903</v>
      </c>
      <c r="Y467" s="15">
        <f t="shared" si="156"/>
        <v>17122.646915999449</v>
      </c>
      <c r="Z467" s="15">
        <f t="shared" si="157"/>
        <v>8658.7393835330113</v>
      </c>
      <c r="AA467" s="15">
        <f t="shared" si="158"/>
        <v>24078.477227605839</v>
      </c>
      <c r="AB467" s="15">
        <f t="shared" si="159"/>
        <v>6157.3884345109091</v>
      </c>
      <c r="AC467" s="15"/>
    </row>
    <row r="468" spans="2:29">
      <c r="B468" s="49">
        <v>40875</v>
      </c>
      <c r="C468" s="50">
        <v>1192.55</v>
      </c>
      <c r="D468" s="53">
        <v>8287.49</v>
      </c>
      <c r="E468" s="16">
        <f t="shared" si="146"/>
        <v>1.562252987435059E-2</v>
      </c>
      <c r="F468" s="16">
        <f t="shared" si="148"/>
        <v>1.562252987435059E-2</v>
      </c>
      <c r="G468" s="16" t="str">
        <f t="shared" si="149"/>
        <v/>
      </c>
      <c r="H468" s="6">
        <f t="shared" si="150"/>
        <v>455</v>
      </c>
      <c r="I468" s="25">
        <f t="shared" ca="1" si="151"/>
        <v>10609.002261733609</v>
      </c>
      <c r="J468" s="16">
        <f t="shared" ca="1" si="160"/>
        <v>5.4475158467648267E-3</v>
      </c>
      <c r="K468" s="17">
        <f t="shared" ca="1" si="152"/>
        <v>-8.6297905330784879</v>
      </c>
      <c r="L468" s="31">
        <f t="shared" ca="1" si="147"/>
        <v>0.32117096582787619</v>
      </c>
      <c r="M468" s="30"/>
      <c r="N468" s="21">
        <v>455</v>
      </c>
      <c r="O468" s="14">
        <f t="shared" si="145"/>
        <v>0.13377</v>
      </c>
      <c r="P468" s="14">
        <f t="shared" si="153"/>
        <v>0.3412916641232247</v>
      </c>
      <c r="Q468" s="14">
        <f t="shared" si="161"/>
        <v>0.4750616641232247</v>
      </c>
      <c r="R468" s="14">
        <f t="shared" si="162"/>
        <v>-0.2075216641232247</v>
      </c>
      <c r="S468" s="14">
        <f t="shared" si="163"/>
        <v>0.81635332824644946</v>
      </c>
      <c r="T468" s="14">
        <f t="shared" si="164"/>
        <v>-0.54881332824644935</v>
      </c>
      <c r="U468" s="4" t="s">
        <v>21</v>
      </c>
      <c r="V468" s="21">
        <v>455</v>
      </c>
      <c r="W468" s="15">
        <f t="shared" si="154"/>
        <v>12179.80870263934</v>
      </c>
      <c r="X468" s="15">
        <f t="shared" si="155"/>
        <v>14988.769496049064</v>
      </c>
      <c r="Y468" s="15">
        <f t="shared" si="156"/>
        <v>17134.110118531989</v>
      </c>
      <c r="Z468" s="15">
        <f t="shared" si="157"/>
        <v>8658.035871523809</v>
      </c>
      <c r="AA468" s="15">
        <f t="shared" si="158"/>
        <v>24103.640436517089</v>
      </c>
      <c r="AB468" s="15">
        <f t="shared" si="159"/>
        <v>6154.578202558223</v>
      </c>
      <c r="AC468" s="15"/>
    </row>
    <row r="469" spans="2:29">
      <c r="B469" s="49">
        <v>40876</v>
      </c>
      <c r="C469" s="50">
        <v>1195.19</v>
      </c>
      <c r="D469" s="53">
        <v>8477.82</v>
      </c>
      <c r="E469" s="16">
        <f t="shared" si="146"/>
        <v>2.2965940230395443E-2</v>
      </c>
      <c r="F469" s="16">
        <f t="shared" si="148"/>
        <v>2.2965940230395443E-2</v>
      </c>
      <c r="G469" s="16" t="str">
        <f t="shared" si="149"/>
        <v/>
      </c>
      <c r="H469" s="6">
        <f t="shared" si="150"/>
        <v>456</v>
      </c>
      <c r="I469" s="25">
        <f t="shared" ca="1" si="151"/>
        <v>10560.886224552512</v>
      </c>
      <c r="J469" s="16">
        <f t="shared" ca="1" si="160"/>
        <v>-4.5353970141612486E-3</v>
      </c>
      <c r="K469" s="17">
        <f t="shared" ca="1" si="152"/>
        <v>-8.932272794859438</v>
      </c>
      <c r="L469" s="31">
        <f t="shared" ca="1" si="147"/>
        <v>-0.30248226178095083</v>
      </c>
      <c r="M469" s="30"/>
      <c r="N469" s="21">
        <v>456</v>
      </c>
      <c r="O469" s="14">
        <f t="shared" si="145"/>
        <v>0.13406399999999999</v>
      </c>
      <c r="P469" s="14">
        <f t="shared" si="153"/>
        <v>0.34166650406500199</v>
      </c>
      <c r="Q469" s="14">
        <f t="shared" si="161"/>
        <v>0.47573050406500195</v>
      </c>
      <c r="R469" s="14">
        <f t="shared" si="162"/>
        <v>-0.207602504065002</v>
      </c>
      <c r="S469" s="14">
        <f t="shared" si="163"/>
        <v>0.81739700813000393</v>
      </c>
      <c r="T469" s="14">
        <f t="shared" si="164"/>
        <v>-0.54926900813000401</v>
      </c>
      <c r="U469" s="4" t="s">
        <v>21</v>
      </c>
      <c r="V469" s="21">
        <v>456</v>
      </c>
      <c r="W469" s="15">
        <f t="shared" si="154"/>
        <v>12183.390092836478</v>
      </c>
      <c r="X469" s="15">
        <f t="shared" si="155"/>
        <v>14994.388938664251</v>
      </c>
      <c r="Y469" s="15">
        <f t="shared" si="156"/>
        <v>17145.573929045895</v>
      </c>
      <c r="Z469" s="15">
        <f t="shared" si="157"/>
        <v>8657.3359846978346</v>
      </c>
      <c r="AA469" s="15">
        <f t="shared" si="158"/>
        <v>24128.81005338781</v>
      </c>
      <c r="AB469" s="15">
        <f t="shared" si="159"/>
        <v>6151.7743239636065</v>
      </c>
      <c r="AC469" s="15"/>
    </row>
    <row r="470" spans="2:29">
      <c r="B470" s="49">
        <v>40877</v>
      </c>
      <c r="C470" s="50">
        <v>1246.96</v>
      </c>
      <c r="D470" s="53">
        <v>8434.61</v>
      </c>
      <c r="E470" s="16">
        <f t="shared" si="146"/>
        <v>-5.0968291376791586E-3</v>
      </c>
      <c r="F470" s="16" t="str">
        <f t="shared" si="148"/>
        <v/>
      </c>
      <c r="G470" s="16">
        <f t="shared" si="149"/>
        <v>-5.0968291376791586E-3</v>
      </c>
      <c r="H470" s="6">
        <f t="shared" si="150"/>
        <v>457</v>
      </c>
      <c r="I470" s="25">
        <f t="shared" ca="1" si="151"/>
        <v>10584.199712309461</v>
      </c>
      <c r="J470" s="16">
        <f t="shared" ca="1" si="160"/>
        <v>2.2075313814808261E-3</v>
      </c>
      <c r="K470" s="17">
        <f t="shared" ca="1" si="152"/>
        <v>-8.812829054401254</v>
      </c>
      <c r="L470" s="31">
        <f t="shared" ca="1" si="147"/>
        <v>0.11944374045818355</v>
      </c>
      <c r="M470" s="30"/>
      <c r="N470" s="21">
        <v>457</v>
      </c>
      <c r="O470" s="14">
        <f t="shared" si="145"/>
        <v>0.13435800000000001</v>
      </c>
      <c r="P470" s="14">
        <f t="shared" si="153"/>
        <v>0.34204093322291118</v>
      </c>
      <c r="Q470" s="14">
        <f t="shared" si="161"/>
        <v>0.47639893322291116</v>
      </c>
      <c r="R470" s="14">
        <f t="shared" si="162"/>
        <v>-0.20768293322291118</v>
      </c>
      <c r="S470" s="14">
        <f t="shared" si="163"/>
        <v>0.81843986644582234</v>
      </c>
      <c r="T470" s="14">
        <f t="shared" si="164"/>
        <v>-0.54972386644582238</v>
      </c>
      <c r="U470" s="4" t="s">
        <v>21</v>
      </c>
      <c r="V470" s="21">
        <v>457</v>
      </c>
      <c r="W470" s="15">
        <f t="shared" si="154"/>
        <v>12186.972536117131</v>
      </c>
      <c r="X470" s="15">
        <f t="shared" si="155"/>
        <v>15000.004326304746</v>
      </c>
      <c r="Y470" s="15">
        <f t="shared" si="156"/>
        <v>17157.038361742845</v>
      </c>
      <c r="Z470" s="15">
        <f t="shared" si="157"/>
        <v>8656.6397104555999</v>
      </c>
      <c r="AA470" s="15">
        <f t="shared" si="158"/>
        <v>24153.986108850495</v>
      </c>
      <c r="AB470" s="15">
        <f t="shared" si="159"/>
        <v>6148.9767745478548</v>
      </c>
      <c r="AC470" s="15"/>
    </row>
    <row r="471" spans="2:29">
      <c r="B471" s="49">
        <v>40878</v>
      </c>
      <c r="C471" s="50">
        <v>1244.58</v>
      </c>
      <c r="D471" s="53">
        <v>8597.3799999999992</v>
      </c>
      <c r="E471" s="16">
        <f t="shared" si="146"/>
        <v>1.9297869136806398E-2</v>
      </c>
      <c r="F471" s="16">
        <f t="shared" si="148"/>
        <v>1.9297869136806398E-2</v>
      </c>
      <c r="G471" s="16" t="str">
        <f t="shared" si="149"/>
        <v/>
      </c>
      <c r="H471" s="6">
        <f t="shared" si="150"/>
        <v>458</v>
      </c>
      <c r="I471" s="25">
        <f t="shared" ca="1" si="151"/>
        <v>10739.84107850767</v>
      </c>
      <c r="J471" s="16">
        <f t="shared" ca="1" si="160"/>
        <v>1.4705067027145965E-2</v>
      </c>
      <c r="K471" s="17">
        <f t="shared" ca="1" si="152"/>
        <v>-7.9188286962300936</v>
      </c>
      <c r="L471" s="31">
        <f t="shared" ca="1" si="147"/>
        <v>0.89400035817116053</v>
      </c>
      <c r="M471" s="30"/>
      <c r="N471" s="21">
        <v>458</v>
      </c>
      <c r="O471" s="14">
        <f t="shared" si="145"/>
        <v>0.13465199999999999</v>
      </c>
      <c r="P471" s="14">
        <f t="shared" si="153"/>
        <v>0.34241495294452312</v>
      </c>
      <c r="Q471" s="14">
        <f t="shared" si="161"/>
        <v>0.47706695294452311</v>
      </c>
      <c r="R471" s="14">
        <f t="shared" si="162"/>
        <v>-0.20776295294452313</v>
      </c>
      <c r="S471" s="14">
        <f t="shared" si="163"/>
        <v>0.81948190588904624</v>
      </c>
      <c r="T471" s="14">
        <f t="shared" si="164"/>
        <v>-0.55017790588904625</v>
      </c>
      <c r="U471" s="4" t="s">
        <v>21</v>
      </c>
      <c r="V471" s="21">
        <v>458</v>
      </c>
      <c r="W471" s="15">
        <f t="shared" si="154"/>
        <v>12190.556032790948</v>
      </c>
      <c r="X471" s="15">
        <f t="shared" si="155"/>
        <v>15005.61567305881</v>
      </c>
      <c r="Y471" s="15">
        <f t="shared" si="156"/>
        <v>17168.503430752691</v>
      </c>
      <c r="Z471" s="15">
        <f t="shared" si="157"/>
        <v>8655.9470362700413</v>
      </c>
      <c r="AA471" s="15">
        <f t="shared" si="158"/>
        <v>24179.168633400233</v>
      </c>
      <c r="AB471" s="15">
        <f t="shared" si="159"/>
        <v>6146.1855302721924</v>
      </c>
      <c r="AC471" s="15"/>
    </row>
    <row r="472" spans="2:29">
      <c r="B472" s="49">
        <v>40879</v>
      </c>
      <c r="C472" s="50">
        <v>1244.28</v>
      </c>
      <c r="D472" s="53">
        <v>8643.75</v>
      </c>
      <c r="E472" s="16">
        <f t="shared" si="146"/>
        <v>5.3935036022603172E-3</v>
      </c>
      <c r="F472" s="16">
        <f t="shared" si="148"/>
        <v>5.3935036022603172E-3</v>
      </c>
      <c r="G472" s="16" t="str">
        <f t="shared" si="149"/>
        <v/>
      </c>
      <c r="H472" s="6">
        <f t="shared" si="150"/>
        <v>459</v>
      </c>
      <c r="I472" s="25">
        <f t="shared" ca="1" si="151"/>
        <v>10890.892359055195</v>
      </c>
      <c r="J472" s="16">
        <f t="shared" ca="1" si="160"/>
        <v>1.4064573157400348E-2</v>
      </c>
      <c r="K472" s="17">
        <f t="shared" ca="1" si="152"/>
        <v>-7.0642915618010695</v>
      </c>
      <c r="L472" s="31">
        <f t="shared" ca="1" si="147"/>
        <v>0.85453713442902368</v>
      </c>
      <c r="M472" s="30"/>
      <c r="N472" s="21">
        <v>459</v>
      </c>
      <c r="O472" s="14">
        <f t="shared" si="145"/>
        <v>0.13494599999999998</v>
      </c>
      <c r="P472" s="14">
        <f t="shared" si="153"/>
        <v>0.3427885645700568</v>
      </c>
      <c r="Q472" s="14">
        <f t="shared" si="161"/>
        <v>0.47773456457005681</v>
      </c>
      <c r="R472" s="14">
        <f t="shared" si="162"/>
        <v>-0.20784256457005681</v>
      </c>
      <c r="S472" s="14">
        <f t="shared" si="163"/>
        <v>0.82052312914011361</v>
      </c>
      <c r="T472" s="14">
        <f t="shared" si="164"/>
        <v>-0.55063112914011358</v>
      </c>
      <c r="U472" s="4" t="s">
        <v>21</v>
      </c>
      <c r="V472" s="21">
        <v>459</v>
      </c>
      <c r="W472" s="15">
        <f t="shared" si="154"/>
        <v>12194.140583167675</v>
      </c>
      <c r="X472" s="15">
        <f t="shared" si="155"/>
        <v>15011.222992937277</v>
      </c>
      <c r="Y472" s="15">
        <f t="shared" si="156"/>
        <v>17179.969150133991</v>
      </c>
      <c r="Z472" s="15">
        <f t="shared" si="157"/>
        <v>8655.2579496859653</v>
      </c>
      <c r="AA472" s="15">
        <f t="shared" si="158"/>
        <v>24204.357657395823</v>
      </c>
      <c r="AB472" s="15">
        <f t="shared" si="159"/>
        <v>6143.4005672371723</v>
      </c>
      <c r="AC472" s="15"/>
    </row>
    <row r="473" spans="2:29">
      <c r="B473" s="49">
        <v>40882</v>
      </c>
      <c r="C473" s="50">
        <v>1257.08</v>
      </c>
      <c r="D473" s="53">
        <v>8595.98</v>
      </c>
      <c r="E473" s="16">
        <f t="shared" si="146"/>
        <v>-5.526536514822899E-3</v>
      </c>
      <c r="F473" s="16" t="str">
        <f t="shared" si="148"/>
        <v/>
      </c>
      <c r="G473" s="16">
        <f t="shared" si="149"/>
        <v>-5.526536514822899E-3</v>
      </c>
      <c r="H473" s="6">
        <f t="shared" si="150"/>
        <v>460</v>
      </c>
      <c r="I473" s="25">
        <f t="shared" ca="1" si="151"/>
        <v>10810.827421101489</v>
      </c>
      <c r="J473" s="16">
        <f t="shared" ca="1" si="160"/>
        <v>-7.3515498376160639E-3</v>
      </c>
      <c r="K473" s="17">
        <f t="shared" ca="1" si="152"/>
        <v>-7.5438359753539759</v>
      </c>
      <c r="L473" s="31">
        <f t="shared" ca="1" si="147"/>
        <v>-0.47954441355290672</v>
      </c>
      <c r="M473" s="30"/>
      <c r="N473" s="21">
        <v>460</v>
      </c>
      <c r="O473" s="14">
        <f t="shared" si="145"/>
        <v>0.13524</v>
      </c>
      <c r="P473" s="14">
        <f t="shared" si="153"/>
        <v>0.34316176943243548</v>
      </c>
      <c r="Q473" s="14">
        <f t="shared" si="161"/>
        <v>0.47840176943243551</v>
      </c>
      <c r="R473" s="14">
        <f t="shared" si="162"/>
        <v>-0.20792176943243548</v>
      </c>
      <c r="S473" s="14">
        <f t="shared" si="163"/>
        <v>0.82156353886487099</v>
      </c>
      <c r="T473" s="14">
        <f t="shared" si="164"/>
        <v>-0.55108353886487094</v>
      </c>
      <c r="U473" s="4" t="s">
        <v>21</v>
      </c>
      <c r="V473" s="21">
        <v>460</v>
      </c>
      <c r="W473" s="15">
        <f t="shared" si="154"/>
        <v>12197.726187557144</v>
      </c>
      <c r="X473" s="15">
        <f t="shared" si="155"/>
        <v>15016.82629987415</v>
      </c>
      <c r="Y473" s="15">
        <f t="shared" si="156"/>
        <v>17191.435533874603</v>
      </c>
      <c r="Z473" s="15">
        <f t="shared" si="157"/>
        <v>8654.5724383194829</v>
      </c>
      <c r="AA473" s="15">
        <f t="shared" si="158"/>
        <v>24229.553211060862</v>
      </c>
      <c r="AB473" s="15">
        <f t="shared" si="159"/>
        <v>6140.6218616815768</v>
      </c>
      <c r="AC473" s="15"/>
    </row>
    <row r="474" spans="2:29">
      <c r="B474" s="49">
        <v>40883</v>
      </c>
      <c r="C474" s="50">
        <v>1258.47</v>
      </c>
      <c r="D474" s="53">
        <v>8576.16</v>
      </c>
      <c r="E474" s="16">
        <f t="shared" si="146"/>
        <v>-2.3057289570240637E-3</v>
      </c>
      <c r="F474" s="16" t="str">
        <f t="shared" si="148"/>
        <v/>
      </c>
      <c r="G474" s="16">
        <f t="shared" si="149"/>
        <v>-2.3057289570240637E-3</v>
      </c>
      <c r="H474" s="6">
        <f t="shared" si="150"/>
        <v>461</v>
      </c>
      <c r="I474" s="25">
        <f t="shared" ca="1" si="151"/>
        <v>10685.802998128822</v>
      </c>
      <c r="J474" s="16">
        <f t="shared" ca="1" si="160"/>
        <v>-1.156474135630299E-2</v>
      </c>
      <c r="K474" s="17">
        <f t="shared" ca="1" si="152"/>
        <v>-8.289219780620952</v>
      </c>
      <c r="L474" s="31">
        <f t="shared" ca="1" si="147"/>
        <v>-0.74538380526697645</v>
      </c>
      <c r="M474" s="30"/>
      <c r="N474" s="21">
        <v>461</v>
      </c>
      <c r="O474" s="14">
        <f t="shared" si="145"/>
        <v>0.13553399999999999</v>
      </c>
      <c r="P474" s="14">
        <f t="shared" si="153"/>
        <v>0.34353456885734224</v>
      </c>
      <c r="Q474" s="14">
        <f t="shared" si="161"/>
        <v>0.47906856885734223</v>
      </c>
      <c r="R474" s="14">
        <f t="shared" si="162"/>
        <v>-0.20800056885734225</v>
      </c>
      <c r="S474" s="14">
        <f t="shared" si="163"/>
        <v>0.82260313771468452</v>
      </c>
      <c r="T474" s="14">
        <f t="shared" si="164"/>
        <v>-0.55153513771468443</v>
      </c>
      <c r="U474" s="4" t="s">
        <v>21</v>
      </c>
      <c r="V474" s="21">
        <v>461</v>
      </c>
      <c r="W474" s="15">
        <f t="shared" si="154"/>
        <v>12201.312846269284</v>
      </c>
      <c r="X474" s="15">
        <f t="shared" si="155"/>
        <v>15022.425607727195</v>
      </c>
      <c r="Y474" s="15">
        <f t="shared" si="156"/>
        <v>17202.902595892218</v>
      </c>
      <c r="Z474" s="15">
        <f t="shared" si="157"/>
        <v>8653.8904898574565</v>
      </c>
      <c r="AA474" s="15">
        <f t="shared" si="158"/>
        <v>24254.755324484839</v>
      </c>
      <c r="AB474" s="15">
        <f t="shared" si="159"/>
        <v>6137.8493899813357</v>
      </c>
      <c r="AC474" s="15"/>
    </row>
    <row r="475" spans="2:29">
      <c r="B475" s="49">
        <v>40884</v>
      </c>
      <c r="C475" s="50">
        <v>1261.01</v>
      </c>
      <c r="D475" s="53">
        <v>8722.17</v>
      </c>
      <c r="E475" s="16">
        <f t="shared" si="146"/>
        <v>1.7025102143616751E-2</v>
      </c>
      <c r="F475" s="16">
        <f t="shared" si="148"/>
        <v>1.7025102143616751E-2</v>
      </c>
      <c r="G475" s="16" t="str">
        <f t="shared" si="149"/>
        <v/>
      </c>
      <c r="H475" s="6">
        <f t="shared" si="150"/>
        <v>462</v>
      </c>
      <c r="I475" s="25">
        <f t="shared" ca="1" si="151"/>
        <v>10871.242714653561</v>
      </c>
      <c r="J475" s="16">
        <f t="shared" ca="1" si="160"/>
        <v>1.7353840095799194E-2</v>
      </c>
      <c r="K475" s="17">
        <f t="shared" ca="1" si="152"/>
        <v>-7.2322826873700112</v>
      </c>
      <c r="L475" s="31">
        <f t="shared" ca="1" si="147"/>
        <v>1.056937093250941</v>
      </c>
      <c r="M475" s="30"/>
      <c r="N475" s="21">
        <v>462</v>
      </c>
      <c r="O475" s="14">
        <f t="shared" si="145"/>
        <v>0.135828</v>
      </c>
      <c r="P475" s="14">
        <f t="shared" si="153"/>
        <v>0.34390696416327482</v>
      </c>
      <c r="Q475" s="14">
        <f t="shared" si="161"/>
        <v>0.47973496416327482</v>
      </c>
      <c r="R475" s="14">
        <f t="shared" si="162"/>
        <v>-0.20807896416327482</v>
      </c>
      <c r="S475" s="14">
        <f t="shared" si="163"/>
        <v>0.8236419283265497</v>
      </c>
      <c r="T475" s="14">
        <f t="shared" si="164"/>
        <v>-0.55198592832654958</v>
      </c>
      <c r="U475" s="4" t="s">
        <v>21</v>
      </c>
      <c r="V475" s="21">
        <v>462</v>
      </c>
      <c r="W475" s="15">
        <f t="shared" si="154"/>
        <v>12204.900559614105</v>
      </c>
      <c r="X475" s="15">
        <f t="shared" si="155"/>
        <v>15028.020930278499</v>
      </c>
      <c r="Y475" s="15">
        <f t="shared" si="156"/>
        <v>17214.370350034915</v>
      </c>
      <c r="Z475" s="15">
        <f t="shared" si="157"/>
        <v>8653.2120920569469</v>
      </c>
      <c r="AA475" s="15">
        <f t="shared" si="158"/>
        <v>24279.964027624221</v>
      </c>
      <c r="AB475" s="15">
        <f t="shared" si="159"/>
        <v>6135.0831286484536</v>
      </c>
      <c r="AC475" s="15"/>
    </row>
    <row r="476" spans="2:29">
      <c r="B476" s="49">
        <v>40885</v>
      </c>
      <c r="C476" s="50">
        <v>1234.3499999999999</v>
      </c>
      <c r="D476" s="53">
        <v>8664.58</v>
      </c>
      <c r="E476" s="16">
        <f t="shared" si="146"/>
        <v>-6.6027146914128185E-3</v>
      </c>
      <c r="F476" s="16" t="str">
        <f t="shared" si="148"/>
        <v/>
      </c>
      <c r="G476" s="16">
        <f t="shared" si="149"/>
        <v>-6.6027146914128185E-3</v>
      </c>
      <c r="H476" s="6">
        <f t="shared" si="150"/>
        <v>463</v>
      </c>
      <c r="I476" s="25">
        <f t="shared" ca="1" si="151"/>
        <v>10923.698167578732</v>
      </c>
      <c r="J476" s="16">
        <f t="shared" ca="1" si="160"/>
        <v>4.825157003850643E-3</v>
      </c>
      <c r="K476" s="17">
        <f t="shared" ca="1" si="152"/>
        <v>-6.9498104071629037</v>
      </c>
      <c r="L476" s="31">
        <f t="shared" ca="1" si="147"/>
        <v>0.28247228020710791</v>
      </c>
      <c r="M476" s="30"/>
      <c r="N476" s="21">
        <v>463</v>
      </c>
      <c r="O476" s="14">
        <f t="shared" si="145"/>
        <v>0.13612199999999999</v>
      </c>
      <c r="P476" s="14">
        <f t="shared" si="153"/>
        <v>0.34427895666160019</v>
      </c>
      <c r="Q476" s="14">
        <f t="shared" si="161"/>
        <v>0.48040095666160021</v>
      </c>
      <c r="R476" s="14">
        <f t="shared" si="162"/>
        <v>-0.2081569566616002</v>
      </c>
      <c r="S476" s="14">
        <f t="shared" si="163"/>
        <v>0.82467991332320034</v>
      </c>
      <c r="T476" s="14">
        <f t="shared" si="164"/>
        <v>-0.55243591332320041</v>
      </c>
      <c r="U476" s="4" t="s">
        <v>21</v>
      </c>
      <c r="V476" s="21">
        <v>463</v>
      </c>
      <c r="W476" s="15">
        <f t="shared" si="154"/>
        <v>12208.48932790172</v>
      </c>
      <c r="X476" s="15">
        <f t="shared" si="155"/>
        <v>15033.612281235066</v>
      </c>
      <c r="Y476" s="15">
        <f t="shared" si="156"/>
        <v>17225.83881008171</v>
      </c>
      <c r="Z476" s="15">
        <f t="shared" si="157"/>
        <v>8652.537232744673</v>
      </c>
      <c r="AA476" s="15">
        <f t="shared" si="158"/>
        <v>24305.179350303482</v>
      </c>
      <c r="AB476" s="15">
        <f t="shared" si="159"/>
        <v>6132.3230543299451</v>
      </c>
      <c r="AC476" s="15"/>
    </row>
    <row r="477" spans="2:29">
      <c r="B477" s="49">
        <v>40886</v>
      </c>
      <c r="C477" s="50">
        <v>1255.19</v>
      </c>
      <c r="D477" s="53">
        <v>8536.4599999999991</v>
      </c>
      <c r="E477" s="16">
        <f t="shared" si="146"/>
        <v>-1.4786637090314915E-2</v>
      </c>
      <c r="F477" s="16" t="str">
        <f t="shared" si="148"/>
        <v/>
      </c>
      <c r="G477" s="16">
        <f t="shared" si="149"/>
        <v>-1.4786637090314915E-2</v>
      </c>
      <c r="H477" s="6">
        <f t="shared" si="150"/>
        <v>464</v>
      </c>
      <c r="I477" s="25">
        <f t="shared" ca="1" si="151"/>
        <v>10926.199273530083</v>
      </c>
      <c r="J477" s="16">
        <f t="shared" ca="1" si="160"/>
        <v>2.2896146643579536E-4</v>
      </c>
      <c r="K477" s="17">
        <f t="shared" ca="1" si="152"/>
        <v>-6.9538769438658141</v>
      </c>
      <c r="L477" s="31">
        <f t="shared" ca="1" si="147"/>
        <v>-4.0665367029102412E-3</v>
      </c>
      <c r="M477" s="30"/>
      <c r="N477" s="21">
        <v>464</v>
      </c>
      <c r="O477" s="14">
        <f t="shared" si="145"/>
        <v>0.13641599999999998</v>
      </c>
      <c r="P477" s="14">
        <f t="shared" si="153"/>
        <v>0.34465054765660824</v>
      </c>
      <c r="Q477" s="14">
        <f t="shared" si="161"/>
        <v>0.48106654765660822</v>
      </c>
      <c r="R477" s="14">
        <f t="shared" si="162"/>
        <v>-0.20823454765660826</v>
      </c>
      <c r="S477" s="14">
        <f t="shared" si="163"/>
        <v>0.82571709531321646</v>
      </c>
      <c r="T477" s="14">
        <f t="shared" si="164"/>
        <v>-0.5528850953132165</v>
      </c>
      <c r="U477" s="4" t="s">
        <v>21</v>
      </c>
      <c r="V477" s="21">
        <v>464</v>
      </c>
      <c r="W477" s="15">
        <f t="shared" si="154"/>
        <v>12212.079151442325</v>
      </c>
      <c r="X477" s="15">
        <f t="shared" si="155"/>
        <v>15039.199674229385</v>
      </c>
      <c r="Y477" s="15">
        <f t="shared" si="156"/>
        <v>17237.307989743098</v>
      </c>
      <c r="Z477" s="15">
        <f t="shared" si="157"/>
        <v>8651.8658998164701</v>
      </c>
      <c r="AA477" s="15">
        <f t="shared" si="158"/>
        <v>24330.401322216199</v>
      </c>
      <c r="AB477" s="15">
        <f t="shared" si="159"/>
        <v>6129.5691438067888</v>
      </c>
      <c r="AC477" s="15"/>
    </row>
    <row r="478" spans="2:29">
      <c r="B478" s="49">
        <v>40889</v>
      </c>
      <c r="C478" s="50">
        <v>1236.47</v>
      </c>
      <c r="D478" s="53">
        <v>8653.82</v>
      </c>
      <c r="E478" s="16">
        <f t="shared" si="146"/>
        <v>1.374808761477247E-2</v>
      </c>
      <c r="F478" s="16">
        <f t="shared" si="148"/>
        <v>1.374808761477247E-2</v>
      </c>
      <c r="G478" s="16" t="str">
        <f t="shared" si="149"/>
        <v/>
      </c>
      <c r="H478" s="6">
        <f t="shared" si="150"/>
        <v>465</v>
      </c>
      <c r="I478" s="25">
        <f t="shared" ca="1" si="151"/>
        <v>10854.315696261545</v>
      </c>
      <c r="J478" s="16">
        <f t="shared" ca="1" si="160"/>
        <v>-6.5790102732872337E-3</v>
      </c>
      <c r="K478" s="17">
        <f t="shared" ca="1" si="152"/>
        <v>-7.3847989309172073</v>
      </c>
      <c r="L478" s="31">
        <f t="shared" ca="1" si="147"/>
        <v>-0.4309219870513929</v>
      </c>
      <c r="M478" s="30"/>
      <c r="N478" s="21">
        <v>465</v>
      </c>
      <c r="O478" s="14">
        <f t="shared" si="145"/>
        <v>0.13671</v>
      </c>
      <c r="P478" s="14">
        <f t="shared" si="153"/>
        <v>0.34502173844556516</v>
      </c>
      <c r="Q478" s="14">
        <f t="shared" si="161"/>
        <v>0.48173173844556516</v>
      </c>
      <c r="R478" s="14">
        <f t="shared" si="162"/>
        <v>-0.20831173844556516</v>
      </c>
      <c r="S478" s="14">
        <f t="shared" si="163"/>
        <v>0.82675347689113032</v>
      </c>
      <c r="T478" s="14">
        <f t="shared" si="164"/>
        <v>-0.55333347689113033</v>
      </c>
      <c r="U478" s="4" t="s">
        <v>21</v>
      </c>
      <c r="V478" s="21">
        <v>465</v>
      </c>
      <c r="W478" s="15">
        <f t="shared" si="154"/>
        <v>12215.670030546215</v>
      </c>
      <c r="X478" s="15">
        <f t="shared" si="155"/>
        <v>15044.783122819978</v>
      </c>
      <c r="Y478" s="15">
        <f t="shared" si="156"/>
        <v>17248.777902661568</v>
      </c>
      <c r="Z478" s="15">
        <f t="shared" si="157"/>
        <v>8651.1980812367674</v>
      </c>
      <c r="AA478" s="15">
        <f t="shared" si="158"/>
        <v>24355.629972926068</v>
      </c>
      <c r="AB478" s="15">
        <f t="shared" si="159"/>
        <v>6126.8213739928742</v>
      </c>
      <c r="AC478" s="15"/>
    </row>
    <row r="479" spans="2:29">
      <c r="B479" s="49">
        <v>40890</v>
      </c>
      <c r="C479" s="50">
        <v>1225.73</v>
      </c>
      <c r="D479" s="53">
        <v>8552.81</v>
      </c>
      <c r="E479" s="16">
        <f t="shared" si="146"/>
        <v>-1.1672301942957009E-2</v>
      </c>
      <c r="F479" s="16" t="str">
        <f t="shared" si="148"/>
        <v/>
      </c>
      <c r="G479" s="16">
        <f t="shared" si="149"/>
        <v>-1.1672301942957009E-2</v>
      </c>
      <c r="H479" s="6">
        <f t="shared" si="150"/>
        <v>466</v>
      </c>
      <c r="I479" s="25">
        <f t="shared" ca="1" si="151"/>
        <v>11106.631265155378</v>
      </c>
      <c r="J479" s="16">
        <f t="shared" ca="1" si="160"/>
        <v>2.3245644953991524E-2</v>
      </c>
      <c r="K479" s="17">
        <f t="shared" ca="1" si="152"/>
        <v>-5.9669491967463895</v>
      </c>
      <c r="L479" s="31">
        <f t="shared" ca="1" si="147"/>
        <v>1.4178497341708181</v>
      </c>
      <c r="M479" s="30"/>
      <c r="N479" s="21">
        <v>466</v>
      </c>
      <c r="O479" s="14">
        <f t="shared" si="145"/>
        <v>0.13700399999999999</v>
      </c>
      <c r="P479" s="14">
        <f t="shared" si="153"/>
        <v>0.34539253031876643</v>
      </c>
      <c r="Q479" s="14">
        <f t="shared" si="161"/>
        <v>0.48239653031876639</v>
      </c>
      <c r="R479" s="14">
        <f t="shared" si="162"/>
        <v>-0.20838853031876645</v>
      </c>
      <c r="S479" s="14">
        <f t="shared" si="163"/>
        <v>0.82778906063753288</v>
      </c>
      <c r="T479" s="14">
        <f t="shared" si="164"/>
        <v>-0.55378106063753285</v>
      </c>
      <c r="U479" s="4" t="s">
        <v>21</v>
      </c>
      <c r="V479" s="21">
        <v>466</v>
      </c>
      <c r="W479" s="15">
        <f t="shared" si="154"/>
        <v>12219.261965523761</v>
      </c>
      <c r="X479" s="15">
        <f t="shared" si="155"/>
        <v>15050.362640491974</v>
      </c>
      <c r="Y479" s="15">
        <f t="shared" si="156"/>
        <v>17260.248562412147</v>
      </c>
      <c r="Z479" s="15">
        <f t="shared" si="157"/>
        <v>8650.5337650380425</v>
      </c>
      <c r="AA479" s="15">
        <f t="shared" si="158"/>
        <v>24380.865331867928</v>
      </c>
      <c r="AB479" s="15">
        <f t="shared" si="159"/>
        <v>6124.0797219339829</v>
      </c>
      <c r="AC479" s="15"/>
    </row>
    <row r="480" spans="2:29">
      <c r="B480" s="49">
        <v>40891</v>
      </c>
      <c r="C480" s="50">
        <v>1211.82</v>
      </c>
      <c r="D480" s="53">
        <v>8519.1299999999992</v>
      </c>
      <c r="E480" s="16">
        <f t="shared" si="146"/>
        <v>-3.9378870803864806E-3</v>
      </c>
      <c r="F480" s="16" t="str">
        <f t="shared" si="148"/>
        <v/>
      </c>
      <c r="G480" s="16">
        <f t="shared" si="149"/>
        <v>-3.9378870803864806E-3</v>
      </c>
      <c r="H480" s="6">
        <f t="shared" si="150"/>
        <v>467</v>
      </c>
      <c r="I480" s="25">
        <f t="shared" ca="1" si="151"/>
        <v>11149.83521581511</v>
      </c>
      <c r="J480" s="16">
        <f t="shared" ca="1" si="160"/>
        <v>3.889923922771705E-3</v>
      </c>
      <c r="K480" s="17">
        <f t="shared" ca="1" si="152"/>
        <v>-5.7426754252914938</v>
      </c>
      <c r="L480" s="31">
        <f t="shared" ca="1" si="147"/>
        <v>0.22427377145489577</v>
      </c>
      <c r="M480" s="30"/>
      <c r="N480" s="21">
        <v>467</v>
      </c>
      <c r="O480" s="14">
        <f t="shared" si="145"/>
        <v>0.137298</v>
      </c>
      <c r="P480" s="14">
        <f t="shared" si="153"/>
        <v>0.34576292455958896</v>
      </c>
      <c r="Q480" s="14">
        <f t="shared" si="161"/>
        <v>0.48306092455958893</v>
      </c>
      <c r="R480" s="14">
        <f t="shared" si="162"/>
        <v>-0.20846492455958895</v>
      </c>
      <c r="S480" s="14">
        <f t="shared" si="163"/>
        <v>0.82882384911917795</v>
      </c>
      <c r="T480" s="14">
        <f t="shared" si="164"/>
        <v>-0.55422784911917788</v>
      </c>
      <c r="U480" s="4" t="s">
        <v>21</v>
      </c>
      <c r="V480" s="21">
        <v>467</v>
      </c>
      <c r="W480" s="15">
        <f t="shared" si="154"/>
        <v>12222.854956685445</v>
      </c>
      <c r="X480" s="15">
        <f t="shared" si="155"/>
        <v>15055.938240657653</v>
      </c>
      <c r="Y480" s="15">
        <f t="shared" si="156"/>
        <v>17271.719982502927</v>
      </c>
      <c r="Z480" s="15">
        <f t="shared" si="157"/>
        <v>8649.8729393203139</v>
      </c>
      <c r="AA480" s="15">
        <f t="shared" si="158"/>
        <v>24406.107428348823</v>
      </c>
      <c r="AB480" s="15">
        <f t="shared" si="159"/>
        <v>6121.344164806761</v>
      </c>
      <c r="AC480" s="15"/>
    </row>
    <row r="481" spans="2:29">
      <c r="B481" s="49">
        <v>40892</v>
      </c>
      <c r="C481" s="50">
        <v>1215.75</v>
      </c>
      <c r="D481" s="53">
        <v>8377.3700000000008</v>
      </c>
      <c r="E481" s="16">
        <f t="shared" si="146"/>
        <v>-1.6640196827610143E-2</v>
      </c>
      <c r="F481" s="16" t="str">
        <f t="shared" si="148"/>
        <v/>
      </c>
      <c r="G481" s="16">
        <f t="shared" si="149"/>
        <v>-1.6640196827610143E-2</v>
      </c>
      <c r="H481" s="6">
        <f t="shared" si="150"/>
        <v>468</v>
      </c>
      <c r="I481" s="25">
        <f t="shared" ca="1" si="151"/>
        <v>11293.773312552239</v>
      </c>
      <c r="J481" s="16">
        <f t="shared" ca="1" si="160"/>
        <v>1.2909437130780622E-2</v>
      </c>
      <c r="K481" s="17">
        <f t="shared" ca="1" si="152"/>
        <v>-4.9593735979515285</v>
      </c>
      <c r="L481" s="31">
        <f t="shared" ca="1" si="147"/>
        <v>0.78330182733996534</v>
      </c>
      <c r="M481" s="30"/>
      <c r="N481" s="21">
        <v>468</v>
      </c>
      <c r="O481" s="14">
        <f t="shared" si="145"/>
        <v>0.13759199999999999</v>
      </c>
      <c r="P481" s="14">
        <f t="shared" si="153"/>
        <v>0.34613292244454302</v>
      </c>
      <c r="Q481" s="14">
        <f t="shared" si="161"/>
        <v>0.48372492244454302</v>
      </c>
      <c r="R481" s="14">
        <f t="shared" si="162"/>
        <v>-0.20854092244454303</v>
      </c>
      <c r="S481" s="14">
        <f t="shared" si="163"/>
        <v>0.82985784488908609</v>
      </c>
      <c r="T481" s="14">
        <f t="shared" si="164"/>
        <v>-0.554673844889086</v>
      </c>
      <c r="U481" s="4" t="s">
        <v>21</v>
      </c>
      <c r="V481" s="21">
        <v>468</v>
      </c>
      <c r="W481" s="15">
        <f t="shared" si="154"/>
        <v>12226.44900434183</v>
      </c>
      <c r="X481" s="15">
        <f t="shared" si="155"/>
        <v>15061.509936657001</v>
      </c>
      <c r="Y481" s="15">
        <f t="shared" si="156"/>
        <v>17283.19217637556</v>
      </c>
      <c r="Z481" s="15">
        <f t="shared" si="157"/>
        <v>8649.2155922506154</v>
      </c>
      <c r="AA481" s="15">
        <f t="shared" si="158"/>
        <v>24431.356291548967</v>
      </c>
      <c r="AB481" s="15">
        <f t="shared" si="159"/>
        <v>6118.6146799177068</v>
      </c>
      <c r="AC481" s="15"/>
    </row>
    <row r="482" spans="2:29">
      <c r="B482" s="49">
        <v>40893</v>
      </c>
      <c r="C482" s="50">
        <v>1219.6600000000001</v>
      </c>
      <c r="D482" s="53">
        <v>8401.7199999999993</v>
      </c>
      <c r="E482" s="16">
        <f t="shared" si="146"/>
        <v>2.9066401507870064E-3</v>
      </c>
      <c r="F482" s="16">
        <f t="shared" si="148"/>
        <v>2.9066401507870064E-3</v>
      </c>
      <c r="G482" s="16" t="str">
        <f t="shared" si="149"/>
        <v/>
      </c>
      <c r="H482" s="6">
        <f t="shared" si="150"/>
        <v>469</v>
      </c>
      <c r="I482" s="25">
        <f t="shared" ca="1" si="151"/>
        <v>11366.44297164517</v>
      </c>
      <c r="J482" s="16">
        <f t="shared" ca="1" si="160"/>
        <v>6.4344889065697962E-3</v>
      </c>
      <c r="K482" s="17">
        <f t="shared" ca="1" si="152"/>
        <v>-4.5768810809256433</v>
      </c>
      <c r="L482" s="31">
        <f t="shared" ca="1" si="147"/>
        <v>0.38249251702588533</v>
      </c>
      <c r="M482" s="30"/>
      <c r="N482" s="21">
        <v>469</v>
      </c>
      <c r="O482" s="14">
        <f t="shared" si="145"/>
        <v>0.13788600000000001</v>
      </c>
      <c r="P482" s="14">
        <f t="shared" si="153"/>
        <v>0.34650252524332342</v>
      </c>
      <c r="Q482" s="14">
        <f t="shared" si="161"/>
        <v>0.48438852524332343</v>
      </c>
      <c r="R482" s="14">
        <f t="shared" si="162"/>
        <v>-0.20861652524332341</v>
      </c>
      <c r="S482" s="14">
        <f t="shared" si="163"/>
        <v>0.83089105048664691</v>
      </c>
      <c r="T482" s="14">
        <f t="shared" si="164"/>
        <v>-0.55511905048664678</v>
      </c>
      <c r="U482" s="4" t="s">
        <v>21</v>
      </c>
      <c r="V482" s="21">
        <v>469</v>
      </c>
      <c r="W482" s="15">
        <f t="shared" si="154"/>
        <v>12230.044108803568</v>
      </c>
      <c r="X482" s="15">
        <f t="shared" si="155"/>
        <v>15067.077741758239</v>
      </c>
      <c r="Y482" s="15">
        <f t="shared" si="156"/>
        <v>17294.665157405798</v>
      </c>
      <c r="Z482" s="15">
        <f t="shared" si="157"/>
        <v>8648.5617120624829</v>
      </c>
      <c r="AA482" s="15">
        <f t="shared" si="158"/>
        <v>24456.61195052278</v>
      </c>
      <c r="AB482" s="15">
        <f t="shared" si="159"/>
        <v>6115.8912447021758</v>
      </c>
      <c r="AC482" s="15"/>
    </row>
    <row r="483" spans="2:29">
      <c r="B483" s="49">
        <v>40896</v>
      </c>
      <c r="C483" s="50">
        <v>1205.3499999999999</v>
      </c>
      <c r="D483" s="53">
        <v>8296.1200000000008</v>
      </c>
      <c r="E483" s="16">
        <f t="shared" si="146"/>
        <v>-1.2568854948748417E-2</v>
      </c>
      <c r="F483" s="16" t="str">
        <f t="shared" si="148"/>
        <v/>
      </c>
      <c r="G483" s="16">
        <f t="shared" si="149"/>
        <v>-1.2568854948748417E-2</v>
      </c>
      <c r="H483" s="6">
        <f t="shared" si="150"/>
        <v>470</v>
      </c>
      <c r="I483" s="25">
        <f t="shared" ca="1" si="151"/>
        <v>11393.849274997121</v>
      </c>
      <c r="J483" s="16">
        <f t="shared" ca="1" si="160"/>
        <v>2.411159183248318E-3</v>
      </c>
      <c r="K483" s="17">
        <f t="shared" ca="1" si="152"/>
        <v>-4.4447399169875572</v>
      </c>
      <c r="L483" s="31">
        <f t="shared" ca="1" si="147"/>
        <v>0.13214116393808578</v>
      </c>
      <c r="M483" s="30"/>
      <c r="N483" s="21">
        <v>470</v>
      </c>
      <c r="O483" s="14">
        <f t="shared" si="145"/>
        <v>0.13818</v>
      </c>
      <c r="P483" s="14">
        <f t="shared" si="153"/>
        <v>0.34687173421886081</v>
      </c>
      <c r="Q483" s="14">
        <f t="shared" si="161"/>
        <v>0.48505173421886083</v>
      </c>
      <c r="R483" s="14">
        <f t="shared" si="162"/>
        <v>-0.20869173421886081</v>
      </c>
      <c r="S483" s="14">
        <f t="shared" si="163"/>
        <v>0.83192346843772158</v>
      </c>
      <c r="T483" s="14">
        <f t="shared" si="164"/>
        <v>-0.55556346843772164</v>
      </c>
      <c r="U483" s="4" t="s">
        <v>21</v>
      </c>
      <c r="V483" s="21">
        <v>470</v>
      </c>
      <c r="W483" s="15">
        <f t="shared" si="154"/>
        <v>12233.640270381404</v>
      </c>
      <c r="X483" s="15">
        <f t="shared" si="155"/>
        <v>15072.64166915838</v>
      </c>
      <c r="Y483" s="15">
        <f t="shared" si="156"/>
        <v>17306.13893890398</v>
      </c>
      <c r="Z483" s="15">
        <f t="shared" si="157"/>
        <v>8647.9112870554527</v>
      </c>
      <c r="AA483" s="15">
        <f t="shared" si="158"/>
        <v>24481.874434199875</v>
      </c>
      <c r="AB483" s="15">
        <f t="shared" si="159"/>
        <v>6113.1738367233766</v>
      </c>
      <c r="AC483" s="15"/>
    </row>
    <row r="484" spans="2:29">
      <c r="B484" s="49">
        <v>40897</v>
      </c>
      <c r="C484" s="50">
        <v>1241.3</v>
      </c>
      <c r="D484" s="53">
        <v>8336.48</v>
      </c>
      <c r="E484" s="16">
        <f t="shared" si="146"/>
        <v>4.8649248082234539E-3</v>
      </c>
      <c r="F484" s="16">
        <f t="shared" si="148"/>
        <v>4.8649248082234539E-3</v>
      </c>
      <c r="G484" s="16" t="str">
        <f t="shared" si="149"/>
        <v/>
      </c>
      <c r="H484" s="6">
        <f t="shared" si="150"/>
        <v>471</v>
      </c>
      <c r="I484" s="25">
        <f t="shared" ca="1" si="151"/>
        <v>11493.095911106226</v>
      </c>
      <c r="J484" s="16">
        <f t="shared" ca="1" si="160"/>
        <v>8.7105449364591261E-3</v>
      </c>
      <c r="K484" s="17">
        <f t="shared" ca="1" si="152"/>
        <v>-3.9210628642007563</v>
      </c>
      <c r="L484" s="31">
        <f t="shared" ca="1" si="147"/>
        <v>0.5236770527868011</v>
      </c>
      <c r="M484" s="30"/>
      <c r="N484" s="21">
        <v>471</v>
      </c>
      <c r="O484" s="14">
        <f t="shared" si="145"/>
        <v>0.13847399999999999</v>
      </c>
      <c r="P484" s="14">
        <f t="shared" si="153"/>
        <v>0.3472405506273713</v>
      </c>
      <c r="Q484" s="14">
        <f t="shared" si="161"/>
        <v>0.48571455062737129</v>
      </c>
      <c r="R484" s="14">
        <f t="shared" si="162"/>
        <v>-0.20876655062737132</v>
      </c>
      <c r="S484" s="14">
        <f t="shared" si="163"/>
        <v>0.83295510125474259</v>
      </c>
      <c r="T484" s="14">
        <f t="shared" si="164"/>
        <v>-0.55600710125474262</v>
      </c>
      <c r="U484" s="4" t="s">
        <v>21</v>
      </c>
      <c r="V484" s="21">
        <v>471</v>
      </c>
      <c r="W484" s="15">
        <f t="shared" si="154"/>
        <v>12237.23748938618</v>
      </c>
      <c r="X484" s="15">
        <f t="shared" si="155"/>
        <v>15078.20173198374</v>
      </c>
      <c r="Y484" s="15">
        <f t="shared" si="156"/>
        <v>17317.61353411555</v>
      </c>
      <c r="Z484" s="15">
        <f t="shared" si="157"/>
        <v>8647.2643055945555</v>
      </c>
      <c r="AA484" s="15">
        <f t="shared" si="158"/>
        <v>24507.143771386025</v>
      </c>
      <c r="AB484" s="15">
        <f t="shared" si="159"/>
        <v>6110.4624336714078</v>
      </c>
      <c r="AC484" s="15"/>
    </row>
    <row r="485" spans="2:29">
      <c r="B485" s="49">
        <v>40898</v>
      </c>
      <c r="C485" s="50">
        <v>1243.72</v>
      </c>
      <c r="D485" s="53">
        <v>8549.98</v>
      </c>
      <c r="E485" s="16">
        <f t="shared" si="146"/>
        <v>2.5610329539565862E-2</v>
      </c>
      <c r="F485" s="16">
        <f t="shared" si="148"/>
        <v>2.5610329539565862E-2</v>
      </c>
      <c r="G485" s="16" t="str">
        <f t="shared" si="149"/>
        <v/>
      </c>
      <c r="H485" s="6">
        <f t="shared" si="150"/>
        <v>472</v>
      </c>
      <c r="I485" s="25">
        <f t="shared" ca="1" si="151"/>
        <v>11490.574886445222</v>
      </c>
      <c r="J485" s="16">
        <f t="shared" ca="1" si="160"/>
        <v>-2.1935122446580161E-4</v>
      </c>
      <c r="K485" s="17">
        <f t="shared" ca="1" si="152"/>
        <v>-3.9531488287649799</v>
      </c>
      <c r="L485" s="31">
        <f t="shared" ca="1" si="147"/>
        <v>-3.2085964564223565E-2</v>
      </c>
      <c r="M485" s="30"/>
      <c r="N485" s="21">
        <v>472</v>
      </c>
      <c r="O485" s="14">
        <f t="shared" si="145"/>
        <v>0.138768</v>
      </c>
      <c r="P485" s="14">
        <f t="shared" si="153"/>
        <v>0.34760897571840688</v>
      </c>
      <c r="Q485" s="14">
        <f t="shared" si="161"/>
        <v>0.48637697571840688</v>
      </c>
      <c r="R485" s="14">
        <f t="shared" si="162"/>
        <v>-0.20884097571840687</v>
      </c>
      <c r="S485" s="14">
        <f t="shared" si="163"/>
        <v>0.83398595143681375</v>
      </c>
      <c r="T485" s="14">
        <f t="shared" si="164"/>
        <v>-0.55644995143681375</v>
      </c>
      <c r="U485" s="4" t="s">
        <v>21</v>
      </c>
      <c r="V485" s="21">
        <v>472</v>
      </c>
      <c r="W485" s="15">
        <f t="shared" si="154"/>
        <v>12240.835766128823</v>
      </c>
      <c r="X485" s="15">
        <f t="shared" si="155"/>
        <v>15083.757943290479</v>
      </c>
      <c r="Y485" s="15">
        <f t="shared" si="156"/>
        <v>17329.088956221549</v>
      </c>
      <c r="Z485" s="15">
        <f t="shared" si="157"/>
        <v>8646.6207561098126</v>
      </c>
      <c r="AA485" s="15">
        <f t="shared" si="158"/>
        <v>24532.419990764156</v>
      </c>
      <c r="AB485" s="15">
        <f t="shared" si="159"/>
        <v>6107.7570133622712</v>
      </c>
      <c r="AC485" s="15"/>
    </row>
    <row r="486" spans="2:29">
      <c r="B486" s="49">
        <v>40899</v>
      </c>
      <c r="C486" s="50">
        <v>1254</v>
      </c>
      <c r="D486" s="53">
        <v>8395.16</v>
      </c>
      <c r="E486" s="16">
        <f t="shared" si="146"/>
        <v>-1.810764469624487E-2</v>
      </c>
      <c r="F486" s="16" t="str">
        <f t="shared" si="148"/>
        <v/>
      </c>
      <c r="G486" s="16">
        <f t="shared" si="149"/>
        <v>-1.810764469624487E-2</v>
      </c>
      <c r="H486" s="6">
        <f t="shared" si="150"/>
        <v>473</v>
      </c>
      <c r="I486" s="25">
        <f t="shared" ca="1" si="151"/>
        <v>11647.838177401827</v>
      </c>
      <c r="J486" s="16">
        <f t="shared" ca="1" si="160"/>
        <v>1.3686285717707655E-2</v>
      </c>
      <c r="K486" s="17">
        <f t="shared" ca="1" si="152"/>
        <v>-3.1219311086073231</v>
      </c>
      <c r="L486" s="31">
        <f t="shared" ca="1" si="147"/>
        <v>0.8312177201576566</v>
      </c>
      <c r="M486" s="30"/>
      <c r="N486" s="21">
        <v>473</v>
      </c>
      <c r="O486" s="14">
        <f t="shared" si="145"/>
        <v>0.13906199999999999</v>
      </c>
      <c r="P486" s="14">
        <f t="shared" si="153"/>
        <v>0.34797701073490478</v>
      </c>
      <c r="Q486" s="14">
        <f t="shared" si="161"/>
        <v>0.48703901073490474</v>
      </c>
      <c r="R486" s="14">
        <f t="shared" si="162"/>
        <v>-0.20891501073490479</v>
      </c>
      <c r="S486" s="14">
        <f t="shared" si="163"/>
        <v>0.83501602146980958</v>
      </c>
      <c r="T486" s="14">
        <f t="shared" si="164"/>
        <v>-0.55689202146980954</v>
      </c>
      <c r="U486" s="4" t="s">
        <v>21</v>
      </c>
      <c r="V486" s="21">
        <v>473</v>
      </c>
      <c r="W486" s="15">
        <f t="shared" si="154"/>
        <v>12244.435100920351</v>
      </c>
      <c r="X486" s="15">
        <f t="shared" si="155"/>
        <v>15089.310316065117</v>
      </c>
      <c r="Y486" s="15">
        <f t="shared" si="156"/>
        <v>17340.565218339099</v>
      </c>
      <c r="Z486" s="15">
        <f t="shared" si="157"/>
        <v>8645.9806270957579</v>
      </c>
      <c r="AA486" s="15">
        <f t="shared" si="158"/>
        <v>24557.703120895312</v>
      </c>
      <c r="AB486" s="15">
        <f t="shared" si="159"/>
        <v>6105.0575537369095</v>
      </c>
      <c r="AC486" s="15"/>
    </row>
    <row r="487" spans="2:29">
      <c r="B487" s="49">
        <v>40904</v>
      </c>
      <c r="C487" s="50">
        <v>1265.43</v>
      </c>
      <c r="D487" s="53">
        <v>8440.56</v>
      </c>
      <c r="E487" s="16">
        <f t="shared" si="146"/>
        <v>5.4078778724883907E-3</v>
      </c>
      <c r="F487" s="16">
        <f t="shared" si="148"/>
        <v>5.4078778724883907E-3</v>
      </c>
      <c r="G487" s="16" t="str">
        <f t="shared" si="149"/>
        <v/>
      </c>
      <c r="H487" s="6">
        <f t="shared" si="150"/>
        <v>474</v>
      </c>
      <c r="I487" s="25">
        <f t="shared" ca="1" si="151"/>
        <v>11893.255998044349</v>
      </c>
      <c r="J487" s="16">
        <f t="shared" ca="1" si="160"/>
        <v>2.1069817154453739E-2</v>
      </c>
      <c r="K487" s="17">
        <f t="shared" ca="1" si="152"/>
        <v>-1.8371228573337024</v>
      </c>
      <c r="L487" s="31">
        <f t="shared" ca="1" si="147"/>
        <v>1.2848082512736207</v>
      </c>
      <c r="M487" s="30"/>
      <c r="N487" s="21">
        <v>474</v>
      </c>
      <c r="O487" s="14">
        <f t="shared" si="145"/>
        <v>0.13935600000000001</v>
      </c>
      <c r="P487" s="14">
        <f t="shared" si="153"/>
        <v>0.34834465691323585</v>
      </c>
      <c r="Q487" s="14">
        <f t="shared" si="161"/>
        <v>0.48770065691323583</v>
      </c>
      <c r="R487" s="14">
        <f t="shared" si="162"/>
        <v>-0.20898865691323584</v>
      </c>
      <c r="S487" s="14">
        <f t="shared" si="163"/>
        <v>0.83604531382647174</v>
      </c>
      <c r="T487" s="14">
        <f t="shared" si="164"/>
        <v>-0.55733331382647167</v>
      </c>
      <c r="U487" s="4" t="s">
        <v>21</v>
      </c>
      <c r="V487" s="21">
        <v>474</v>
      </c>
      <c r="W487" s="15">
        <f t="shared" si="154"/>
        <v>12248.035494071881</v>
      </c>
      <c r="X487" s="15">
        <f t="shared" si="155"/>
        <v>15094.858863225054</v>
      </c>
      <c r="Y487" s="15">
        <f t="shared" si="156"/>
        <v>17352.042333521913</v>
      </c>
      <c r="Z487" s="15">
        <f t="shared" si="157"/>
        <v>8645.3439071109315</v>
      </c>
      <c r="AA487" s="15">
        <f t="shared" si="158"/>
        <v>24582.993190219575</v>
      </c>
      <c r="AB487" s="15">
        <f t="shared" si="159"/>
        <v>6102.3640328602614</v>
      </c>
      <c r="AC487" s="15"/>
    </row>
    <row r="488" spans="2:29">
      <c r="B488" s="49">
        <v>40905</v>
      </c>
      <c r="C488" s="50">
        <v>1249.6400000000001</v>
      </c>
      <c r="D488" s="53">
        <v>8423.6200000000008</v>
      </c>
      <c r="E488" s="16">
        <f t="shared" si="146"/>
        <v>-2.0069758404654063E-3</v>
      </c>
      <c r="F488" s="16" t="str">
        <f t="shared" si="148"/>
        <v/>
      </c>
      <c r="G488" s="16">
        <f t="shared" si="149"/>
        <v>-2.0069758404654063E-3</v>
      </c>
      <c r="H488" s="6">
        <f t="shared" si="150"/>
        <v>475</v>
      </c>
      <c r="I488" s="25">
        <f t="shared" ca="1" si="151"/>
        <v>12000.549936579089</v>
      </c>
      <c r="J488" s="16">
        <f t="shared" ca="1" si="160"/>
        <v>9.0214099950747442E-3</v>
      </c>
      <c r="K488" s="17">
        <f t="shared" ca="1" si="152"/>
        <v>-1.2941874691285138</v>
      </c>
      <c r="L488" s="31">
        <f t="shared" ca="1" si="147"/>
        <v>0.54293538820518872</v>
      </c>
      <c r="M488" s="30"/>
      <c r="N488" s="21">
        <v>475</v>
      </c>
      <c r="O488" s="14">
        <f t="shared" si="145"/>
        <v>0.13965</v>
      </c>
      <c r="P488" s="14">
        <f t="shared" si="153"/>
        <v>0.34871191548325392</v>
      </c>
      <c r="Q488" s="14">
        <f t="shared" si="161"/>
        <v>0.48836191548325392</v>
      </c>
      <c r="R488" s="14">
        <f t="shared" si="162"/>
        <v>-0.20906191548325392</v>
      </c>
      <c r="S488" s="14">
        <f t="shared" si="163"/>
        <v>0.83707383096650778</v>
      </c>
      <c r="T488" s="14">
        <f t="shared" si="164"/>
        <v>-0.5577738309665079</v>
      </c>
      <c r="U488" s="4" t="s">
        <v>21</v>
      </c>
      <c r="V488" s="21">
        <v>475</v>
      </c>
      <c r="W488" s="15">
        <f t="shared" si="154"/>
        <v>12251.636945894616</v>
      </c>
      <c r="X488" s="15">
        <f t="shared" si="155"/>
        <v>15100.403597619077</v>
      </c>
      <c r="Y488" s="15">
        <f t="shared" si="156"/>
        <v>17363.520314760761</v>
      </c>
      <c r="Z488" s="15">
        <f t="shared" si="157"/>
        <v>8644.7105847774092</v>
      </c>
      <c r="AA488" s="15">
        <f t="shared" si="158"/>
        <v>24608.290227057059</v>
      </c>
      <c r="AB488" s="15">
        <f t="shared" si="159"/>
        <v>6099.6764289203084</v>
      </c>
      <c r="AC488" s="15"/>
    </row>
    <row r="489" spans="2:29">
      <c r="B489" s="49">
        <v>40906</v>
      </c>
      <c r="C489" s="50">
        <v>1263.02</v>
      </c>
      <c r="D489" s="53">
        <v>8398.89</v>
      </c>
      <c r="E489" s="16">
        <f t="shared" si="146"/>
        <v>-2.9357924502768857E-3</v>
      </c>
      <c r="F489" s="16" t="str">
        <f t="shared" si="148"/>
        <v/>
      </c>
      <c r="G489" s="16">
        <f t="shared" si="149"/>
        <v>-2.9357924502768857E-3</v>
      </c>
      <c r="H489" s="6">
        <f t="shared" si="150"/>
        <v>476</v>
      </c>
      <c r="I489" s="25">
        <f t="shared" ca="1" si="151"/>
        <v>11972.01928952888</v>
      </c>
      <c r="J489" s="16">
        <f t="shared" ca="1" si="160"/>
        <v>-2.3774449671880773E-3</v>
      </c>
      <c r="K489" s="17">
        <f t="shared" ca="1" si="152"/>
        <v>-1.4613297927457851</v>
      </c>
      <c r="L489" s="31">
        <f t="shared" ca="1" si="147"/>
        <v>-0.16714232361727124</v>
      </c>
      <c r="M489" s="30"/>
      <c r="N489" s="21">
        <v>476</v>
      </c>
      <c r="O489" s="14">
        <f t="shared" si="145"/>
        <v>0.13994399999999999</v>
      </c>
      <c r="P489" s="14">
        <f t="shared" si="153"/>
        <v>0.34907878766834283</v>
      </c>
      <c r="Q489" s="14">
        <f t="shared" si="161"/>
        <v>0.48902278766834284</v>
      </c>
      <c r="R489" s="14">
        <f t="shared" si="162"/>
        <v>-0.20913478766834284</v>
      </c>
      <c r="S489" s="14">
        <f t="shared" si="163"/>
        <v>0.83810157533668561</v>
      </c>
      <c r="T489" s="14">
        <f t="shared" si="164"/>
        <v>-0.5582135753366857</v>
      </c>
      <c r="U489" s="4" t="s">
        <v>21</v>
      </c>
      <c r="V489" s="21">
        <v>476</v>
      </c>
      <c r="W489" s="15">
        <f t="shared" si="154"/>
        <v>12255.239456699846</v>
      </c>
      <c r="X489" s="15">
        <f t="shared" si="155"/>
        <v>15105.944532027868</v>
      </c>
      <c r="Y489" s="15">
        <f t="shared" si="156"/>
        <v>17374.99917498395</v>
      </c>
      <c r="Z489" s="15">
        <f t="shared" si="157"/>
        <v>8644.0806487803202</v>
      </c>
      <c r="AA489" s="15">
        <f t="shared" si="158"/>
        <v>24633.594259608821</v>
      </c>
      <c r="AB489" s="15">
        <f t="shared" si="159"/>
        <v>6096.9947202271487</v>
      </c>
      <c r="AC489" s="15"/>
    </row>
    <row r="490" spans="2:29">
      <c r="B490" s="49">
        <v>40907</v>
      </c>
      <c r="C490" s="50">
        <v>1257.5999999999999</v>
      </c>
      <c r="D490" s="53">
        <v>8455.35</v>
      </c>
      <c r="E490" s="16">
        <f t="shared" si="146"/>
        <v>6.7223168775875086E-3</v>
      </c>
      <c r="F490" s="16">
        <f t="shared" si="148"/>
        <v>6.7223168775875086E-3</v>
      </c>
      <c r="G490" s="16" t="str">
        <f t="shared" si="149"/>
        <v/>
      </c>
      <c r="H490" s="6">
        <f t="shared" si="150"/>
        <v>477</v>
      </c>
      <c r="I490" s="25">
        <f t="shared" ca="1" si="151"/>
        <v>11924.872598328289</v>
      </c>
      <c r="J490" s="16">
        <f t="shared" ca="1" si="160"/>
        <v>-3.9380734411133831E-3</v>
      </c>
      <c r="K490" s="17">
        <f t="shared" ca="1" si="152"/>
        <v>-1.7263204630333628</v>
      </c>
      <c r="L490" s="31">
        <f t="shared" ca="1" si="147"/>
        <v>-0.26499067028757772</v>
      </c>
      <c r="M490" s="30"/>
      <c r="N490" s="21">
        <v>477</v>
      </c>
      <c r="O490" s="14">
        <f t="shared" si="145"/>
        <v>0.140238</v>
      </c>
      <c r="P490" s="14">
        <f t="shared" si="153"/>
        <v>0.34944527468546488</v>
      </c>
      <c r="Q490" s="14">
        <f t="shared" si="161"/>
        <v>0.48968327468546491</v>
      </c>
      <c r="R490" s="14">
        <f t="shared" si="162"/>
        <v>-0.20920727468546488</v>
      </c>
      <c r="S490" s="14">
        <f t="shared" si="163"/>
        <v>0.83912854937092973</v>
      </c>
      <c r="T490" s="14">
        <f t="shared" si="164"/>
        <v>-0.55865254937092979</v>
      </c>
      <c r="U490" s="4" t="s">
        <v>21</v>
      </c>
      <c r="V490" s="21">
        <v>477</v>
      </c>
      <c r="W490" s="15">
        <f t="shared" si="154"/>
        <v>12258.843026798966</v>
      </c>
      <c r="X490" s="15">
        <f t="shared" si="155"/>
        <v>15111.481679164513</v>
      </c>
      <c r="Y490" s="15">
        <f t="shared" si="156"/>
        <v>17386.478927057804</v>
      </c>
      <c r="Z490" s="15">
        <f t="shared" si="157"/>
        <v>8643.454087867367</v>
      </c>
      <c r="AA490" s="15">
        <f t="shared" si="158"/>
        <v>24658.905315957789</v>
      </c>
      <c r="AB490" s="15">
        <f t="shared" si="159"/>
        <v>6094.3188852120611</v>
      </c>
      <c r="AC490" s="15"/>
    </row>
    <row r="491" spans="2:29">
      <c r="B491" s="49">
        <v>40912</v>
      </c>
      <c r="C491" s="50">
        <v>1277.3</v>
      </c>
      <c r="D491" s="53">
        <v>8560.11</v>
      </c>
      <c r="E491" s="16">
        <f t="shared" si="146"/>
        <v>1.2389788713654693E-2</v>
      </c>
      <c r="F491" s="16">
        <f t="shared" si="148"/>
        <v>1.2389788713654693E-2</v>
      </c>
      <c r="G491" s="16" t="str">
        <f t="shared" si="149"/>
        <v/>
      </c>
      <c r="H491" s="6">
        <f t="shared" si="150"/>
        <v>478</v>
      </c>
      <c r="I491" s="25">
        <f t="shared" ca="1" si="151"/>
        <v>11833.049269544312</v>
      </c>
      <c r="J491" s="16">
        <f t="shared" ca="1" si="160"/>
        <v>-7.7001517648792308E-3</v>
      </c>
      <c r="K491" s="17">
        <f t="shared" ca="1" si="152"/>
        <v>-2.2278177257874665</v>
      </c>
      <c r="L491" s="31">
        <f t="shared" ca="1" si="147"/>
        <v>-0.50149726275410367</v>
      </c>
      <c r="M491" s="30"/>
      <c r="N491" s="21">
        <v>478</v>
      </c>
      <c r="O491" s="14">
        <f t="shared" si="145"/>
        <v>0.14053199999999999</v>
      </c>
      <c r="P491" s="14">
        <f t="shared" si="153"/>
        <v>0.34981137774520715</v>
      </c>
      <c r="Q491" s="14">
        <f t="shared" si="161"/>
        <v>0.49034337774520714</v>
      </c>
      <c r="R491" s="14">
        <f t="shared" si="162"/>
        <v>-0.20927937774520716</v>
      </c>
      <c r="S491" s="14">
        <f t="shared" si="163"/>
        <v>0.8401547554904143</v>
      </c>
      <c r="T491" s="14">
        <f t="shared" si="164"/>
        <v>-0.55909075549041432</v>
      </c>
      <c r="U491" s="4" t="s">
        <v>21</v>
      </c>
      <c r="V491" s="21">
        <v>478</v>
      </c>
      <c r="W491" s="15">
        <f t="shared" si="154"/>
        <v>12262.447656503447</v>
      </c>
      <c r="X491" s="15">
        <f t="shared" si="155"/>
        <v>15117.015051674996</v>
      </c>
      <c r="Y491" s="15">
        <f t="shared" si="156"/>
        <v>17397.959583787138</v>
      </c>
      <c r="Z491" s="15">
        <f t="shared" si="157"/>
        <v>8642.8308908483668</v>
      </c>
      <c r="AA491" s="15">
        <f t="shared" si="158"/>
        <v>24684.223424069682</v>
      </c>
      <c r="AB491" s="15">
        <f t="shared" si="159"/>
        <v>6091.6489024265929</v>
      </c>
      <c r="AC491" s="15"/>
    </row>
    <row r="492" spans="2:29">
      <c r="B492" s="49">
        <v>40913</v>
      </c>
      <c r="C492" s="50">
        <v>1281.06</v>
      </c>
      <c r="D492" s="53">
        <v>8488.7099999999991</v>
      </c>
      <c r="E492" s="16">
        <f t="shared" si="146"/>
        <v>-8.3410143093957268E-3</v>
      </c>
      <c r="F492" s="16" t="str">
        <f t="shared" si="148"/>
        <v/>
      </c>
      <c r="G492" s="16">
        <f t="shared" si="149"/>
        <v>-8.3410143093957268E-3</v>
      </c>
      <c r="H492" s="6">
        <f t="shared" si="150"/>
        <v>479</v>
      </c>
      <c r="I492" s="25">
        <f t="shared" ca="1" si="151"/>
        <v>11955.693413039042</v>
      </c>
      <c r="J492" s="16">
        <f t="shared" ca="1" si="160"/>
        <v>1.0364542621350304E-2</v>
      </c>
      <c r="K492" s="17">
        <f t="shared" ca="1" si="152"/>
        <v>-1.6017423534909605</v>
      </c>
      <c r="L492" s="31">
        <f t="shared" ca="1" si="147"/>
        <v>0.62607537229650601</v>
      </c>
      <c r="M492" s="30"/>
      <c r="N492" s="21">
        <v>479</v>
      </c>
      <c r="O492" s="14">
        <f t="shared" si="145"/>
        <v>0.14082600000000001</v>
      </c>
      <c r="P492" s="14">
        <f t="shared" si="153"/>
        <v>0.35017709805182862</v>
      </c>
      <c r="Q492" s="14">
        <f t="shared" si="161"/>
        <v>0.49100309805182862</v>
      </c>
      <c r="R492" s="14">
        <f t="shared" si="162"/>
        <v>-0.20935109805182861</v>
      </c>
      <c r="S492" s="14">
        <f t="shared" si="163"/>
        <v>0.84118019610365724</v>
      </c>
      <c r="T492" s="14">
        <f t="shared" si="164"/>
        <v>-0.55952819610365723</v>
      </c>
      <c r="U492" s="4" t="s">
        <v>21</v>
      </c>
      <c r="V492" s="21">
        <v>479</v>
      </c>
      <c r="W492" s="15">
        <f t="shared" si="154"/>
        <v>12266.053346124863</v>
      </c>
      <c r="X492" s="15">
        <f t="shared" si="155"/>
        <v>15122.54466213868</v>
      </c>
      <c r="Y492" s="15">
        <f t="shared" si="156"/>
        <v>17409.441157915717</v>
      </c>
      <c r="Z492" s="15">
        <f t="shared" si="157"/>
        <v>8642.2110465947735</v>
      </c>
      <c r="AA492" s="15">
        <f t="shared" si="158"/>
        <v>24709.548611793922</v>
      </c>
      <c r="AB492" s="15">
        <f t="shared" si="159"/>
        <v>6088.9847505416556</v>
      </c>
      <c r="AC492" s="15"/>
    </row>
    <row r="493" spans="2:29">
      <c r="B493" s="49">
        <v>40914</v>
      </c>
      <c r="C493" s="50">
        <v>1277.81</v>
      </c>
      <c r="D493" s="53">
        <v>8390.35</v>
      </c>
      <c r="E493" s="16">
        <f t="shared" si="146"/>
        <v>-1.1587155174343189E-2</v>
      </c>
      <c r="F493" s="16" t="str">
        <f t="shared" si="148"/>
        <v/>
      </c>
      <c r="G493" s="16">
        <f t="shared" si="149"/>
        <v>-1.1587155174343189E-2</v>
      </c>
      <c r="H493" s="6">
        <f t="shared" si="150"/>
        <v>480</v>
      </c>
      <c r="I493" s="25">
        <f t="shared" ca="1" si="151"/>
        <v>11885.715081092558</v>
      </c>
      <c r="J493" s="16">
        <f t="shared" ca="1" si="160"/>
        <v>-5.8531387121523865E-3</v>
      </c>
      <c r="K493" s="17">
        <f t="shared" ca="1" si="152"/>
        <v>-1.9870135668281839</v>
      </c>
      <c r="L493" s="31">
        <f t="shared" ca="1" si="147"/>
        <v>-0.38527121333722336</v>
      </c>
      <c r="M493" s="30"/>
      <c r="N493" s="21">
        <v>480</v>
      </c>
      <c r="O493" s="14">
        <f t="shared" si="145"/>
        <v>0.14112</v>
      </c>
      <c r="P493" s="14">
        <f t="shared" si="153"/>
        <v>0.35054243680330632</v>
      </c>
      <c r="Q493" s="14">
        <f t="shared" si="161"/>
        <v>0.49166243680330635</v>
      </c>
      <c r="R493" s="14">
        <f t="shared" si="162"/>
        <v>-0.20942243680330633</v>
      </c>
      <c r="S493" s="14">
        <f t="shared" si="163"/>
        <v>0.84220487360661267</v>
      </c>
      <c r="T493" s="14">
        <f t="shared" si="164"/>
        <v>-0.55996487360661262</v>
      </c>
      <c r="U493" s="4" t="s">
        <v>21</v>
      </c>
      <c r="V493" s="21">
        <v>480</v>
      </c>
      <c r="W493" s="15">
        <f t="shared" si="154"/>
        <v>12269.66009597487</v>
      </c>
      <c r="X493" s="15">
        <f t="shared" si="155"/>
        <v>15128.070523068815</v>
      </c>
      <c r="Y493" s="15">
        <f t="shared" si="156"/>
        <v>17420.923662126715</v>
      </c>
      <c r="Z493" s="15">
        <f t="shared" si="157"/>
        <v>8641.5945440392261</v>
      </c>
      <c r="AA493" s="15">
        <f t="shared" si="158"/>
        <v>24734.880906864539</v>
      </c>
      <c r="AB493" s="15">
        <f t="shared" si="159"/>
        <v>6086.3264083466147</v>
      </c>
      <c r="AC493" s="15"/>
    </row>
    <row r="494" spans="2:29">
      <c r="B494" s="49">
        <v>40918</v>
      </c>
      <c r="C494" s="50">
        <v>1292.08</v>
      </c>
      <c r="D494" s="50">
        <v>8422.26</v>
      </c>
      <c r="E494" s="16">
        <f t="shared" si="146"/>
        <v>3.8031786516652885E-3</v>
      </c>
      <c r="F494" s="16">
        <f t="shared" si="148"/>
        <v>3.8031786516652885E-3</v>
      </c>
      <c r="G494" s="16" t="str">
        <f t="shared" si="149"/>
        <v/>
      </c>
      <c r="H494" s="6">
        <f t="shared" si="150"/>
        <v>481</v>
      </c>
      <c r="I494" s="25">
        <f t="shared" ca="1" si="151"/>
        <v>11859.419059486368</v>
      </c>
      <c r="J494" s="16">
        <f t="shared" ca="1" si="160"/>
        <v>-2.212405515930646E-3</v>
      </c>
      <c r="K494" s="17">
        <f t="shared" ca="1" si="152"/>
        <v>-2.1438171912381705</v>
      </c>
      <c r="L494" s="31">
        <f t="shared" ca="1" si="147"/>
        <v>-0.15680362440998644</v>
      </c>
      <c r="M494" s="30"/>
      <c r="N494" s="21">
        <v>481</v>
      </c>
      <c r="O494" s="14">
        <f t="shared" si="145"/>
        <v>0.14141399999999998</v>
      </c>
      <c r="P494" s="14">
        <f t="shared" si="153"/>
        <v>0.35090739519138092</v>
      </c>
      <c r="Q494" s="14">
        <f t="shared" si="161"/>
        <v>0.49232139519138091</v>
      </c>
      <c r="R494" s="14">
        <f t="shared" si="162"/>
        <v>-0.20949339519138094</v>
      </c>
      <c r="S494" s="14">
        <f t="shared" si="163"/>
        <v>0.84322879038276177</v>
      </c>
      <c r="T494" s="14">
        <f t="shared" si="164"/>
        <v>-0.56040079038276192</v>
      </c>
      <c r="U494" s="4" t="s">
        <v>21</v>
      </c>
      <c r="V494" s="21">
        <v>481</v>
      </c>
      <c r="W494" s="15">
        <f t="shared" si="154"/>
        <v>12273.267906365229</v>
      </c>
      <c r="X494" s="15">
        <f t="shared" si="155"/>
        <v>15133.59264691301</v>
      </c>
      <c r="Y494" s="15">
        <f t="shared" si="156"/>
        <v>17432.407109043183</v>
      </c>
      <c r="Z494" s="15">
        <f t="shared" si="157"/>
        <v>8640.981372175087</v>
      </c>
      <c r="AA494" s="15">
        <f t="shared" si="158"/>
        <v>24760.220336901053</v>
      </c>
      <c r="AB494" s="15">
        <f t="shared" si="159"/>
        <v>6083.6738547484056</v>
      </c>
      <c r="AC494" s="15"/>
    </row>
    <row r="495" spans="2:29">
      <c r="B495" s="49">
        <v>40919</v>
      </c>
      <c r="C495" s="50">
        <v>1292.48</v>
      </c>
      <c r="D495" s="53">
        <v>8447.8799999999992</v>
      </c>
      <c r="E495" s="16">
        <f t="shared" si="146"/>
        <v>3.0419388620155376E-3</v>
      </c>
      <c r="F495" s="16">
        <f t="shared" si="148"/>
        <v>3.0419388620155376E-3</v>
      </c>
      <c r="G495" s="16" t="str">
        <f t="shared" si="149"/>
        <v/>
      </c>
      <c r="H495" s="6">
        <f t="shared" si="150"/>
        <v>482</v>
      </c>
      <c r="I495" s="25">
        <f t="shared" ca="1" si="151"/>
        <v>11753.477079536142</v>
      </c>
      <c r="J495" s="16">
        <f t="shared" ca="1" si="160"/>
        <v>-8.9331508920315484E-3</v>
      </c>
      <c r="K495" s="17">
        <f t="shared" ca="1" si="152"/>
        <v>-2.7230232380654309</v>
      </c>
      <c r="L495" s="31">
        <f t="shared" ca="1" si="147"/>
        <v>-0.57920604682726029</v>
      </c>
      <c r="M495" s="30"/>
      <c r="N495" s="21">
        <v>482</v>
      </c>
      <c r="O495" s="14">
        <f t="shared" si="145"/>
        <v>0.141708</v>
      </c>
      <c r="P495" s="14">
        <f t="shared" si="153"/>
        <v>0.3512719744016024</v>
      </c>
      <c r="Q495" s="14">
        <f t="shared" si="161"/>
        <v>0.49297997440160241</v>
      </c>
      <c r="R495" s="14">
        <f t="shared" si="162"/>
        <v>-0.2095639744016024</v>
      </c>
      <c r="S495" s="14">
        <f t="shared" si="163"/>
        <v>0.84425194880320475</v>
      </c>
      <c r="T495" s="14">
        <f t="shared" si="164"/>
        <v>-0.56083594880320486</v>
      </c>
      <c r="U495" s="4" t="s">
        <v>21</v>
      </c>
      <c r="V495" s="21">
        <v>482</v>
      </c>
      <c r="W495" s="15">
        <f t="shared" si="154"/>
        <v>12276.876777607777</v>
      </c>
      <c r="X495" s="15">
        <f t="shared" si="155"/>
        <v>15139.111046053709</v>
      </c>
      <c r="Y495" s="15">
        <f t="shared" si="156"/>
        <v>17443.891511228485</v>
      </c>
      <c r="Z495" s="15">
        <f t="shared" si="157"/>
        <v>8640.3715200559946</v>
      </c>
      <c r="AA495" s="15">
        <f t="shared" si="158"/>
        <v>24785.566929409371</v>
      </c>
      <c r="AB495" s="15">
        <f t="shared" si="159"/>
        <v>6081.0270687706525</v>
      </c>
      <c r="AC495" s="15"/>
    </row>
    <row r="496" spans="2:29">
      <c r="B496" s="49">
        <v>40920</v>
      </c>
      <c r="C496" s="50">
        <v>1295.5</v>
      </c>
      <c r="D496" s="53">
        <v>8385.59</v>
      </c>
      <c r="E496" s="16">
        <f t="shared" si="146"/>
        <v>-7.3734475395009231E-3</v>
      </c>
      <c r="F496" s="16" t="str">
        <f t="shared" si="148"/>
        <v/>
      </c>
      <c r="G496" s="16">
        <f t="shared" si="149"/>
        <v>-7.3734475395009231E-3</v>
      </c>
      <c r="H496" s="6">
        <f t="shared" si="150"/>
        <v>483</v>
      </c>
      <c r="I496" s="25">
        <f t="shared" ca="1" si="151"/>
        <v>11734.778183697044</v>
      </c>
      <c r="J496" s="16">
        <f t="shared" ca="1" si="160"/>
        <v>-1.5909246015082623E-3</v>
      </c>
      <c r="K496" s="17">
        <f t="shared" ca="1" si="152"/>
        <v>-2.8409102716204377</v>
      </c>
      <c r="L496" s="31">
        <f t="shared" ca="1" si="147"/>
        <v>-0.11788703355500689</v>
      </c>
      <c r="M496" s="30"/>
      <c r="N496" s="21">
        <v>483</v>
      </c>
      <c r="O496" s="14">
        <f t="shared" si="145"/>
        <v>0.14200199999999999</v>
      </c>
      <c r="P496" s="14">
        <f t="shared" si="153"/>
        <v>0.35163617561337457</v>
      </c>
      <c r="Q496" s="14">
        <f t="shared" si="161"/>
        <v>0.49363817561337453</v>
      </c>
      <c r="R496" s="14">
        <f t="shared" si="162"/>
        <v>-0.20963417561337458</v>
      </c>
      <c r="S496" s="14">
        <f t="shared" si="163"/>
        <v>0.8452743512267491</v>
      </c>
      <c r="T496" s="14">
        <f t="shared" si="164"/>
        <v>-0.56127035122674918</v>
      </c>
      <c r="U496" s="4" t="s">
        <v>21</v>
      </c>
      <c r="V496" s="21">
        <v>483</v>
      </c>
      <c r="W496" s="15">
        <f t="shared" si="154"/>
        <v>12280.486710014455</v>
      </c>
      <c r="X496" s="15">
        <f t="shared" si="155"/>
        <v>15144.625732808678</v>
      </c>
      <c r="Y496" s="15">
        <f t="shared" si="156"/>
        <v>17455.376881186759</v>
      </c>
      <c r="Z496" s="15">
        <f t="shared" si="157"/>
        <v>8639.7649767954099</v>
      </c>
      <c r="AA496" s="15">
        <f t="shared" si="158"/>
        <v>24810.920711782652</v>
      </c>
      <c r="AB496" s="15">
        <f t="shared" si="159"/>
        <v>6078.3860295527902</v>
      </c>
      <c r="AC496" s="15"/>
    </row>
    <row r="497" spans="2:35">
      <c r="B497" s="49">
        <v>40921</v>
      </c>
      <c r="C497" s="50">
        <v>1289.0899999999999</v>
      </c>
      <c r="D497" s="53">
        <v>8500.02</v>
      </c>
      <c r="E497" s="16">
        <f t="shared" si="146"/>
        <v>1.3646028484578937E-2</v>
      </c>
      <c r="F497" s="16">
        <f t="shared" si="148"/>
        <v>1.3646028484578937E-2</v>
      </c>
      <c r="G497" s="16" t="str">
        <f t="shared" si="149"/>
        <v/>
      </c>
      <c r="H497" s="6">
        <f t="shared" si="150"/>
        <v>484</v>
      </c>
      <c r="I497" s="25">
        <f t="shared" ca="1" si="151"/>
        <v>11576.812036192236</v>
      </c>
      <c r="J497" s="16">
        <f t="shared" ca="1" si="160"/>
        <v>-1.3461366293592904E-2</v>
      </c>
      <c r="K497" s="17">
        <f t="shared" ca="1" si="152"/>
        <v>-3.7063353343599039</v>
      </c>
      <c r="L497" s="31">
        <f t="shared" ca="1" si="147"/>
        <v>-0.86542506273946607</v>
      </c>
      <c r="M497" s="30"/>
      <c r="N497" s="21">
        <v>484</v>
      </c>
      <c r="O497" s="14">
        <f t="shared" si="145"/>
        <v>0.14229600000000001</v>
      </c>
      <c r="P497" s="14">
        <f t="shared" si="153"/>
        <v>0.35199999999999998</v>
      </c>
      <c r="Q497" s="14">
        <f t="shared" si="161"/>
        <v>0.49429599999999996</v>
      </c>
      <c r="R497" s="14">
        <f t="shared" si="162"/>
        <v>-0.20970399999999997</v>
      </c>
      <c r="S497" s="14">
        <f t="shared" si="163"/>
        <v>0.84629599999999994</v>
      </c>
      <c r="T497" s="14">
        <f t="shared" si="164"/>
        <v>-0.56170399999999998</v>
      </c>
      <c r="U497" s="4" t="s">
        <v>21</v>
      </c>
      <c r="V497" s="21">
        <v>484</v>
      </c>
      <c r="W497" s="15">
        <f t="shared" si="154"/>
        <v>12284.097703897289</v>
      </c>
      <c r="X497" s="15">
        <f t="shared" si="155"/>
        <v>15150.136719431463</v>
      </c>
      <c r="Y497" s="15">
        <f t="shared" si="156"/>
        <v>17466.863231363364</v>
      </c>
      <c r="Z497" s="15">
        <f t="shared" si="157"/>
        <v>8639.1617315661751</v>
      </c>
      <c r="AA497" s="15">
        <f t="shared" si="158"/>
        <v>24836.281711302177</v>
      </c>
      <c r="AB497" s="15">
        <f t="shared" si="159"/>
        <v>6075.7507163491973</v>
      </c>
      <c r="AC497" s="15"/>
    </row>
    <row r="498" spans="2:35">
      <c r="B498" s="49">
        <v>40925</v>
      </c>
      <c r="C498" s="50">
        <v>1293.67</v>
      </c>
      <c r="D498" s="53">
        <v>8466.4</v>
      </c>
      <c r="E498" s="16">
        <f t="shared" si="146"/>
        <v>-3.9552848110946557E-3</v>
      </c>
      <c r="F498" s="16" t="str">
        <f t="shared" si="148"/>
        <v/>
      </c>
      <c r="G498" s="16">
        <f t="shared" si="149"/>
        <v>-3.9552848110946557E-3</v>
      </c>
      <c r="H498" s="6">
        <f t="shared" si="150"/>
        <v>485</v>
      </c>
      <c r="I498" s="25">
        <f t="shared" ca="1" si="151"/>
        <v>11334.342677923767</v>
      </c>
      <c r="J498" s="16">
        <f t="shared" ca="1" si="160"/>
        <v>-2.0944397949145585E-2</v>
      </c>
      <c r="K498" s="17">
        <f t="shared" ca="1" si="152"/>
        <v>-5.047638931980412</v>
      </c>
      <c r="L498" s="31">
        <f t="shared" ca="1" si="147"/>
        <v>-1.3413035976205083</v>
      </c>
      <c r="M498" s="30"/>
      <c r="N498" s="21">
        <v>485</v>
      </c>
      <c r="O498" s="14">
        <f t="shared" si="145"/>
        <v>0.14258999999999999</v>
      </c>
      <c r="P498" s="14">
        <f t="shared" si="153"/>
        <v>0.35236344872872383</v>
      </c>
      <c r="Q498" s="14">
        <f t="shared" si="161"/>
        <v>0.49495344872872382</v>
      </c>
      <c r="R498" s="14">
        <f t="shared" si="162"/>
        <v>-0.20977344872872383</v>
      </c>
      <c r="S498" s="14">
        <f t="shared" si="163"/>
        <v>0.84731689745744765</v>
      </c>
      <c r="T498" s="14">
        <f t="shared" si="164"/>
        <v>-0.56213689745744766</v>
      </c>
      <c r="U498" s="4" t="s">
        <v>21</v>
      </c>
      <c r="V498" s="21">
        <v>485</v>
      </c>
      <c r="W498" s="15">
        <f t="shared" si="154"/>
        <v>12287.709759568403</v>
      </c>
      <c r="X498" s="15">
        <f t="shared" si="155"/>
        <v>15155.644018111861</v>
      </c>
      <c r="Y498" s="15">
        <f t="shared" si="156"/>
        <v>17478.350574145297</v>
      </c>
      <c r="Z498" s="15">
        <f t="shared" si="157"/>
        <v>8638.5617736000804</v>
      </c>
      <c r="AA498" s="15">
        <f t="shared" si="158"/>
        <v>24861.649955138219</v>
      </c>
      <c r="AB498" s="15">
        <f t="shared" si="159"/>
        <v>6073.1211085283394</v>
      </c>
      <c r="AC498" s="15"/>
    </row>
    <row r="499" spans="2:35">
      <c r="B499" s="49">
        <v>40926</v>
      </c>
      <c r="C499" s="50">
        <v>1308.04</v>
      </c>
      <c r="D499" s="53">
        <v>8550.58</v>
      </c>
      <c r="E499" s="16">
        <f t="shared" si="146"/>
        <v>9.9428328451290158E-3</v>
      </c>
      <c r="F499" s="16">
        <f t="shared" si="148"/>
        <v>9.9428328451290158E-3</v>
      </c>
      <c r="G499" s="16" t="str">
        <f t="shared" si="149"/>
        <v/>
      </c>
      <c r="H499" s="6">
        <f t="shared" si="150"/>
        <v>486</v>
      </c>
      <c r="I499" s="25">
        <f t="shared" ca="1" si="151"/>
        <v>11209.291442360422</v>
      </c>
      <c r="J499" s="16">
        <f t="shared" ca="1" si="160"/>
        <v>-1.1032949957204968E-2</v>
      </c>
      <c r="K499" s="17">
        <f t="shared" ca="1" si="152"/>
        <v>-5.759405920420746</v>
      </c>
      <c r="L499" s="31">
        <f t="shared" ca="1" si="147"/>
        <v>-0.71176698844033393</v>
      </c>
      <c r="M499" s="30"/>
      <c r="N499" s="21">
        <v>486</v>
      </c>
      <c r="O499" s="14">
        <f t="shared" si="145"/>
        <v>0.14288399999999998</v>
      </c>
      <c r="P499" s="14">
        <f t="shared" si="153"/>
        <v>0.35272652296077761</v>
      </c>
      <c r="Q499" s="14">
        <f t="shared" si="161"/>
        <v>0.49561052296077757</v>
      </c>
      <c r="R499" s="14">
        <f t="shared" si="162"/>
        <v>-0.20984252296077763</v>
      </c>
      <c r="S499" s="14">
        <f t="shared" si="163"/>
        <v>0.84833704592155523</v>
      </c>
      <c r="T499" s="14">
        <f t="shared" si="164"/>
        <v>-0.56256904592155521</v>
      </c>
      <c r="U499" s="4" t="s">
        <v>21</v>
      </c>
      <c r="V499" s="21">
        <v>486</v>
      </c>
      <c r="W499" s="15">
        <f t="shared" si="154"/>
        <v>12291.322877340002</v>
      </c>
      <c r="X499" s="15">
        <f t="shared" si="155"/>
        <v>15161.14764097638</v>
      </c>
      <c r="Y499" s="15">
        <f t="shared" si="156"/>
        <v>17489.838921861658</v>
      </c>
      <c r="Z499" s="15">
        <f t="shared" si="157"/>
        <v>8637.9650921874108</v>
      </c>
      <c r="AA499" s="15">
        <f t="shared" si="158"/>
        <v>24887.025470350869</v>
      </c>
      <c r="AB499" s="15">
        <f t="shared" si="159"/>
        <v>6070.4971855719223</v>
      </c>
      <c r="AC499" s="15"/>
    </row>
    <row r="500" spans="2:35">
      <c r="B500" s="49">
        <v>40927</v>
      </c>
      <c r="C500" s="50">
        <v>1314.5</v>
      </c>
      <c r="D500" s="53">
        <v>8639.68</v>
      </c>
      <c r="E500" s="16">
        <f t="shared" si="146"/>
        <v>1.0420345754323141E-2</v>
      </c>
      <c r="F500" s="16">
        <f t="shared" si="148"/>
        <v>1.0420345754323141E-2</v>
      </c>
      <c r="G500" s="16" t="str">
        <f t="shared" si="149"/>
        <v/>
      </c>
      <c r="H500" s="6">
        <f t="shared" si="150"/>
        <v>487</v>
      </c>
      <c r="I500" s="25">
        <f t="shared" ca="1" si="151"/>
        <v>11380.198048898897</v>
      </c>
      <c r="J500" s="16">
        <f t="shared" ca="1" si="160"/>
        <v>1.5246869743489055E-2</v>
      </c>
      <c r="K500" s="17">
        <f t="shared" ca="1" si="152"/>
        <v>-4.8320425128689539</v>
      </c>
      <c r="L500" s="31">
        <f t="shared" ca="1" si="147"/>
        <v>0.92736340755179247</v>
      </c>
      <c r="M500" s="30"/>
      <c r="N500" s="21">
        <v>487</v>
      </c>
      <c r="O500" s="14">
        <f t="shared" si="145"/>
        <v>0.143178</v>
      </c>
      <c r="P500" s="14">
        <f t="shared" si="153"/>
        <v>0.35308922385142255</v>
      </c>
      <c r="Q500" s="14">
        <f t="shared" si="161"/>
        <v>0.49626722385142252</v>
      </c>
      <c r="R500" s="14">
        <f t="shared" si="162"/>
        <v>-0.20991122385142255</v>
      </c>
      <c r="S500" s="14">
        <f t="shared" si="163"/>
        <v>0.84935644770284513</v>
      </c>
      <c r="T500" s="14">
        <f t="shared" si="164"/>
        <v>-0.56300044770284507</v>
      </c>
      <c r="U500" s="4" t="s">
        <v>21</v>
      </c>
      <c r="V500" s="21">
        <v>487</v>
      </c>
      <c r="W500" s="15">
        <f t="shared" si="154"/>
        <v>12294.937057524394</v>
      </c>
      <c r="X500" s="15">
        <f t="shared" si="155"/>
        <v>15166.647600088703</v>
      </c>
      <c r="Y500" s="15">
        <f t="shared" si="156"/>
        <v>17501.328286784064</v>
      </c>
      <c r="Z500" s="15">
        <f t="shared" si="157"/>
        <v>8637.3716766765392</v>
      </c>
      <c r="AA500" s="15">
        <f t="shared" si="158"/>
        <v>24912.408283890913</v>
      </c>
      <c r="AB500" s="15">
        <f t="shared" si="159"/>
        <v>6067.8789270740481</v>
      </c>
      <c r="AC500" s="15"/>
    </row>
    <row r="501" spans="2:35">
      <c r="B501" s="49">
        <v>40928</v>
      </c>
      <c r="C501" s="50">
        <v>1315.38</v>
      </c>
      <c r="D501" s="53">
        <v>8766.36</v>
      </c>
      <c r="E501" s="16">
        <f t="shared" si="146"/>
        <v>1.4662580095559128E-2</v>
      </c>
      <c r="F501" s="16">
        <f t="shared" si="148"/>
        <v>1.4662580095559128E-2</v>
      </c>
      <c r="G501" s="16" t="str">
        <f t="shared" si="149"/>
        <v/>
      </c>
      <c r="H501" s="6">
        <f t="shared" si="150"/>
        <v>488</v>
      </c>
      <c r="I501" s="25">
        <f t="shared" ca="1" si="151"/>
        <v>11348.739940688358</v>
      </c>
      <c r="J501" s="16">
        <f t="shared" ca="1" si="160"/>
        <v>-2.764284775657609E-3</v>
      </c>
      <c r="K501" s="17">
        <f t="shared" ca="1" si="152"/>
        <v>-5.0234246583883122</v>
      </c>
      <c r="L501" s="31">
        <f t="shared" ca="1" si="147"/>
        <v>-0.19138214551935842</v>
      </c>
      <c r="M501" s="30"/>
      <c r="N501" s="21">
        <v>488</v>
      </c>
      <c r="O501" s="14">
        <f t="shared" si="145"/>
        <v>0.14347199999999999</v>
      </c>
      <c r="P501" s="14">
        <f t="shared" si="153"/>
        <v>0.35345155254999239</v>
      </c>
      <c r="Q501" s="14">
        <f t="shared" si="161"/>
        <v>0.49692355254999238</v>
      </c>
      <c r="R501" s="14">
        <f t="shared" si="162"/>
        <v>-0.2099795525499924</v>
      </c>
      <c r="S501" s="14">
        <f t="shared" si="163"/>
        <v>0.85037510509998482</v>
      </c>
      <c r="T501" s="14">
        <f t="shared" si="164"/>
        <v>-0.56343110509998473</v>
      </c>
      <c r="U501" s="4" t="s">
        <v>21</v>
      </c>
      <c r="V501" s="21">
        <v>488</v>
      </c>
      <c r="W501" s="15">
        <f t="shared" si="154"/>
        <v>12298.552300433974</v>
      </c>
      <c r="X501" s="15">
        <f t="shared" si="155"/>
        <v>15172.143907450127</v>
      </c>
      <c r="Y501" s="15">
        <f t="shared" si="156"/>
        <v>17512.818681127083</v>
      </c>
      <c r="Z501" s="15">
        <f t="shared" si="157"/>
        <v>8636.7815164734748</v>
      </c>
      <c r="AA501" s="15">
        <f t="shared" si="158"/>
        <v>24937.798422600637</v>
      </c>
      <c r="AB501" s="15">
        <f t="shared" si="159"/>
        <v>6065.2663127403794</v>
      </c>
      <c r="AC501" s="15"/>
    </row>
    <row r="502" spans="2:35">
      <c r="B502" s="49">
        <v>40931</v>
      </c>
      <c r="C502" s="50">
        <v>1316</v>
      </c>
      <c r="D502" s="53">
        <v>8765.9</v>
      </c>
      <c r="E502" s="16">
        <f t="shared" si="146"/>
        <v>-5.2473318458396173E-5</v>
      </c>
      <c r="F502" s="16" t="str">
        <f t="shared" si="148"/>
        <v/>
      </c>
      <c r="G502" s="16">
        <f t="shared" si="149"/>
        <v>-5.2473318458396173E-5</v>
      </c>
      <c r="H502" s="6">
        <f t="shared" si="150"/>
        <v>489</v>
      </c>
      <c r="I502" s="25">
        <f t="shared" ca="1" si="151"/>
        <v>11439.035520602516</v>
      </c>
      <c r="J502" s="16">
        <f t="shared" ca="1" si="160"/>
        <v>7.9564410133695727E-3</v>
      </c>
      <c r="K502" s="17">
        <f t="shared" ca="1" si="152"/>
        <v>-4.5464896105248549</v>
      </c>
      <c r="L502" s="31">
        <f t="shared" ca="1" si="147"/>
        <v>0.47693504786345725</v>
      </c>
      <c r="M502" s="30"/>
      <c r="N502" s="21">
        <v>489</v>
      </c>
      <c r="O502" s="14">
        <f t="shared" si="145"/>
        <v>0.143766</v>
      </c>
      <c r="P502" s="14">
        <f t="shared" si="153"/>
        <v>0.35381351019993573</v>
      </c>
      <c r="Q502" s="14">
        <f t="shared" si="161"/>
        <v>0.49757951019993574</v>
      </c>
      <c r="R502" s="14">
        <f t="shared" si="162"/>
        <v>-0.21004751019993573</v>
      </c>
      <c r="S502" s="14">
        <f t="shared" si="163"/>
        <v>0.85139302039987141</v>
      </c>
      <c r="T502" s="14">
        <f t="shared" si="164"/>
        <v>-0.56386102039987152</v>
      </c>
      <c r="U502" s="4" t="s">
        <v>21</v>
      </c>
      <c r="V502" s="21">
        <v>489</v>
      </c>
      <c r="W502" s="15">
        <f t="shared" si="154"/>
        <v>12302.168606381229</v>
      </c>
      <c r="X502" s="15">
        <f t="shared" si="155"/>
        <v>15177.63657500002</v>
      </c>
      <c r="Y502" s="15">
        <f t="shared" si="156"/>
        <v>17524.310117048644</v>
      </c>
      <c r="Z502" s="15">
        <f t="shared" si="157"/>
        <v>8636.1946010414649</v>
      </c>
      <c r="AA502" s="15">
        <f t="shared" si="158"/>
        <v>24963.195913214655</v>
      </c>
      <c r="AB502" s="15">
        <f t="shared" si="159"/>
        <v>6062.6593223873188</v>
      </c>
      <c r="AC502" s="15"/>
    </row>
    <row r="503" spans="2:35">
      <c r="B503" s="49">
        <v>40932</v>
      </c>
      <c r="C503" s="50">
        <v>1314.65</v>
      </c>
      <c r="D503" s="53">
        <v>8785.33</v>
      </c>
      <c r="E503" s="16">
        <f t="shared" si="146"/>
        <v>2.2165436521064913E-3</v>
      </c>
      <c r="F503" s="16">
        <f t="shared" si="148"/>
        <v>2.2165436521064913E-3</v>
      </c>
      <c r="G503" s="16" t="str">
        <f t="shared" si="149"/>
        <v/>
      </c>
      <c r="H503" s="6">
        <f t="shared" si="150"/>
        <v>490</v>
      </c>
      <c r="I503" s="25">
        <f t="shared" ca="1" si="151"/>
        <v>11395.001564954713</v>
      </c>
      <c r="J503" s="16">
        <f t="shared" ca="1" si="160"/>
        <v>-3.8494465349368534E-3</v>
      </c>
      <c r="K503" s="17">
        <f t="shared" ca="1" si="152"/>
        <v>-4.8059194428785377</v>
      </c>
      <c r="L503" s="31">
        <f t="shared" ca="1" si="147"/>
        <v>-0.25942983235368289</v>
      </c>
      <c r="M503" s="30"/>
      <c r="N503" s="21">
        <v>490</v>
      </c>
      <c r="O503" s="14">
        <f t="shared" si="145"/>
        <v>0.14405999999999999</v>
      </c>
      <c r="P503" s="14">
        <f t="shared" si="153"/>
        <v>0.35417509793885849</v>
      </c>
      <c r="Q503" s="14">
        <f t="shared" si="161"/>
        <v>0.49823509793885845</v>
      </c>
      <c r="R503" s="14">
        <f t="shared" si="162"/>
        <v>-0.21011509793885849</v>
      </c>
      <c r="S503" s="14">
        <f t="shared" si="163"/>
        <v>0.85241019587771694</v>
      </c>
      <c r="T503" s="14">
        <f t="shared" si="164"/>
        <v>-0.564290195877717</v>
      </c>
      <c r="U503" s="4" t="s">
        <v>21</v>
      </c>
      <c r="V503" s="21">
        <v>490</v>
      </c>
      <c r="W503" s="15">
        <f t="shared" si="154"/>
        <v>12305.785975678733</v>
      </c>
      <c r="X503" s="15">
        <f t="shared" si="155"/>
        <v>15183.125614616272</v>
      </c>
      <c r="Y503" s="15">
        <f t="shared" si="156"/>
        <v>17535.802606650479</v>
      </c>
      <c r="Z503" s="15">
        <f t="shared" si="157"/>
        <v>8635.6109199005514</v>
      </c>
      <c r="AA503" s="15">
        <f t="shared" si="158"/>
        <v>24988.600782360769</v>
      </c>
      <c r="AB503" s="15">
        <f t="shared" si="159"/>
        <v>6060.0579359411831</v>
      </c>
      <c r="AC503" s="15"/>
    </row>
    <row r="504" spans="2:35">
      <c r="B504" s="49">
        <v>40933</v>
      </c>
      <c r="C504" s="50">
        <v>1326.05</v>
      </c>
      <c r="D504" s="53">
        <v>8883.69</v>
      </c>
      <c r="E504" s="16">
        <f t="shared" si="146"/>
        <v>1.1195936862929518E-2</v>
      </c>
      <c r="F504" s="16">
        <f t="shared" si="148"/>
        <v>1.1195936862929518E-2</v>
      </c>
      <c r="G504" s="16" t="str">
        <f t="shared" si="149"/>
        <v/>
      </c>
      <c r="H504" s="6">
        <f t="shared" si="150"/>
        <v>491</v>
      </c>
      <c r="I504" s="25">
        <f t="shared" ca="1" si="151"/>
        <v>11444.816512592586</v>
      </c>
      <c r="J504" s="16">
        <f t="shared" ca="1" si="160"/>
        <v>4.371649038739823E-3</v>
      </c>
      <c r="K504" s="17">
        <f t="shared" ca="1" si="152"/>
        <v>-4.551661688278279</v>
      </c>
      <c r="L504" s="31">
        <f t="shared" ca="1" si="147"/>
        <v>0.25425775460025835</v>
      </c>
      <c r="M504" s="30"/>
      <c r="N504" s="21">
        <v>491</v>
      </c>
      <c r="O504" s="14">
        <f t="shared" si="145"/>
        <v>0.14435399999999998</v>
      </c>
      <c r="P504" s="14">
        <f t="shared" si="153"/>
        <v>0.35453631689856541</v>
      </c>
      <c r="Q504" s="14">
        <f t="shared" si="161"/>
        <v>0.49889031689856539</v>
      </c>
      <c r="R504" s="14">
        <f t="shared" si="162"/>
        <v>-0.21018231689856542</v>
      </c>
      <c r="S504" s="14">
        <f t="shared" si="163"/>
        <v>0.8534266337971308</v>
      </c>
      <c r="T504" s="14">
        <f t="shared" si="164"/>
        <v>-0.56471863379713083</v>
      </c>
      <c r="U504" s="4" t="s">
        <v>21</v>
      </c>
      <c r="V504" s="21">
        <v>491</v>
      </c>
      <c r="W504" s="15">
        <f t="shared" si="154"/>
        <v>12309.404408639164</v>
      </c>
      <c r="X504" s="15">
        <f t="shared" si="155"/>
        <v>15188.611038115723</v>
      </c>
      <c r="Y504" s="15">
        <f t="shared" si="156"/>
        <v>17547.296161978524</v>
      </c>
      <c r="Z504" s="15">
        <f t="shared" si="157"/>
        <v>8635.0304626271663</v>
      </c>
      <c r="AA504" s="15">
        <f t="shared" si="158"/>
        <v>25014.013056560729</v>
      </c>
      <c r="AB504" s="15">
        <f t="shared" si="159"/>
        <v>6057.4621334373996</v>
      </c>
      <c r="AC504" s="15"/>
    </row>
    <row r="505" spans="2:35">
      <c r="B505" s="49">
        <v>40934</v>
      </c>
      <c r="C505" s="50">
        <v>1318.43</v>
      </c>
      <c r="D505" s="53">
        <v>8849.4699999999993</v>
      </c>
      <c r="E505" s="16">
        <f t="shared" si="146"/>
        <v>-3.852002940219792E-3</v>
      </c>
      <c r="F505" s="16" t="str">
        <f t="shared" si="148"/>
        <v/>
      </c>
      <c r="G505" s="16">
        <f t="shared" si="149"/>
        <v>-3.852002940219792E-3</v>
      </c>
      <c r="H505" s="6">
        <f t="shared" si="150"/>
        <v>492</v>
      </c>
      <c r="I505" s="25">
        <f t="shared" ca="1" si="151"/>
        <v>11538.865455288118</v>
      </c>
      <c r="J505" s="16">
        <f t="shared" ca="1" si="160"/>
        <v>8.2176016183440788E-3</v>
      </c>
      <c r="K505" s="17">
        <f t="shared" ca="1" si="152"/>
        <v>-4.0585350334042669</v>
      </c>
      <c r="L505" s="31">
        <f t="shared" ca="1" si="147"/>
        <v>0.49312665487401203</v>
      </c>
      <c r="M505" s="30"/>
      <c r="N505" s="21">
        <v>492</v>
      </c>
      <c r="O505" s="14">
        <f t="shared" si="145"/>
        <v>0.144648</v>
      </c>
      <c r="P505" s="14">
        <f t="shared" si="153"/>
        <v>0.35489716820510137</v>
      </c>
      <c r="Q505" s="14">
        <f t="shared" si="161"/>
        <v>0.49954516820510136</v>
      </c>
      <c r="R505" s="14">
        <f t="shared" si="162"/>
        <v>-0.21024916820510137</v>
      </c>
      <c r="S505" s="14">
        <f t="shared" si="163"/>
        <v>0.85444233641020273</v>
      </c>
      <c r="T505" s="14">
        <f t="shared" si="164"/>
        <v>-0.56514633641020273</v>
      </c>
      <c r="U505" s="4" t="s">
        <v>21</v>
      </c>
      <c r="V505" s="21">
        <v>492</v>
      </c>
      <c r="W505" s="15">
        <f t="shared" si="154"/>
        <v>12313.023905575285</v>
      </c>
      <c r="X505" s="15">
        <f t="shared" si="155"/>
        <v>15194.092857254609</v>
      </c>
      <c r="Y505" s="15">
        <f t="shared" si="156"/>
        <v>17558.790795023335</v>
      </c>
      <c r="Z505" s="15">
        <f t="shared" si="157"/>
        <v>8634.4532188537287</v>
      </c>
      <c r="AA505" s="15">
        <f t="shared" si="158"/>
        <v>25039.43276223107</v>
      </c>
      <c r="AB505" s="15">
        <f t="shared" si="159"/>
        <v>6054.8718950197008</v>
      </c>
      <c r="AC505" s="15"/>
    </row>
    <row r="506" spans="2:35">
      <c r="B506" s="49">
        <v>40935</v>
      </c>
      <c r="C506" s="50">
        <v>1316.33</v>
      </c>
      <c r="D506" s="53">
        <v>8841.2199999999993</v>
      </c>
      <c r="E506" s="16">
        <f t="shared" si="146"/>
        <v>-9.3225922004368635E-4</v>
      </c>
      <c r="F506" s="16" t="str">
        <f t="shared" si="148"/>
        <v/>
      </c>
      <c r="G506" s="16">
        <f t="shared" si="149"/>
        <v>-9.3225922004368635E-4</v>
      </c>
      <c r="H506" s="6">
        <f t="shared" si="150"/>
        <v>493</v>
      </c>
      <c r="I506" s="25">
        <f t="shared" ca="1" si="151"/>
        <v>11655.347519722758</v>
      </c>
      <c r="J506" s="16">
        <f t="shared" ca="1" si="160"/>
        <v>1.0094758872611499E-2</v>
      </c>
      <c r="K506" s="17">
        <f t="shared" ca="1" si="152"/>
        <v>-3.449150416250248</v>
      </c>
      <c r="L506" s="31">
        <f t="shared" ca="1" si="147"/>
        <v>0.6093846171540187</v>
      </c>
      <c r="M506" s="30"/>
      <c r="N506" s="21">
        <v>493</v>
      </c>
      <c r="O506" s="14">
        <f t="shared" si="145"/>
        <v>0.14494199999999999</v>
      </c>
      <c r="P506" s="14">
        <f t="shared" si="153"/>
        <v>0.3552576529787923</v>
      </c>
      <c r="Q506" s="14">
        <f t="shared" si="161"/>
        <v>0.50019965297879232</v>
      </c>
      <c r="R506" s="14">
        <f t="shared" si="162"/>
        <v>-0.21031565297879232</v>
      </c>
      <c r="S506" s="14">
        <f t="shared" si="163"/>
        <v>0.85545730595758462</v>
      </c>
      <c r="T506" s="14">
        <f t="shared" si="164"/>
        <v>-0.56557330595758459</v>
      </c>
      <c r="U506" s="4" t="s">
        <v>21</v>
      </c>
      <c r="V506" s="21">
        <v>493</v>
      </c>
      <c r="W506" s="15">
        <f t="shared" si="154"/>
        <v>12316.644466799944</v>
      </c>
      <c r="X506" s="15">
        <f t="shared" si="155"/>
        <v>15199.571083728988</v>
      </c>
      <c r="Y506" s="15">
        <f t="shared" si="156"/>
        <v>17570.286517720484</v>
      </c>
      <c r="Z506" s="15">
        <f t="shared" si="157"/>
        <v>8633.8791782682183</v>
      </c>
      <c r="AA506" s="15">
        <f t="shared" si="158"/>
        <v>25064.859925683901</v>
      </c>
      <c r="AB506" s="15">
        <f t="shared" si="159"/>
        <v>6052.2872009393259</v>
      </c>
      <c r="AC506" s="15"/>
    </row>
    <row r="507" spans="2:35" s="52" customFormat="1">
      <c r="B507" s="49">
        <v>40938</v>
      </c>
      <c r="C507" s="50">
        <v>1313.01</v>
      </c>
      <c r="D507" s="53">
        <v>8793.0499999999993</v>
      </c>
      <c r="E507" s="16">
        <f t="shared" si="146"/>
        <v>-5.4483431019700986E-3</v>
      </c>
      <c r="F507" s="16" t="str">
        <f t="shared" si="148"/>
        <v/>
      </c>
      <c r="G507" s="16">
        <f t="shared" si="149"/>
        <v>-5.4483431019700986E-3</v>
      </c>
      <c r="H507" s="6">
        <f t="shared" si="150"/>
        <v>494</v>
      </c>
      <c r="I507" s="25">
        <f t="shared" ca="1" si="151"/>
        <v>11740.197715267375</v>
      </c>
      <c r="J507" s="16">
        <f t="shared" ca="1" si="160"/>
        <v>7.279936990384611E-3</v>
      </c>
      <c r="K507" s="17">
        <f t="shared" ca="1" si="152"/>
        <v>-3.014177226486523</v>
      </c>
      <c r="L507" s="31">
        <f t="shared" ca="1" si="147"/>
        <v>0.43497318976372501</v>
      </c>
      <c r="M507" s="30"/>
      <c r="N507" s="21">
        <v>494</v>
      </c>
      <c r="O507" s="14">
        <f t="shared" si="145"/>
        <v>0.145236</v>
      </c>
      <c r="P507" s="14">
        <f t="shared" si="153"/>
        <v>0.35561777233428593</v>
      </c>
      <c r="Q507" s="14">
        <f t="shared" si="161"/>
        <v>0.50085377233428596</v>
      </c>
      <c r="R507" s="14">
        <f t="shared" si="162"/>
        <v>-0.21038177233428593</v>
      </c>
      <c r="S507" s="14">
        <f t="shared" si="163"/>
        <v>0.85647154466857189</v>
      </c>
      <c r="T507" s="14">
        <f t="shared" si="164"/>
        <v>-0.56599954466857183</v>
      </c>
      <c r="U507" s="4" t="s">
        <v>21</v>
      </c>
      <c r="V507" s="21">
        <v>494</v>
      </c>
      <c r="W507" s="15">
        <f t="shared" si="154"/>
        <v>12320.266092626094</v>
      </c>
      <c r="X507" s="15">
        <f t="shared" si="155"/>
        <v>15205.04572917517</v>
      </c>
      <c r="Y507" s="15">
        <f t="shared" si="156"/>
        <v>17581.783341950992</v>
      </c>
      <c r="Z507" s="15">
        <f t="shared" si="157"/>
        <v>8633.3083306137887</v>
      </c>
      <c r="AA507" s="15">
        <f t="shared" si="158"/>
        <v>25090.294573127678</v>
      </c>
      <c r="AB507" s="15">
        <f t="shared" si="159"/>
        <v>6049.7080315542389</v>
      </c>
      <c r="AC507" s="15"/>
      <c r="AD507" s="72"/>
      <c r="AE507" s="72"/>
      <c r="AF507" s="72"/>
      <c r="AG507" s="72"/>
      <c r="AH507" s="72"/>
      <c r="AI507" s="72"/>
    </row>
    <row r="508" spans="2:35">
      <c r="B508" s="49">
        <v>40939</v>
      </c>
      <c r="C508" s="50">
        <v>1312.41</v>
      </c>
      <c r="D508" s="53">
        <v>8802.51</v>
      </c>
      <c r="E508" s="16">
        <f t="shared" si="146"/>
        <v>1.0758496767334369E-3</v>
      </c>
      <c r="F508" s="16">
        <f t="shared" si="148"/>
        <v>1.0758496767334369E-3</v>
      </c>
      <c r="G508" s="16" t="str">
        <f t="shared" si="149"/>
        <v/>
      </c>
      <c r="H508" s="6">
        <f t="shared" si="150"/>
        <v>495</v>
      </c>
      <c r="I508" s="25">
        <f t="shared" ca="1" si="151"/>
        <v>11833.411454626221</v>
      </c>
      <c r="J508" s="16">
        <f t="shared" ca="1" si="160"/>
        <v>7.939707798755977E-3</v>
      </c>
      <c r="K508" s="17">
        <f t="shared" ca="1" si="152"/>
        <v>-2.5382797584780299</v>
      </c>
      <c r="L508" s="31">
        <f t="shared" ca="1" si="147"/>
        <v>0.47589746800849297</v>
      </c>
      <c r="M508" s="30"/>
      <c r="N508" s="21">
        <v>495</v>
      </c>
      <c r="O508" s="14">
        <f t="shared" si="145"/>
        <v>0.14552999999999999</v>
      </c>
      <c r="P508" s="14">
        <f t="shared" si="153"/>
        <v>0.35597752738059185</v>
      </c>
      <c r="Q508" s="14">
        <f t="shared" si="161"/>
        <v>0.50150752738059179</v>
      </c>
      <c r="R508" s="14">
        <f t="shared" si="162"/>
        <v>-0.21044752738059186</v>
      </c>
      <c r="S508" s="14">
        <f t="shared" si="163"/>
        <v>0.85748505476118364</v>
      </c>
      <c r="T508" s="14">
        <f t="shared" si="164"/>
        <v>-0.56642505476118377</v>
      </c>
      <c r="U508" s="4" t="s">
        <v>21</v>
      </c>
      <c r="V508" s="21">
        <v>495</v>
      </c>
      <c r="W508" s="15">
        <f t="shared" si="154"/>
        <v>12323.88878336677</v>
      </c>
      <c r="X508" s="15">
        <f t="shared" si="155"/>
        <v>15210.516805170144</v>
      </c>
      <c r="Y508" s="15">
        <f t="shared" si="156"/>
        <v>17593.281279541694</v>
      </c>
      <c r="Z508" s="15">
        <f t="shared" si="157"/>
        <v>8632.7406656883559</v>
      </c>
      <c r="AA508" s="15">
        <f t="shared" si="158"/>
        <v>25115.73673066801</v>
      </c>
      <c r="AB508" s="15">
        <f t="shared" si="159"/>
        <v>6047.13436732834</v>
      </c>
      <c r="AC508" s="15"/>
    </row>
    <row r="509" spans="2:35">
      <c r="B509" s="49">
        <v>40940</v>
      </c>
      <c r="C509" s="50">
        <v>1324.09</v>
      </c>
      <c r="D509" s="53">
        <v>8809.7199999999993</v>
      </c>
      <c r="E509" s="16">
        <f t="shared" si="146"/>
        <v>8.1908455656388079E-4</v>
      </c>
      <c r="F509" s="16">
        <f t="shared" si="148"/>
        <v>8.1908455656388079E-4</v>
      </c>
      <c r="G509" s="16" t="str">
        <f t="shared" si="149"/>
        <v/>
      </c>
      <c r="H509" s="6">
        <f t="shared" si="150"/>
        <v>496</v>
      </c>
      <c r="I509" s="25">
        <f t="shared" ca="1" si="151"/>
        <v>11615.916877363363</v>
      </c>
      <c r="J509" s="16">
        <f t="shared" ca="1" si="160"/>
        <v>-1.8379702091557835E-2</v>
      </c>
      <c r="K509" s="17">
        <f t="shared" ca="1" si="152"/>
        <v>-3.7160747513898498</v>
      </c>
      <c r="L509" s="31">
        <f t="shared" ca="1" si="147"/>
        <v>-1.1777949929118199</v>
      </c>
      <c r="M509" s="30"/>
      <c r="N509" s="21">
        <v>496</v>
      </c>
      <c r="O509" s="14">
        <f t="shared" si="145"/>
        <v>0.14582400000000001</v>
      </c>
      <c r="P509" s="14">
        <f t="shared" si="153"/>
        <v>0.35633691922112137</v>
      </c>
      <c r="Q509" s="14">
        <f t="shared" si="161"/>
        <v>0.50216091922112138</v>
      </c>
      <c r="R509" s="14">
        <f t="shared" si="162"/>
        <v>-0.21051291922112136</v>
      </c>
      <c r="S509" s="14">
        <f t="shared" si="163"/>
        <v>0.85849783844224281</v>
      </c>
      <c r="T509" s="14">
        <f t="shared" si="164"/>
        <v>-0.56684983844224268</v>
      </c>
      <c r="U509" s="4" t="s">
        <v>21</v>
      </c>
      <c r="V509" s="21">
        <v>496</v>
      </c>
      <c r="W509" s="15">
        <f t="shared" si="154"/>
        <v>12327.512539335106</v>
      </c>
      <c r="X509" s="15">
        <f t="shared" si="155"/>
        <v>15215.984323232</v>
      </c>
      <c r="Y509" s="15">
        <f t="shared" si="156"/>
        <v>17604.780342265673</v>
      </c>
      <c r="Z509" s="15">
        <f t="shared" si="157"/>
        <v>8632.1761733442108</v>
      </c>
      <c r="AA509" s="15">
        <f t="shared" si="158"/>
        <v>25141.186424308435</v>
      </c>
      <c r="AB509" s="15">
        <f t="shared" si="159"/>
        <v>6044.5661888307031</v>
      </c>
      <c r="AC509" s="15"/>
    </row>
    <row r="510" spans="2:35">
      <c r="B510" s="49">
        <v>40941</v>
      </c>
      <c r="C510" s="50">
        <v>1325.54</v>
      </c>
      <c r="D510" s="53">
        <v>8876.82</v>
      </c>
      <c r="E510" s="16">
        <f t="shared" si="146"/>
        <v>7.616587133302803E-3</v>
      </c>
      <c r="F510" s="16">
        <f t="shared" si="148"/>
        <v>7.616587133302803E-3</v>
      </c>
      <c r="G510" s="16" t="str">
        <f t="shared" si="149"/>
        <v/>
      </c>
      <c r="H510" s="6">
        <f t="shared" si="150"/>
        <v>497</v>
      </c>
      <c r="I510" s="25">
        <f t="shared" ca="1" si="151"/>
        <v>11765.191012052304</v>
      </c>
      <c r="J510" s="16">
        <f t="shared" ca="1" si="160"/>
        <v>1.2850826694519575E-2</v>
      </c>
      <c r="K510" s="17">
        <f t="shared" ca="1" si="152"/>
        <v>-2.9363894968465458</v>
      </c>
      <c r="L510" s="31">
        <f t="shared" ca="1" si="147"/>
        <v>0.77968525454330384</v>
      </c>
      <c r="M510" s="30"/>
      <c r="N510" s="21">
        <v>497</v>
      </c>
      <c r="O510" s="14">
        <f t="shared" si="145"/>
        <v>0.146118</v>
      </c>
      <c r="P510" s="14">
        <f t="shared" si="153"/>
        <v>0.3566959489537273</v>
      </c>
      <c r="Q510" s="14">
        <f t="shared" si="161"/>
        <v>0.50281394895372733</v>
      </c>
      <c r="R510" s="14">
        <f t="shared" si="162"/>
        <v>-0.21057794895372731</v>
      </c>
      <c r="S510" s="14">
        <f t="shared" si="163"/>
        <v>0.85950989790745458</v>
      </c>
      <c r="T510" s="14">
        <f t="shared" si="164"/>
        <v>-0.56727389790745464</v>
      </c>
      <c r="U510" s="4" t="s">
        <v>21</v>
      </c>
      <c r="V510" s="21">
        <v>497</v>
      </c>
      <c r="W510" s="15">
        <f t="shared" si="154"/>
        <v>12331.137360844321</v>
      </c>
      <c r="X510" s="15">
        <f t="shared" si="155"/>
        <v>15221.44829482034</v>
      </c>
      <c r="Y510" s="15">
        <f t="shared" si="156"/>
        <v>17616.280541842607</v>
      </c>
      <c r="Z510" s="15">
        <f t="shared" si="157"/>
        <v>8631.6148434876141</v>
      </c>
      <c r="AA510" s="15">
        <f t="shared" si="158"/>
        <v>25166.643679951165</v>
      </c>
      <c r="AB510" s="15">
        <f t="shared" si="159"/>
        <v>6042.0034767347943</v>
      </c>
      <c r="AC510" s="15"/>
    </row>
    <row r="511" spans="2:35">
      <c r="B511" s="49">
        <v>40942</v>
      </c>
      <c r="C511" s="50">
        <v>1344.9</v>
      </c>
      <c r="D511" s="53">
        <v>8831.93</v>
      </c>
      <c r="E511" s="16">
        <f t="shared" si="146"/>
        <v>-5.0569911297062937E-3</v>
      </c>
      <c r="F511" s="16" t="str">
        <f t="shared" si="148"/>
        <v/>
      </c>
      <c r="G511" s="16">
        <f t="shared" si="149"/>
        <v>-5.0569911297062937E-3</v>
      </c>
      <c r="H511" s="6">
        <f t="shared" si="150"/>
        <v>498</v>
      </c>
      <c r="I511" s="25">
        <f t="shared" ca="1" si="151"/>
        <v>11864.762417137385</v>
      </c>
      <c r="J511" s="16">
        <f t="shared" ca="1" si="160"/>
        <v>8.4632204426667509E-3</v>
      </c>
      <c r="K511" s="17">
        <f t="shared" ca="1" si="152"/>
        <v>-2.4280386312256788</v>
      </c>
      <c r="L511" s="31">
        <f t="shared" ca="1" si="147"/>
        <v>0.50835086562086718</v>
      </c>
      <c r="M511" s="30"/>
      <c r="N511" s="21">
        <v>498</v>
      </c>
      <c r="O511" s="14">
        <f t="shared" si="145"/>
        <v>0.14641199999999999</v>
      </c>
      <c r="P511" s="14">
        <f t="shared" si="153"/>
        <v>0.35705461767074237</v>
      </c>
      <c r="Q511" s="14">
        <f t="shared" si="161"/>
        <v>0.5034666176707423</v>
      </c>
      <c r="R511" s="14">
        <f t="shared" si="162"/>
        <v>-0.21064261767074238</v>
      </c>
      <c r="S511" s="14">
        <f t="shared" si="163"/>
        <v>0.86052123534148472</v>
      </c>
      <c r="T511" s="14">
        <f t="shared" si="164"/>
        <v>-0.56769723534148475</v>
      </c>
      <c r="U511" s="4" t="s">
        <v>21</v>
      </c>
      <c r="V511" s="21">
        <v>498</v>
      </c>
      <c r="W511" s="15">
        <f t="shared" si="154"/>
        <v>12334.763248207735</v>
      </c>
      <c r="X511" s="15">
        <f t="shared" si="155"/>
        <v>15226.908731336696</v>
      </c>
      <c r="Y511" s="15">
        <f t="shared" si="156"/>
        <v>17627.781889939204</v>
      </c>
      <c r="Z511" s="15">
        <f t="shared" si="157"/>
        <v>8631.0566660784207</v>
      </c>
      <c r="AA511" s="15">
        <f t="shared" si="158"/>
        <v>25192.108523397852</v>
      </c>
      <c r="AB511" s="15">
        <f t="shared" si="159"/>
        <v>6039.446211817728</v>
      </c>
      <c r="AC511" s="15"/>
    </row>
    <row r="512" spans="2:35">
      <c r="B512" s="49">
        <v>40945</v>
      </c>
      <c r="C512" s="50">
        <v>1344.33</v>
      </c>
      <c r="D512" s="53">
        <v>8929.2000000000007</v>
      </c>
      <c r="E512" s="16">
        <f t="shared" si="146"/>
        <v>1.1013447796800975E-2</v>
      </c>
      <c r="F512" s="16">
        <f t="shared" si="148"/>
        <v>1.1013447796800975E-2</v>
      </c>
      <c r="G512" s="16" t="str">
        <f t="shared" si="149"/>
        <v/>
      </c>
      <c r="H512" s="6">
        <f t="shared" si="150"/>
        <v>499</v>
      </c>
      <c r="I512" s="25">
        <f t="shared" ca="1" si="151"/>
        <v>11969.314226020726</v>
      </c>
      <c r="J512" s="16">
        <f t="shared" ca="1" si="160"/>
        <v>8.8119597517037091E-3</v>
      </c>
      <c r="K512" s="17">
        <f t="shared" ca="1" si="152"/>
        <v>-1.8980781984944577</v>
      </c>
      <c r="L512" s="31">
        <f t="shared" ca="1" si="147"/>
        <v>0.52996043273122106</v>
      </c>
      <c r="M512" s="30"/>
      <c r="N512" s="21">
        <v>499</v>
      </c>
      <c r="O512" s="14">
        <f t="shared" si="145"/>
        <v>0.146706</v>
      </c>
      <c r="P512" s="14">
        <f t="shared" si="153"/>
        <v>0.35741292645901884</v>
      </c>
      <c r="Q512" s="14">
        <f t="shared" si="161"/>
        <v>0.5041189264590189</v>
      </c>
      <c r="R512" s="14">
        <f t="shared" si="162"/>
        <v>-0.21070692645901884</v>
      </c>
      <c r="S512" s="14">
        <f t="shared" si="163"/>
        <v>0.86153185291803769</v>
      </c>
      <c r="T512" s="14">
        <f t="shared" si="164"/>
        <v>-0.56811985291803768</v>
      </c>
      <c r="U512" s="4" t="s">
        <v>21</v>
      </c>
      <c r="V512" s="21">
        <v>499</v>
      </c>
      <c r="W512" s="15">
        <f t="shared" si="154"/>
        <v>12338.390201738752</v>
      </c>
      <c r="X512" s="15">
        <f t="shared" si="155"/>
        <v>15232.36564412494</v>
      </c>
      <c r="Y512" s="15">
        <f t="shared" si="156"/>
        <v>17639.284398169573</v>
      </c>
      <c r="Z512" s="15">
        <f t="shared" si="157"/>
        <v>8630.5016311296822</v>
      </c>
      <c r="AA512" s="15">
        <f t="shared" si="158"/>
        <v>25217.580980350365</v>
      </c>
      <c r="AB512" s="15">
        <f t="shared" si="159"/>
        <v>6036.8943749595037</v>
      </c>
      <c r="AC512" s="15"/>
    </row>
    <row r="513" spans="2:29">
      <c r="B513" s="49">
        <v>40946</v>
      </c>
      <c r="C513" s="50">
        <v>1347.05</v>
      </c>
      <c r="D513" s="53">
        <v>8917.52</v>
      </c>
      <c r="E513" s="16">
        <f t="shared" si="146"/>
        <v>-1.3080679120190263E-3</v>
      </c>
      <c r="F513" s="16" t="str">
        <f t="shared" si="148"/>
        <v/>
      </c>
      <c r="G513" s="16">
        <f t="shared" si="149"/>
        <v>-1.3080679120190263E-3</v>
      </c>
      <c r="H513" s="6">
        <f t="shared" si="150"/>
        <v>500</v>
      </c>
      <c r="I513" s="25">
        <f t="shared" ca="1" si="151"/>
        <v>11842.878693256069</v>
      </c>
      <c r="J513" s="16">
        <f t="shared" ca="1" si="160"/>
        <v>-1.0563306332938631E-2</v>
      </c>
      <c r="K513" s="17">
        <f t="shared" ca="1" si="152"/>
        <v>-2.5801720255231819</v>
      </c>
      <c r="L513" s="31">
        <f t="shared" ca="1" si="147"/>
        <v>-0.68209382702872412</v>
      </c>
      <c r="M513" s="30"/>
      <c r="N513" s="21">
        <v>500</v>
      </c>
      <c r="O513" s="14">
        <f t="shared" si="145"/>
        <v>0.14699999999999999</v>
      </c>
      <c r="P513" s="14">
        <f t="shared" si="153"/>
        <v>0.35777087639996635</v>
      </c>
      <c r="Q513" s="14">
        <f t="shared" si="161"/>
        <v>0.50477087639996632</v>
      </c>
      <c r="R513" s="14">
        <f t="shared" si="162"/>
        <v>-0.21077087639996636</v>
      </c>
      <c r="S513" s="14">
        <f t="shared" si="163"/>
        <v>0.86254175279993273</v>
      </c>
      <c r="T513" s="14">
        <f t="shared" si="164"/>
        <v>-0.56854175279993269</v>
      </c>
      <c r="U513" s="4" t="s">
        <v>21</v>
      </c>
      <c r="V513" s="21">
        <v>500</v>
      </c>
      <c r="W513" s="15">
        <f t="shared" si="154"/>
        <v>12342.018221750874</v>
      </c>
      <c r="X513" s="15">
        <f t="shared" si="155"/>
        <v>15237.819044471686</v>
      </c>
      <c r="Y513" s="15">
        <f t="shared" si="156"/>
        <v>17650.788078095578</v>
      </c>
      <c r="Z513" s="15">
        <f t="shared" si="157"/>
        <v>8629.9497287072772</v>
      </c>
      <c r="AA513" s="15">
        <f t="shared" si="158"/>
        <v>25243.061076411508</v>
      </c>
      <c r="AB513" s="15">
        <f t="shared" si="159"/>
        <v>6034.3479471422643</v>
      </c>
      <c r="AC513" s="15"/>
    </row>
    <row r="514" spans="2:29">
      <c r="B514" s="49">
        <v>40947</v>
      </c>
      <c r="C514" s="50">
        <v>1349.96</v>
      </c>
      <c r="D514" s="53">
        <v>9015.59</v>
      </c>
      <c r="E514" s="16">
        <f t="shared" si="146"/>
        <v>1.0997452206443013E-2</v>
      </c>
      <c r="F514" s="16">
        <f t="shared" si="148"/>
        <v>1.0997452206443013E-2</v>
      </c>
      <c r="G514" s="16" t="str">
        <f t="shared" si="149"/>
        <v/>
      </c>
      <c r="H514" s="6">
        <f t="shared" si="150"/>
        <v>501</v>
      </c>
      <c r="I514" s="25">
        <f t="shared" ca="1" si="151"/>
        <v>11762.732405240467</v>
      </c>
      <c r="J514" s="16">
        <f t="shared" ca="1" si="160"/>
        <v>-6.7674667698184492E-3</v>
      </c>
      <c r="K514" s="17">
        <f t="shared" ca="1" si="152"/>
        <v>-3.0229516806131089</v>
      </c>
      <c r="L514" s="31">
        <f t="shared" ca="1" si="147"/>
        <v>-0.44277965508992695</v>
      </c>
      <c r="M514" s="30"/>
      <c r="N514" s="21">
        <v>501</v>
      </c>
      <c r="O514" s="14">
        <f t="shared" si="145"/>
        <v>0.14729400000000001</v>
      </c>
      <c r="P514" s="14">
        <f t="shared" si="153"/>
        <v>0.3581284685695903</v>
      </c>
      <c r="Q514" s="14">
        <f t="shared" si="161"/>
        <v>0.50542246856959028</v>
      </c>
      <c r="R514" s="14">
        <f t="shared" si="162"/>
        <v>-0.21083446856959029</v>
      </c>
      <c r="S514" s="14">
        <f t="shared" si="163"/>
        <v>0.86355093713918063</v>
      </c>
      <c r="T514" s="14">
        <f t="shared" si="164"/>
        <v>-0.56896293713918056</v>
      </c>
      <c r="U514" s="4" t="s">
        <v>21</v>
      </c>
      <c r="V514" s="21">
        <v>501</v>
      </c>
      <c r="W514" s="15">
        <f t="shared" si="154"/>
        <v>12345.647308557689</v>
      </c>
      <c r="X514" s="15">
        <f t="shared" si="155"/>
        <v>15243.268943606688</v>
      </c>
      <c r="Y514" s="15">
        <f t="shared" si="156"/>
        <v>17662.292941227268</v>
      </c>
      <c r="Z514" s="15">
        <f t="shared" si="157"/>
        <v>8629.4009489295149</v>
      </c>
      <c r="AA514" s="15">
        <f t="shared" si="158"/>
        <v>25268.548837085786</v>
      </c>
      <c r="AB514" s="15">
        <f t="shared" si="159"/>
        <v>6031.8069094495604</v>
      </c>
      <c r="AC514" s="15"/>
    </row>
    <row r="515" spans="2:29">
      <c r="B515" s="49">
        <v>40948</v>
      </c>
      <c r="C515" s="50">
        <v>1351.95</v>
      </c>
      <c r="D515" s="53">
        <v>9002.24</v>
      </c>
      <c r="E515" s="16">
        <f t="shared" si="146"/>
        <v>-1.4807683135546717E-3</v>
      </c>
      <c r="F515" s="16" t="str">
        <f t="shared" si="148"/>
        <v/>
      </c>
      <c r="G515" s="16">
        <f t="shared" si="149"/>
        <v>-1.4807683135546717E-3</v>
      </c>
      <c r="H515" s="6">
        <f t="shared" si="150"/>
        <v>502</v>
      </c>
      <c r="I515" s="25">
        <f t="shared" ca="1" si="151"/>
        <v>11891.030338605291</v>
      </c>
      <c r="J515" s="16">
        <f t="shared" ca="1" si="160"/>
        <v>1.0907153962600138E-2</v>
      </c>
      <c r="K515" s="17">
        <f t="shared" ca="1" si="152"/>
        <v>-2.363319975922574</v>
      </c>
      <c r="L515" s="31">
        <f t="shared" ca="1" si="147"/>
        <v>0.659631704690535</v>
      </c>
      <c r="M515" s="30"/>
      <c r="N515" s="21">
        <v>502</v>
      </c>
      <c r="O515" s="14">
        <f t="shared" si="145"/>
        <v>0.147588</v>
      </c>
      <c r="P515" s="14">
        <f t="shared" si="153"/>
        <v>0.35848570403852925</v>
      </c>
      <c r="Q515" s="14">
        <f t="shared" si="161"/>
        <v>0.50607370403852925</v>
      </c>
      <c r="R515" s="14">
        <f t="shared" si="162"/>
        <v>-0.21089770403852925</v>
      </c>
      <c r="S515" s="14">
        <f t="shared" si="163"/>
        <v>0.86455940807705844</v>
      </c>
      <c r="T515" s="14">
        <f t="shared" si="164"/>
        <v>-0.56938340807705856</v>
      </c>
      <c r="U515" s="4" t="s">
        <v>21</v>
      </c>
      <c r="V515" s="21">
        <v>502</v>
      </c>
      <c r="W515" s="15">
        <f t="shared" si="154"/>
        <v>12349.277462472881</v>
      </c>
      <c r="X515" s="15">
        <f t="shared" si="155"/>
        <v>15248.715352703251</v>
      </c>
      <c r="Y515" s="15">
        <f t="shared" si="156"/>
        <v>17673.798999023209</v>
      </c>
      <c r="Z515" s="15">
        <f t="shared" si="157"/>
        <v>8628.8552819667821</v>
      </c>
      <c r="AA515" s="15">
        <f t="shared" si="158"/>
        <v>25294.0442877801</v>
      </c>
      <c r="AB515" s="15">
        <f t="shared" si="159"/>
        <v>6029.2712430656147</v>
      </c>
      <c r="AC515" s="15"/>
    </row>
    <row r="516" spans="2:29">
      <c r="B516" s="49">
        <v>40949</v>
      </c>
      <c r="C516" s="50">
        <v>1342.64</v>
      </c>
      <c r="D516" s="53">
        <v>8947.17</v>
      </c>
      <c r="E516" s="16">
        <f t="shared" si="146"/>
        <v>-6.1173663443764787E-3</v>
      </c>
      <c r="F516" s="16" t="str">
        <f t="shared" si="148"/>
        <v/>
      </c>
      <c r="G516" s="16">
        <f t="shared" si="149"/>
        <v>-6.1173663443764787E-3</v>
      </c>
      <c r="H516" s="6">
        <f t="shared" si="150"/>
        <v>503</v>
      </c>
      <c r="I516" s="25">
        <f t="shared" ca="1" si="151"/>
        <v>11943.030654811777</v>
      </c>
      <c r="J516" s="16">
        <f t="shared" ca="1" si="160"/>
        <v>4.3730706865377517E-3</v>
      </c>
      <c r="K516" s="17">
        <f t="shared" ca="1" si="152"/>
        <v>-2.1089737550814234</v>
      </c>
      <c r="L516" s="31">
        <f t="shared" ca="1" si="147"/>
        <v>0.25434622084115055</v>
      </c>
      <c r="M516" s="30"/>
      <c r="N516" s="21">
        <v>503</v>
      </c>
      <c r="O516" s="14">
        <f t="shared" si="145"/>
        <v>0.14788199999999999</v>
      </c>
      <c r="P516" s="14">
        <f t="shared" si="153"/>
        <v>0.35884258387209289</v>
      </c>
      <c r="Q516" s="14">
        <f t="shared" si="161"/>
        <v>0.50672458387209285</v>
      </c>
      <c r="R516" s="14">
        <f t="shared" si="162"/>
        <v>-0.2109605838720929</v>
      </c>
      <c r="S516" s="14">
        <f t="shared" si="163"/>
        <v>0.86556716774418574</v>
      </c>
      <c r="T516" s="14">
        <f t="shared" si="164"/>
        <v>-0.56980316774418582</v>
      </c>
      <c r="U516" s="4" t="s">
        <v>21</v>
      </c>
      <c r="V516" s="21">
        <v>503</v>
      </c>
      <c r="W516" s="15">
        <f t="shared" si="154"/>
        <v>12352.90868381023</v>
      </c>
      <c r="X516" s="15">
        <f t="shared" si="155"/>
        <v>15254.158282878623</v>
      </c>
      <c r="Y516" s="15">
        <f t="shared" si="156"/>
        <v>17685.306262890874</v>
      </c>
      <c r="Z516" s="15">
        <f t="shared" si="157"/>
        <v>8628.312718041152</v>
      </c>
      <c r="AA516" s="15">
        <f t="shared" si="158"/>
        <v>25319.547453804531</v>
      </c>
      <c r="AB516" s="15">
        <f t="shared" si="159"/>
        <v>6026.7409292745951</v>
      </c>
      <c r="AC516" s="15"/>
    </row>
    <row r="517" spans="2:29">
      <c r="B517" s="49">
        <v>40952</v>
      </c>
      <c r="C517" s="50">
        <v>1351.77</v>
      </c>
      <c r="D517" s="51">
        <v>8999.18</v>
      </c>
      <c r="E517" s="16">
        <f t="shared" si="146"/>
        <v>5.8130112650145484E-3</v>
      </c>
      <c r="F517" s="16">
        <f t="shared" si="148"/>
        <v>5.8130112650145484E-3</v>
      </c>
      <c r="G517" s="16" t="str">
        <f t="shared" si="149"/>
        <v/>
      </c>
      <c r="H517" s="6">
        <f t="shared" si="150"/>
        <v>504</v>
      </c>
      <c r="I517" s="25">
        <f t="shared" ca="1" si="151"/>
        <v>12121.830116500048</v>
      </c>
      <c r="J517" s="16">
        <f t="shared" ca="1" si="160"/>
        <v>1.4971029285287339E-2</v>
      </c>
      <c r="K517" s="17">
        <f t="shared" ca="1" si="152"/>
        <v>-1.1985937859561131</v>
      </c>
      <c r="L517" s="31">
        <f t="shared" ca="1" si="147"/>
        <v>0.91037996912531027</v>
      </c>
      <c r="M517" s="30"/>
      <c r="N517" s="21">
        <v>504</v>
      </c>
      <c r="O517" s="14">
        <f t="shared" si="145"/>
        <v>0.148176</v>
      </c>
      <c r="P517" s="14">
        <f t="shared" si="153"/>
        <v>0.3591991091302984</v>
      </c>
      <c r="Q517" s="14">
        <f t="shared" si="161"/>
        <v>0.50737510913029837</v>
      </c>
      <c r="R517" s="14">
        <f t="shared" si="162"/>
        <v>-0.2110231091302984</v>
      </c>
      <c r="S517" s="14">
        <f t="shared" si="163"/>
        <v>0.86657421826059677</v>
      </c>
      <c r="T517" s="14">
        <f t="shared" si="164"/>
        <v>-0.57022221826059682</v>
      </c>
      <c r="U517" s="4" t="s">
        <v>21</v>
      </c>
      <c r="V517" s="21">
        <v>504</v>
      </c>
      <c r="W517" s="15">
        <f t="shared" si="154"/>
        <v>12356.540972883598</v>
      </c>
      <c r="X517" s="15">
        <f t="shared" si="155"/>
        <v>15259.597745194369</v>
      </c>
      <c r="Y517" s="15">
        <f t="shared" si="156"/>
        <v>17696.814744187021</v>
      </c>
      <c r="Z517" s="15">
        <f t="shared" si="157"/>
        <v>8627.7732474260247</v>
      </c>
      <c r="AA517" s="15">
        <f t="shared" si="158"/>
        <v>25345.058360373005</v>
      </c>
      <c r="AB517" s="15">
        <f t="shared" si="159"/>
        <v>6024.2159494599055</v>
      </c>
      <c r="AC517" s="15"/>
    </row>
    <row r="518" spans="2:29">
      <c r="B518" s="49">
        <v>40953</v>
      </c>
      <c r="C518" s="50">
        <v>1350.5</v>
      </c>
      <c r="D518" s="51">
        <v>9052.07</v>
      </c>
      <c r="E518" s="16">
        <f t="shared" si="146"/>
        <v>5.8772021450842647E-3</v>
      </c>
      <c r="F518" s="16">
        <f t="shared" si="148"/>
        <v>5.8772021450842647E-3</v>
      </c>
      <c r="G518" s="16" t="str">
        <f t="shared" si="149"/>
        <v/>
      </c>
      <c r="H518" s="6">
        <f t="shared" si="150"/>
        <v>505</v>
      </c>
      <c r="I518" s="25">
        <f t="shared" ca="1" si="151"/>
        <v>12122.002965717826</v>
      </c>
      <c r="J518" s="16">
        <f t="shared" ca="1" si="160"/>
        <v>1.4259333460044486E-5</v>
      </c>
      <c r="K518" s="17">
        <f t="shared" ca="1" si="152"/>
        <v>-1.2160775833693425</v>
      </c>
      <c r="L518" s="31">
        <f t="shared" ca="1" si="147"/>
        <v>-1.7483797413229342E-2</v>
      </c>
      <c r="M518" s="30"/>
      <c r="N518" s="21">
        <v>505</v>
      </c>
      <c r="O518" s="14">
        <f t="shared" si="145"/>
        <v>0.14846999999999999</v>
      </c>
      <c r="P518" s="14">
        <f t="shared" si="153"/>
        <v>0.35955528086790772</v>
      </c>
      <c r="Q518" s="14">
        <f t="shared" si="161"/>
        <v>0.50802528086790777</v>
      </c>
      <c r="R518" s="14">
        <f t="shared" si="162"/>
        <v>-0.21108528086790773</v>
      </c>
      <c r="S518" s="14">
        <f t="shared" si="163"/>
        <v>0.86758056173581544</v>
      </c>
      <c r="T518" s="14">
        <f t="shared" si="164"/>
        <v>-0.57064056173581545</v>
      </c>
      <c r="U518" s="4" t="s">
        <v>21</v>
      </c>
      <c r="V518" s="21">
        <v>505</v>
      </c>
      <c r="W518" s="15">
        <f t="shared" si="154"/>
        <v>12360.174330006954</v>
      </c>
      <c r="X518" s="15">
        <f t="shared" si="155"/>
        <v>15265.033750656785</v>
      </c>
      <c r="Y518" s="15">
        <f t="shared" si="156"/>
        <v>17708.324454218033</v>
      </c>
      <c r="Z518" s="15">
        <f t="shared" si="157"/>
        <v>8627.2368604457606</v>
      </c>
      <c r="AA518" s="15">
        <f t="shared" si="158"/>
        <v>25370.577032604033</v>
      </c>
      <c r="AB518" s="15">
        <f t="shared" si="159"/>
        <v>6021.6962851034596</v>
      </c>
      <c r="AC518" s="15"/>
    </row>
    <row r="519" spans="2:29">
      <c r="B519" s="49">
        <v>40954</v>
      </c>
      <c r="C519" s="50">
        <v>1343.23</v>
      </c>
      <c r="D519" s="51">
        <v>9260.34</v>
      </c>
      <c r="E519" s="16">
        <f t="shared" si="146"/>
        <v>2.3007997065864542E-2</v>
      </c>
      <c r="F519" s="16">
        <f t="shared" si="148"/>
        <v>2.3007997065864542E-2</v>
      </c>
      <c r="G519" s="16" t="str">
        <f t="shared" si="149"/>
        <v/>
      </c>
      <c r="H519" s="6">
        <f t="shared" si="150"/>
        <v>506</v>
      </c>
      <c r="I519" s="25">
        <f t="shared" ca="1" si="151"/>
        <v>11980.464609567049</v>
      </c>
      <c r="J519" s="16">
        <f t="shared" ca="1" si="160"/>
        <v>-1.1676152575697337E-2</v>
      </c>
      <c r="K519" s="17">
        <f t="shared" ca="1" si="152"/>
        <v>-1.9685064614344903</v>
      </c>
      <c r="L519" s="31">
        <f t="shared" ca="1" si="147"/>
        <v>-0.75242887806514791</v>
      </c>
      <c r="M519" s="30"/>
      <c r="N519" s="21">
        <v>506</v>
      </c>
      <c r="O519" s="14">
        <f t="shared" si="145"/>
        <v>0.14876400000000001</v>
      </c>
      <c r="P519" s="14">
        <f t="shared" si="153"/>
        <v>0.35991110013446376</v>
      </c>
      <c r="Q519" s="14">
        <f t="shared" si="161"/>
        <v>0.50867510013446382</v>
      </c>
      <c r="R519" s="14">
        <f t="shared" si="162"/>
        <v>-0.21114710013446375</v>
      </c>
      <c r="S519" s="14">
        <f t="shared" si="163"/>
        <v>0.86858620026892752</v>
      </c>
      <c r="T519" s="14">
        <f t="shared" si="164"/>
        <v>-0.57105820026892751</v>
      </c>
      <c r="U519" s="4" t="s">
        <v>21</v>
      </c>
      <c r="V519" s="21">
        <v>506</v>
      </c>
      <c r="W519" s="15">
        <f t="shared" si="154"/>
        <v>12363.808755494343</v>
      </c>
      <c r="X519" s="15">
        <f t="shared" si="155"/>
        <v>15270.46631021726</v>
      </c>
      <c r="Y519" s="15">
        <f t="shared" si="156"/>
        <v>17719.835404240304</v>
      </c>
      <c r="Z519" s="15">
        <f t="shared" si="157"/>
        <v>8626.7035474753211</v>
      </c>
      <c r="AA519" s="15">
        <f t="shared" si="158"/>
        <v>25396.103495521405</v>
      </c>
      <c r="AB519" s="15">
        <f t="shared" si="159"/>
        <v>6019.1819177849884</v>
      </c>
      <c r="AC519" s="15"/>
    </row>
    <row r="520" spans="2:29">
      <c r="B520" s="49">
        <v>40955</v>
      </c>
      <c r="C520" s="50">
        <v>1358.04</v>
      </c>
      <c r="D520" s="51">
        <v>9238.1</v>
      </c>
      <c r="E520" s="16">
        <f t="shared" si="146"/>
        <v>-2.4016396806164548E-3</v>
      </c>
      <c r="F520" s="16" t="str">
        <f t="shared" si="148"/>
        <v/>
      </c>
      <c r="G520" s="16">
        <f t="shared" si="149"/>
        <v>-2.4016396806164548E-3</v>
      </c>
      <c r="H520" s="6">
        <f t="shared" si="150"/>
        <v>507</v>
      </c>
      <c r="I520" s="25">
        <f t="shared" ca="1" si="151"/>
        <v>11883.967952897274</v>
      </c>
      <c r="J520" s="16">
        <f t="shared" ca="1" si="160"/>
        <v>-8.0545003732757654E-3</v>
      </c>
      <c r="K520" s="17">
        <f t="shared" ca="1" si="152"/>
        <v>-2.4923263701065479</v>
      </c>
      <c r="L520" s="31">
        <f t="shared" ca="1" si="147"/>
        <v>-0.52381990867205752</v>
      </c>
      <c r="M520" s="30"/>
      <c r="N520" s="21">
        <v>507</v>
      </c>
      <c r="O520" s="14">
        <f t="shared" si="145"/>
        <v>0.149058</v>
      </c>
      <c r="P520" s="14">
        <f t="shared" si="153"/>
        <v>0.36026656797432643</v>
      </c>
      <c r="Q520" s="14">
        <f t="shared" si="161"/>
        <v>0.50932456797432646</v>
      </c>
      <c r="R520" s="14">
        <f t="shared" si="162"/>
        <v>-0.21120856797432644</v>
      </c>
      <c r="S520" s="14">
        <f t="shared" si="163"/>
        <v>0.86959113594865289</v>
      </c>
      <c r="T520" s="14">
        <f t="shared" si="164"/>
        <v>-0.57147513594865285</v>
      </c>
      <c r="U520" s="4" t="s">
        <v>21</v>
      </c>
      <c r="V520" s="21">
        <v>507</v>
      </c>
      <c r="W520" s="15">
        <f t="shared" si="154"/>
        <v>12367.444249659915</v>
      </c>
      <c r="X520" s="15">
        <f t="shared" si="155"/>
        <v>15275.89543477267</v>
      </c>
      <c r="Y520" s="15">
        <f t="shared" si="156"/>
        <v>17731.347605460585</v>
      </c>
      <c r="Z520" s="15">
        <f t="shared" si="157"/>
        <v>8626.1732989399043</v>
      </c>
      <c r="AA520" s="15">
        <f t="shared" si="158"/>
        <v>25421.637774054918</v>
      </c>
      <c r="AB520" s="15">
        <f t="shared" si="159"/>
        <v>6016.6728291813351</v>
      </c>
      <c r="AC520" s="15"/>
    </row>
    <row r="521" spans="2:29">
      <c r="B521" s="49">
        <v>40956</v>
      </c>
      <c r="C521" s="50">
        <v>1361.23</v>
      </c>
      <c r="D521" s="51">
        <v>9384.17</v>
      </c>
      <c r="E521" s="16">
        <f t="shared" si="146"/>
        <v>1.5811692880570646E-2</v>
      </c>
      <c r="F521" s="16">
        <f t="shared" si="148"/>
        <v>1.5811692880570646E-2</v>
      </c>
      <c r="G521" s="16" t="str">
        <f t="shared" si="149"/>
        <v/>
      </c>
      <c r="H521" s="6">
        <f t="shared" si="150"/>
        <v>508</v>
      </c>
      <c r="I521" s="25">
        <f t="shared" ca="1" si="151"/>
        <v>11827.228698771536</v>
      </c>
      <c r="J521" s="16">
        <f t="shared" ca="1" si="160"/>
        <v>-4.7744368169475642E-3</v>
      </c>
      <c r="K521" s="17">
        <f t="shared" ca="1" si="152"/>
        <v>-2.8098184993688919</v>
      </c>
      <c r="L521" s="31">
        <f t="shared" ca="1" si="147"/>
        <v>-0.31749212926234399</v>
      </c>
      <c r="M521" s="30"/>
      <c r="N521" s="21">
        <v>508</v>
      </c>
      <c r="O521" s="14">
        <f t="shared" si="145"/>
        <v>0.14935199999999998</v>
      </c>
      <c r="P521" s="14">
        <f t="shared" si="153"/>
        <v>0.36062168542670864</v>
      </c>
      <c r="Q521" s="14">
        <f t="shared" si="161"/>
        <v>0.50997368542670862</v>
      </c>
      <c r="R521" s="14">
        <f t="shared" si="162"/>
        <v>-0.21126968542670865</v>
      </c>
      <c r="S521" s="14">
        <f t="shared" si="163"/>
        <v>0.87059537085341732</v>
      </c>
      <c r="T521" s="14">
        <f t="shared" si="164"/>
        <v>-0.57189137085341724</v>
      </c>
      <c r="U521" s="4" t="s">
        <v>21</v>
      </c>
      <c r="V521" s="21">
        <v>508</v>
      </c>
      <c r="W521" s="15">
        <f t="shared" si="154"/>
        <v>12371.080812817905</v>
      </c>
      <c r="X521" s="15">
        <f t="shared" si="155"/>
        <v>15281.321135165754</v>
      </c>
      <c r="Y521" s="15">
        <f t="shared" si="156"/>
        <v>17742.861069036346</v>
      </c>
      <c r="Z521" s="15">
        <f t="shared" si="157"/>
        <v>8625.6461053145958</v>
      </c>
      <c r="AA521" s="15">
        <f t="shared" si="158"/>
        <v>25447.179893041037</v>
      </c>
      <c r="AB521" s="15">
        <f t="shared" si="159"/>
        <v>6014.1690010657603</v>
      </c>
      <c r="AC521" s="15"/>
    </row>
    <row r="522" spans="2:29">
      <c r="B522" s="49">
        <v>40960</v>
      </c>
      <c r="C522" s="50">
        <v>1362.21</v>
      </c>
      <c r="D522" s="51">
        <v>9463.02</v>
      </c>
      <c r="E522" s="16">
        <f t="shared" si="146"/>
        <v>8.4024479522430175E-3</v>
      </c>
      <c r="F522" s="16">
        <f t="shared" si="148"/>
        <v>8.4024479522430175E-3</v>
      </c>
      <c r="G522" s="16" t="str">
        <f t="shared" si="149"/>
        <v/>
      </c>
      <c r="H522" s="6">
        <f t="shared" si="150"/>
        <v>509</v>
      </c>
      <c r="I522" s="25">
        <f t="shared" ca="1" si="151"/>
        <v>12003.558104266232</v>
      </c>
      <c r="J522" s="16">
        <f t="shared" ca="1" si="160"/>
        <v>1.4908767724514474E-2</v>
      </c>
      <c r="K522" s="17">
        <f t="shared" ca="1" si="152"/>
        <v>-1.9032725998006099</v>
      </c>
      <c r="L522" s="31">
        <f t="shared" ca="1" si="147"/>
        <v>0.90654589956828191</v>
      </c>
      <c r="M522" s="30"/>
      <c r="N522" s="21">
        <v>509</v>
      </c>
      <c r="O522" s="14">
        <f t="shared" si="145"/>
        <v>0.149646</v>
      </c>
      <c r="P522" s="14">
        <f t="shared" si="153"/>
        <v>0.36097645352571128</v>
      </c>
      <c r="Q522" s="14">
        <f t="shared" si="161"/>
        <v>0.51062245352571134</v>
      </c>
      <c r="R522" s="14">
        <f t="shared" si="162"/>
        <v>-0.21133045352571128</v>
      </c>
      <c r="S522" s="14">
        <f t="shared" si="163"/>
        <v>0.87159890705142251</v>
      </c>
      <c r="T522" s="14">
        <f t="shared" si="164"/>
        <v>-0.57230690705142262</v>
      </c>
      <c r="U522" s="4" t="s">
        <v>21</v>
      </c>
      <c r="V522" s="21">
        <v>509</v>
      </c>
      <c r="W522" s="15">
        <f t="shared" si="154"/>
        <v>12374.718445282644</v>
      </c>
      <c r="X522" s="15">
        <f t="shared" si="155"/>
        <v>15286.743422185484</v>
      </c>
      <c r="Y522" s="15">
        <f t="shared" si="156"/>
        <v>17754.375806076125</v>
      </c>
      <c r="Z522" s="15">
        <f t="shared" si="157"/>
        <v>8625.1219571240126</v>
      </c>
      <c r="AA522" s="15">
        <f t="shared" si="158"/>
        <v>25472.729877223599</v>
      </c>
      <c r="AB522" s="15">
        <f t="shared" si="159"/>
        <v>6011.6704153072615</v>
      </c>
      <c r="AC522" s="15"/>
    </row>
    <row r="523" spans="2:29">
      <c r="B523" s="49">
        <v>40961</v>
      </c>
      <c r="C523" s="50">
        <v>1357.66</v>
      </c>
      <c r="D523" s="51">
        <v>9554</v>
      </c>
      <c r="E523" s="16">
        <f t="shared" si="146"/>
        <v>9.6142669042229185E-3</v>
      </c>
      <c r="F523" s="16">
        <f t="shared" si="148"/>
        <v>9.6142669042229185E-3</v>
      </c>
      <c r="G523" s="16" t="str">
        <f t="shared" si="149"/>
        <v/>
      </c>
      <c r="H523" s="6">
        <f t="shared" si="150"/>
        <v>510</v>
      </c>
      <c r="I523" s="25">
        <f t="shared" ca="1" si="151"/>
        <v>11784.961119439664</v>
      </c>
      <c r="J523" s="16">
        <f t="shared" ca="1" si="160"/>
        <v>-1.8211015677832738E-2</v>
      </c>
      <c r="K523" s="17">
        <f t="shared" ca="1" si="152"/>
        <v>-3.0703282037618784</v>
      </c>
      <c r="L523" s="31">
        <f t="shared" ca="1" si="147"/>
        <v>-1.1670556039612687</v>
      </c>
      <c r="M523" s="30"/>
      <c r="N523" s="21">
        <v>510</v>
      </c>
      <c r="O523" s="14">
        <f t="shared" si="145"/>
        <v>0.14993999999999999</v>
      </c>
      <c r="P523" s="14">
        <f t="shared" si="153"/>
        <v>0.36133087330035885</v>
      </c>
      <c r="Q523" s="14">
        <f t="shared" si="161"/>
        <v>0.51127087330035881</v>
      </c>
      <c r="R523" s="14">
        <f t="shared" si="162"/>
        <v>-0.21139087330035886</v>
      </c>
      <c r="S523" s="14">
        <f t="shared" si="163"/>
        <v>0.87260174660071765</v>
      </c>
      <c r="T523" s="14">
        <f t="shared" si="164"/>
        <v>-0.57272174660071773</v>
      </c>
      <c r="U523" s="4" t="s">
        <v>21</v>
      </c>
      <c r="V523" s="21">
        <v>510</v>
      </c>
      <c r="W523" s="15">
        <f t="shared" si="154"/>
        <v>12378.357147368553</v>
      </c>
      <c r="X523" s="15">
        <f t="shared" si="155"/>
        <v>15292.162306567438</v>
      </c>
      <c r="Y523" s="15">
        <f t="shared" si="156"/>
        <v>17765.891827639869</v>
      </c>
      <c r="Z523" s="15">
        <f t="shared" si="157"/>
        <v>8624.6008449419533</v>
      </c>
      <c r="AA523" s="15">
        <f t="shared" si="158"/>
        <v>25498.287751254495</v>
      </c>
      <c r="AB523" s="15">
        <f t="shared" si="159"/>
        <v>6009.1770538698893</v>
      </c>
      <c r="AC523" s="15"/>
    </row>
    <row r="524" spans="2:29">
      <c r="B524" s="49">
        <v>40962</v>
      </c>
      <c r="C524" s="50">
        <v>1363.46</v>
      </c>
      <c r="D524" s="53">
        <v>9595.57</v>
      </c>
      <c r="E524" s="16">
        <f t="shared" si="146"/>
        <v>4.3510571488381529E-3</v>
      </c>
      <c r="F524" s="16">
        <f t="shared" si="148"/>
        <v>4.3510571488381529E-3</v>
      </c>
      <c r="G524" s="16" t="str">
        <f t="shared" si="149"/>
        <v/>
      </c>
      <c r="H524" s="6">
        <f t="shared" si="150"/>
        <v>511</v>
      </c>
      <c r="I524" s="25">
        <f t="shared" ca="1" si="151"/>
        <v>11414.433587071584</v>
      </c>
      <c r="J524" s="16">
        <f t="shared" ca="1" si="160"/>
        <v>-3.1440708935126058E-2</v>
      </c>
      <c r="K524" s="17">
        <f t="shared" ca="1" si="152"/>
        <v>-5.0853032049351441</v>
      </c>
      <c r="L524" s="31">
        <f t="shared" ca="1" si="147"/>
        <v>-2.0149750011732652</v>
      </c>
      <c r="M524" s="30"/>
      <c r="N524" s="21">
        <v>511</v>
      </c>
      <c r="O524" s="14">
        <f t="shared" si="145"/>
        <v>0.15023400000000001</v>
      </c>
      <c r="P524" s="14">
        <f t="shared" si="153"/>
        <v>0.36168494577463406</v>
      </c>
      <c r="Q524" s="14">
        <f t="shared" si="161"/>
        <v>0.51191894577463404</v>
      </c>
      <c r="R524" s="14">
        <f t="shared" si="162"/>
        <v>-0.21145094577463405</v>
      </c>
      <c r="S524" s="14">
        <f t="shared" si="163"/>
        <v>0.8736038915492681</v>
      </c>
      <c r="T524" s="14">
        <f t="shared" si="164"/>
        <v>-0.57313589154926814</v>
      </c>
      <c r="U524" s="4" t="s">
        <v>21</v>
      </c>
      <c r="V524" s="21">
        <v>511</v>
      </c>
      <c r="W524" s="15">
        <f t="shared" si="154"/>
        <v>12381.996919390151</v>
      </c>
      <c r="X524" s="15">
        <f t="shared" si="155"/>
        <v>15297.577798994167</v>
      </c>
      <c r="Y524" s="15">
        <f t="shared" si="156"/>
        <v>17777.409144739304</v>
      </c>
      <c r="Z524" s="15">
        <f t="shared" si="157"/>
        <v>8624.0827593910581</v>
      </c>
      <c r="AA524" s="15">
        <f t="shared" si="158"/>
        <v>25523.853539694337</v>
      </c>
      <c r="AB524" s="15">
        <f t="shared" si="159"/>
        <v>6006.6888988120718</v>
      </c>
      <c r="AC524" s="15"/>
    </row>
    <row r="525" spans="2:29">
      <c r="B525" s="49">
        <v>40963</v>
      </c>
      <c r="C525" s="50">
        <v>1365.74</v>
      </c>
      <c r="D525" s="53">
        <v>9647.3799999999992</v>
      </c>
      <c r="E525" s="16">
        <f t="shared" si="146"/>
        <v>5.3993665827042573E-3</v>
      </c>
      <c r="F525" s="16">
        <f t="shared" si="148"/>
        <v>5.3993665827042573E-3</v>
      </c>
      <c r="G525" s="16" t="str">
        <f t="shared" si="149"/>
        <v/>
      </c>
      <c r="H525" s="6">
        <f t="shared" si="150"/>
        <v>512</v>
      </c>
      <c r="I525" s="25">
        <f t="shared" ca="1" si="151"/>
        <v>11465.904942243864</v>
      </c>
      <c r="J525" s="16">
        <f t="shared" ca="1" si="160"/>
        <v>4.509321884405915E-3</v>
      </c>
      <c r="K525" s="17">
        <f t="shared" ca="1" si="152"/>
        <v>-4.8224789311831406</v>
      </c>
      <c r="L525" s="31">
        <f t="shared" ca="1" si="147"/>
        <v>0.26282427375200357</v>
      </c>
      <c r="M525" s="30"/>
      <c r="N525" s="21">
        <v>512</v>
      </c>
      <c r="O525" s="14">
        <f t="shared" ref="O525:O588" si="165">$I$7*N525</f>
        <v>0.150528</v>
      </c>
      <c r="P525" s="14">
        <f t="shared" si="153"/>
        <v>0.36203867196751238</v>
      </c>
      <c r="Q525" s="14">
        <f t="shared" si="161"/>
        <v>0.51256667196751238</v>
      </c>
      <c r="R525" s="14">
        <f t="shared" si="162"/>
        <v>-0.21151067196751239</v>
      </c>
      <c r="S525" s="14">
        <f t="shared" si="163"/>
        <v>0.87460534393502476</v>
      </c>
      <c r="T525" s="14">
        <f t="shared" si="164"/>
        <v>-0.57354934393502477</v>
      </c>
      <c r="U525" s="4" t="s">
        <v>21</v>
      </c>
      <c r="V525" s="21">
        <v>512</v>
      </c>
      <c r="W525" s="15">
        <f t="shared" si="154"/>
        <v>12385.637761662039</v>
      </c>
      <c r="X525" s="15">
        <f t="shared" si="155"/>
        <v>15302.989910095561</v>
      </c>
      <c r="Y525" s="15">
        <f t="shared" si="156"/>
        <v>17788.927768338253</v>
      </c>
      <c r="Z525" s="15">
        <f t="shared" si="157"/>
        <v>8623.567691142458</v>
      </c>
      <c r="AA525" s="15">
        <f t="shared" si="158"/>
        <v>25549.427267013147</v>
      </c>
      <c r="AB525" s="15">
        <f t="shared" si="159"/>
        <v>6004.2059322859477</v>
      </c>
      <c r="AC525" s="15"/>
    </row>
    <row r="526" spans="2:29">
      <c r="B526" s="49">
        <v>40966</v>
      </c>
      <c r="C526" s="50">
        <v>1367.59</v>
      </c>
      <c r="D526" s="53">
        <v>9633.93</v>
      </c>
      <c r="E526" s="16">
        <f t="shared" ref="E526:E589" si="166">(D526-D525)/D525</f>
        <v>-1.394160901716208E-3</v>
      </c>
      <c r="F526" s="16" t="str">
        <f t="shared" si="148"/>
        <v/>
      </c>
      <c r="G526" s="16">
        <f t="shared" si="149"/>
        <v>-1.394160901716208E-3</v>
      </c>
      <c r="H526" s="6">
        <f t="shared" si="150"/>
        <v>513</v>
      </c>
      <c r="I526" s="25">
        <f t="shared" ca="1" si="151"/>
        <v>11489.230497526818</v>
      </c>
      <c r="J526" s="16">
        <f t="shared" ca="1" si="160"/>
        <v>2.0343405427177188E-3</v>
      </c>
      <c r="K526" s="17">
        <f t="shared" ca="1" si="152"/>
        <v>-4.7138367161120556</v>
      </c>
      <c r="L526" s="31">
        <f t="shared" ref="L526:L589" ca="1" si="167">NORMINV(RAND(),0,$I$9)</f>
        <v>0.1086422150710855</v>
      </c>
      <c r="M526" s="30"/>
      <c r="N526" s="21">
        <v>513</v>
      </c>
      <c r="O526" s="14">
        <f t="shared" si="165"/>
        <v>0.15082199999999998</v>
      </c>
      <c r="P526" s="14">
        <f t="shared" si="153"/>
        <v>0.36239205289299598</v>
      </c>
      <c r="Q526" s="14">
        <f t="shared" si="161"/>
        <v>0.51321405289299593</v>
      </c>
      <c r="R526" s="14">
        <f t="shared" si="162"/>
        <v>-0.21157005289299599</v>
      </c>
      <c r="S526" s="14">
        <f t="shared" si="163"/>
        <v>0.87560610578599196</v>
      </c>
      <c r="T526" s="14">
        <f t="shared" si="164"/>
        <v>-0.57396210578599194</v>
      </c>
      <c r="U526" s="4" t="s">
        <v>21</v>
      </c>
      <c r="V526" s="21">
        <v>513</v>
      </c>
      <c r="W526" s="15">
        <f t="shared" si="154"/>
        <v>12389.279674498923</v>
      </c>
      <c r="X526" s="15">
        <f t="shared" si="155"/>
        <v>15308.398650449206</v>
      </c>
      <c r="Y526" s="15">
        <f t="shared" si="156"/>
        <v>17800.447709352982</v>
      </c>
      <c r="Z526" s="15">
        <f t="shared" si="157"/>
        <v>8623.0556309154435</v>
      </c>
      <c r="AA526" s="15">
        <f t="shared" si="158"/>
        <v>25575.008957590981</v>
      </c>
      <c r="AB526" s="15">
        <f t="shared" si="159"/>
        <v>6001.728136536708</v>
      </c>
      <c r="AC526" s="15"/>
    </row>
    <row r="527" spans="2:29">
      <c r="B527" s="49">
        <v>40967</v>
      </c>
      <c r="C527" s="50">
        <v>1372.18</v>
      </c>
      <c r="D527" s="53">
        <v>9722.52</v>
      </c>
      <c r="E527" s="16">
        <f t="shared" si="166"/>
        <v>9.1956242156627822E-3</v>
      </c>
      <c r="F527" s="16">
        <f t="shared" ref="F527:F590" si="168">IF(E527&gt;0,E527,"")</f>
        <v>9.1956242156627822E-3</v>
      </c>
      <c r="G527" s="16" t="str">
        <f t="shared" ref="G527:G590" si="169">IF(E527&lt;0,E527,"")</f>
        <v/>
      </c>
      <c r="H527" s="6">
        <f t="shared" si="150"/>
        <v>514</v>
      </c>
      <c r="I527" s="25">
        <f t="shared" ca="1" si="151"/>
        <v>11460.191588167911</v>
      </c>
      <c r="J527" s="16">
        <f t="shared" ca="1" si="160"/>
        <v>-2.5274894924562914E-3</v>
      </c>
      <c r="K527" s="17">
        <f t="shared" ca="1" si="152"/>
        <v>-4.8903798841471353</v>
      </c>
      <c r="L527" s="31">
        <f t="shared" ca="1" si="167"/>
        <v>-0.17654316803507933</v>
      </c>
      <c r="M527" s="30"/>
      <c r="N527" s="21">
        <v>514</v>
      </c>
      <c r="O527" s="14">
        <f t="shared" si="165"/>
        <v>0.151116</v>
      </c>
      <c r="P527" s="14">
        <f t="shared" si="153"/>
        <v>0.36274508956014828</v>
      </c>
      <c r="Q527" s="14">
        <f t="shared" si="161"/>
        <v>0.51386108956014831</v>
      </c>
      <c r="R527" s="14">
        <f t="shared" si="162"/>
        <v>-0.21162908956014828</v>
      </c>
      <c r="S527" s="14">
        <f t="shared" si="163"/>
        <v>0.87660617912029659</v>
      </c>
      <c r="T527" s="14">
        <f t="shared" si="164"/>
        <v>-0.57437417912029654</v>
      </c>
      <c r="U527" s="4" t="s">
        <v>21</v>
      </c>
      <c r="V527" s="21">
        <v>514</v>
      </c>
      <c r="W527" s="15">
        <f t="shared" si="154"/>
        <v>12392.922658215593</v>
      </c>
      <c r="X527" s="15">
        <f t="shared" si="155"/>
        <v>15313.804030580752</v>
      </c>
      <c r="Y527" s="15">
        <f t="shared" si="156"/>
        <v>17811.968978652552</v>
      </c>
      <c r="Z527" s="15">
        <f t="shared" si="157"/>
        <v>8622.5465694771174</v>
      </c>
      <c r="AA527" s="15">
        <f t="shared" si="158"/>
        <v>25600.598635718652</v>
      </c>
      <c r="AB527" s="15">
        <f t="shared" si="159"/>
        <v>5999.2554939019319</v>
      </c>
      <c r="AC527" s="15"/>
    </row>
    <row r="528" spans="2:29">
      <c r="B528" s="49">
        <v>40968</v>
      </c>
      <c r="C528" s="50">
        <v>1365.68</v>
      </c>
      <c r="D528" s="53">
        <v>9723.24</v>
      </c>
      <c r="E528" s="16">
        <f t="shared" si="166"/>
        <v>7.4054874662057279E-5</v>
      </c>
      <c r="F528" s="16">
        <f t="shared" si="168"/>
        <v>7.4054874662057279E-5</v>
      </c>
      <c r="G528" s="16" t="str">
        <f t="shared" si="169"/>
        <v/>
      </c>
      <c r="H528" s="6">
        <f t="shared" si="150"/>
        <v>515</v>
      </c>
      <c r="I528" s="25">
        <f t="shared" ca="1" si="151"/>
        <v>11498.184327016816</v>
      </c>
      <c r="J528" s="16">
        <f t="shared" ca="1" si="160"/>
        <v>3.3151922947021796E-3</v>
      </c>
      <c r="K528" s="17">
        <f t="shared" ca="1" si="152"/>
        <v>-4.7018979225157551</v>
      </c>
      <c r="L528" s="31">
        <f t="shared" ca="1" si="167"/>
        <v>0.18848196163137976</v>
      </c>
      <c r="M528" s="30"/>
      <c r="N528" s="21">
        <v>515</v>
      </c>
      <c r="O528" s="14">
        <f t="shared" si="165"/>
        <v>0.15140999999999999</v>
      </c>
      <c r="P528" s="14">
        <f t="shared" si="153"/>
        <v>0.36309778297312695</v>
      </c>
      <c r="Q528" s="14">
        <f t="shared" si="161"/>
        <v>0.51450778297312694</v>
      </c>
      <c r="R528" s="14">
        <f t="shared" si="162"/>
        <v>-0.21168778297312696</v>
      </c>
      <c r="S528" s="14">
        <f t="shared" si="163"/>
        <v>0.87760556594625383</v>
      </c>
      <c r="T528" s="14">
        <f t="shared" si="164"/>
        <v>-0.57478556594625396</v>
      </c>
      <c r="U528" s="4" t="s">
        <v>21</v>
      </c>
      <c r="V528" s="21">
        <v>515</v>
      </c>
      <c r="W528" s="15">
        <f t="shared" si="154"/>
        <v>12396.566713126931</v>
      </c>
      <c r="X528" s="15">
        <f t="shared" si="155"/>
        <v>15319.206060964252</v>
      </c>
      <c r="Y528" s="15">
        <f t="shared" si="156"/>
        <v>17823.491587059129</v>
      </c>
      <c r="Z528" s="15">
        <f t="shared" si="157"/>
        <v>8622.0404976420759</v>
      </c>
      <c r="AA528" s="15">
        <f t="shared" si="158"/>
        <v>25626.196325598299</v>
      </c>
      <c r="AB528" s="15">
        <f t="shared" si="159"/>
        <v>5996.787986810943</v>
      </c>
      <c r="AC528" s="15"/>
    </row>
    <row r="529" spans="2:29">
      <c r="B529" s="49">
        <v>40969</v>
      </c>
      <c r="C529" s="50">
        <v>1374.09</v>
      </c>
      <c r="D529" s="53">
        <v>9707.3700000000008</v>
      </c>
      <c r="E529" s="16">
        <f t="shared" si="166"/>
        <v>-1.6321719920519273E-3</v>
      </c>
      <c r="F529" s="16" t="str">
        <f t="shared" si="168"/>
        <v/>
      </c>
      <c r="G529" s="16">
        <f t="shared" si="169"/>
        <v>-1.6321719920519273E-3</v>
      </c>
      <c r="H529" s="6">
        <f t="shared" si="150"/>
        <v>516</v>
      </c>
      <c r="I529" s="25">
        <f t="shared" ca="1" si="151"/>
        <v>11334.95219933981</v>
      </c>
      <c r="J529" s="16">
        <f t="shared" ca="1" si="160"/>
        <v>-1.4196339442347036E-2</v>
      </c>
      <c r="K529" s="17">
        <f t="shared" ca="1" si="152"/>
        <v>-5.6139029880831437</v>
      </c>
      <c r="L529" s="31">
        <f t="shared" ca="1" si="167"/>
        <v>-0.91200506556738847</v>
      </c>
      <c r="M529" s="30"/>
      <c r="N529" s="21">
        <v>516</v>
      </c>
      <c r="O529" s="14">
        <f t="shared" si="165"/>
        <v>0.15170400000000001</v>
      </c>
      <c r="P529" s="14">
        <f t="shared" si="153"/>
        <v>0.36345013413121752</v>
      </c>
      <c r="Q529" s="14">
        <f t="shared" si="161"/>
        <v>0.51515413413121758</v>
      </c>
      <c r="R529" s="14">
        <f t="shared" si="162"/>
        <v>-0.21174613413121751</v>
      </c>
      <c r="S529" s="14">
        <f t="shared" si="163"/>
        <v>0.8786042682624351</v>
      </c>
      <c r="T529" s="14">
        <f t="shared" si="164"/>
        <v>-0.57519626826243497</v>
      </c>
      <c r="U529" s="4" t="s">
        <v>21</v>
      </c>
      <c r="V529" s="21">
        <v>516</v>
      </c>
      <c r="W529" s="15">
        <f t="shared" si="154"/>
        <v>12400.211839547919</v>
      </c>
      <c r="X529" s="15">
        <f t="shared" si="155"/>
        <v>15324.604752022529</v>
      </c>
      <c r="Y529" s="15">
        <f t="shared" si="156"/>
        <v>17835.015545348338</v>
      </c>
      <c r="Z529" s="15">
        <f t="shared" si="157"/>
        <v>8621.5374062720584</v>
      </c>
      <c r="AA529" s="15">
        <f t="shared" si="158"/>
        <v>25651.802051344122</v>
      </c>
      <c r="AB529" s="15">
        <f t="shared" si="159"/>
        <v>5994.3255977841636</v>
      </c>
      <c r="AC529" s="15"/>
    </row>
    <row r="530" spans="2:29">
      <c r="B530" s="49">
        <v>40970</v>
      </c>
      <c r="C530" s="50">
        <v>1369.63</v>
      </c>
      <c r="D530" s="53">
        <v>9777.0300000000007</v>
      </c>
      <c r="E530" s="16">
        <f t="shared" si="166"/>
        <v>7.1759910253755494E-3</v>
      </c>
      <c r="F530" s="16">
        <f t="shared" si="168"/>
        <v>7.1759910253755494E-3</v>
      </c>
      <c r="G530" s="16" t="str">
        <f t="shared" si="169"/>
        <v/>
      </c>
      <c r="H530" s="6">
        <f t="shared" ref="H530:H593" si="170">+H529+$I$8</f>
        <v>517</v>
      </c>
      <c r="I530" s="25">
        <f t="shared" ref="I530:I593" ca="1" si="171">$I$13*2.71828^(($I$5-($I$6^2)/2)*H530+$I$6*K530)</f>
        <v>11401.092453956891</v>
      </c>
      <c r="J530" s="16">
        <f t="shared" ca="1" si="160"/>
        <v>5.8350713310404085E-3</v>
      </c>
      <c r="K530" s="17">
        <f t="shared" ref="K530:K593" ca="1" si="172">+K529+L530</f>
        <v>-5.2686456661016621</v>
      </c>
      <c r="L530" s="31">
        <f t="shared" ca="1" si="167"/>
        <v>0.3452573219814819</v>
      </c>
      <c r="M530" s="30"/>
      <c r="N530" s="21">
        <v>517</v>
      </c>
      <c r="O530" s="14">
        <f t="shared" si="165"/>
        <v>0.15199799999999999</v>
      </c>
      <c r="P530" s="14">
        <f t="shared" ref="P530:P593" si="173">$I$6*N530^0.5</f>
        <v>0.36380214402886635</v>
      </c>
      <c r="Q530" s="14">
        <f t="shared" si="161"/>
        <v>0.51580014402886631</v>
      </c>
      <c r="R530" s="14">
        <f t="shared" si="162"/>
        <v>-0.21180414402886635</v>
      </c>
      <c r="S530" s="14">
        <f t="shared" si="163"/>
        <v>0.87960228805773266</v>
      </c>
      <c r="T530" s="14">
        <f t="shared" si="164"/>
        <v>-0.57560628805773273</v>
      </c>
      <c r="U530" s="4" t="s">
        <v>21</v>
      </c>
      <c r="V530" s="21">
        <v>517</v>
      </c>
      <c r="W530" s="15">
        <f t="shared" ref="W530:W593" si="174">$I$10*EXP(O530)</f>
        <v>12403.858037793623</v>
      </c>
      <c r="X530" s="15">
        <f t="shared" ref="X530:X593" si="175">$I$10*EXP(P530)</f>
        <v>15330.000114127515</v>
      </c>
      <c r="Y530" s="15">
        <f t="shared" ref="Y530:Y593" si="176">$I$10*EXP(Q530)</f>
        <v>17846.540864249579</v>
      </c>
      <c r="Z530" s="15">
        <f t="shared" ref="Z530:Z593" si="177">$I$10*EXP(R530)</f>
        <v>8621.0372862756394</v>
      </c>
      <c r="AA530" s="15">
        <f t="shared" ref="AA530:AA593" si="178">$I$10*EXP(S530)</f>
        <v>25677.415836982931</v>
      </c>
      <c r="AB530" s="15">
        <f t="shared" ref="AB530:AB593" si="179">$I$10*EXP(T530)</f>
        <v>5991.8683094324715</v>
      </c>
      <c r="AC530" s="15"/>
    </row>
    <row r="531" spans="2:29">
      <c r="B531" s="49">
        <v>40973</v>
      </c>
      <c r="C531" s="50">
        <v>1364.33</v>
      </c>
      <c r="D531" s="53">
        <v>9698.59</v>
      </c>
      <c r="E531" s="16">
        <f t="shared" si="166"/>
        <v>-8.0228862957360779E-3</v>
      </c>
      <c r="F531" s="16" t="str">
        <f t="shared" si="168"/>
        <v/>
      </c>
      <c r="G531" s="16">
        <f t="shared" si="169"/>
        <v>-8.0228862957360779E-3</v>
      </c>
      <c r="H531" s="6">
        <f t="shared" si="170"/>
        <v>518</v>
      </c>
      <c r="I531" s="25">
        <f t="shared" ca="1" si="171"/>
        <v>11152.806425330444</v>
      </c>
      <c r="J531" s="16">
        <f t="shared" ref="J531:J594" ca="1" si="180">(I531-I530)/I530</f>
        <v>-2.1777389283452121E-2</v>
      </c>
      <c r="K531" s="17">
        <f t="shared" ca="1" si="172"/>
        <v>-6.663147624810982</v>
      </c>
      <c r="L531" s="31">
        <f t="shared" ca="1" si="167"/>
        <v>-1.3945019587093204</v>
      </c>
      <c r="M531" s="30"/>
      <c r="N531" s="21">
        <v>518</v>
      </c>
      <c r="O531" s="14">
        <f t="shared" si="165"/>
        <v>0.15229199999999998</v>
      </c>
      <c r="P531" s="14">
        <f t="shared" si="173"/>
        <v>0.36415381365571337</v>
      </c>
      <c r="Q531" s="14">
        <f t="shared" ref="Q531:Q594" si="181">+O531+P531</f>
        <v>0.51644581365571329</v>
      </c>
      <c r="R531" s="14">
        <f t="shared" ref="R531:R594" si="182">+O531-P531</f>
        <v>-0.21186181365571338</v>
      </c>
      <c r="S531" s="14">
        <f t="shared" ref="S531:S594" si="183">+O531+2*P531</f>
        <v>0.88059962731142671</v>
      </c>
      <c r="T531" s="14">
        <f t="shared" ref="T531:T594" si="184">+O531-2*P531</f>
        <v>-0.57601562731142675</v>
      </c>
      <c r="U531" s="4" t="s">
        <v>21</v>
      </c>
      <c r="V531" s="21">
        <v>518</v>
      </c>
      <c r="W531" s="15">
        <f t="shared" si="174"/>
        <v>12407.50530817921</v>
      </c>
      <c r="X531" s="15">
        <f t="shared" si="175"/>
        <v>15335.392157600605</v>
      </c>
      <c r="Y531" s="15">
        <f t="shared" si="176"/>
        <v>17858.067554446337</v>
      </c>
      <c r="Z531" s="15">
        <f t="shared" si="177"/>
        <v>8620.5401286078923</v>
      </c>
      <c r="AA531" s="15">
        <f t="shared" si="178"/>
        <v>25703.037706454859</v>
      </c>
      <c r="AB531" s="15">
        <f t="shared" si="179"/>
        <v>5989.4161044565735</v>
      </c>
      <c r="AC531" s="15"/>
    </row>
    <row r="532" spans="2:29">
      <c r="B532" s="49">
        <v>40974</v>
      </c>
      <c r="C532" s="50">
        <v>1343.36</v>
      </c>
      <c r="D532" s="53">
        <v>9637.6299999999992</v>
      </c>
      <c r="E532" s="16">
        <f t="shared" si="166"/>
        <v>-6.2854497406324983E-3</v>
      </c>
      <c r="F532" s="16" t="str">
        <f t="shared" si="168"/>
        <v/>
      </c>
      <c r="G532" s="16">
        <f t="shared" si="169"/>
        <v>-6.2854497406324983E-3</v>
      </c>
      <c r="H532" s="6">
        <f t="shared" si="170"/>
        <v>519</v>
      </c>
      <c r="I532" s="25">
        <f t="shared" ca="1" si="171"/>
        <v>11229.902459461522</v>
      </c>
      <c r="J532" s="16">
        <f t="shared" ca="1" si="180"/>
        <v>6.9127026141130284E-3</v>
      </c>
      <c r="K532" s="17">
        <f t="shared" ca="1" si="172"/>
        <v>-6.2509648710351842</v>
      </c>
      <c r="L532" s="31">
        <f t="shared" ca="1" si="167"/>
        <v>0.41218275377579788</v>
      </c>
      <c r="M532" s="30"/>
      <c r="N532" s="21">
        <v>519</v>
      </c>
      <c r="O532" s="14">
        <f t="shared" si="165"/>
        <v>0.152586</v>
      </c>
      <c r="P532" s="14">
        <f t="shared" si="173"/>
        <v>0.36450514399662454</v>
      </c>
      <c r="Q532" s="14">
        <f t="shared" si="181"/>
        <v>0.51709114399662459</v>
      </c>
      <c r="R532" s="14">
        <f t="shared" si="182"/>
        <v>-0.21191914399662454</v>
      </c>
      <c r="S532" s="14">
        <f t="shared" si="183"/>
        <v>0.88159628799324907</v>
      </c>
      <c r="T532" s="14">
        <f t="shared" si="184"/>
        <v>-0.57642428799324907</v>
      </c>
      <c r="U532" s="4" t="s">
        <v>21</v>
      </c>
      <c r="V532" s="21">
        <v>519</v>
      </c>
      <c r="W532" s="15">
        <f t="shared" si="174"/>
        <v>12411.153651019933</v>
      </c>
      <c r="X532" s="15">
        <f t="shared" si="175"/>
        <v>15340.780892712984</v>
      </c>
      <c r="Y532" s="15">
        <f t="shared" si="176"/>
        <v>17869.595626576553</v>
      </c>
      <c r="Z532" s="15">
        <f t="shared" si="177"/>
        <v>8620.045924270069</v>
      </c>
      <c r="AA532" s="15">
        <f t="shared" si="178"/>
        <v>25728.667683613945</v>
      </c>
      <c r="AB532" s="15">
        <f t="shared" si="179"/>
        <v>5986.9689656463725</v>
      </c>
      <c r="AC532" s="15"/>
    </row>
    <row r="533" spans="2:29">
      <c r="B533" s="49">
        <v>40975</v>
      </c>
      <c r="C533" s="50">
        <v>1352.63</v>
      </c>
      <c r="D533" s="53">
        <v>9576.6299999999992</v>
      </c>
      <c r="E533" s="16">
        <f t="shared" si="166"/>
        <v>-6.329356906210345E-3</v>
      </c>
      <c r="F533" s="16" t="str">
        <f t="shared" si="168"/>
        <v/>
      </c>
      <c r="G533" s="16">
        <f t="shared" si="169"/>
        <v>-6.329356906210345E-3</v>
      </c>
      <c r="H533" s="6">
        <f t="shared" si="170"/>
        <v>520</v>
      </c>
      <c r="I533" s="25">
        <f t="shared" ca="1" si="171"/>
        <v>11269.005797712882</v>
      </c>
      <c r="J533" s="16">
        <f t="shared" ca="1" si="180"/>
        <v>3.4820728312216073E-3</v>
      </c>
      <c r="K533" s="17">
        <f t="shared" ca="1" si="172"/>
        <v>-6.0520881966407769</v>
      </c>
      <c r="L533" s="31">
        <f t="shared" ca="1" si="167"/>
        <v>0.19887667439440712</v>
      </c>
      <c r="M533" s="30"/>
      <c r="N533" s="21">
        <v>520</v>
      </c>
      <c r="O533" s="14">
        <f t="shared" si="165"/>
        <v>0.15287999999999999</v>
      </c>
      <c r="P533" s="14">
        <f t="shared" si="173"/>
        <v>0.36485613603172412</v>
      </c>
      <c r="Q533" s="14">
        <f t="shared" si="181"/>
        <v>0.51773613603172408</v>
      </c>
      <c r="R533" s="14">
        <f t="shared" si="182"/>
        <v>-0.21197613603172413</v>
      </c>
      <c r="S533" s="14">
        <f t="shared" si="183"/>
        <v>0.88259227206344826</v>
      </c>
      <c r="T533" s="14">
        <f t="shared" si="184"/>
        <v>-0.57683227206344823</v>
      </c>
      <c r="U533" s="4" t="s">
        <v>21</v>
      </c>
      <c r="V533" s="21">
        <v>520</v>
      </c>
      <c r="W533" s="15">
        <f t="shared" si="174"/>
        <v>12414.803066631142</v>
      </c>
      <c r="X533" s="15">
        <f t="shared" si="175"/>
        <v>15346.166329685988</v>
      </c>
      <c r="Y533" s="15">
        <f t="shared" si="176"/>
        <v>17881.125091232876</v>
      </c>
      <c r="Z533" s="15">
        <f t="shared" si="177"/>
        <v>8619.5546643092785</v>
      </c>
      <c r="AA533" s="15">
        <f t="shared" si="178"/>
        <v>25754.305792228777</v>
      </c>
      <c r="AB533" s="15">
        <f t="shared" si="179"/>
        <v>5984.5268758803468</v>
      </c>
      <c r="AC533" s="15"/>
    </row>
    <row r="534" spans="2:29">
      <c r="B534" s="49">
        <v>40976</v>
      </c>
      <c r="C534" s="50">
        <v>1365.91</v>
      </c>
      <c r="D534" s="53">
        <v>9768.9599999999991</v>
      </c>
      <c r="E534" s="16">
        <f t="shared" si="166"/>
        <v>2.0083265198718125E-2</v>
      </c>
      <c r="F534" s="16">
        <f t="shared" si="168"/>
        <v>2.0083265198718125E-2</v>
      </c>
      <c r="G534" s="16" t="str">
        <f t="shared" si="169"/>
        <v/>
      </c>
      <c r="H534" s="6">
        <f t="shared" si="170"/>
        <v>521</v>
      </c>
      <c r="I534" s="25">
        <f t="shared" ca="1" si="171"/>
        <v>11262.068795169123</v>
      </c>
      <c r="J534" s="16">
        <f t="shared" ca="1" si="180"/>
        <v>-6.1558248068043972E-4</v>
      </c>
      <c r="K534" s="17">
        <f t="shared" ca="1" si="172"/>
        <v>-6.1089489743638614</v>
      </c>
      <c r="L534" s="31">
        <f t="shared" ca="1" si="167"/>
        <v>-5.6860777723084573E-2</v>
      </c>
      <c r="M534" s="30"/>
      <c r="N534" s="21">
        <v>521</v>
      </c>
      <c r="O534" s="14">
        <f t="shared" si="165"/>
        <v>0.153174</v>
      </c>
      <c r="P534" s="14">
        <f t="shared" si="173"/>
        <v>0.36520679073642648</v>
      </c>
      <c r="Q534" s="14">
        <f t="shared" si="181"/>
        <v>0.51838079073642651</v>
      </c>
      <c r="R534" s="14">
        <f t="shared" si="182"/>
        <v>-0.21203279073642647</v>
      </c>
      <c r="S534" s="14">
        <f t="shared" si="183"/>
        <v>0.88358758147285299</v>
      </c>
      <c r="T534" s="14">
        <f t="shared" si="184"/>
        <v>-0.57723958147285293</v>
      </c>
      <c r="U534" s="4" t="s">
        <v>21</v>
      </c>
      <c r="V534" s="21">
        <v>521</v>
      </c>
      <c r="W534" s="15">
        <f t="shared" si="174"/>
        <v>12418.453555328277</v>
      </c>
      <c r="X534" s="15">
        <f t="shared" si="175"/>
        <v>15351.548478691422</v>
      </c>
      <c r="Y534" s="15">
        <f t="shared" si="176"/>
        <v>17892.655958963045</v>
      </c>
      <c r="Z534" s="15">
        <f t="shared" si="177"/>
        <v>8619.0663398181769</v>
      </c>
      <c r="AA534" s="15">
        <f t="shared" si="178"/>
        <v>25779.952055983096</v>
      </c>
      <c r="AB534" s="15">
        <f t="shared" si="179"/>
        <v>5982.0898181249368</v>
      </c>
      <c r="AC534" s="15"/>
    </row>
    <row r="535" spans="2:29">
      <c r="B535" s="49">
        <v>40977</v>
      </c>
      <c r="C535" s="50">
        <v>1370.87</v>
      </c>
      <c r="D535" s="53">
        <v>9929.74</v>
      </c>
      <c r="E535" s="16">
        <f t="shared" si="166"/>
        <v>1.6458251441299858E-2</v>
      </c>
      <c r="F535" s="16">
        <f t="shared" si="168"/>
        <v>1.6458251441299858E-2</v>
      </c>
      <c r="G535" s="16" t="str">
        <f t="shared" si="169"/>
        <v/>
      </c>
      <c r="H535" s="6">
        <f t="shared" si="170"/>
        <v>522</v>
      </c>
      <c r="I535" s="25">
        <f t="shared" ca="1" si="171"/>
        <v>11180.19323617712</v>
      </c>
      <c r="J535" s="16">
        <f t="shared" ca="1" si="180"/>
        <v>-7.2700283119496124E-3</v>
      </c>
      <c r="K535" s="17">
        <f t="shared" ca="1" si="172"/>
        <v>-6.5833607656134383</v>
      </c>
      <c r="L535" s="31">
        <f t="shared" ca="1" si="167"/>
        <v>-0.47441179124957661</v>
      </c>
      <c r="M535" s="30"/>
      <c r="N535" s="21">
        <v>522</v>
      </c>
      <c r="O535" s="14">
        <f t="shared" si="165"/>
        <v>0.15346799999999999</v>
      </c>
      <c r="P535" s="14">
        <f t="shared" si="173"/>
        <v>0.3655571090814676</v>
      </c>
      <c r="Q535" s="14">
        <f t="shared" si="181"/>
        <v>0.51902510908146759</v>
      </c>
      <c r="R535" s="14">
        <f t="shared" si="182"/>
        <v>-0.21208910908146761</v>
      </c>
      <c r="S535" s="14">
        <f t="shared" si="183"/>
        <v>0.88458221816293525</v>
      </c>
      <c r="T535" s="14">
        <f t="shared" si="184"/>
        <v>-0.57764621816293515</v>
      </c>
      <c r="U535" s="4" t="s">
        <v>21</v>
      </c>
      <c r="V535" s="21">
        <v>522</v>
      </c>
      <c r="W535" s="15">
        <f t="shared" si="174"/>
        <v>12422.105117426869</v>
      </c>
      <c r="X535" s="15">
        <f t="shared" si="175"/>
        <v>15356.927349851909</v>
      </c>
      <c r="Y535" s="15">
        <f t="shared" si="176"/>
        <v>17904.188240270152</v>
      </c>
      <c r="Z535" s="15">
        <f t="shared" si="177"/>
        <v>8618.5809419346479</v>
      </c>
      <c r="AA535" s="15">
        <f t="shared" si="178"/>
        <v>25805.606498476423</v>
      </c>
      <c r="AB535" s="15">
        <f t="shared" si="179"/>
        <v>5979.657775433926</v>
      </c>
      <c r="AC535" s="15"/>
    </row>
    <row r="536" spans="2:29">
      <c r="B536" s="49">
        <v>40980</v>
      </c>
      <c r="C536" s="50">
        <v>1371.09</v>
      </c>
      <c r="D536" s="53">
        <v>9889.86</v>
      </c>
      <c r="E536" s="16">
        <f t="shared" si="166"/>
        <v>-4.0162179472976334E-3</v>
      </c>
      <c r="F536" s="16" t="str">
        <f t="shared" si="168"/>
        <v/>
      </c>
      <c r="G536" s="16">
        <f t="shared" si="169"/>
        <v>-4.0162179472976334E-3</v>
      </c>
      <c r="H536" s="6">
        <f t="shared" si="170"/>
        <v>523</v>
      </c>
      <c r="I536" s="25">
        <f t="shared" ca="1" si="171"/>
        <v>11098.6079101416</v>
      </c>
      <c r="J536" s="16">
        <f t="shared" ca="1" si="180"/>
        <v>-7.2973091172989866E-3</v>
      </c>
      <c r="K536" s="17">
        <f t="shared" ca="1" si="172"/>
        <v>-7.0594901184943089</v>
      </c>
      <c r="L536" s="31">
        <f t="shared" ca="1" si="167"/>
        <v>-0.4761293528808706</v>
      </c>
      <c r="M536" s="30"/>
      <c r="N536" s="21">
        <v>523</v>
      </c>
      <c r="O536" s="14">
        <f t="shared" si="165"/>
        <v>0.15376199999999998</v>
      </c>
      <c r="P536" s="14">
        <f t="shared" si="173"/>
        <v>0.3659070920329367</v>
      </c>
      <c r="Q536" s="14">
        <f t="shared" si="181"/>
        <v>0.51966909203293665</v>
      </c>
      <c r="R536" s="14">
        <f t="shared" si="182"/>
        <v>-0.21214509203293672</v>
      </c>
      <c r="S536" s="14">
        <f t="shared" si="183"/>
        <v>0.88557618406587335</v>
      </c>
      <c r="T536" s="14">
        <f t="shared" si="184"/>
        <v>-0.57805218406587344</v>
      </c>
      <c r="U536" s="4" t="s">
        <v>21</v>
      </c>
      <c r="V536" s="21">
        <v>523</v>
      </c>
      <c r="W536" s="15">
        <f t="shared" si="174"/>
        <v>12425.757753242546</v>
      </c>
      <c r="X536" s="15">
        <f t="shared" si="175"/>
        <v>15362.302953241206</v>
      </c>
      <c r="Y536" s="15">
        <f t="shared" si="176"/>
        <v>17915.721945612982</v>
      </c>
      <c r="Z536" s="15">
        <f t="shared" si="177"/>
        <v>8618.0984618415005</v>
      </c>
      <c r="AA536" s="15">
        <f t="shared" si="178"/>
        <v>25831.26914322465</v>
      </c>
      <c r="AB536" s="15">
        <f t="shared" si="179"/>
        <v>5977.2307309478474</v>
      </c>
      <c r="AC536" s="15"/>
    </row>
    <row r="537" spans="2:29">
      <c r="B537" s="49">
        <v>40981</v>
      </c>
      <c r="C537" s="50">
        <v>1395.95</v>
      </c>
      <c r="D537" s="53">
        <v>9899.08</v>
      </c>
      <c r="E537" s="16">
        <f t="shared" si="166"/>
        <v>9.3226799974917187E-4</v>
      </c>
      <c r="F537" s="16">
        <f t="shared" si="168"/>
        <v>9.3226799974917187E-4</v>
      </c>
      <c r="G537" s="16" t="str">
        <f t="shared" si="169"/>
        <v/>
      </c>
      <c r="H537" s="6">
        <f t="shared" si="170"/>
        <v>524</v>
      </c>
      <c r="I537" s="25">
        <f t="shared" ca="1" si="171"/>
        <v>11116.024226882326</v>
      </c>
      <c r="J537" s="16">
        <f t="shared" ca="1" si="180"/>
        <v>1.569234347382559E-3</v>
      </c>
      <c r="K537" s="17">
        <f t="shared" ca="1" si="172"/>
        <v>-6.979864778466113</v>
      </c>
      <c r="L537" s="31">
        <f t="shared" ca="1" si="167"/>
        <v>7.9625340028195782E-2</v>
      </c>
      <c r="M537" s="30"/>
      <c r="N537" s="21">
        <v>524</v>
      </c>
      <c r="O537" s="14">
        <f t="shared" si="165"/>
        <v>0.154056</v>
      </c>
      <c r="P537" s="14">
        <f t="shared" si="173"/>
        <v>0.36625674055230711</v>
      </c>
      <c r="Q537" s="14">
        <f t="shared" si="181"/>
        <v>0.52031274055230714</v>
      </c>
      <c r="R537" s="14">
        <f t="shared" si="182"/>
        <v>-0.21220074055230712</v>
      </c>
      <c r="S537" s="14">
        <f t="shared" si="183"/>
        <v>0.8865694811046142</v>
      </c>
      <c r="T537" s="14">
        <f t="shared" si="184"/>
        <v>-0.57845748110461426</v>
      </c>
      <c r="U537" s="4" t="s">
        <v>21</v>
      </c>
      <c r="V537" s="21">
        <v>524</v>
      </c>
      <c r="W537" s="15">
        <f t="shared" si="174"/>
        <v>12429.41146309103</v>
      </c>
      <c r="X537" s="15">
        <f t="shared" si="175"/>
        <v>15367.675298884544</v>
      </c>
      <c r="Y537" s="15">
        <f t="shared" si="176"/>
        <v>17927.25708540632</v>
      </c>
      <c r="Z537" s="15">
        <f t="shared" si="177"/>
        <v>8617.6188907661435</v>
      </c>
      <c r="AA537" s="15">
        <f t="shared" si="178"/>
        <v>25856.940013660675</v>
      </c>
      <c r="AB537" s="15">
        <f t="shared" si="179"/>
        <v>5974.8086678933705</v>
      </c>
      <c r="AC537" s="15"/>
    </row>
    <row r="538" spans="2:29">
      <c r="B538" s="49">
        <v>40982</v>
      </c>
      <c r="C538" s="50">
        <v>1394.28</v>
      </c>
      <c r="D538" s="51">
        <v>10050.52</v>
      </c>
      <c r="E538" s="16">
        <f t="shared" si="166"/>
        <v>1.5298391365662314E-2</v>
      </c>
      <c r="F538" s="16">
        <f t="shared" si="168"/>
        <v>1.5298391365662314E-2</v>
      </c>
      <c r="G538" s="16" t="str">
        <f t="shared" si="169"/>
        <v/>
      </c>
      <c r="H538" s="6">
        <f t="shared" si="170"/>
        <v>525</v>
      </c>
      <c r="I538" s="25">
        <f t="shared" ca="1" si="171"/>
        <v>11089.078760633567</v>
      </c>
      <c r="J538" s="16">
        <f t="shared" ca="1" si="180"/>
        <v>-2.4240201081602046E-3</v>
      </c>
      <c r="K538" s="17">
        <f t="shared" ca="1" si="172"/>
        <v>-7.1499250555786142</v>
      </c>
      <c r="L538" s="31">
        <f t="shared" ca="1" si="167"/>
        <v>-0.17006027711250143</v>
      </c>
      <c r="M538" s="30"/>
      <c r="N538" s="21">
        <v>525</v>
      </c>
      <c r="O538" s="14">
        <f t="shared" si="165"/>
        <v>0.15434999999999999</v>
      </c>
      <c r="P538" s="14">
        <f t="shared" si="173"/>
        <v>0.3666060555964672</v>
      </c>
      <c r="Q538" s="14">
        <f t="shared" si="181"/>
        <v>0.52095605559646718</v>
      </c>
      <c r="R538" s="14">
        <f t="shared" si="182"/>
        <v>-0.21225605559646721</v>
      </c>
      <c r="S538" s="14">
        <f t="shared" si="183"/>
        <v>0.88756211119293438</v>
      </c>
      <c r="T538" s="14">
        <f t="shared" si="184"/>
        <v>-0.5788621111929344</v>
      </c>
      <c r="U538" s="4" t="s">
        <v>21</v>
      </c>
      <c r="V538" s="21">
        <v>525</v>
      </c>
      <c r="W538" s="15">
        <f t="shared" si="174"/>
        <v>12433.06624728813</v>
      </c>
      <c r="X538" s="15">
        <f t="shared" si="175"/>
        <v>15373.044396758945</v>
      </c>
      <c r="Y538" s="15">
        <f t="shared" si="176"/>
        <v>17938.793670021234</v>
      </c>
      <c r="Z538" s="15">
        <f t="shared" si="177"/>
        <v>8617.1422199803001</v>
      </c>
      <c r="AA538" s="15">
        <f t="shared" si="178"/>
        <v>25882.619133134936</v>
      </c>
      <c r="AB538" s="15">
        <f t="shared" si="179"/>
        <v>5972.3915695827145</v>
      </c>
      <c r="AC538" s="15"/>
    </row>
    <row r="539" spans="2:29">
      <c r="B539" s="49">
        <v>40983</v>
      </c>
      <c r="C539" s="50">
        <v>1402.6</v>
      </c>
      <c r="D539" s="51">
        <v>10123.280000000001</v>
      </c>
      <c r="E539" s="16">
        <f t="shared" si="166"/>
        <v>7.2394264177376112E-3</v>
      </c>
      <c r="F539" s="16">
        <f t="shared" si="168"/>
        <v>7.2394264177376112E-3</v>
      </c>
      <c r="G539" s="16" t="str">
        <f t="shared" si="169"/>
        <v/>
      </c>
      <c r="H539" s="6">
        <f t="shared" si="170"/>
        <v>526</v>
      </c>
      <c r="I539" s="25">
        <f t="shared" ca="1" si="171"/>
        <v>11141.847699110609</v>
      </c>
      <c r="J539" s="16">
        <f t="shared" ca="1" si="180"/>
        <v>4.7586404259633052E-3</v>
      </c>
      <c r="K539" s="17">
        <f t="shared" ca="1" si="172"/>
        <v>-6.8715902379856395</v>
      </c>
      <c r="L539" s="31">
        <f t="shared" ca="1" si="167"/>
        <v>0.27833481759297485</v>
      </c>
      <c r="M539" s="30"/>
      <c r="N539" s="21">
        <v>526</v>
      </c>
      <c r="O539" s="14">
        <f t="shared" si="165"/>
        <v>0.154644</v>
      </c>
      <c r="P539" s="14">
        <f t="shared" si="173"/>
        <v>0.36695503811775088</v>
      </c>
      <c r="Q539" s="14">
        <f t="shared" si="181"/>
        <v>0.52159903811775088</v>
      </c>
      <c r="R539" s="14">
        <f t="shared" si="182"/>
        <v>-0.21231103811775087</v>
      </c>
      <c r="S539" s="14">
        <f t="shared" si="183"/>
        <v>0.88855407623550176</v>
      </c>
      <c r="T539" s="14">
        <f t="shared" si="184"/>
        <v>-0.57926607623550175</v>
      </c>
      <c r="U539" s="4" t="s">
        <v>21</v>
      </c>
      <c r="V539" s="21">
        <v>526</v>
      </c>
      <c r="W539" s="15">
        <f t="shared" si="174"/>
        <v>12436.722106149753</v>
      </c>
      <c r="X539" s="15">
        <f t="shared" si="175"/>
        <v>15378.410256793557</v>
      </c>
      <c r="Y539" s="15">
        <f t="shared" si="176"/>
        <v>17950.331709785412</v>
      </c>
      <c r="Z539" s="15">
        <f t="shared" si="177"/>
        <v>8616.6684407996927</v>
      </c>
      <c r="AA539" s="15">
        <f t="shared" si="178"/>
        <v>25908.306524916079</v>
      </c>
      <c r="AB539" s="15">
        <f t="shared" si="179"/>
        <v>5969.9794194130545</v>
      </c>
      <c r="AC539" s="15"/>
    </row>
    <row r="540" spans="2:29">
      <c r="B540" s="49">
        <v>40984</v>
      </c>
      <c r="C540" s="50">
        <v>1404.17</v>
      </c>
      <c r="D540" s="51">
        <v>10129.83</v>
      </c>
      <c r="E540" s="16">
        <f t="shared" si="166"/>
        <v>6.4702349436143941E-4</v>
      </c>
      <c r="F540" s="16">
        <f t="shared" si="168"/>
        <v>6.4702349436143941E-4</v>
      </c>
      <c r="G540" s="16" t="str">
        <f t="shared" si="169"/>
        <v/>
      </c>
      <c r="H540" s="6">
        <f t="shared" si="170"/>
        <v>527</v>
      </c>
      <c r="I540" s="25">
        <f t="shared" ca="1" si="171"/>
        <v>11253.319010685189</v>
      </c>
      <c r="J540" s="16">
        <f t="shared" ca="1" si="180"/>
        <v>1.0004741994766093E-2</v>
      </c>
      <c r="K540" s="17">
        <f t="shared" ca="1" si="172"/>
        <v>-6.2677757015638171</v>
      </c>
      <c r="L540" s="31">
        <f t="shared" ca="1" si="167"/>
        <v>0.60381453642182192</v>
      </c>
      <c r="M540" s="30"/>
      <c r="N540" s="21">
        <v>527</v>
      </c>
      <c r="O540" s="14">
        <f t="shared" si="165"/>
        <v>0.15493799999999999</v>
      </c>
      <c r="P540" s="14">
        <f t="shared" si="173"/>
        <v>0.36730368906396793</v>
      </c>
      <c r="Q540" s="14">
        <f t="shared" si="181"/>
        <v>0.52224168906396795</v>
      </c>
      <c r="R540" s="14">
        <f t="shared" si="182"/>
        <v>-0.21236568906396794</v>
      </c>
      <c r="S540" s="14">
        <f t="shared" si="183"/>
        <v>0.88954537812793588</v>
      </c>
      <c r="T540" s="14">
        <f t="shared" si="184"/>
        <v>-0.57966937812793584</v>
      </c>
      <c r="U540" s="4" t="s">
        <v>21</v>
      </c>
      <c r="V540" s="21">
        <v>527</v>
      </c>
      <c r="W540" s="15">
        <f t="shared" si="174"/>
        <v>12440.379039991894</v>
      </c>
      <c r="X540" s="15">
        <f t="shared" si="175"/>
        <v>15383.772888869953</v>
      </c>
      <c r="Y540" s="15">
        <f t="shared" si="176"/>
        <v>17961.871214983432</v>
      </c>
      <c r="Z540" s="15">
        <f t="shared" si="177"/>
        <v>8616.1975445837434</v>
      </c>
      <c r="AA540" s="15">
        <f t="shared" si="178"/>
        <v>25934.002212191484</v>
      </c>
      <c r="AB540" s="15">
        <f t="shared" si="179"/>
        <v>5967.5722008659386</v>
      </c>
      <c r="AC540" s="15"/>
    </row>
    <row r="541" spans="2:29">
      <c r="B541" s="49">
        <v>40987</v>
      </c>
      <c r="C541" s="50">
        <v>1409.75</v>
      </c>
      <c r="D541" s="51">
        <v>10141.99</v>
      </c>
      <c r="E541" s="16">
        <f t="shared" si="166"/>
        <v>1.2004150119004815E-3</v>
      </c>
      <c r="F541" s="16">
        <f t="shared" si="168"/>
        <v>1.2004150119004815E-3</v>
      </c>
      <c r="G541" s="16" t="str">
        <f t="shared" si="169"/>
        <v/>
      </c>
      <c r="H541" s="6">
        <f t="shared" si="170"/>
        <v>528</v>
      </c>
      <c r="I541" s="25">
        <f t="shared" ca="1" si="171"/>
        <v>11292.698584591601</v>
      </c>
      <c r="J541" s="16">
        <f t="shared" ca="1" si="180"/>
        <v>3.4993741729902267E-3</v>
      </c>
      <c r="K541" s="17">
        <f t="shared" ca="1" si="172"/>
        <v>-6.0678214540911632</v>
      </c>
      <c r="L541" s="31">
        <f t="shared" ca="1" si="167"/>
        <v>0.19995424747265395</v>
      </c>
      <c r="M541" s="30"/>
      <c r="N541" s="21">
        <v>528</v>
      </c>
      <c r="O541" s="14">
        <f t="shared" si="165"/>
        <v>0.15523199999999998</v>
      </c>
      <c r="P541" s="14">
        <f t="shared" si="173"/>
        <v>0.36765200937843384</v>
      </c>
      <c r="Q541" s="14">
        <f t="shared" si="181"/>
        <v>0.52288400937843382</v>
      </c>
      <c r="R541" s="14">
        <f t="shared" si="182"/>
        <v>-0.21242000937843386</v>
      </c>
      <c r="S541" s="14">
        <f t="shared" si="183"/>
        <v>0.89053601875686761</v>
      </c>
      <c r="T541" s="14">
        <f t="shared" si="184"/>
        <v>-0.58007201875686776</v>
      </c>
      <c r="U541" s="4" t="s">
        <v>21</v>
      </c>
      <c r="V541" s="21">
        <v>528</v>
      </c>
      <c r="W541" s="15">
        <f t="shared" si="174"/>
        <v>12444.037049130646</v>
      </c>
      <c r="X541" s="15">
        <f t="shared" si="175"/>
        <v>15389.132302822465</v>
      </c>
      <c r="Y541" s="15">
        <f t="shared" si="176"/>
        <v>17973.412195857072</v>
      </c>
      <c r="Z541" s="15">
        <f t="shared" si="177"/>
        <v>8615.7295227352824</v>
      </c>
      <c r="AA541" s="15">
        <f t="shared" si="178"/>
        <v>25959.706218067866</v>
      </c>
      <c r="AB541" s="15">
        <f t="shared" si="179"/>
        <v>5965.1698975067084</v>
      </c>
      <c r="AC541" s="15"/>
    </row>
    <row r="542" spans="2:29">
      <c r="B542" s="49">
        <v>40988</v>
      </c>
      <c r="C542" s="50">
        <v>1405.52</v>
      </c>
      <c r="D542" s="51">
        <v>10086.49</v>
      </c>
      <c r="E542" s="16">
        <f t="shared" si="166"/>
        <v>-5.4722988289280508E-3</v>
      </c>
      <c r="F542" s="16" t="str">
        <f t="shared" si="168"/>
        <v/>
      </c>
      <c r="G542" s="16">
        <f t="shared" si="169"/>
        <v>-5.4722988289280508E-3</v>
      </c>
      <c r="H542" s="6">
        <f t="shared" si="170"/>
        <v>529</v>
      </c>
      <c r="I542" s="25">
        <f t="shared" ca="1" si="171"/>
        <v>11308.712232037147</v>
      </c>
      <c r="J542" s="16">
        <f t="shared" ca="1" si="180"/>
        <v>1.4180532071755281E-3</v>
      </c>
      <c r="K542" s="17">
        <f t="shared" ca="1" si="172"/>
        <v>-5.9976308495656454</v>
      </c>
      <c r="L542" s="31">
        <f t="shared" ca="1" si="167"/>
        <v>7.0190604525518244E-2</v>
      </c>
      <c r="M542" s="30"/>
      <c r="N542" s="21">
        <v>529</v>
      </c>
      <c r="O542" s="14">
        <f t="shared" si="165"/>
        <v>0.155526</v>
      </c>
      <c r="P542" s="14">
        <f t="shared" si="173"/>
        <v>0.36799999999999999</v>
      </c>
      <c r="Q542" s="14">
        <f t="shared" si="181"/>
        <v>0.52352599999999994</v>
      </c>
      <c r="R542" s="14">
        <f t="shared" si="182"/>
        <v>-0.212474</v>
      </c>
      <c r="S542" s="14">
        <f t="shared" si="183"/>
        <v>0.89152600000000004</v>
      </c>
      <c r="T542" s="14">
        <f t="shared" si="184"/>
        <v>-0.58047399999999993</v>
      </c>
      <c r="U542" s="4" t="s">
        <v>21</v>
      </c>
      <c r="V542" s="21">
        <v>529</v>
      </c>
      <c r="W542" s="15">
        <f t="shared" si="174"/>
        <v>12447.696133882195</v>
      </c>
      <c r="X542" s="15">
        <f t="shared" si="175"/>
        <v>15394.488508438497</v>
      </c>
      <c r="Y542" s="15">
        <f t="shared" si="176"/>
        <v>17984.954662605618</v>
      </c>
      <c r="Z542" s="15">
        <f t="shared" si="177"/>
        <v>8615.2643667002503</v>
      </c>
      <c r="AA542" s="15">
        <f t="shared" si="178"/>
        <v>25985.418565571879</v>
      </c>
      <c r="AB542" s="15">
        <f t="shared" si="179"/>
        <v>5962.7724929839223</v>
      </c>
      <c r="AC542" s="15"/>
    </row>
    <row r="543" spans="2:29">
      <c r="B543" s="49">
        <v>40989</v>
      </c>
      <c r="C543" s="50">
        <v>1402.89</v>
      </c>
      <c r="D543" s="51">
        <v>10127.08</v>
      </c>
      <c r="E543" s="16">
        <f t="shared" si="166"/>
        <v>4.0241947396963806E-3</v>
      </c>
      <c r="F543" s="16">
        <f t="shared" si="168"/>
        <v>4.0241947396963806E-3</v>
      </c>
      <c r="G543" s="16" t="str">
        <f t="shared" si="169"/>
        <v/>
      </c>
      <c r="H543" s="6">
        <f t="shared" si="170"/>
        <v>530</v>
      </c>
      <c r="I543" s="25">
        <f t="shared" ca="1" si="171"/>
        <v>11292.267622875428</v>
      </c>
      <c r="J543" s="16">
        <f t="shared" ca="1" si="180"/>
        <v>-1.4541540030643147E-3</v>
      </c>
      <c r="K543" s="17">
        <f t="shared" ca="1" si="172"/>
        <v>-6.106956680186661</v>
      </c>
      <c r="L543" s="31">
        <f t="shared" ca="1" si="167"/>
        <v>-0.10932583062101525</v>
      </c>
      <c r="M543" s="30"/>
      <c r="N543" s="21">
        <v>530</v>
      </c>
      <c r="O543" s="14">
        <f t="shared" si="165"/>
        <v>0.15581999999999999</v>
      </c>
      <c r="P543" s="14">
        <f t="shared" si="173"/>
        <v>0.36834766186308282</v>
      </c>
      <c r="Q543" s="14">
        <f t="shared" si="181"/>
        <v>0.52416766186308283</v>
      </c>
      <c r="R543" s="14">
        <f t="shared" si="182"/>
        <v>-0.21252766186308283</v>
      </c>
      <c r="S543" s="14">
        <f t="shared" si="183"/>
        <v>0.8925153237261656</v>
      </c>
      <c r="T543" s="14">
        <f t="shared" si="184"/>
        <v>-0.58087532372616568</v>
      </c>
      <c r="U543" s="4" t="s">
        <v>21</v>
      </c>
      <c r="V543" s="21">
        <v>530</v>
      </c>
      <c r="W543" s="15">
        <f t="shared" si="174"/>
        <v>12451.356294562809</v>
      </c>
      <c r="X543" s="15">
        <f t="shared" si="175"/>
        <v>15399.841515458829</v>
      </c>
      <c r="Y543" s="15">
        <f t="shared" si="176"/>
        <v>17996.498625386135</v>
      </c>
      <c r="Z543" s="15">
        <f t="shared" si="177"/>
        <v>8614.8020679673973</v>
      </c>
      <c r="AA543" s="15">
        <f t="shared" si="178"/>
        <v>26011.139277650629</v>
      </c>
      <c r="AB543" s="15">
        <f t="shared" si="179"/>
        <v>5960.379971028784</v>
      </c>
      <c r="AC543" s="15"/>
    </row>
    <row r="544" spans="2:29">
      <c r="B544" s="49">
        <v>40990</v>
      </c>
      <c r="C544" s="50">
        <v>1392.78</v>
      </c>
      <c r="D544" s="51">
        <v>10011.469999999999</v>
      </c>
      <c r="E544" s="16">
        <f t="shared" si="166"/>
        <v>-1.1415926407217144E-2</v>
      </c>
      <c r="F544" s="16" t="str">
        <f t="shared" si="168"/>
        <v/>
      </c>
      <c r="G544" s="16">
        <f t="shared" si="169"/>
        <v>-1.1415926407217144E-2</v>
      </c>
      <c r="H544" s="6">
        <f t="shared" si="170"/>
        <v>531</v>
      </c>
      <c r="I544" s="25">
        <f t="shared" ca="1" si="171"/>
        <v>11347.132735424409</v>
      </c>
      <c r="J544" s="16">
        <f t="shared" ca="1" si="180"/>
        <v>4.8586443734151188E-3</v>
      </c>
      <c r="K544" s="17">
        <f t="shared" ca="1" si="172"/>
        <v>-5.8224015230569606</v>
      </c>
      <c r="L544" s="31">
        <f t="shared" ca="1" si="167"/>
        <v>0.2845551571297007</v>
      </c>
      <c r="M544" s="30"/>
      <c r="N544" s="21">
        <v>531</v>
      </c>
      <c r="O544" s="14">
        <f t="shared" si="165"/>
        <v>0.156114</v>
      </c>
      <c r="P544" s="14">
        <f t="shared" si="173"/>
        <v>0.36869499589769322</v>
      </c>
      <c r="Q544" s="14">
        <f t="shared" si="181"/>
        <v>0.52480899589769325</v>
      </c>
      <c r="R544" s="14">
        <f t="shared" si="182"/>
        <v>-0.21258099589769322</v>
      </c>
      <c r="S544" s="14">
        <f t="shared" si="183"/>
        <v>0.89350399179538642</v>
      </c>
      <c r="T544" s="14">
        <f t="shared" si="184"/>
        <v>-0.58127599179538647</v>
      </c>
      <c r="U544" s="4" t="s">
        <v>21</v>
      </c>
      <c r="V544" s="21">
        <v>531</v>
      </c>
      <c r="W544" s="15">
        <f t="shared" si="174"/>
        <v>12455.017531488869</v>
      </c>
      <c r="X544" s="15">
        <f t="shared" si="175"/>
        <v>15405.191333577925</v>
      </c>
      <c r="Y544" s="15">
        <f t="shared" si="176"/>
        <v>18008.044094313773</v>
      </c>
      <c r="Z544" s="15">
        <f t="shared" si="177"/>
        <v>8614.3426180680108</v>
      </c>
      <c r="AA544" s="15">
        <f t="shared" si="178"/>
        <v>26036.868377172297</v>
      </c>
      <c r="AB544" s="15">
        <f t="shared" si="179"/>
        <v>5957.992315454585</v>
      </c>
      <c r="AC544" s="15"/>
    </row>
    <row r="545" spans="2:29">
      <c r="B545" s="49">
        <v>40991</v>
      </c>
      <c r="C545" s="50">
        <v>1397.11</v>
      </c>
      <c r="D545" s="51">
        <v>10018.24</v>
      </c>
      <c r="E545" s="16">
        <f t="shared" si="166"/>
        <v>6.7622437064691172E-4</v>
      </c>
      <c r="F545" s="16">
        <f t="shared" si="168"/>
        <v>6.7622437064691172E-4</v>
      </c>
      <c r="G545" s="16" t="str">
        <f t="shared" si="169"/>
        <v/>
      </c>
      <c r="H545" s="6">
        <f t="shared" si="170"/>
        <v>532</v>
      </c>
      <c r="I545" s="25">
        <f t="shared" ca="1" si="171"/>
        <v>11213.793144561865</v>
      </c>
      <c r="J545" s="16">
        <f t="shared" ca="1" si="180"/>
        <v>-1.1750950127363354E-2</v>
      </c>
      <c r="K545" s="17">
        <f t="shared" ca="1" si="172"/>
        <v>-6.5795606593709088</v>
      </c>
      <c r="L545" s="31">
        <f t="shared" ca="1" si="167"/>
        <v>-0.75715913631394782</v>
      </c>
      <c r="M545" s="30"/>
      <c r="N545" s="21">
        <v>532</v>
      </c>
      <c r="O545" s="14">
        <f t="shared" si="165"/>
        <v>0.15640799999999999</v>
      </c>
      <c r="P545" s="14">
        <f t="shared" si="173"/>
        <v>0.36904200302946549</v>
      </c>
      <c r="Q545" s="14">
        <f t="shared" si="181"/>
        <v>0.52545000302946554</v>
      </c>
      <c r="R545" s="14">
        <f t="shared" si="182"/>
        <v>-0.2126340030294655</v>
      </c>
      <c r="S545" s="14">
        <f t="shared" si="183"/>
        <v>0.89449200605893098</v>
      </c>
      <c r="T545" s="14">
        <f t="shared" si="184"/>
        <v>-0.58167600605893099</v>
      </c>
      <c r="U545" s="4" t="s">
        <v>21</v>
      </c>
      <c r="V545" s="21">
        <v>532</v>
      </c>
      <c r="W545" s="15">
        <f t="shared" si="174"/>
        <v>12458.679844976828</v>
      </c>
      <c r="X545" s="15">
        <f t="shared" si="175"/>
        <v>15410.53797244425</v>
      </c>
      <c r="Y545" s="15">
        <f t="shared" si="176"/>
        <v>18019.591079462032</v>
      </c>
      <c r="Z545" s="15">
        <f t="shared" si="177"/>
        <v>8613.8860085756096</v>
      </c>
      <c r="AA545" s="15">
        <f t="shared" si="178"/>
        <v>26062.60588692666</v>
      </c>
      <c r="AB545" s="15">
        <f t="shared" si="179"/>
        <v>5955.6095101561414</v>
      </c>
      <c r="AC545" s="15"/>
    </row>
    <row r="546" spans="2:29">
      <c r="B546" s="49">
        <v>40994</v>
      </c>
      <c r="C546" s="50">
        <v>1416.51</v>
      </c>
      <c r="D546" s="53">
        <v>10255.15</v>
      </c>
      <c r="E546" s="16">
        <f t="shared" si="166"/>
        <v>2.364786629188359E-2</v>
      </c>
      <c r="F546" s="16">
        <f t="shared" si="168"/>
        <v>2.364786629188359E-2</v>
      </c>
      <c r="G546" s="16" t="str">
        <f t="shared" si="169"/>
        <v/>
      </c>
      <c r="H546" s="6">
        <f t="shared" si="170"/>
        <v>533</v>
      </c>
      <c r="I546" s="25">
        <f t="shared" ca="1" si="171"/>
        <v>11272.275257397825</v>
      </c>
      <c r="J546" s="16">
        <f t="shared" ca="1" si="180"/>
        <v>5.2151945449716861E-3</v>
      </c>
      <c r="K546" s="17">
        <f t="shared" ca="1" si="172"/>
        <v>-6.2728327834940707</v>
      </c>
      <c r="L546" s="31">
        <f t="shared" ca="1" si="167"/>
        <v>0.30672787587683797</v>
      </c>
      <c r="M546" s="30"/>
      <c r="N546" s="21">
        <v>533</v>
      </c>
      <c r="O546" s="14">
        <f t="shared" si="165"/>
        <v>0.15670200000000001</v>
      </c>
      <c r="P546" s="14">
        <f t="shared" si="173"/>
        <v>0.36938868417968629</v>
      </c>
      <c r="Q546" s="14">
        <f t="shared" si="181"/>
        <v>0.5260906841796863</v>
      </c>
      <c r="R546" s="14">
        <f t="shared" si="182"/>
        <v>-0.21268668417968628</v>
      </c>
      <c r="S546" s="14">
        <f t="shared" si="183"/>
        <v>0.89547936835937259</v>
      </c>
      <c r="T546" s="14">
        <f t="shared" si="184"/>
        <v>-0.58207536835937257</v>
      </c>
      <c r="U546" s="4" t="s">
        <v>21</v>
      </c>
      <c r="V546" s="21">
        <v>533</v>
      </c>
      <c r="W546" s="15">
        <f t="shared" si="174"/>
        <v>12462.343235343249</v>
      </c>
      <c r="X546" s="15">
        <f t="shared" si="175"/>
        <v>15415.881441660569</v>
      </c>
      <c r="Y546" s="15">
        <f t="shared" si="176"/>
        <v>18031.139590863088</v>
      </c>
      <c r="Z546" s="15">
        <f t="shared" si="177"/>
        <v>8613.4322311056712</v>
      </c>
      <c r="AA546" s="15">
        <f t="shared" si="178"/>
        <v>26088.351829625677</v>
      </c>
      <c r="AB546" s="15">
        <f t="shared" si="179"/>
        <v>5953.2315391092334</v>
      </c>
      <c r="AC546" s="15"/>
    </row>
    <row r="547" spans="2:29">
      <c r="B547" s="49">
        <v>40995</v>
      </c>
      <c r="C547" s="50">
        <v>1412.52</v>
      </c>
      <c r="D547" s="53">
        <v>10255.15</v>
      </c>
      <c r="E547" s="16">
        <f t="shared" si="166"/>
        <v>0</v>
      </c>
      <c r="F547" s="16" t="str">
        <f t="shared" si="168"/>
        <v/>
      </c>
      <c r="G547" s="16" t="str">
        <f t="shared" si="169"/>
        <v/>
      </c>
      <c r="H547" s="6">
        <f t="shared" si="170"/>
        <v>534</v>
      </c>
      <c r="I547" s="25">
        <f t="shared" ca="1" si="171"/>
        <v>11459.183993202996</v>
      </c>
      <c r="J547" s="16">
        <f t="shared" ca="1" si="180"/>
        <v>1.6581278538465933E-2</v>
      </c>
      <c r="K547" s="17">
        <f t="shared" ca="1" si="172"/>
        <v>-5.2633752107963456</v>
      </c>
      <c r="L547" s="31">
        <f t="shared" ca="1" si="167"/>
        <v>1.0094575726977246</v>
      </c>
      <c r="M547" s="30"/>
      <c r="N547" s="21">
        <v>534</v>
      </c>
      <c r="O547" s="14">
        <f t="shared" si="165"/>
        <v>0.156996</v>
      </c>
      <c r="P547" s="14">
        <f t="shared" si="173"/>
        <v>0.369735040265323</v>
      </c>
      <c r="Q547" s="14">
        <f t="shared" si="181"/>
        <v>0.52673104026532303</v>
      </c>
      <c r="R547" s="14">
        <f t="shared" si="182"/>
        <v>-0.212739040265323</v>
      </c>
      <c r="S547" s="14">
        <f t="shared" si="183"/>
        <v>0.89646608053064603</v>
      </c>
      <c r="T547" s="14">
        <f t="shared" si="184"/>
        <v>-0.58247408053064598</v>
      </c>
      <c r="U547" s="4" t="s">
        <v>21</v>
      </c>
      <c r="V547" s="21">
        <v>534</v>
      </c>
      <c r="W547" s="15">
        <f t="shared" si="174"/>
        <v>12466.007702904775</v>
      </c>
      <c r="X547" s="15">
        <f t="shared" si="175"/>
        <v>15421.221750784238</v>
      </c>
      <c r="Y547" s="15">
        <f t="shared" si="176"/>
        <v>18042.689638508029</v>
      </c>
      <c r="Z547" s="15">
        <f t="shared" si="177"/>
        <v>8612.9812773153444</v>
      </c>
      <c r="AA547" s="15">
        <f t="shared" si="178"/>
        <v>26114.106227904012</v>
      </c>
      <c r="AB547" s="15">
        <f t="shared" si="179"/>
        <v>5950.8583863700615</v>
      </c>
      <c r="AC547" s="15"/>
    </row>
    <row r="548" spans="2:29">
      <c r="B548" s="49">
        <v>40996</v>
      </c>
      <c r="C548" s="50">
        <v>1405.54</v>
      </c>
      <c r="D548" s="53">
        <v>10182.57</v>
      </c>
      <c r="E548" s="16">
        <f t="shared" si="166"/>
        <v>-7.0774196379380051E-3</v>
      </c>
      <c r="F548" s="16" t="str">
        <f t="shared" si="168"/>
        <v/>
      </c>
      <c r="G548" s="16">
        <f t="shared" si="169"/>
        <v>-7.0774196379380051E-3</v>
      </c>
      <c r="H548" s="6">
        <f t="shared" si="170"/>
        <v>535</v>
      </c>
      <c r="I548" s="25">
        <f t="shared" ca="1" si="171"/>
        <v>11606.836674115813</v>
      </c>
      <c r="J548" s="16">
        <f t="shared" ca="1" si="180"/>
        <v>1.2885095570539514E-2</v>
      </c>
      <c r="K548" s="17">
        <f t="shared" ca="1" si="172"/>
        <v>-4.481575360595647</v>
      </c>
      <c r="L548" s="31">
        <f t="shared" ca="1" si="167"/>
        <v>0.78179985020069886</v>
      </c>
      <c r="M548" s="30"/>
      <c r="N548" s="21">
        <v>535</v>
      </c>
      <c r="O548" s="14">
        <f t="shared" si="165"/>
        <v>0.15728999999999999</v>
      </c>
      <c r="P548" s="14">
        <f t="shared" si="173"/>
        <v>0.37008107219905206</v>
      </c>
      <c r="Q548" s="14">
        <f t="shared" si="181"/>
        <v>0.5273710721990521</v>
      </c>
      <c r="R548" s="14">
        <f t="shared" si="182"/>
        <v>-0.21279107219905208</v>
      </c>
      <c r="S548" s="14">
        <f t="shared" si="183"/>
        <v>0.89745214439810406</v>
      </c>
      <c r="T548" s="14">
        <f t="shared" si="184"/>
        <v>-0.5828721443981042</v>
      </c>
      <c r="U548" s="4" t="s">
        <v>21</v>
      </c>
      <c r="V548" s="21">
        <v>535</v>
      </c>
      <c r="W548" s="15">
        <f t="shared" si="174"/>
        <v>12469.673247978151</v>
      </c>
      <c r="X548" s="15">
        <f t="shared" si="175"/>
        <v>15426.558909327516</v>
      </c>
      <c r="Y548" s="15">
        <f t="shared" si="176"/>
        <v>18054.241232347173</v>
      </c>
      <c r="Z548" s="15">
        <f t="shared" si="177"/>
        <v>8612.5331389031689</v>
      </c>
      <c r="AA548" s="15">
        <f t="shared" si="178"/>
        <v>26139.869104319605</v>
      </c>
      <c r="AB548" s="15">
        <f t="shared" si="179"/>
        <v>5948.4900360746979</v>
      </c>
      <c r="AC548" s="15"/>
    </row>
    <row r="549" spans="2:29">
      <c r="B549" s="49">
        <v>40997</v>
      </c>
      <c r="C549" s="50">
        <v>1403.28</v>
      </c>
      <c r="D549" s="53">
        <v>10114.790000000001</v>
      </c>
      <c r="E549" s="16">
        <f t="shared" si="166"/>
        <v>-6.6564727765189768E-3</v>
      </c>
      <c r="F549" s="16" t="str">
        <f t="shared" si="168"/>
        <v/>
      </c>
      <c r="G549" s="16">
        <f t="shared" si="169"/>
        <v>-6.6564727765189768E-3</v>
      </c>
      <c r="H549" s="6">
        <f t="shared" si="170"/>
        <v>536</v>
      </c>
      <c r="I549" s="25">
        <f t="shared" ca="1" si="171"/>
        <v>11606.920511283999</v>
      </c>
      <c r="J549" s="16">
        <f t="shared" ca="1" si="180"/>
        <v>7.223085026489037E-6</v>
      </c>
      <c r="K549" s="17">
        <f t="shared" ca="1" si="172"/>
        <v>-4.4994989191082366</v>
      </c>
      <c r="L549" s="31">
        <f t="shared" ca="1" si="167"/>
        <v>-1.7923558512589335E-2</v>
      </c>
      <c r="M549" s="30"/>
      <c r="N549" s="21">
        <v>536</v>
      </c>
      <c r="O549" s="14">
        <f t="shared" si="165"/>
        <v>0.157584</v>
      </c>
      <c r="P549" s="14">
        <f t="shared" si="173"/>
        <v>0.37042678088928721</v>
      </c>
      <c r="Q549" s="14">
        <f t="shared" si="181"/>
        <v>0.52801078088928721</v>
      </c>
      <c r="R549" s="14">
        <f t="shared" si="182"/>
        <v>-0.21284278088928721</v>
      </c>
      <c r="S549" s="14">
        <f t="shared" si="183"/>
        <v>0.89843756177857448</v>
      </c>
      <c r="T549" s="14">
        <f t="shared" si="184"/>
        <v>-0.58326956177857436</v>
      </c>
      <c r="U549" s="4" t="s">
        <v>21</v>
      </c>
      <c r="V549" s="21">
        <v>536</v>
      </c>
      <c r="W549" s="15">
        <f t="shared" si="174"/>
        <v>12473.339870880214</v>
      </c>
      <c r="X549" s="15">
        <f t="shared" si="175"/>
        <v>15431.892926757861</v>
      </c>
      <c r="Y549" s="15">
        <f t="shared" si="176"/>
        <v>18065.794382290329</v>
      </c>
      <c r="Z549" s="15">
        <f t="shared" si="177"/>
        <v>8612.0878076087974</v>
      </c>
      <c r="AA549" s="15">
        <f t="shared" si="178"/>
        <v>26165.64048135421</v>
      </c>
      <c r="AB549" s="15">
        <f t="shared" si="179"/>
        <v>5946.1264724385519</v>
      </c>
      <c r="AC549" s="15"/>
    </row>
    <row r="550" spans="2:29">
      <c r="B550" s="49">
        <v>40998</v>
      </c>
      <c r="C550" s="50">
        <v>1408.47</v>
      </c>
      <c r="D550" s="53">
        <v>10083.56</v>
      </c>
      <c r="E550" s="16">
        <f t="shared" si="166"/>
        <v>-3.0875579226065375E-3</v>
      </c>
      <c r="F550" s="16" t="str">
        <f t="shared" si="168"/>
        <v/>
      </c>
      <c r="G550" s="16">
        <f t="shared" si="169"/>
        <v>-3.0875579226065375E-3</v>
      </c>
      <c r="H550" s="6">
        <f t="shared" si="170"/>
        <v>537</v>
      </c>
      <c r="I550" s="25">
        <f t="shared" ca="1" si="171"/>
        <v>11830.845912201659</v>
      </c>
      <c r="J550" s="16">
        <f t="shared" ca="1" si="180"/>
        <v>1.9292404104944524E-2</v>
      </c>
      <c r="K550" s="17">
        <f t="shared" ca="1" si="172"/>
        <v>-3.3235815473666781</v>
      </c>
      <c r="L550" s="31">
        <f t="shared" ca="1" si="167"/>
        <v>1.1759173717415587</v>
      </c>
      <c r="M550" s="30"/>
      <c r="N550" s="21">
        <v>537</v>
      </c>
      <c r="O550" s="14">
        <f t="shared" si="165"/>
        <v>0.15787799999999999</v>
      </c>
      <c r="P550" s="14">
        <f t="shared" si="173"/>
        <v>0.37077216724020695</v>
      </c>
      <c r="Q550" s="14">
        <f t="shared" si="181"/>
        <v>0.52865016724020697</v>
      </c>
      <c r="R550" s="14">
        <f t="shared" si="182"/>
        <v>-0.21289416724020696</v>
      </c>
      <c r="S550" s="14">
        <f t="shared" si="183"/>
        <v>0.89942233448041387</v>
      </c>
      <c r="T550" s="14">
        <f t="shared" si="184"/>
        <v>-0.58366633448041394</v>
      </c>
      <c r="U550" s="4" t="s">
        <v>21</v>
      </c>
      <c r="V550" s="21">
        <v>537</v>
      </c>
      <c r="W550" s="15">
        <f t="shared" si="174"/>
        <v>12477.007571927888</v>
      </c>
      <c r="X550" s="15">
        <f t="shared" si="175"/>
        <v>15437.223812498209</v>
      </c>
      <c r="Y550" s="15">
        <f t="shared" si="176"/>
        <v>18077.349098207065</v>
      </c>
      <c r="Z550" s="15">
        <f t="shared" si="177"/>
        <v>8611.6452752127243</v>
      </c>
      <c r="AA550" s="15">
        <f t="shared" si="178"/>
        <v>26191.420381413911</v>
      </c>
      <c r="AB550" s="15">
        <f t="shared" si="179"/>
        <v>5943.7676797558206</v>
      </c>
      <c r="AC550" s="15"/>
    </row>
    <row r="551" spans="2:29">
      <c r="B551" s="49">
        <v>41001</v>
      </c>
      <c r="C551" s="50">
        <v>1419.04</v>
      </c>
      <c r="D551" s="53">
        <v>10109.870000000001</v>
      </c>
      <c r="E551" s="16">
        <f t="shared" si="166"/>
        <v>2.6091975453115084E-3</v>
      </c>
      <c r="F551" s="16">
        <f t="shared" si="168"/>
        <v>2.6091975453115084E-3</v>
      </c>
      <c r="G551" s="16" t="str">
        <f t="shared" si="169"/>
        <v/>
      </c>
      <c r="H551" s="6">
        <f t="shared" si="170"/>
        <v>538</v>
      </c>
      <c r="I551" s="25">
        <f t="shared" ca="1" si="171"/>
        <v>11970.8216122996</v>
      </c>
      <c r="J551" s="16">
        <f t="shared" ca="1" si="180"/>
        <v>1.1831419421461467E-2</v>
      </c>
      <c r="K551" s="17">
        <f t="shared" ca="1" si="172"/>
        <v>-2.6068325910290495</v>
      </c>
      <c r="L551" s="31">
        <f t="shared" ca="1" si="167"/>
        <v>0.71674895633762881</v>
      </c>
      <c r="M551" s="30"/>
      <c r="N551" s="21">
        <v>538</v>
      </c>
      <c r="O551" s="14">
        <f t="shared" si="165"/>
        <v>0.15817200000000001</v>
      </c>
      <c r="P551" s="14">
        <f t="shared" si="173"/>
        <v>0.37111723215178244</v>
      </c>
      <c r="Q551" s="14">
        <f t="shared" si="181"/>
        <v>0.52928923215178247</v>
      </c>
      <c r="R551" s="14">
        <f t="shared" si="182"/>
        <v>-0.21294523215178243</v>
      </c>
      <c r="S551" s="14">
        <f t="shared" si="183"/>
        <v>0.90040646430356486</v>
      </c>
      <c r="T551" s="14">
        <f t="shared" si="184"/>
        <v>-0.5840624643035649</v>
      </c>
      <c r="U551" s="4" t="s">
        <v>21</v>
      </c>
      <c r="V551" s="21">
        <v>538</v>
      </c>
      <c r="W551" s="15">
        <f t="shared" si="174"/>
        <v>12480.676351438196</v>
      </c>
      <c r="X551" s="15">
        <f t="shared" si="175"/>
        <v>15442.551575927286</v>
      </c>
      <c r="Y551" s="15">
        <f t="shared" si="176"/>
        <v>18088.905389927</v>
      </c>
      <c r="Z551" s="15">
        <f t="shared" si="177"/>
        <v>8611.2055335360055</v>
      </c>
      <c r="AA551" s="15">
        <f t="shared" si="178"/>
        <v>26217.20882682969</v>
      </c>
      <c r="AB551" s="15">
        <f t="shared" si="179"/>
        <v>5941.4136423989721</v>
      </c>
      <c r="AC551" s="15"/>
    </row>
    <row r="552" spans="2:29">
      <c r="B552" s="49">
        <v>41002</v>
      </c>
      <c r="C552" s="50">
        <v>1413.38</v>
      </c>
      <c r="D552" s="53">
        <v>10050.39</v>
      </c>
      <c r="E552" s="16">
        <f t="shared" si="166"/>
        <v>-5.8833595288565908E-3</v>
      </c>
      <c r="F552" s="16" t="str">
        <f t="shared" si="168"/>
        <v/>
      </c>
      <c r="G552" s="16">
        <f t="shared" si="169"/>
        <v>-5.8833595288565908E-3</v>
      </c>
      <c r="H552" s="6">
        <f t="shared" si="170"/>
        <v>539</v>
      </c>
      <c r="I552" s="25">
        <f t="shared" ca="1" si="171"/>
        <v>11874.931296752566</v>
      </c>
      <c r="J552" s="16">
        <f t="shared" ca="1" si="180"/>
        <v>-8.0103370221898881E-3</v>
      </c>
      <c r="K552" s="17">
        <f t="shared" ca="1" si="172"/>
        <v>-3.1278699376980605</v>
      </c>
      <c r="L552" s="31">
        <f t="shared" ca="1" si="167"/>
        <v>-0.52103734666901091</v>
      </c>
      <c r="M552" s="30"/>
      <c r="N552" s="21">
        <v>539</v>
      </c>
      <c r="O552" s="14">
        <f t="shared" si="165"/>
        <v>0.158466</v>
      </c>
      <c r="P552" s="14">
        <f t="shared" si="173"/>
        <v>0.37146197651980484</v>
      </c>
      <c r="Q552" s="14">
        <f t="shared" si="181"/>
        <v>0.52992797651980483</v>
      </c>
      <c r="R552" s="14">
        <f t="shared" si="182"/>
        <v>-0.21299597651980484</v>
      </c>
      <c r="S552" s="14">
        <f t="shared" si="183"/>
        <v>0.90138995303960967</v>
      </c>
      <c r="T552" s="14">
        <f t="shared" si="184"/>
        <v>-0.58445795303960968</v>
      </c>
      <c r="U552" s="4" t="s">
        <v>21</v>
      </c>
      <c r="V552" s="21">
        <v>539</v>
      </c>
      <c r="W552" s="15">
        <f t="shared" si="174"/>
        <v>12484.346209728255</v>
      </c>
      <c r="X552" s="15">
        <f t="shared" si="175"/>
        <v>15447.876226379873</v>
      </c>
      <c r="Y552" s="15">
        <f t="shared" si="176"/>
        <v>18100.463267240066</v>
      </c>
      <c r="Z552" s="15">
        <f t="shared" si="177"/>
        <v>8610.7685744399969</v>
      </c>
      <c r="AA552" s="15">
        <f t="shared" si="178"/>
        <v>26243.005839857935</v>
      </c>
      <c r="AB552" s="15">
        <f t="shared" si="179"/>
        <v>5939.0643448182072</v>
      </c>
      <c r="AC552" s="15"/>
    </row>
    <row r="553" spans="2:29">
      <c r="B553" s="49">
        <v>41003</v>
      </c>
      <c r="C553" s="50">
        <v>1398.96</v>
      </c>
      <c r="D553" s="53">
        <v>9819.99</v>
      </c>
      <c r="E553" s="16">
        <f t="shared" si="166"/>
        <v>-2.2924483527504869E-2</v>
      </c>
      <c r="F553" s="16" t="str">
        <f t="shared" si="168"/>
        <v/>
      </c>
      <c r="G553" s="16">
        <f t="shared" si="169"/>
        <v>-2.2924483527504869E-2</v>
      </c>
      <c r="H553" s="6">
        <f t="shared" si="170"/>
        <v>540</v>
      </c>
      <c r="I553" s="25">
        <f t="shared" ca="1" si="171"/>
        <v>11900.428443093697</v>
      </c>
      <c r="J553" s="16">
        <f t="shared" ca="1" si="180"/>
        <v>2.1471405352975689E-3</v>
      </c>
      <c r="K553" s="17">
        <f t="shared" ca="1" si="172"/>
        <v>-3.012192427318177</v>
      </c>
      <c r="L553" s="31">
        <f t="shared" ca="1" si="167"/>
        <v>0.11567751037988333</v>
      </c>
      <c r="M553" s="30"/>
      <c r="N553" s="21">
        <v>540</v>
      </c>
      <c r="O553" s="14">
        <f t="shared" si="165"/>
        <v>0.15875999999999998</v>
      </c>
      <c r="P553" s="14">
        <f t="shared" si="173"/>
        <v>0.37180640123591202</v>
      </c>
      <c r="Q553" s="14">
        <f t="shared" si="181"/>
        <v>0.53056640123591203</v>
      </c>
      <c r="R553" s="14">
        <f t="shared" si="182"/>
        <v>-0.21304640123591204</v>
      </c>
      <c r="S553" s="14">
        <f t="shared" si="183"/>
        <v>0.90237280247182405</v>
      </c>
      <c r="T553" s="14">
        <f t="shared" si="184"/>
        <v>-0.58485280247182403</v>
      </c>
      <c r="U553" s="4" t="s">
        <v>21</v>
      </c>
      <c r="V553" s="21">
        <v>540</v>
      </c>
      <c r="W553" s="15">
        <f t="shared" si="174"/>
        <v>12488.017147115268</v>
      </c>
      <c r="X553" s="15">
        <f t="shared" si="175"/>
        <v>15453.197773147111</v>
      </c>
      <c r="Y553" s="15">
        <f t="shared" si="176"/>
        <v>18112.022739896762</v>
      </c>
      <c r="Z553" s="15">
        <f t="shared" si="177"/>
        <v>8610.3343898260755</v>
      </c>
      <c r="AA553" s="15">
        <f t="shared" si="178"/>
        <v>26268.811442680944</v>
      </c>
      <c r="AB553" s="15">
        <f t="shared" si="179"/>
        <v>5936.7197715409466</v>
      </c>
      <c r="AC553" s="15"/>
    </row>
    <row r="554" spans="2:29">
      <c r="B554" s="49">
        <v>41004</v>
      </c>
      <c r="C554" s="50">
        <v>1398.08</v>
      </c>
      <c r="D554" s="53">
        <v>9767.61</v>
      </c>
      <c r="E554" s="16">
        <f t="shared" si="166"/>
        <v>-5.3340176517490548E-3</v>
      </c>
      <c r="F554" s="16" t="str">
        <f t="shared" si="168"/>
        <v/>
      </c>
      <c r="G554" s="16">
        <f t="shared" si="169"/>
        <v>-5.3340176517490548E-3</v>
      </c>
      <c r="H554" s="6">
        <f t="shared" si="170"/>
        <v>541</v>
      </c>
      <c r="I554" s="25">
        <f t="shared" ca="1" si="171"/>
        <v>11922.861735837836</v>
      </c>
      <c r="J554" s="16">
        <f t="shared" ca="1" si="180"/>
        <v>1.8850827809613975E-3</v>
      </c>
      <c r="K554" s="17">
        <f t="shared" ca="1" si="172"/>
        <v>-2.912860583006883</v>
      </c>
      <c r="L554" s="31">
        <f t="shared" ca="1" si="167"/>
        <v>9.9331844311293854E-2</v>
      </c>
      <c r="M554" s="30"/>
      <c r="N554" s="21">
        <v>541</v>
      </c>
      <c r="O554" s="14">
        <f t="shared" si="165"/>
        <v>0.159054</v>
      </c>
      <c r="P554" s="14">
        <f t="shared" si="173"/>
        <v>0.37215050718761628</v>
      </c>
      <c r="Q554" s="14">
        <f t="shared" si="181"/>
        <v>0.53120450718761625</v>
      </c>
      <c r="R554" s="14">
        <f t="shared" si="182"/>
        <v>-0.21309650718761627</v>
      </c>
      <c r="S554" s="14">
        <f t="shared" si="183"/>
        <v>0.90335501437523258</v>
      </c>
      <c r="T554" s="14">
        <f t="shared" si="184"/>
        <v>-0.58524701437523252</v>
      </c>
      <c r="U554" s="4" t="s">
        <v>21</v>
      </c>
      <c r="V554" s="21">
        <v>541</v>
      </c>
      <c r="W554" s="15">
        <f t="shared" si="174"/>
        <v>12491.689163916542</v>
      </c>
      <c r="X554" s="15">
        <f t="shared" si="175"/>
        <v>15458.516225476786</v>
      </c>
      <c r="Y554" s="15">
        <f t="shared" si="176"/>
        <v>18123.583817608454</v>
      </c>
      <c r="Z554" s="15">
        <f t="shared" si="177"/>
        <v>8609.9029716353816</v>
      </c>
      <c r="AA554" s="15">
        <f t="shared" si="178"/>
        <v>26294.625657407494</v>
      </c>
      <c r="AB554" s="15">
        <f t="shared" si="179"/>
        <v>5934.3799071712983</v>
      </c>
      <c r="AC554" s="15"/>
    </row>
    <row r="555" spans="2:29">
      <c r="B555" s="49">
        <v>41008</v>
      </c>
      <c r="C555" s="50">
        <v>1382.2</v>
      </c>
      <c r="D555" s="53">
        <v>9546.26</v>
      </c>
      <c r="E555" s="16">
        <f t="shared" si="166"/>
        <v>-2.2661633705686482E-2</v>
      </c>
      <c r="F555" s="16" t="str">
        <f t="shared" si="168"/>
        <v/>
      </c>
      <c r="G555" s="16">
        <f t="shared" si="169"/>
        <v>-2.2661633705686482E-2</v>
      </c>
      <c r="H555" s="6">
        <f t="shared" si="170"/>
        <v>542</v>
      </c>
      <c r="I555" s="25">
        <f t="shared" ca="1" si="171"/>
        <v>11963.982750879473</v>
      </c>
      <c r="J555" s="16">
        <f t="shared" ca="1" si="180"/>
        <v>3.4489215720782374E-3</v>
      </c>
      <c r="K555" s="17">
        <f t="shared" ca="1" si="172"/>
        <v>-2.7160487081458338</v>
      </c>
      <c r="L555" s="31">
        <f t="shared" ca="1" si="167"/>
        <v>0.19681187486104937</v>
      </c>
      <c r="M555" s="30"/>
      <c r="N555" s="21">
        <v>542</v>
      </c>
      <c r="O555" s="14">
        <f t="shared" si="165"/>
        <v>0.15934799999999999</v>
      </c>
      <c r="P555" s="14">
        <f t="shared" si="173"/>
        <v>0.37249429525833011</v>
      </c>
      <c r="Q555" s="14">
        <f t="shared" si="181"/>
        <v>0.53184229525833016</v>
      </c>
      <c r="R555" s="14">
        <f t="shared" si="182"/>
        <v>-0.21314629525833012</v>
      </c>
      <c r="S555" s="14">
        <f t="shared" si="183"/>
        <v>0.90433659051666027</v>
      </c>
      <c r="T555" s="14">
        <f t="shared" si="184"/>
        <v>-0.58564059051666018</v>
      </c>
      <c r="U555" s="4" t="s">
        <v>21</v>
      </c>
      <c r="V555" s="21">
        <v>542</v>
      </c>
      <c r="W555" s="15">
        <f t="shared" si="174"/>
        <v>12495.362260449467</v>
      </c>
      <c r="X555" s="15">
        <f t="shared" si="175"/>
        <v>15463.831592573588</v>
      </c>
      <c r="Y555" s="15">
        <f t="shared" si="176"/>
        <v>18135.146510047609</v>
      </c>
      <c r="Z555" s="15">
        <f t="shared" si="177"/>
        <v>8609.4743118485512</v>
      </c>
      <c r="AA555" s="15">
        <f t="shared" si="178"/>
        <v>26320.448506073313</v>
      </c>
      <c r="AB555" s="15">
        <f t="shared" si="179"/>
        <v>5932.0447363895646</v>
      </c>
      <c r="AC555" s="15"/>
    </row>
    <row r="556" spans="2:29">
      <c r="B556" s="49">
        <v>41009</v>
      </c>
      <c r="C556" s="50">
        <v>1358.59</v>
      </c>
      <c r="D556" s="53">
        <v>9538.02</v>
      </c>
      <c r="E556" s="16">
        <f t="shared" si="166"/>
        <v>-8.6316526053132659E-4</v>
      </c>
      <c r="F556" s="16" t="str">
        <f t="shared" si="168"/>
        <v/>
      </c>
      <c r="G556" s="16">
        <f t="shared" si="169"/>
        <v>-8.6316526053132659E-4</v>
      </c>
      <c r="H556" s="6">
        <f t="shared" si="170"/>
        <v>543</v>
      </c>
      <c r="I556" s="25">
        <f t="shared" ca="1" si="171"/>
        <v>11874.714677275868</v>
      </c>
      <c r="J556" s="16">
        <f t="shared" ca="1" si="180"/>
        <v>-7.4614010620370833E-3</v>
      </c>
      <c r="K556" s="17">
        <f t="shared" ca="1" si="172"/>
        <v>-3.2025100579689569</v>
      </c>
      <c r="L556" s="31">
        <f t="shared" ca="1" si="167"/>
        <v>-0.48646134982312306</v>
      </c>
      <c r="M556" s="30"/>
      <c r="N556" s="21">
        <v>543</v>
      </c>
      <c r="O556" s="14">
        <f t="shared" si="165"/>
        <v>0.15964200000000001</v>
      </c>
      <c r="P556" s="14">
        <f t="shared" si="173"/>
        <v>0.37283776632739341</v>
      </c>
      <c r="Q556" s="14">
        <f t="shared" si="181"/>
        <v>0.53247976632739347</v>
      </c>
      <c r="R556" s="14">
        <f t="shared" si="182"/>
        <v>-0.2131957663273934</v>
      </c>
      <c r="S556" s="14">
        <f t="shared" si="183"/>
        <v>0.90531753265478687</v>
      </c>
      <c r="T556" s="14">
        <f t="shared" si="184"/>
        <v>-0.58603353265478675</v>
      </c>
      <c r="U556" s="4" t="s">
        <v>21</v>
      </c>
      <c r="V556" s="21">
        <v>543</v>
      </c>
      <c r="W556" s="15">
        <f t="shared" si="174"/>
        <v>12499.036437031529</v>
      </c>
      <c r="X556" s="15">
        <f t="shared" si="175"/>
        <v>15469.143883599418</v>
      </c>
      <c r="Y556" s="15">
        <f t="shared" si="176"/>
        <v>18146.710826848073</v>
      </c>
      <c r="Z556" s="15">
        <f t="shared" si="177"/>
        <v>8609.0484024854522</v>
      </c>
      <c r="AA556" s="15">
        <f t="shared" si="178"/>
        <v>26346.280010641614</v>
      </c>
      <c r="AB556" s="15">
        <f t="shared" si="179"/>
        <v>5929.7142439517129</v>
      </c>
      <c r="AC556" s="15"/>
    </row>
    <row r="557" spans="2:29">
      <c r="B557" s="49">
        <v>41010</v>
      </c>
      <c r="C557" s="50">
        <v>1368.71</v>
      </c>
      <c r="D557" s="53">
        <v>9458.74</v>
      </c>
      <c r="E557" s="16">
        <f t="shared" si="166"/>
        <v>-8.3119976682792286E-3</v>
      </c>
      <c r="F557" s="16" t="str">
        <f t="shared" si="168"/>
        <v/>
      </c>
      <c r="G557" s="16">
        <f t="shared" si="169"/>
        <v>-8.3119976682792286E-3</v>
      </c>
      <c r="H557" s="6">
        <f t="shared" si="170"/>
        <v>544</v>
      </c>
      <c r="I557" s="25">
        <f t="shared" ca="1" si="171"/>
        <v>11852.46780917998</v>
      </c>
      <c r="J557" s="16">
        <f t="shared" ca="1" si="180"/>
        <v>-1.8734654853190772E-3</v>
      </c>
      <c r="K557" s="17">
        <f t="shared" ca="1" si="172"/>
        <v>-3.3380865503511812</v>
      </c>
      <c r="L557" s="31">
        <f t="shared" ca="1" si="167"/>
        <v>-0.13557649238222427</v>
      </c>
      <c r="M557" s="30"/>
      <c r="N557" s="21">
        <v>544</v>
      </c>
      <c r="O557" s="14">
        <f t="shared" si="165"/>
        <v>0.15993599999999999</v>
      </c>
      <c r="P557" s="14">
        <f t="shared" si="173"/>
        <v>0.37318092127009928</v>
      </c>
      <c r="Q557" s="14">
        <f t="shared" si="181"/>
        <v>0.53311692127009924</v>
      </c>
      <c r="R557" s="14">
        <f t="shared" si="182"/>
        <v>-0.21324492127009928</v>
      </c>
      <c r="S557" s="14">
        <f t="shared" si="183"/>
        <v>0.90629784254019852</v>
      </c>
      <c r="T557" s="14">
        <f t="shared" si="184"/>
        <v>-0.58642584254019858</v>
      </c>
      <c r="U557" s="4" t="s">
        <v>21</v>
      </c>
      <c r="V557" s="21">
        <v>544</v>
      </c>
      <c r="W557" s="15">
        <f t="shared" si="174"/>
        <v>12502.711693980316</v>
      </c>
      <c r="X557" s="15">
        <f t="shared" si="175"/>
        <v>15474.453107673648</v>
      </c>
      <c r="Y557" s="15">
        <f t="shared" si="176"/>
        <v>18158.276777605315</v>
      </c>
      <c r="Z557" s="15">
        <f t="shared" si="177"/>
        <v>8608.6252356049336</v>
      </c>
      <c r="AA557" s="15">
        <f t="shared" si="178"/>
        <v>26372.12019300359</v>
      </c>
      <c r="AB557" s="15">
        <f t="shared" si="179"/>
        <v>5927.3884146888786</v>
      </c>
      <c r="AC557" s="15"/>
    </row>
    <row r="558" spans="2:29">
      <c r="B558" s="49">
        <v>41011</v>
      </c>
      <c r="C558" s="50">
        <v>1387.57</v>
      </c>
      <c r="D558" s="53">
        <v>9524.7900000000009</v>
      </c>
      <c r="E558" s="16">
        <f t="shared" si="166"/>
        <v>6.982959675390284E-3</v>
      </c>
      <c r="F558" s="16">
        <f t="shared" si="168"/>
        <v>6.982959675390284E-3</v>
      </c>
      <c r="G558" s="16" t="str">
        <f t="shared" si="169"/>
        <v/>
      </c>
      <c r="H558" s="6">
        <f t="shared" si="170"/>
        <v>545</v>
      </c>
      <c r="I558" s="25">
        <f t="shared" ca="1" si="171"/>
        <v>11876.204888883412</v>
      </c>
      <c r="J558" s="16">
        <f t="shared" ca="1" si="180"/>
        <v>2.0027120162307379E-3</v>
      </c>
      <c r="K558" s="17">
        <f t="shared" ca="1" si="172"/>
        <v>-3.2314171373625387</v>
      </c>
      <c r="L558" s="31">
        <f t="shared" ca="1" si="167"/>
        <v>0.10666941298864263</v>
      </c>
      <c r="M558" s="30"/>
      <c r="N558" s="21">
        <v>545</v>
      </c>
      <c r="O558" s="14">
        <f t="shared" si="165"/>
        <v>0.16022999999999998</v>
      </c>
      <c r="P558" s="14">
        <f t="shared" si="173"/>
        <v>0.37352376095772005</v>
      </c>
      <c r="Q558" s="14">
        <f t="shared" si="181"/>
        <v>0.53375376095772009</v>
      </c>
      <c r="R558" s="14">
        <f t="shared" si="182"/>
        <v>-0.21329376095772007</v>
      </c>
      <c r="S558" s="14">
        <f t="shared" si="183"/>
        <v>0.90727752191544009</v>
      </c>
      <c r="T558" s="14">
        <f t="shared" si="184"/>
        <v>-0.58681752191544012</v>
      </c>
      <c r="U558" s="4" t="s">
        <v>21</v>
      </c>
      <c r="V558" s="21">
        <v>545</v>
      </c>
      <c r="W558" s="15">
        <f t="shared" si="174"/>
        <v>12506.388031613496</v>
      </c>
      <c r="X558" s="15">
        <f t="shared" si="175"/>
        <v>15479.759273873391</v>
      </c>
      <c r="Y558" s="15">
        <f t="shared" si="176"/>
        <v>18169.844371876708</v>
      </c>
      <c r="Z558" s="15">
        <f t="shared" si="177"/>
        <v>8608.2048033045576</v>
      </c>
      <c r="AA558" s="15">
        <f t="shared" si="178"/>
        <v>26397.969074978922</v>
      </c>
      <c r="AB558" s="15">
        <f t="shared" si="179"/>
        <v>5925.067233506873</v>
      </c>
      <c r="AC558" s="15"/>
    </row>
    <row r="559" spans="2:29">
      <c r="B559" s="49">
        <v>41012</v>
      </c>
      <c r="C559" s="50">
        <v>1370.26</v>
      </c>
      <c r="D559" s="53">
        <v>9637.99</v>
      </c>
      <c r="E559" s="16">
        <f t="shared" si="166"/>
        <v>1.1884776462263094E-2</v>
      </c>
      <c r="F559" s="16">
        <f t="shared" si="168"/>
        <v>1.1884776462263094E-2</v>
      </c>
      <c r="G559" s="16" t="str">
        <f t="shared" si="169"/>
        <v/>
      </c>
      <c r="H559" s="6">
        <f t="shared" si="170"/>
        <v>546</v>
      </c>
      <c r="I559" s="25">
        <f t="shared" ca="1" si="171"/>
        <v>11838.812106845322</v>
      </c>
      <c r="J559" s="16">
        <f t="shared" ca="1" si="180"/>
        <v>-3.1485463906985585E-3</v>
      </c>
      <c r="K559" s="17">
        <f t="shared" ca="1" si="172"/>
        <v>-3.4468868631716227</v>
      </c>
      <c r="L559" s="31">
        <f t="shared" ca="1" si="167"/>
        <v>-0.21546972580908388</v>
      </c>
      <c r="M559" s="30"/>
      <c r="N559" s="21">
        <v>546</v>
      </c>
      <c r="O559" s="14">
        <f t="shared" si="165"/>
        <v>0.160524</v>
      </c>
      <c r="P559" s="14">
        <f t="shared" si="173"/>
        <v>0.37386628625753354</v>
      </c>
      <c r="Q559" s="14">
        <f t="shared" si="181"/>
        <v>0.5343902862575336</v>
      </c>
      <c r="R559" s="14">
        <f t="shared" si="182"/>
        <v>-0.21334228625753354</v>
      </c>
      <c r="S559" s="14">
        <f t="shared" si="183"/>
        <v>0.90825657251506708</v>
      </c>
      <c r="T559" s="14">
        <f t="shared" si="184"/>
        <v>-0.58720857251506708</v>
      </c>
      <c r="U559" s="4" t="s">
        <v>21</v>
      </c>
      <c r="V559" s="21">
        <v>546</v>
      </c>
      <c r="W559" s="15">
        <f t="shared" si="174"/>
        <v>12510.065450248843</v>
      </c>
      <c r="X559" s="15">
        <f t="shared" si="175"/>
        <v>15485.062391233798</v>
      </c>
      <c r="Y559" s="15">
        <f t="shared" si="176"/>
        <v>18181.413619181763</v>
      </c>
      <c r="Z559" s="15">
        <f t="shared" si="177"/>
        <v>8607.7870977203474</v>
      </c>
      <c r="AA559" s="15">
        <f t="shared" si="178"/>
        <v>26423.82667831628</v>
      </c>
      <c r="AB559" s="15">
        <f t="shared" si="179"/>
        <v>5922.7506853856657</v>
      </c>
      <c r="AC559" s="15"/>
    </row>
    <row r="560" spans="2:29">
      <c r="B560" s="49">
        <v>41015</v>
      </c>
      <c r="C560" s="50">
        <v>1369.57</v>
      </c>
      <c r="D560" s="53">
        <v>9470.64</v>
      </c>
      <c r="E560" s="16">
        <f t="shared" si="166"/>
        <v>-1.7363578920501097E-2</v>
      </c>
      <c r="F560" s="16" t="str">
        <f t="shared" si="168"/>
        <v/>
      </c>
      <c r="G560" s="16">
        <f t="shared" si="169"/>
        <v>-1.7363578920501097E-2</v>
      </c>
      <c r="H560" s="6">
        <f t="shared" si="170"/>
        <v>547</v>
      </c>
      <c r="I560" s="25">
        <f t="shared" ca="1" si="171"/>
        <v>11896.118529224563</v>
      </c>
      <c r="J560" s="16">
        <f t="shared" ca="1" si="180"/>
        <v>4.8405551048576571E-3</v>
      </c>
      <c r="K560" s="17">
        <f t="shared" ca="1" si="172"/>
        <v>-3.1634568296879482</v>
      </c>
      <c r="L560" s="31">
        <f t="shared" ca="1" si="167"/>
        <v>0.28343003348367446</v>
      </c>
      <c r="M560" s="30"/>
      <c r="N560" s="21">
        <v>547</v>
      </c>
      <c r="O560" s="14">
        <f t="shared" si="165"/>
        <v>0.16081799999999999</v>
      </c>
      <c r="P560" s="14">
        <f t="shared" si="173"/>
        <v>0.374208498032848</v>
      </c>
      <c r="Q560" s="14">
        <f t="shared" si="181"/>
        <v>0.53502649803284796</v>
      </c>
      <c r="R560" s="14">
        <f t="shared" si="182"/>
        <v>-0.21339049803284801</v>
      </c>
      <c r="S560" s="14">
        <f t="shared" si="183"/>
        <v>0.90923499606569602</v>
      </c>
      <c r="T560" s="14">
        <f t="shared" si="184"/>
        <v>-0.58759899606569599</v>
      </c>
      <c r="U560" s="4" t="s">
        <v>21</v>
      </c>
      <c r="V560" s="21">
        <v>547</v>
      </c>
      <c r="W560" s="15">
        <f t="shared" si="174"/>
        <v>12513.743950204213</v>
      </c>
      <c r="X560" s="15">
        <f t="shared" si="175"/>
        <v>15490.362468748302</v>
      </c>
      <c r="Y560" s="15">
        <f t="shared" si="176"/>
        <v>18192.984529002395</v>
      </c>
      <c r="Z560" s="15">
        <f t="shared" si="177"/>
        <v>8607.3721110265396</v>
      </c>
      <c r="AA560" s="15">
        <f t="shared" si="178"/>
        <v>26449.693024693799</v>
      </c>
      <c r="AB560" s="15">
        <f t="shared" si="179"/>
        <v>5920.4387553789174</v>
      </c>
      <c r="AC560" s="15"/>
    </row>
    <row r="561" spans="2:29">
      <c r="B561" s="49">
        <v>41016</v>
      </c>
      <c r="C561" s="50">
        <v>1390.78</v>
      </c>
      <c r="D561" s="53">
        <v>9464.7099999999991</v>
      </c>
      <c r="E561" s="16">
        <f t="shared" si="166"/>
        <v>-6.2614564591202823E-4</v>
      </c>
      <c r="F561" s="16" t="str">
        <f t="shared" si="168"/>
        <v/>
      </c>
      <c r="G561" s="16">
        <f t="shared" si="169"/>
        <v>-6.2614564591202823E-4</v>
      </c>
      <c r="H561" s="6">
        <f t="shared" si="170"/>
        <v>548</v>
      </c>
      <c r="I561" s="25">
        <f t="shared" ca="1" si="171"/>
        <v>11619.676809739196</v>
      </c>
      <c r="J561" s="16">
        <f t="shared" ca="1" si="180"/>
        <v>-2.3237976219406951E-2</v>
      </c>
      <c r="K561" s="17">
        <f t="shared" ca="1" si="172"/>
        <v>-4.6513475140938318</v>
      </c>
      <c r="L561" s="31">
        <f t="shared" ca="1" si="167"/>
        <v>-1.4878906844058832</v>
      </c>
      <c r="M561" s="30"/>
      <c r="N561" s="21">
        <v>548</v>
      </c>
      <c r="O561" s="14">
        <f t="shared" si="165"/>
        <v>0.16111200000000001</v>
      </c>
      <c r="P561" s="14">
        <f t="shared" si="173"/>
        <v>0.37455039714302801</v>
      </c>
      <c r="Q561" s="14">
        <f t="shared" si="181"/>
        <v>0.53566239714302799</v>
      </c>
      <c r="R561" s="14">
        <f t="shared" si="182"/>
        <v>-0.21343839714302801</v>
      </c>
      <c r="S561" s="14">
        <f t="shared" si="183"/>
        <v>0.91021279428605606</v>
      </c>
      <c r="T561" s="14">
        <f t="shared" si="184"/>
        <v>-0.58798879428605599</v>
      </c>
      <c r="U561" s="4" t="s">
        <v>21</v>
      </c>
      <c r="V561" s="21">
        <v>548</v>
      </c>
      <c r="W561" s="15">
        <f t="shared" si="174"/>
        <v>12517.423531797565</v>
      </c>
      <c r="X561" s="15">
        <f t="shared" si="175"/>
        <v>15495.659515368896</v>
      </c>
      <c r="Y561" s="15">
        <f t="shared" si="176"/>
        <v>18204.557110783175</v>
      </c>
      <c r="Z561" s="15">
        <f t="shared" si="177"/>
        <v>8606.9598354353293</v>
      </c>
      <c r="AA561" s="15">
        <f t="shared" si="178"/>
        <v>26475.568135719594</v>
      </c>
      <c r="AB561" s="15">
        <f t="shared" si="179"/>
        <v>5918.1314286134675</v>
      </c>
      <c r="AC561" s="15"/>
    </row>
    <row r="562" spans="2:29">
      <c r="B562" s="49">
        <v>41017</v>
      </c>
      <c r="C562" s="50">
        <v>1385.14</v>
      </c>
      <c r="D562" s="53">
        <v>9667.26</v>
      </c>
      <c r="E562" s="16">
        <f t="shared" si="166"/>
        <v>2.1400550043266103E-2</v>
      </c>
      <c r="F562" s="16">
        <f t="shared" si="168"/>
        <v>2.1400550043266103E-2</v>
      </c>
      <c r="G562" s="16" t="str">
        <f t="shared" si="169"/>
        <v/>
      </c>
      <c r="H562" s="6">
        <f t="shared" si="170"/>
        <v>549</v>
      </c>
      <c r="I562" s="25">
        <f t="shared" ca="1" si="171"/>
        <v>11678.441747267721</v>
      </c>
      <c r="J562" s="16">
        <f t="shared" ca="1" si="180"/>
        <v>5.0573642013236391E-3</v>
      </c>
      <c r="K562" s="17">
        <f t="shared" ca="1" si="172"/>
        <v>-4.3544336339268401</v>
      </c>
      <c r="L562" s="31">
        <f t="shared" ca="1" si="167"/>
        <v>0.29691388016699205</v>
      </c>
      <c r="M562" s="30"/>
      <c r="N562" s="21">
        <v>549</v>
      </c>
      <c r="O562" s="14">
        <f t="shared" si="165"/>
        <v>0.16140599999999999</v>
      </c>
      <c r="P562" s="14">
        <f t="shared" si="173"/>
        <v>0.3748919844435194</v>
      </c>
      <c r="Q562" s="14">
        <f t="shared" si="181"/>
        <v>0.53629798444351939</v>
      </c>
      <c r="R562" s="14">
        <f t="shared" si="182"/>
        <v>-0.21348598444351941</v>
      </c>
      <c r="S562" s="14">
        <f t="shared" si="183"/>
        <v>0.91118996888703885</v>
      </c>
      <c r="T562" s="14">
        <f t="shared" si="184"/>
        <v>-0.58837796888703875</v>
      </c>
      <c r="U562" s="4" t="s">
        <v>21</v>
      </c>
      <c r="V562" s="21">
        <v>549</v>
      </c>
      <c r="W562" s="15">
        <f t="shared" si="174"/>
        <v>12521.104195346943</v>
      </c>
      <c r="X562" s="15">
        <f t="shared" si="175"/>
        <v>15500.953540006401</v>
      </c>
      <c r="Y562" s="15">
        <f t="shared" si="176"/>
        <v>18216.131373931552</v>
      </c>
      <c r="Z562" s="15">
        <f t="shared" si="177"/>
        <v>8606.5502631966192</v>
      </c>
      <c r="AA562" s="15">
        <f t="shared" si="178"/>
        <v>26501.452032932226</v>
      </c>
      <c r="AB562" s="15">
        <f t="shared" si="179"/>
        <v>5915.8286902888722</v>
      </c>
      <c r="AC562" s="15"/>
    </row>
    <row r="563" spans="2:29">
      <c r="B563" s="49">
        <v>41018</v>
      </c>
      <c r="C563" s="50">
        <v>1376.92</v>
      </c>
      <c r="D563" s="53">
        <v>9588.3799999999992</v>
      </c>
      <c r="E563" s="16">
        <f t="shared" si="166"/>
        <v>-8.1594991755679497E-3</v>
      </c>
      <c r="F563" s="16" t="str">
        <f t="shared" si="168"/>
        <v/>
      </c>
      <c r="G563" s="16">
        <f t="shared" si="169"/>
        <v>-8.1594991755679497E-3</v>
      </c>
      <c r="H563" s="6">
        <f t="shared" si="170"/>
        <v>550</v>
      </c>
      <c r="I563" s="25">
        <f t="shared" ca="1" si="171"/>
        <v>11612.058457225032</v>
      </c>
      <c r="J563" s="16">
        <f t="shared" ca="1" si="180"/>
        <v>-5.6842592084873486E-3</v>
      </c>
      <c r="K563" s="17">
        <f t="shared" ca="1" si="172"/>
        <v>-4.7290886293948038</v>
      </c>
      <c r="L563" s="31">
        <f t="shared" ca="1" si="167"/>
        <v>-0.37465499546796366</v>
      </c>
      <c r="M563" s="30"/>
      <c r="N563" s="21">
        <v>550</v>
      </c>
      <c r="O563" s="14">
        <f t="shared" si="165"/>
        <v>0.16169999999999998</v>
      </c>
      <c r="P563" s="14">
        <f t="shared" si="173"/>
        <v>0.37523326078587438</v>
      </c>
      <c r="Q563" s="14">
        <f t="shared" si="181"/>
        <v>0.53693326078587433</v>
      </c>
      <c r="R563" s="14">
        <f t="shared" si="182"/>
        <v>-0.2135332607858744</v>
      </c>
      <c r="S563" s="14">
        <f t="shared" si="183"/>
        <v>0.91216652157174871</v>
      </c>
      <c r="T563" s="14">
        <f t="shared" si="184"/>
        <v>-0.5887665215717488</v>
      </c>
      <c r="U563" s="4" t="s">
        <v>21</v>
      </c>
      <c r="V563" s="21">
        <v>550</v>
      </c>
      <c r="W563" s="15">
        <f t="shared" si="174"/>
        <v>12524.785941170492</v>
      </c>
      <c r="X563" s="15">
        <f t="shared" si="175"/>
        <v>15506.244551530724</v>
      </c>
      <c r="Y563" s="15">
        <f t="shared" si="176"/>
        <v>18227.707327818149</v>
      </c>
      <c r="Z563" s="15">
        <f t="shared" si="177"/>
        <v>8606.143386597776</v>
      </c>
      <c r="AA563" s="15">
        <f t="shared" si="178"/>
        <v>26527.344737801199</v>
      </c>
      <c r="AB563" s="15">
        <f t="shared" si="179"/>
        <v>5913.5305256769043</v>
      </c>
      <c r="AC563" s="15"/>
    </row>
    <row r="564" spans="2:29">
      <c r="B564" s="49">
        <v>41019</v>
      </c>
      <c r="C564" s="50">
        <v>1378.53</v>
      </c>
      <c r="D564" s="53">
        <v>9561.36</v>
      </c>
      <c r="E564" s="16">
        <f t="shared" si="166"/>
        <v>-2.8179942805769713E-3</v>
      </c>
      <c r="F564" s="16" t="str">
        <f t="shared" si="168"/>
        <v/>
      </c>
      <c r="G564" s="16">
        <f t="shared" si="169"/>
        <v>-2.8179942805769713E-3</v>
      </c>
      <c r="H564" s="6">
        <f t="shared" si="170"/>
        <v>551</v>
      </c>
      <c r="I564" s="25">
        <f t="shared" ca="1" si="171"/>
        <v>11613.37700506215</v>
      </c>
      <c r="J564" s="16">
        <f t="shared" ca="1" si="180"/>
        <v>1.1354987937538969E-4</v>
      </c>
      <c r="K564" s="17">
        <f t="shared" ca="1" si="172"/>
        <v>-4.740367160054106</v>
      </c>
      <c r="L564" s="31">
        <f t="shared" ca="1" si="167"/>
        <v>-1.127853065930237E-2</v>
      </c>
      <c r="M564" s="30"/>
      <c r="N564" s="21">
        <v>551</v>
      </c>
      <c r="O564" s="14">
        <f t="shared" si="165"/>
        <v>0.161994</v>
      </c>
      <c r="P564" s="14">
        <f t="shared" si="173"/>
        <v>0.3755742270177761</v>
      </c>
      <c r="Q564" s="14">
        <f t="shared" si="181"/>
        <v>0.53756822701777607</v>
      </c>
      <c r="R564" s="14">
        <f t="shared" si="182"/>
        <v>-0.2135802270177761</v>
      </c>
      <c r="S564" s="14">
        <f t="shared" si="183"/>
        <v>0.91314245403555216</v>
      </c>
      <c r="T564" s="14">
        <f t="shared" si="184"/>
        <v>-0.58915445403555222</v>
      </c>
      <c r="U564" s="4" t="s">
        <v>21</v>
      </c>
      <c r="V564" s="21">
        <v>551</v>
      </c>
      <c r="W564" s="15">
        <f t="shared" si="174"/>
        <v>12528.468769586443</v>
      </c>
      <c r="X564" s="15">
        <f t="shared" si="175"/>
        <v>15511.532558771129</v>
      </c>
      <c r="Y564" s="15">
        <f t="shared" si="176"/>
        <v>18239.284981776964</v>
      </c>
      <c r="Z564" s="15">
        <f t="shared" si="177"/>
        <v>8605.7391979633849</v>
      </c>
      <c r="AA564" s="15">
        <f t="shared" si="178"/>
        <v>26553.246271727421</v>
      </c>
      <c r="AB564" s="15">
        <f t="shared" si="179"/>
        <v>5911.2369201210922</v>
      </c>
      <c r="AC564" s="15"/>
    </row>
    <row r="565" spans="2:29">
      <c r="B565" s="49">
        <v>41022</v>
      </c>
      <c r="C565" s="50">
        <v>1366.94</v>
      </c>
      <c r="D565" s="53">
        <v>9542.17</v>
      </c>
      <c r="E565" s="16">
        <f t="shared" si="166"/>
        <v>-2.0070366558732761E-3</v>
      </c>
      <c r="F565" s="16" t="str">
        <f t="shared" si="168"/>
        <v/>
      </c>
      <c r="G565" s="16">
        <f t="shared" si="169"/>
        <v>-2.0070366558732761E-3</v>
      </c>
      <c r="H565" s="6">
        <f t="shared" si="170"/>
        <v>552</v>
      </c>
      <c r="I565" s="25">
        <f t="shared" ca="1" si="171"/>
        <v>11526.093419392326</v>
      </c>
      <c r="J565" s="16">
        <f t="shared" ca="1" si="180"/>
        <v>-7.5157799175707357E-3</v>
      </c>
      <c r="K565" s="17">
        <f t="shared" ca="1" si="172"/>
        <v>-5.2302528339961034</v>
      </c>
      <c r="L565" s="31">
        <f t="shared" ca="1" si="167"/>
        <v>-0.48988567394199722</v>
      </c>
      <c r="M565" s="30"/>
      <c r="N565" s="21">
        <v>552</v>
      </c>
      <c r="O565" s="14">
        <f t="shared" si="165"/>
        <v>0.16228799999999999</v>
      </c>
      <c r="P565" s="14">
        <f t="shared" si="173"/>
        <v>0.37591488398306339</v>
      </c>
      <c r="Q565" s="14">
        <f t="shared" si="181"/>
        <v>0.53820288398306337</v>
      </c>
      <c r="R565" s="14">
        <f t="shared" si="182"/>
        <v>-0.2136268839830634</v>
      </c>
      <c r="S565" s="14">
        <f t="shared" si="183"/>
        <v>0.91411776796612676</v>
      </c>
      <c r="T565" s="14">
        <f t="shared" si="184"/>
        <v>-0.58954176796612678</v>
      </c>
      <c r="U565" s="4" t="s">
        <v>21</v>
      </c>
      <c r="V565" s="21">
        <v>552</v>
      </c>
      <c r="W565" s="15">
        <f t="shared" si="174"/>
        <v>12532.152680913132</v>
      </c>
      <c r="X565" s="15">
        <f t="shared" si="175"/>
        <v>15516.817570516476</v>
      </c>
      <c r="Y565" s="15">
        <f t="shared" si="176"/>
        <v>18250.864345105634</v>
      </c>
      <c r="Z565" s="15">
        <f t="shared" si="177"/>
        <v>8605.3376896550053</v>
      </c>
      <c r="AA565" s="15">
        <f t="shared" si="178"/>
        <v>26579.156656043688</v>
      </c>
      <c r="AB565" s="15">
        <f t="shared" si="179"/>
        <v>5908.9478590362414</v>
      </c>
      <c r="AC565" s="15"/>
    </row>
    <row r="566" spans="2:29">
      <c r="B566" s="49">
        <v>41023</v>
      </c>
      <c r="C566" s="50">
        <v>1371.97</v>
      </c>
      <c r="D566" s="53">
        <v>9468.0400000000009</v>
      </c>
      <c r="E566" s="16">
        <f t="shared" si="166"/>
        <v>-7.7686731634417742E-3</v>
      </c>
      <c r="F566" s="16" t="str">
        <f t="shared" si="168"/>
        <v/>
      </c>
      <c r="G566" s="16">
        <f t="shared" si="169"/>
        <v>-7.7686731634417742E-3</v>
      </c>
      <c r="H566" s="6">
        <f t="shared" si="170"/>
        <v>553</v>
      </c>
      <c r="I566" s="25">
        <f t="shared" ca="1" si="171"/>
        <v>11718.695009987348</v>
      </c>
      <c r="J566" s="16">
        <f t="shared" ca="1" si="180"/>
        <v>1.6710049414572319E-2</v>
      </c>
      <c r="K566" s="17">
        <f t="shared" ca="1" si="172"/>
        <v>-4.2128788500390684</v>
      </c>
      <c r="L566" s="31">
        <f t="shared" ca="1" si="167"/>
        <v>1.0173739839570353</v>
      </c>
      <c r="M566" s="30"/>
      <c r="N566" s="21">
        <v>553</v>
      </c>
      <c r="O566" s="14">
        <f t="shared" si="165"/>
        <v>0.162582</v>
      </c>
      <c r="P566" s="14">
        <f t="shared" si="173"/>
        <v>0.37625523252175508</v>
      </c>
      <c r="Q566" s="14">
        <f t="shared" si="181"/>
        <v>0.53883723252175508</v>
      </c>
      <c r="R566" s="14">
        <f t="shared" si="182"/>
        <v>-0.21367323252175507</v>
      </c>
      <c r="S566" s="14">
        <f t="shared" si="183"/>
        <v>0.91509246504351016</v>
      </c>
      <c r="T566" s="14">
        <f t="shared" si="184"/>
        <v>-0.58992846504351015</v>
      </c>
      <c r="U566" s="4" t="s">
        <v>21</v>
      </c>
      <c r="V566" s="21">
        <v>553</v>
      </c>
      <c r="W566" s="15">
        <f t="shared" si="174"/>
        <v>12535.837675468978</v>
      </c>
      <c r="X566" s="15">
        <f t="shared" si="175"/>
        <v>15522.099595515505</v>
      </c>
      <c r="Y566" s="15">
        <f t="shared" si="176"/>
        <v>18262.445427065668</v>
      </c>
      <c r="Z566" s="15">
        <f t="shared" si="177"/>
        <v>8604.9388540709369</v>
      </c>
      <c r="AA566" s="15">
        <f t="shared" si="178"/>
        <v>26605.075912015152</v>
      </c>
      <c r="AB566" s="15">
        <f t="shared" si="179"/>
        <v>5906.6633279079651</v>
      </c>
      <c r="AC566" s="15"/>
    </row>
    <row r="567" spans="2:29">
      <c r="B567" s="49">
        <v>41024</v>
      </c>
      <c r="C567" s="50">
        <v>1390.69</v>
      </c>
      <c r="D567" s="53">
        <v>9561.01</v>
      </c>
      <c r="E567" s="16">
        <f t="shared" si="166"/>
        <v>9.8193501506118833E-3</v>
      </c>
      <c r="F567" s="16">
        <f t="shared" si="168"/>
        <v>9.8193501506118833E-3</v>
      </c>
      <c r="G567" s="16" t="str">
        <f t="shared" si="169"/>
        <v/>
      </c>
      <c r="H567" s="6">
        <f t="shared" si="170"/>
        <v>554</v>
      </c>
      <c r="I567" s="25">
        <f t="shared" ca="1" si="171"/>
        <v>11684.817321420071</v>
      </c>
      <c r="J567" s="16">
        <f t="shared" ca="1" si="180"/>
        <v>-2.8909096566132387E-3</v>
      </c>
      <c r="K567" s="17">
        <f t="shared" ca="1" si="172"/>
        <v>-4.4121974971820981</v>
      </c>
      <c r="L567" s="31">
        <f t="shared" ca="1" si="167"/>
        <v>-0.19931864714302996</v>
      </c>
      <c r="M567" s="30"/>
      <c r="N567" s="21">
        <v>554</v>
      </c>
      <c r="O567" s="14">
        <f t="shared" si="165"/>
        <v>0.16287599999999999</v>
      </c>
      <c r="P567" s="14">
        <f t="shared" si="173"/>
        <v>0.37659527347007427</v>
      </c>
      <c r="Q567" s="14">
        <f t="shared" si="181"/>
        <v>0.53947127347007429</v>
      </c>
      <c r="R567" s="14">
        <f t="shared" si="182"/>
        <v>-0.21371927347007427</v>
      </c>
      <c r="S567" s="14">
        <f t="shared" si="183"/>
        <v>0.91606654694014855</v>
      </c>
      <c r="T567" s="14">
        <f t="shared" si="184"/>
        <v>-0.59031454694014851</v>
      </c>
      <c r="U567" s="4" t="s">
        <v>21</v>
      </c>
      <c r="V567" s="21">
        <v>554</v>
      </c>
      <c r="W567" s="15">
        <f t="shared" si="174"/>
        <v>12539.523753572495</v>
      </c>
      <c r="X567" s="15">
        <f t="shared" si="175"/>
        <v>15527.378642477068</v>
      </c>
      <c r="Y567" s="15">
        <f t="shared" si="176"/>
        <v>18274.028236882703</v>
      </c>
      <c r="Z567" s="15">
        <f t="shared" si="177"/>
        <v>8604.5426836459665</v>
      </c>
      <c r="AA567" s="15">
        <f t="shared" si="178"/>
        <v>26631.004060839805</v>
      </c>
      <c r="AB567" s="15">
        <f t="shared" si="179"/>
        <v>5904.3833122922206</v>
      </c>
      <c r="AC567" s="15"/>
    </row>
    <row r="568" spans="2:29">
      <c r="B568" s="49">
        <v>41025</v>
      </c>
      <c r="C568" s="50">
        <v>1399.98</v>
      </c>
      <c r="D568" s="53">
        <v>9561.89</v>
      </c>
      <c r="E568" s="16">
        <f t="shared" si="166"/>
        <v>9.204048526245654E-5</v>
      </c>
      <c r="F568" s="16">
        <f t="shared" si="168"/>
        <v>9.204048526245654E-5</v>
      </c>
      <c r="G568" s="16" t="str">
        <f t="shared" si="169"/>
        <v/>
      </c>
      <c r="H568" s="6">
        <f t="shared" si="170"/>
        <v>555</v>
      </c>
      <c r="I568" s="25">
        <f t="shared" ca="1" si="171"/>
        <v>11596.045181550309</v>
      </c>
      <c r="J568" s="16">
        <f t="shared" ca="1" si="180"/>
        <v>-7.5972210286102031E-3</v>
      </c>
      <c r="K568" s="17">
        <f t="shared" ca="1" si="172"/>
        <v>-4.9072119999885082</v>
      </c>
      <c r="L568" s="31">
        <f t="shared" ca="1" si="167"/>
        <v>-0.49501450280641007</v>
      </c>
      <c r="M568" s="30"/>
      <c r="N568" s="21">
        <v>555</v>
      </c>
      <c r="O568" s="14">
        <f t="shared" si="165"/>
        <v>0.16316999999999998</v>
      </c>
      <c r="P568" s="14">
        <f t="shared" si="173"/>
        <v>0.37693500766047194</v>
      </c>
      <c r="Q568" s="14">
        <f t="shared" si="181"/>
        <v>0.54010500766047187</v>
      </c>
      <c r="R568" s="14">
        <f t="shared" si="182"/>
        <v>-0.21376500766047196</v>
      </c>
      <c r="S568" s="14">
        <f t="shared" si="183"/>
        <v>0.91704001532094392</v>
      </c>
      <c r="T568" s="14">
        <f t="shared" si="184"/>
        <v>-0.59070001532094385</v>
      </c>
      <c r="U568" s="4" t="s">
        <v>21</v>
      </c>
      <c r="V568" s="21">
        <v>555</v>
      </c>
      <c r="W568" s="15">
        <f t="shared" si="174"/>
        <v>12543.210915542299</v>
      </c>
      <c r="X568" s="15">
        <f t="shared" si="175"/>
        <v>15532.654720070395</v>
      </c>
      <c r="Y568" s="15">
        <f t="shared" si="176"/>
        <v>18285.612783746707</v>
      </c>
      <c r="Z568" s="15">
        <f t="shared" si="177"/>
        <v>8604.1491708511512</v>
      </c>
      <c r="AA568" s="15">
        <f t="shared" si="178"/>
        <v>26656.941123648878</v>
      </c>
      <c r="AB568" s="15">
        <f t="shared" si="179"/>
        <v>5902.1077978148514</v>
      </c>
      <c r="AC568" s="15"/>
    </row>
    <row r="569" spans="2:29">
      <c r="B569" s="49">
        <v>41026</v>
      </c>
      <c r="C569" s="50">
        <v>1403.36</v>
      </c>
      <c r="D569" s="53">
        <v>9520.89</v>
      </c>
      <c r="E569" s="16">
        <f t="shared" si="166"/>
        <v>-4.2878552252745014E-3</v>
      </c>
      <c r="F569" s="16" t="str">
        <f t="shared" si="168"/>
        <v/>
      </c>
      <c r="G569" s="16">
        <f t="shared" si="169"/>
        <v>-4.2878552252745014E-3</v>
      </c>
      <c r="H569" s="6">
        <f t="shared" si="170"/>
        <v>556</v>
      </c>
      <c r="I569" s="25">
        <f t="shared" ca="1" si="171"/>
        <v>11612.690046874201</v>
      </c>
      <c r="J569" s="16">
        <f t="shared" ca="1" si="180"/>
        <v>1.4353915549047541E-3</v>
      </c>
      <c r="K569" s="17">
        <f t="shared" ca="1" si="172"/>
        <v>-4.8359392918624033</v>
      </c>
      <c r="L569" s="31">
        <f t="shared" ca="1" si="167"/>
        <v>7.1272708126104492E-2</v>
      </c>
      <c r="M569" s="30"/>
      <c r="N569" s="21">
        <v>556</v>
      </c>
      <c r="O569" s="14">
        <f t="shared" si="165"/>
        <v>0.163464</v>
      </c>
      <c r="P569" s="14">
        <f t="shared" si="173"/>
        <v>0.37727443592165105</v>
      </c>
      <c r="Q569" s="14">
        <f t="shared" si="181"/>
        <v>0.54073843592165105</v>
      </c>
      <c r="R569" s="14">
        <f t="shared" si="182"/>
        <v>-0.21381043592165105</v>
      </c>
      <c r="S569" s="14">
        <f t="shared" si="183"/>
        <v>0.91801287184330205</v>
      </c>
      <c r="T569" s="14">
        <f t="shared" si="184"/>
        <v>-0.59108487184330216</v>
      </c>
      <c r="U569" s="4" t="s">
        <v>21</v>
      </c>
      <c r="V569" s="21">
        <v>556</v>
      </c>
      <c r="W569" s="15">
        <f t="shared" si="174"/>
        <v>12546.899161697087</v>
      </c>
      <c r="X569" s="15">
        <f t="shared" si="175"/>
        <v>15537.927836925341</v>
      </c>
      <c r="Y569" s="15">
        <f t="shared" si="176"/>
        <v>18297.199076812245</v>
      </c>
      <c r="Z569" s="15">
        <f t="shared" si="177"/>
        <v>8603.7583081935663</v>
      </c>
      <c r="AA569" s="15">
        <f t="shared" si="178"/>
        <v>26682.887121507381</v>
      </c>
      <c r="AB569" s="15">
        <f t="shared" si="179"/>
        <v>5899.8367701711331</v>
      </c>
      <c r="AC569" s="15"/>
    </row>
    <row r="570" spans="2:29">
      <c r="B570" s="49">
        <v>41030</v>
      </c>
      <c r="C570" s="50">
        <v>1405.82</v>
      </c>
      <c r="D570" s="53">
        <v>9350.9500000000007</v>
      </c>
      <c r="E570" s="16">
        <f t="shared" si="166"/>
        <v>-1.7849171663573332E-2</v>
      </c>
      <c r="F570" s="16" t="str">
        <f t="shared" si="168"/>
        <v/>
      </c>
      <c r="G570" s="16">
        <f t="shared" si="169"/>
        <v>-1.7849171663573332E-2</v>
      </c>
      <c r="H570" s="6">
        <f t="shared" si="170"/>
        <v>557</v>
      </c>
      <c r="I570" s="25">
        <f t="shared" ca="1" si="171"/>
        <v>11544.86857505298</v>
      </c>
      <c r="J570" s="16">
        <f t="shared" ca="1" si="180"/>
        <v>-5.8402895063470531E-3</v>
      </c>
      <c r="K570" s="17">
        <f t="shared" ca="1" si="172"/>
        <v>-5.2204027063275342</v>
      </c>
      <c r="L570" s="31">
        <f t="shared" ca="1" si="167"/>
        <v>-0.38446341446513127</v>
      </c>
      <c r="M570" s="30"/>
      <c r="N570" s="21">
        <v>557</v>
      </c>
      <c r="O570" s="14">
        <f t="shared" si="165"/>
        <v>0.16375799999999999</v>
      </c>
      <c r="P570" s="14">
        <f t="shared" si="173"/>
        <v>0.37761355907859029</v>
      </c>
      <c r="Q570" s="14">
        <f t="shared" si="181"/>
        <v>0.54137155907859025</v>
      </c>
      <c r="R570" s="14">
        <f t="shared" si="182"/>
        <v>-0.2138555590785903</v>
      </c>
      <c r="S570" s="14">
        <f t="shared" si="183"/>
        <v>0.91898511815718054</v>
      </c>
      <c r="T570" s="14">
        <f t="shared" si="184"/>
        <v>-0.59146911815718062</v>
      </c>
      <c r="U570" s="4" t="s">
        <v>21</v>
      </c>
      <c r="V570" s="21">
        <v>557</v>
      </c>
      <c r="W570" s="15">
        <f t="shared" si="174"/>
        <v>12550.588492355655</v>
      </c>
      <c r="X570" s="15">
        <f t="shared" si="175"/>
        <v>15543.198001632632</v>
      </c>
      <c r="Y570" s="15">
        <f t="shared" si="176"/>
        <v>18308.787125198705</v>
      </c>
      <c r="Z570" s="15">
        <f t="shared" si="177"/>
        <v>8603.3700882160811</v>
      </c>
      <c r="AA570" s="15">
        <f t="shared" si="178"/>
        <v>26708.842075414508</v>
      </c>
      <c r="AB570" s="15">
        <f t="shared" si="179"/>
        <v>5897.5702151253072</v>
      </c>
      <c r="AC570" s="15"/>
    </row>
    <row r="571" spans="2:29">
      <c r="B571" s="49">
        <v>41031</v>
      </c>
      <c r="C571" s="50">
        <v>1402.31</v>
      </c>
      <c r="D571" s="53">
        <v>9380.25</v>
      </c>
      <c r="E571" s="16">
        <f t="shared" si="166"/>
        <v>3.133371475625393E-3</v>
      </c>
      <c r="F571" s="16">
        <f t="shared" si="168"/>
        <v>3.133371475625393E-3</v>
      </c>
      <c r="G571" s="16" t="str">
        <f t="shared" si="169"/>
        <v/>
      </c>
      <c r="H571" s="6">
        <f t="shared" si="170"/>
        <v>558</v>
      </c>
      <c r="I571" s="25">
        <f t="shared" ca="1" si="171"/>
        <v>11493.643101822439</v>
      </c>
      <c r="J571" s="16">
        <f t="shared" ca="1" si="180"/>
        <v>-4.43707720859056E-3</v>
      </c>
      <c r="K571" s="17">
        <f t="shared" ca="1" si="172"/>
        <v>-5.5167122839973226</v>
      </c>
      <c r="L571" s="31">
        <f t="shared" ca="1" si="167"/>
        <v>-0.29630957766978827</v>
      </c>
      <c r="M571" s="30"/>
      <c r="N571" s="21">
        <v>558</v>
      </c>
      <c r="O571" s="14">
        <f t="shared" si="165"/>
        <v>0.164052</v>
      </c>
      <c r="P571" s="14">
        <f t="shared" si="173"/>
        <v>0.37795237795256692</v>
      </c>
      <c r="Q571" s="14">
        <f t="shared" si="181"/>
        <v>0.54200437795256695</v>
      </c>
      <c r="R571" s="14">
        <f t="shared" si="182"/>
        <v>-0.21390037795256692</v>
      </c>
      <c r="S571" s="14">
        <f t="shared" si="183"/>
        <v>0.91995675590513382</v>
      </c>
      <c r="T571" s="14">
        <f t="shared" si="184"/>
        <v>-0.59185275590513386</v>
      </c>
      <c r="U571" s="4" t="s">
        <v>21</v>
      </c>
      <c r="V571" s="21">
        <v>558</v>
      </c>
      <c r="W571" s="15">
        <f t="shared" si="174"/>
        <v>12554.278907836904</v>
      </c>
      <c r="X571" s="15">
        <f t="shared" si="175"/>
        <v>15548.465222744117</v>
      </c>
      <c r="Y571" s="15">
        <f t="shared" si="176"/>
        <v>18320.376937990524</v>
      </c>
      <c r="Z571" s="15">
        <f t="shared" si="177"/>
        <v>8602.984503497124</v>
      </c>
      <c r="AA571" s="15">
        <f t="shared" si="178"/>
        <v>26734.806006304105</v>
      </c>
      <c r="AB571" s="15">
        <f t="shared" si="179"/>
        <v>5895.3081185101501</v>
      </c>
      <c r="AC571" s="15"/>
    </row>
    <row r="572" spans="2:29">
      <c r="B572" s="49">
        <v>41036</v>
      </c>
      <c r="C572" s="50">
        <v>1369.58</v>
      </c>
      <c r="D572" s="51">
        <v>9119.14</v>
      </c>
      <c r="E572" s="16">
        <f t="shared" si="166"/>
        <v>-2.7836145092081828E-2</v>
      </c>
      <c r="F572" s="16" t="str">
        <f t="shared" si="168"/>
        <v/>
      </c>
      <c r="G572" s="16">
        <f t="shared" si="169"/>
        <v>-2.7836145092081828E-2</v>
      </c>
      <c r="H572" s="6">
        <f t="shared" si="170"/>
        <v>559</v>
      </c>
      <c r="I572" s="25">
        <f t="shared" ca="1" si="171"/>
        <v>11548.246727535052</v>
      </c>
      <c r="J572" s="16">
        <f t="shared" ca="1" si="180"/>
        <v>4.7507674658833366E-3</v>
      </c>
      <c r="K572" s="17">
        <f t="shared" ca="1" si="172"/>
        <v>-5.2388671982105715</v>
      </c>
      <c r="L572" s="31">
        <f t="shared" ca="1" si="167"/>
        <v>0.27784508578675099</v>
      </c>
      <c r="M572" s="30"/>
      <c r="N572" s="21">
        <v>559</v>
      </c>
      <c r="O572" s="14">
        <f t="shared" si="165"/>
        <v>0.16434599999999999</v>
      </c>
      <c r="P572" s="14">
        <f t="shared" si="173"/>
        <v>0.37829089336118044</v>
      </c>
      <c r="Q572" s="14">
        <f t="shared" si="181"/>
        <v>0.54263689336118048</v>
      </c>
      <c r="R572" s="14">
        <f t="shared" si="182"/>
        <v>-0.21394489336118044</v>
      </c>
      <c r="S572" s="14">
        <f t="shared" si="183"/>
        <v>0.92092778672236086</v>
      </c>
      <c r="T572" s="14">
        <f t="shared" si="184"/>
        <v>-0.59223578672236088</v>
      </c>
      <c r="U572" s="4" t="s">
        <v>21</v>
      </c>
      <c r="V572" s="21">
        <v>559</v>
      </c>
      <c r="W572" s="15">
        <f t="shared" si="174"/>
        <v>12557.970408459809</v>
      </c>
      <c r="X572" s="15">
        <f t="shared" si="175"/>
        <v>15553.729508773002</v>
      </c>
      <c r="Y572" s="15">
        <f t="shared" si="176"/>
        <v>18331.968524237407</v>
      </c>
      <c r="Z572" s="15">
        <f t="shared" si="177"/>
        <v>8602.6015466504577</v>
      </c>
      <c r="AA572" s="15">
        <f t="shared" si="178"/>
        <v>26760.778935045098</v>
      </c>
      <c r="AB572" s="15">
        <f t="shared" si="179"/>
        <v>5893.0504662265139</v>
      </c>
      <c r="AC572" s="15"/>
    </row>
    <row r="573" spans="2:29">
      <c r="B573" s="49">
        <v>41037</v>
      </c>
      <c r="C573" s="50">
        <v>1363.72</v>
      </c>
      <c r="D573" s="53">
        <v>9181.65</v>
      </c>
      <c r="E573" s="16">
        <f t="shared" si="166"/>
        <v>6.8548130635125923E-3</v>
      </c>
      <c r="F573" s="16">
        <f t="shared" si="168"/>
        <v>6.8548130635125923E-3</v>
      </c>
      <c r="G573" s="16" t="str">
        <f t="shared" si="169"/>
        <v/>
      </c>
      <c r="H573" s="6">
        <f t="shared" si="170"/>
        <v>560</v>
      </c>
      <c r="I573" s="25">
        <f t="shared" ca="1" si="171"/>
        <v>11572.837915429423</v>
      </c>
      <c r="J573" s="16">
        <f t="shared" ca="1" si="180"/>
        <v>2.1294304213069536E-3</v>
      </c>
      <c r="K573" s="17">
        <f t="shared" ca="1" si="172"/>
        <v>-5.1242942089182764</v>
      </c>
      <c r="L573" s="31">
        <f t="shared" ca="1" si="167"/>
        <v>0.11457298929229498</v>
      </c>
      <c r="M573" s="30"/>
      <c r="N573" s="21">
        <v>560</v>
      </c>
      <c r="O573" s="14">
        <f t="shared" si="165"/>
        <v>0.16464000000000001</v>
      </c>
      <c r="P573" s="14">
        <f t="shared" si="173"/>
        <v>0.37862910611837541</v>
      </c>
      <c r="Q573" s="14">
        <f t="shared" si="181"/>
        <v>0.54326910611837542</v>
      </c>
      <c r="R573" s="14">
        <f t="shared" si="182"/>
        <v>-0.21398910611837541</v>
      </c>
      <c r="S573" s="14">
        <f t="shared" si="183"/>
        <v>0.92189821223675084</v>
      </c>
      <c r="T573" s="14">
        <f t="shared" si="184"/>
        <v>-0.59261821223675082</v>
      </c>
      <c r="U573" s="4" t="s">
        <v>21</v>
      </c>
      <c r="V573" s="21">
        <v>560</v>
      </c>
      <c r="W573" s="15">
        <f t="shared" si="174"/>
        <v>12561.662994543452</v>
      </c>
      <c r="X573" s="15">
        <f t="shared" si="175"/>
        <v>15558.990868194114</v>
      </c>
      <c r="Y573" s="15">
        <f t="shared" si="176"/>
        <v>18343.561892954578</v>
      </c>
      <c r="Z573" s="15">
        <f t="shared" si="177"/>
        <v>8602.2212103249512</v>
      </c>
      <c r="AA573" s="15">
        <f t="shared" si="178"/>
        <v>26786.760882441962</v>
      </c>
      <c r="AB573" s="15">
        <f t="shared" si="179"/>
        <v>5890.7972442428909</v>
      </c>
      <c r="AC573" s="15"/>
    </row>
    <row r="574" spans="2:29">
      <c r="B574" s="49">
        <v>41038</v>
      </c>
      <c r="C574" s="50">
        <v>1354.58</v>
      </c>
      <c r="D574" s="53">
        <v>9045.06</v>
      </c>
      <c r="E574" s="16">
        <f t="shared" si="166"/>
        <v>-1.4876411102579618E-2</v>
      </c>
      <c r="F574" s="16" t="str">
        <f t="shared" si="168"/>
        <v/>
      </c>
      <c r="G574" s="16">
        <f t="shared" si="169"/>
        <v>-1.4876411102579618E-2</v>
      </c>
      <c r="H574" s="6">
        <f t="shared" si="170"/>
        <v>561</v>
      </c>
      <c r="I574" s="25">
        <f t="shared" ca="1" si="171"/>
        <v>11696.130991169675</v>
      </c>
      <c r="J574" s="16">
        <f t="shared" ca="1" si="180"/>
        <v>1.0653659598556379E-2</v>
      </c>
      <c r="K574" s="17">
        <f t="shared" ca="1" si="172"/>
        <v>-4.4803369359703957</v>
      </c>
      <c r="L574" s="31">
        <f t="shared" ca="1" si="167"/>
        <v>0.64395727294788085</v>
      </c>
      <c r="M574" s="30"/>
      <c r="N574" s="21">
        <v>561</v>
      </c>
      <c r="O574" s="14">
        <f t="shared" si="165"/>
        <v>0.164934</v>
      </c>
      <c r="P574" s="14">
        <f t="shared" si="173"/>
        <v>0.37896701703446434</v>
      </c>
      <c r="Q574" s="14">
        <f t="shared" si="181"/>
        <v>0.54390101703446436</v>
      </c>
      <c r="R574" s="14">
        <f t="shared" si="182"/>
        <v>-0.21403301703446434</v>
      </c>
      <c r="S574" s="14">
        <f t="shared" si="183"/>
        <v>0.9228680340689287</v>
      </c>
      <c r="T574" s="14">
        <f t="shared" si="184"/>
        <v>-0.59300003406892865</v>
      </c>
      <c r="U574" s="4" t="s">
        <v>21</v>
      </c>
      <c r="V574" s="21">
        <v>561</v>
      </c>
      <c r="W574" s="15">
        <f t="shared" si="174"/>
        <v>12565.356666407008</v>
      </c>
      <c r="X574" s="15">
        <f t="shared" si="175"/>
        <v>15564.24930944412</v>
      </c>
      <c r="Y574" s="15">
        <f t="shared" si="176"/>
        <v>18355.157053122992</v>
      </c>
      <c r="Z574" s="15">
        <f t="shared" si="177"/>
        <v>8601.8434872043508</v>
      </c>
      <c r="AA574" s="15">
        <f t="shared" si="178"/>
        <v>26812.75186923514</v>
      </c>
      <c r="AB574" s="15">
        <f t="shared" si="179"/>
        <v>5888.548438594974</v>
      </c>
      <c r="AC574" s="15"/>
    </row>
    <row r="575" spans="2:29">
      <c r="B575" s="49">
        <v>41039</v>
      </c>
      <c r="C575" s="50">
        <v>1357.99</v>
      </c>
      <c r="D575" s="53">
        <v>9009.65</v>
      </c>
      <c r="E575" s="16">
        <f t="shared" si="166"/>
        <v>-3.9148441248592998E-3</v>
      </c>
      <c r="F575" s="16" t="str">
        <f t="shared" si="168"/>
        <v/>
      </c>
      <c r="G575" s="16">
        <f t="shared" si="169"/>
        <v>-3.9148441248592998E-3</v>
      </c>
      <c r="H575" s="6">
        <f t="shared" si="170"/>
        <v>562</v>
      </c>
      <c r="I575" s="25">
        <f t="shared" ca="1" si="171"/>
        <v>11516.033090562227</v>
      </c>
      <c r="J575" s="16">
        <f t="shared" ca="1" si="180"/>
        <v>-1.5398074862825881E-2</v>
      </c>
      <c r="K575" s="17">
        <f t="shared" ca="1" si="172"/>
        <v>-5.4685786141010464</v>
      </c>
      <c r="L575" s="31">
        <f t="shared" ca="1" si="167"/>
        <v>-0.98824167813065078</v>
      </c>
      <c r="M575" s="30"/>
      <c r="N575" s="21">
        <v>562</v>
      </c>
      <c r="O575" s="14">
        <f t="shared" si="165"/>
        <v>0.16522799999999999</v>
      </c>
      <c r="P575" s="14">
        <f t="shared" si="173"/>
        <v>0.3793046269161503</v>
      </c>
      <c r="Q575" s="14">
        <f t="shared" si="181"/>
        <v>0.54453262691615034</v>
      </c>
      <c r="R575" s="14">
        <f t="shared" si="182"/>
        <v>-0.21407662691615031</v>
      </c>
      <c r="S575" s="14">
        <f t="shared" si="183"/>
        <v>0.92383725383230053</v>
      </c>
      <c r="T575" s="14">
        <f t="shared" si="184"/>
        <v>-0.59338125383230067</v>
      </c>
      <c r="U575" s="4" t="s">
        <v>21</v>
      </c>
      <c r="V575" s="21">
        <v>562</v>
      </c>
      <c r="W575" s="15">
        <f t="shared" si="174"/>
        <v>12569.051424369736</v>
      </c>
      <c r="X575" s="15">
        <f t="shared" si="175"/>
        <v>15569.504840921774</v>
      </c>
      <c r="Y575" s="15">
        <f t="shared" si="176"/>
        <v>18366.754013689555</v>
      </c>
      <c r="Z575" s="15">
        <f t="shared" si="177"/>
        <v>8601.46837000706</v>
      </c>
      <c r="AA575" s="15">
        <f t="shared" si="178"/>
        <v>26838.751916101479</v>
      </c>
      <c r="AB575" s="15">
        <f t="shared" si="179"/>
        <v>5886.3040353852184</v>
      </c>
      <c r="AC575" s="15"/>
    </row>
    <row r="576" spans="2:29">
      <c r="B576" s="49">
        <v>41040</v>
      </c>
      <c r="C576" s="50">
        <v>1353.39</v>
      </c>
      <c r="D576" s="53">
        <v>8953.31</v>
      </c>
      <c r="E576" s="16">
        <f t="shared" si="166"/>
        <v>-6.2532950780552132E-3</v>
      </c>
      <c r="F576" s="16" t="str">
        <f t="shared" si="168"/>
        <v/>
      </c>
      <c r="G576" s="16">
        <f t="shared" si="169"/>
        <v>-6.2532950780552132E-3</v>
      </c>
      <c r="H576" s="6">
        <f t="shared" si="170"/>
        <v>563</v>
      </c>
      <c r="I576" s="25">
        <f t="shared" ca="1" si="171"/>
        <v>11398.570167238526</v>
      </c>
      <c r="J576" s="16">
        <f t="shared" ca="1" si="180"/>
        <v>-1.0199946665659185E-2</v>
      </c>
      <c r="K576" s="17">
        <f t="shared" ca="1" si="172"/>
        <v>-6.1277242063918598</v>
      </c>
      <c r="L576" s="31">
        <f t="shared" ca="1" si="167"/>
        <v>-0.65914559229081338</v>
      </c>
      <c r="M576" s="30"/>
      <c r="N576" s="21">
        <v>563</v>
      </c>
      <c r="O576" s="14">
        <f t="shared" si="165"/>
        <v>0.165522</v>
      </c>
      <c r="P576" s="14">
        <f t="shared" si="173"/>
        <v>0.37964193656654954</v>
      </c>
      <c r="Q576" s="14">
        <f t="shared" si="181"/>
        <v>0.54516393656654949</v>
      </c>
      <c r="R576" s="14">
        <f t="shared" si="182"/>
        <v>-0.21411993656654954</v>
      </c>
      <c r="S576" s="14">
        <f t="shared" si="183"/>
        <v>0.92480587313309903</v>
      </c>
      <c r="T576" s="14">
        <f t="shared" si="184"/>
        <v>-0.59376187313309914</v>
      </c>
      <c r="U576" s="4" t="s">
        <v>21</v>
      </c>
      <c r="V576" s="21">
        <v>563</v>
      </c>
      <c r="W576" s="15">
        <f t="shared" si="174"/>
        <v>12572.747268751005</v>
      </c>
      <c r="X576" s="15">
        <f t="shared" si="175"/>
        <v>15574.757470988156</v>
      </c>
      <c r="Y576" s="15">
        <f t="shared" si="176"/>
        <v>18378.352783567356</v>
      </c>
      <c r="Z576" s="15">
        <f t="shared" si="177"/>
        <v>8601.0958514859176</v>
      </c>
      <c r="AA576" s="15">
        <f t="shared" si="178"/>
        <v>26864.7610436547</v>
      </c>
      <c r="AB576" s="15">
        <f t="shared" si="179"/>
        <v>5884.0640207824217</v>
      </c>
      <c r="AC576" s="15"/>
    </row>
    <row r="577" spans="2:29">
      <c r="B577" s="49">
        <v>41043</v>
      </c>
      <c r="C577" s="50">
        <v>1338.35</v>
      </c>
      <c r="D577" s="53">
        <v>8973.84</v>
      </c>
      <c r="E577" s="16">
        <f t="shared" si="166"/>
        <v>2.2930067204196725E-3</v>
      </c>
      <c r="F577" s="16">
        <f t="shared" si="168"/>
        <v>2.2930067204196725E-3</v>
      </c>
      <c r="G577" s="16" t="str">
        <f t="shared" si="169"/>
        <v/>
      </c>
      <c r="H577" s="6">
        <f t="shared" si="170"/>
        <v>564</v>
      </c>
      <c r="I577" s="25">
        <f t="shared" ca="1" si="171"/>
        <v>11523.297818696688</v>
      </c>
      <c r="J577" s="16">
        <f t="shared" ca="1" si="180"/>
        <v>1.0942394495815943E-2</v>
      </c>
      <c r="K577" s="17">
        <f t="shared" ca="1" si="172"/>
        <v>-5.4659137690558408</v>
      </c>
      <c r="L577" s="31">
        <f t="shared" ca="1" si="167"/>
        <v>0.6618104373360193</v>
      </c>
      <c r="M577" s="30"/>
      <c r="N577" s="21">
        <v>564</v>
      </c>
      <c r="O577" s="14">
        <f t="shared" si="165"/>
        <v>0.16581599999999999</v>
      </c>
      <c r="P577" s="14">
        <f t="shared" si="173"/>
        <v>0.37997894678521332</v>
      </c>
      <c r="Q577" s="14">
        <f t="shared" si="181"/>
        <v>0.54579494678521334</v>
      </c>
      <c r="R577" s="14">
        <f t="shared" si="182"/>
        <v>-0.21416294678521333</v>
      </c>
      <c r="S577" s="14">
        <f t="shared" si="183"/>
        <v>0.92577389357042661</v>
      </c>
      <c r="T577" s="14">
        <f t="shared" si="184"/>
        <v>-0.59414189357042668</v>
      </c>
      <c r="U577" s="4" t="s">
        <v>21</v>
      </c>
      <c r="V577" s="21">
        <v>564</v>
      </c>
      <c r="W577" s="15">
        <f t="shared" si="174"/>
        <v>12576.444199870264</v>
      </c>
      <c r="X577" s="15">
        <f t="shared" si="175"/>
        <v>15580.007207966906</v>
      </c>
      <c r="Y577" s="15">
        <f t="shared" si="176"/>
        <v>18389.953371635882</v>
      </c>
      <c r="Z577" s="15">
        <f t="shared" si="177"/>
        <v>8600.7259244279758</v>
      </c>
      <c r="AA577" s="15">
        <f t="shared" si="178"/>
        <v>26890.779272445758</v>
      </c>
      <c r="AB577" s="15">
        <f t="shared" si="179"/>
        <v>5881.8283810212852</v>
      </c>
      <c r="AC577" s="15"/>
    </row>
    <row r="578" spans="2:29">
      <c r="B578" s="49">
        <v>41044</v>
      </c>
      <c r="C578" s="50">
        <v>1330.66</v>
      </c>
      <c r="D578" s="53">
        <v>8900.74</v>
      </c>
      <c r="E578" s="16">
        <f t="shared" si="166"/>
        <v>-8.1458996371676293E-3</v>
      </c>
      <c r="F578" s="16" t="str">
        <f t="shared" si="168"/>
        <v/>
      </c>
      <c r="G578" s="16">
        <f t="shared" si="169"/>
        <v>-8.1458996371676293E-3</v>
      </c>
      <c r="H578" s="6">
        <f t="shared" si="170"/>
        <v>565</v>
      </c>
      <c r="I578" s="25">
        <f t="shared" ca="1" si="171"/>
        <v>11551.908285412092</v>
      </c>
      <c r="J578" s="16">
        <f t="shared" ca="1" si="180"/>
        <v>2.4828366987948831E-3</v>
      </c>
      <c r="K578" s="17">
        <f t="shared" ca="1" si="172"/>
        <v>-5.3293036928000497</v>
      </c>
      <c r="L578" s="31">
        <f t="shared" ca="1" si="167"/>
        <v>0.13661007625579091</v>
      </c>
      <c r="M578" s="30"/>
      <c r="N578" s="21">
        <v>565</v>
      </c>
      <c r="O578" s="14">
        <f t="shared" si="165"/>
        <v>0.16611000000000001</v>
      </c>
      <c r="P578" s="14">
        <f t="shared" si="173"/>
        <v>0.38031565836815084</v>
      </c>
      <c r="Q578" s="14">
        <f t="shared" si="181"/>
        <v>0.54642565836815082</v>
      </c>
      <c r="R578" s="14">
        <f t="shared" si="182"/>
        <v>-0.21420565836815084</v>
      </c>
      <c r="S578" s="14">
        <f t="shared" si="183"/>
        <v>0.92674131673630167</v>
      </c>
      <c r="T578" s="14">
        <f t="shared" si="184"/>
        <v>-0.59452131673630171</v>
      </c>
      <c r="U578" s="4" t="s">
        <v>21</v>
      </c>
      <c r="V578" s="21">
        <v>565</v>
      </c>
      <c r="W578" s="15">
        <f t="shared" si="174"/>
        <v>12580.14221804706</v>
      </c>
      <c r="X578" s="15">
        <f t="shared" si="175"/>
        <v>15585.254060144458</v>
      </c>
      <c r="Y578" s="15">
        <f t="shared" si="176"/>
        <v>18401.555786741235</v>
      </c>
      <c r="Z578" s="15">
        <f t="shared" si="177"/>
        <v>8600.3585816542836</v>
      </c>
      <c r="AA578" s="15">
        <f t="shared" si="178"/>
        <v>26916.80662296334</v>
      </c>
      <c r="AB578" s="15">
        <f t="shared" si="179"/>
        <v>5879.5971024019927</v>
      </c>
      <c r="AC578" s="15"/>
    </row>
    <row r="579" spans="2:29">
      <c r="B579" s="49">
        <v>41045</v>
      </c>
      <c r="C579" s="50">
        <v>1324.8</v>
      </c>
      <c r="D579" s="53">
        <v>8801.17</v>
      </c>
      <c r="E579" s="16">
        <f t="shared" si="166"/>
        <v>-1.1186710318467871E-2</v>
      </c>
      <c r="F579" s="16" t="str">
        <f t="shared" si="168"/>
        <v/>
      </c>
      <c r="G579" s="16">
        <f t="shared" si="169"/>
        <v>-1.1186710318467871E-2</v>
      </c>
      <c r="H579" s="6">
        <f t="shared" si="170"/>
        <v>566</v>
      </c>
      <c r="I579" s="25">
        <f t="shared" ca="1" si="171"/>
        <v>11675.394961125758</v>
      </c>
      <c r="J579" s="16">
        <f t="shared" ca="1" si="180"/>
        <v>1.0689720924256879E-2</v>
      </c>
      <c r="K579" s="17">
        <f t="shared" ca="1" si="172"/>
        <v>-4.6831163837343066</v>
      </c>
      <c r="L579" s="31">
        <f t="shared" ca="1" si="167"/>
        <v>0.6461873090657434</v>
      </c>
      <c r="M579" s="30"/>
      <c r="N579" s="21">
        <v>566</v>
      </c>
      <c r="O579" s="14">
        <f t="shared" si="165"/>
        <v>0.166404</v>
      </c>
      <c r="P579" s="14">
        <f t="shared" si="173"/>
        <v>0.38065207210785018</v>
      </c>
      <c r="Q579" s="14">
        <f t="shared" si="181"/>
        <v>0.54705607210785012</v>
      </c>
      <c r="R579" s="14">
        <f t="shared" si="182"/>
        <v>-0.21424807210785018</v>
      </c>
      <c r="S579" s="14">
        <f t="shared" si="183"/>
        <v>0.92770814421570036</v>
      </c>
      <c r="T579" s="14">
        <f t="shared" si="184"/>
        <v>-0.59490014421570037</v>
      </c>
      <c r="U579" s="4" t="s">
        <v>21</v>
      </c>
      <c r="V579" s="21">
        <v>566</v>
      </c>
      <c r="W579" s="15">
        <f t="shared" si="174"/>
        <v>12583.841323601036</v>
      </c>
      <c r="X579" s="15">
        <f t="shared" si="175"/>
        <v>15590.498035770264</v>
      </c>
      <c r="Y579" s="15">
        <f t="shared" si="176"/>
        <v>18413.160037696343</v>
      </c>
      <c r="Z579" s="15">
        <f t="shared" si="177"/>
        <v>8599.9938160196725</v>
      </c>
      <c r="AA579" s="15">
        <f t="shared" si="178"/>
        <v>26942.843115634227</v>
      </c>
      <c r="AB579" s="15">
        <f t="shared" si="179"/>
        <v>5877.3701712897919</v>
      </c>
      <c r="AC579" s="15"/>
    </row>
    <row r="580" spans="2:29">
      <c r="B580" s="49">
        <v>41046</v>
      </c>
      <c r="C580" s="50">
        <v>1304.8599999999999</v>
      </c>
      <c r="D580" s="53">
        <v>8876.59</v>
      </c>
      <c r="E580" s="16">
        <f t="shared" si="166"/>
        <v>8.569315216045148E-3</v>
      </c>
      <c r="F580" s="16">
        <f t="shared" si="168"/>
        <v>8.569315216045148E-3</v>
      </c>
      <c r="G580" s="16" t="str">
        <f t="shared" si="169"/>
        <v/>
      </c>
      <c r="H580" s="6">
        <f t="shared" si="170"/>
        <v>567</v>
      </c>
      <c r="I580" s="25">
        <f t="shared" ca="1" si="171"/>
        <v>11562.817413235758</v>
      </c>
      <c r="J580" s="16">
        <f t="shared" ca="1" si="180"/>
        <v>-9.6422903263518097E-3</v>
      </c>
      <c r="K580" s="17">
        <f t="shared" ca="1" si="172"/>
        <v>-5.3070591793353064</v>
      </c>
      <c r="L580" s="31">
        <f t="shared" ca="1" si="167"/>
        <v>-0.62394279560099941</v>
      </c>
      <c r="M580" s="30"/>
      <c r="N580" s="21">
        <v>567</v>
      </c>
      <c r="O580" s="14">
        <f t="shared" si="165"/>
        <v>0.16669799999999999</v>
      </c>
      <c r="P580" s="14">
        <f t="shared" si="173"/>
        <v>0.38098818879330104</v>
      </c>
      <c r="Q580" s="14">
        <f t="shared" si="181"/>
        <v>0.547686188793301</v>
      </c>
      <c r="R580" s="14">
        <f t="shared" si="182"/>
        <v>-0.21429018879330106</v>
      </c>
      <c r="S580" s="14">
        <f t="shared" si="183"/>
        <v>0.9286743775866021</v>
      </c>
      <c r="T580" s="14">
        <f t="shared" si="184"/>
        <v>-0.59527837758660207</v>
      </c>
      <c r="U580" s="4" t="s">
        <v>21</v>
      </c>
      <c r="V580" s="21">
        <v>567</v>
      </c>
      <c r="W580" s="15">
        <f t="shared" si="174"/>
        <v>12587.541516851932</v>
      </c>
      <c r="X580" s="15">
        <f t="shared" si="175"/>
        <v>15595.739143057037</v>
      </c>
      <c r="Y580" s="15">
        <f t="shared" si="176"/>
        <v>18424.766133281202</v>
      </c>
      <c r="Z580" s="15">
        <f t="shared" si="177"/>
        <v>8599.631620412536</v>
      </c>
      <c r="AA580" s="15">
        <f t="shared" si="178"/>
        <v>26968.88877082376</v>
      </c>
      <c r="AB580" s="15">
        <f t="shared" si="179"/>
        <v>5875.1475741145759</v>
      </c>
      <c r="AC580" s="15"/>
    </row>
    <row r="581" spans="2:29">
      <c r="B581" s="49">
        <v>41047</v>
      </c>
      <c r="C581" s="50">
        <v>1295.22</v>
      </c>
      <c r="D581" s="53">
        <v>8611.31</v>
      </c>
      <c r="E581" s="16">
        <f t="shared" si="166"/>
        <v>-2.9885350117556476E-2</v>
      </c>
      <c r="F581" s="16" t="str">
        <f t="shared" si="168"/>
        <v/>
      </c>
      <c r="G581" s="16">
        <f t="shared" si="169"/>
        <v>-2.9885350117556476E-2</v>
      </c>
      <c r="H581" s="6">
        <f t="shared" si="170"/>
        <v>568</v>
      </c>
      <c r="I581" s="25">
        <f t="shared" ca="1" si="171"/>
        <v>11555.830652699378</v>
      </c>
      <c r="J581" s="16">
        <f t="shared" ca="1" si="180"/>
        <v>-6.0424378304046458E-4</v>
      </c>
      <c r="K581" s="17">
        <f t="shared" ca="1" si="172"/>
        <v>-5.3632108554888305</v>
      </c>
      <c r="L581" s="31">
        <f t="shared" ca="1" si="167"/>
        <v>-5.6151676153523747E-2</v>
      </c>
      <c r="M581" s="30"/>
      <c r="N581" s="21">
        <v>568</v>
      </c>
      <c r="O581" s="14">
        <f t="shared" si="165"/>
        <v>0.166992</v>
      </c>
      <c r="P581" s="14">
        <f t="shared" si="173"/>
        <v>0.38132400921001552</v>
      </c>
      <c r="Q581" s="14">
        <f t="shared" si="181"/>
        <v>0.54831600921001555</v>
      </c>
      <c r="R581" s="14">
        <f t="shared" si="182"/>
        <v>-0.21433200921001552</v>
      </c>
      <c r="S581" s="14">
        <f t="shared" si="183"/>
        <v>0.92964001842003108</v>
      </c>
      <c r="T581" s="14">
        <f t="shared" si="184"/>
        <v>-0.59565601842003102</v>
      </c>
      <c r="U581" s="4" t="s">
        <v>21</v>
      </c>
      <c r="V581" s="21">
        <v>568</v>
      </c>
      <c r="W581" s="15">
        <f t="shared" si="174"/>
        <v>12591.242798119572</v>
      </c>
      <c r="X581" s="15">
        <f t="shared" si="175"/>
        <v>15600.977390180968</v>
      </c>
      <c r="Y581" s="15">
        <f t="shared" si="176"/>
        <v>18436.374082243045</v>
      </c>
      <c r="Z581" s="15">
        <f t="shared" si="177"/>
        <v>8599.2719877546242</v>
      </c>
      <c r="AA581" s="15">
        <f t="shared" si="178"/>
        <v>26994.943608836224</v>
      </c>
      <c r="AB581" s="15">
        <f t="shared" si="179"/>
        <v>5872.9292973704714</v>
      </c>
      <c r="AC581" s="15"/>
    </row>
    <row r="582" spans="2:29">
      <c r="B582" s="49">
        <v>41050</v>
      </c>
      <c r="C582" s="50">
        <v>1315.99</v>
      </c>
      <c r="D582" s="53">
        <v>8633.89</v>
      </c>
      <c r="E582" s="16">
        <f t="shared" si="166"/>
        <v>2.622132985573615E-3</v>
      </c>
      <c r="F582" s="16">
        <f t="shared" si="168"/>
        <v>2.622132985573615E-3</v>
      </c>
      <c r="G582" s="16" t="str">
        <f t="shared" si="169"/>
        <v/>
      </c>
      <c r="H582" s="6">
        <f t="shared" si="170"/>
        <v>569</v>
      </c>
      <c r="I582" s="25">
        <f t="shared" ca="1" si="171"/>
        <v>11560.747927782593</v>
      </c>
      <c r="J582" s="16">
        <f t="shared" ca="1" si="180"/>
        <v>4.2552329044959387E-4</v>
      </c>
      <c r="K582" s="17">
        <f t="shared" ca="1" si="172"/>
        <v>-5.3549962887852072</v>
      </c>
      <c r="L582" s="31">
        <f t="shared" ca="1" si="167"/>
        <v>8.2145667036231974E-3</v>
      </c>
      <c r="M582" s="30"/>
      <c r="N582" s="21">
        <v>569</v>
      </c>
      <c r="O582" s="14">
        <f t="shared" si="165"/>
        <v>0.16728599999999999</v>
      </c>
      <c r="P582" s="14">
        <f t="shared" si="173"/>
        <v>0.38165953414005005</v>
      </c>
      <c r="Q582" s="14">
        <f t="shared" si="181"/>
        <v>0.54894553414004998</v>
      </c>
      <c r="R582" s="14">
        <f t="shared" si="182"/>
        <v>-0.21437353414005006</v>
      </c>
      <c r="S582" s="14">
        <f t="shared" si="183"/>
        <v>0.93060506828010015</v>
      </c>
      <c r="T582" s="14">
        <f t="shared" si="184"/>
        <v>-0.59603306828010005</v>
      </c>
      <c r="U582" s="4" t="s">
        <v>21</v>
      </c>
      <c r="V582" s="21">
        <v>569</v>
      </c>
      <c r="W582" s="15">
        <f t="shared" si="174"/>
        <v>12594.945167723885</v>
      </c>
      <c r="X582" s="15">
        <f t="shared" si="175"/>
        <v>15606.212785281949</v>
      </c>
      <c r="Y582" s="15">
        <f t="shared" si="176"/>
        <v>18447.983893296587</v>
      </c>
      <c r="Z582" s="15">
        <f t="shared" si="177"/>
        <v>8598.9149110008311</v>
      </c>
      <c r="AA582" s="15">
        <f t="shared" si="178"/>
        <v>27021.007649915271</v>
      </c>
      <c r="AB582" s="15">
        <f t="shared" si="179"/>
        <v>5870.7153276154249</v>
      </c>
      <c r="AC582" s="15"/>
    </row>
    <row r="583" spans="2:29">
      <c r="B583" s="49">
        <v>41051</v>
      </c>
      <c r="C583" s="50">
        <v>1316.63</v>
      </c>
      <c r="D583" s="53">
        <v>8729.2900000000009</v>
      </c>
      <c r="E583" s="16">
        <f t="shared" si="166"/>
        <v>1.1049480593336429E-2</v>
      </c>
      <c r="F583" s="16">
        <f t="shared" si="168"/>
        <v>1.1049480593336429E-2</v>
      </c>
      <c r="G583" s="16" t="str">
        <f t="shared" si="169"/>
        <v/>
      </c>
      <c r="H583" s="6">
        <f t="shared" si="170"/>
        <v>570</v>
      </c>
      <c r="I583" s="25">
        <f t="shared" ca="1" si="171"/>
        <v>11628.470431922766</v>
      </c>
      <c r="J583" s="16">
        <f t="shared" ca="1" si="180"/>
        <v>5.8579691005478081E-3</v>
      </c>
      <c r="K583" s="17">
        <f t="shared" ca="1" si="172"/>
        <v>-5.0083161736358344</v>
      </c>
      <c r="L583" s="31">
        <f t="shared" ca="1" si="167"/>
        <v>0.34668011514937314</v>
      </c>
      <c r="M583" s="30"/>
      <c r="N583" s="21">
        <v>570</v>
      </c>
      <c r="O583" s="14">
        <f t="shared" si="165"/>
        <v>0.16758000000000001</v>
      </c>
      <c r="P583" s="14">
        <f t="shared" si="173"/>
        <v>0.38199476436202634</v>
      </c>
      <c r="Q583" s="14">
        <f t="shared" si="181"/>
        <v>0.54957476436202635</v>
      </c>
      <c r="R583" s="14">
        <f t="shared" si="182"/>
        <v>-0.21441476436202633</v>
      </c>
      <c r="S583" s="14">
        <f t="shared" si="183"/>
        <v>0.93156952872405263</v>
      </c>
      <c r="T583" s="14">
        <f t="shared" si="184"/>
        <v>-0.59640952872405273</v>
      </c>
      <c r="U583" s="4" t="s">
        <v>21</v>
      </c>
      <c r="V583" s="21">
        <v>570</v>
      </c>
      <c r="W583" s="15">
        <f t="shared" si="174"/>
        <v>12598.648625984883</v>
      </c>
      <c r="X583" s="15">
        <f t="shared" si="175"/>
        <v>15611.445336463814</v>
      </c>
      <c r="Y583" s="15">
        <f t="shared" si="176"/>
        <v>18459.595575124233</v>
      </c>
      <c r="Z583" s="15">
        <f t="shared" si="177"/>
        <v>8598.5603831389762</v>
      </c>
      <c r="AA583" s="15">
        <f t="shared" si="178"/>
        <v>27047.080914244318</v>
      </c>
      <c r="AB583" s="15">
        <f t="shared" si="179"/>
        <v>5868.5056514707994</v>
      </c>
      <c r="AC583" s="15"/>
    </row>
    <row r="584" spans="2:29">
      <c r="B584" s="49">
        <v>41052</v>
      </c>
      <c r="C584" s="50">
        <v>1318.86</v>
      </c>
      <c r="D584" s="53">
        <v>8556.6</v>
      </c>
      <c r="E584" s="16">
        <f t="shared" si="166"/>
        <v>-1.9782823116198511E-2</v>
      </c>
      <c r="F584" s="16" t="str">
        <f t="shared" si="168"/>
        <v/>
      </c>
      <c r="G584" s="16">
        <f t="shared" si="169"/>
        <v>-1.9782823116198511E-2</v>
      </c>
      <c r="H584" s="6">
        <f t="shared" si="170"/>
        <v>571</v>
      </c>
      <c r="I584" s="25">
        <f t="shared" ca="1" si="171"/>
        <v>11420.950811097104</v>
      </c>
      <c r="J584" s="16">
        <f t="shared" ca="1" si="180"/>
        <v>-1.784582263338556E-2</v>
      </c>
      <c r="K584" s="17">
        <f t="shared" ca="1" si="172"/>
        <v>-6.1521281508575338</v>
      </c>
      <c r="L584" s="31">
        <f t="shared" ca="1" si="167"/>
        <v>-1.1438119772216999</v>
      </c>
      <c r="M584" s="30"/>
      <c r="N584" s="21">
        <v>571</v>
      </c>
      <c r="O584" s="14">
        <f t="shared" si="165"/>
        <v>0.167874</v>
      </c>
      <c r="P584" s="14">
        <f t="shared" si="173"/>
        <v>0.38232970065115268</v>
      </c>
      <c r="Q584" s="14">
        <f t="shared" si="181"/>
        <v>0.55020370065115265</v>
      </c>
      <c r="R584" s="14">
        <f t="shared" si="182"/>
        <v>-0.21445570065115269</v>
      </c>
      <c r="S584" s="14">
        <f t="shared" si="183"/>
        <v>0.93253340130230533</v>
      </c>
      <c r="T584" s="14">
        <f t="shared" si="184"/>
        <v>-0.5967854013023054</v>
      </c>
      <c r="U584" s="4" t="s">
        <v>21</v>
      </c>
      <c r="V584" s="21">
        <v>571</v>
      </c>
      <c r="W584" s="15">
        <f t="shared" si="174"/>
        <v>12602.353173222684</v>
      </c>
      <c r="X584" s="15">
        <f t="shared" si="175"/>
        <v>15616.675051794542</v>
      </c>
      <c r="Y584" s="15">
        <f t="shared" si="176"/>
        <v>18471.209136376259</v>
      </c>
      <c r="Z584" s="15">
        <f t="shared" si="177"/>
        <v>8598.20839718961</v>
      </c>
      <c r="AA584" s="15">
        <f t="shared" si="178"/>
        <v>27073.163421946978</v>
      </c>
      <c r="AB584" s="15">
        <f t="shared" si="179"/>
        <v>5866.3002556209667</v>
      </c>
      <c r="AC584" s="15"/>
    </row>
    <row r="585" spans="2:29">
      <c r="B585" s="49">
        <v>41053</v>
      </c>
      <c r="C585" s="50">
        <v>1320.68</v>
      </c>
      <c r="D585" s="53">
        <v>8563.3799999999992</v>
      </c>
      <c r="E585" s="16">
        <f t="shared" si="166"/>
        <v>7.9237080148643563E-4</v>
      </c>
      <c r="F585" s="16">
        <f t="shared" si="168"/>
        <v>7.9237080148643563E-4</v>
      </c>
      <c r="G585" s="16" t="str">
        <f t="shared" si="169"/>
        <v/>
      </c>
      <c r="H585" s="6">
        <f t="shared" si="170"/>
        <v>572</v>
      </c>
      <c r="I585" s="25">
        <f t="shared" ca="1" si="171"/>
        <v>11324.313713383854</v>
      </c>
      <c r="J585" s="16">
        <f t="shared" ca="1" si="180"/>
        <v>-8.4613881376105048E-3</v>
      </c>
      <c r="K585" s="17">
        <f t="shared" ca="1" si="172"/>
        <v>-6.7015903145758626</v>
      </c>
      <c r="L585" s="31">
        <f t="shared" ca="1" si="167"/>
        <v>-0.5494621637183289</v>
      </c>
      <c r="M585" s="30"/>
      <c r="N585" s="21">
        <v>572</v>
      </c>
      <c r="O585" s="14">
        <f t="shared" si="165"/>
        <v>0.16816799999999998</v>
      </c>
      <c r="P585" s="14">
        <f t="shared" si="173"/>
        <v>0.38266434377924474</v>
      </c>
      <c r="Q585" s="14">
        <f t="shared" si="181"/>
        <v>0.55083234377924473</v>
      </c>
      <c r="R585" s="14">
        <f t="shared" si="182"/>
        <v>-0.21449634377924476</v>
      </c>
      <c r="S585" s="14">
        <f t="shared" si="183"/>
        <v>0.93349668755848947</v>
      </c>
      <c r="T585" s="14">
        <f t="shared" si="184"/>
        <v>-0.5971606875584895</v>
      </c>
      <c r="U585" s="4" t="s">
        <v>21</v>
      </c>
      <c r="V585" s="21">
        <v>572</v>
      </c>
      <c r="W585" s="15">
        <f t="shared" si="174"/>
        <v>12606.058809757489</v>
      </c>
      <c r="X585" s="15">
        <f t="shared" si="175"/>
        <v>15621.901939306486</v>
      </c>
      <c r="Y585" s="15">
        <f t="shared" si="176"/>
        <v>18482.824585671056</v>
      </c>
      <c r="Z585" s="15">
        <f t="shared" si="177"/>
        <v>8597.8589462058007</v>
      </c>
      <c r="AA585" s="15">
        <f t="shared" si="178"/>
        <v>27099.255193087447</v>
      </c>
      <c r="AB585" s="15">
        <f t="shared" si="179"/>
        <v>5864.0991268129119</v>
      </c>
      <c r="AC585" s="15"/>
    </row>
    <row r="586" spans="2:29">
      <c r="B586" s="49">
        <v>41054</v>
      </c>
      <c r="C586" s="50">
        <v>1317.82</v>
      </c>
      <c r="D586" s="53">
        <v>8580.39</v>
      </c>
      <c r="E586" s="16">
        <f t="shared" si="166"/>
        <v>1.9863651969199334E-3</v>
      </c>
      <c r="F586" s="16">
        <f t="shared" si="168"/>
        <v>1.9863651969199334E-3</v>
      </c>
      <c r="G586" s="16" t="str">
        <f t="shared" si="169"/>
        <v/>
      </c>
      <c r="H586" s="6">
        <f t="shared" si="170"/>
        <v>573</v>
      </c>
      <c r="I586" s="25">
        <f t="shared" ca="1" si="171"/>
        <v>11269.435934407462</v>
      </c>
      <c r="J586" s="16">
        <f t="shared" ca="1" si="180"/>
        <v>-4.8460136627558603E-3</v>
      </c>
      <c r="K586" s="17">
        <f t="shared" ca="1" si="172"/>
        <v>-7.02357762253434</v>
      </c>
      <c r="L586" s="31">
        <f t="shared" ca="1" si="167"/>
        <v>-0.32198730795847774</v>
      </c>
      <c r="M586" s="30"/>
      <c r="N586" s="21">
        <v>573</v>
      </c>
      <c r="O586" s="14">
        <f t="shared" si="165"/>
        <v>0.168462</v>
      </c>
      <c r="P586" s="14">
        <f t="shared" si="173"/>
        <v>0.38299869451474639</v>
      </c>
      <c r="Q586" s="14">
        <f t="shared" si="181"/>
        <v>0.55146069451474644</v>
      </c>
      <c r="R586" s="14">
        <f t="shared" si="182"/>
        <v>-0.21453669451474638</v>
      </c>
      <c r="S586" s="14">
        <f t="shared" si="183"/>
        <v>0.93445938902949277</v>
      </c>
      <c r="T586" s="14">
        <f t="shared" si="184"/>
        <v>-0.59753538902949277</v>
      </c>
      <c r="U586" s="4" t="s">
        <v>21</v>
      </c>
      <c r="V586" s="21">
        <v>573</v>
      </c>
      <c r="W586" s="15">
        <f t="shared" si="174"/>
        <v>12609.765535909602</v>
      </c>
      <c r="X586" s="15">
        <f t="shared" si="175"/>
        <v>15627.126006996597</v>
      </c>
      <c r="Y586" s="15">
        <f t="shared" si="176"/>
        <v>18494.441931595306</v>
      </c>
      <c r="Z586" s="15">
        <f t="shared" si="177"/>
        <v>8597.5120232729259</v>
      </c>
      <c r="AA586" s="15">
        <f t="shared" si="178"/>
        <v>27125.35624767089</v>
      </c>
      <c r="AB586" s="15">
        <f t="shared" si="179"/>
        <v>5861.9022518558286</v>
      </c>
      <c r="AC586" s="15"/>
    </row>
    <row r="587" spans="2:29">
      <c r="B587" s="49">
        <v>41058</v>
      </c>
      <c r="C587" s="50">
        <v>1332.42</v>
      </c>
      <c r="D587" s="53">
        <v>8657.08</v>
      </c>
      <c r="E587" s="16">
        <f t="shared" si="166"/>
        <v>8.937822173584244E-3</v>
      </c>
      <c r="F587" s="16">
        <f t="shared" si="168"/>
        <v>8.937822173584244E-3</v>
      </c>
      <c r="G587" s="16" t="str">
        <f t="shared" si="169"/>
        <v/>
      </c>
      <c r="H587" s="6">
        <f t="shared" si="170"/>
        <v>574</v>
      </c>
      <c r="I587" s="25">
        <f t="shared" ca="1" si="171"/>
        <v>11513.710621613352</v>
      </c>
      <c r="J587" s="16">
        <f t="shared" ca="1" si="180"/>
        <v>2.1675857481036769E-2</v>
      </c>
      <c r="K587" s="17">
        <f t="shared" ca="1" si="172"/>
        <v>-5.701684434578195</v>
      </c>
      <c r="L587" s="31">
        <f t="shared" ca="1" si="167"/>
        <v>1.3218931879561451</v>
      </c>
      <c r="M587" s="30"/>
      <c r="N587" s="21">
        <v>574</v>
      </c>
      <c r="O587" s="14">
        <f t="shared" si="165"/>
        <v>0.16875599999999999</v>
      </c>
      <c r="P587" s="14">
        <f t="shared" si="173"/>
        <v>0.38333275362275004</v>
      </c>
      <c r="Q587" s="14">
        <f t="shared" si="181"/>
        <v>0.55208875362275001</v>
      </c>
      <c r="R587" s="14">
        <f t="shared" si="182"/>
        <v>-0.21457675362275005</v>
      </c>
      <c r="S587" s="14">
        <f t="shared" si="183"/>
        <v>0.93542150724550011</v>
      </c>
      <c r="T587" s="14">
        <f t="shared" si="184"/>
        <v>-0.59790950724550007</v>
      </c>
      <c r="U587" s="4" t="s">
        <v>21</v>
      </c>
      <c r="V587" s="21">
        <v>574</v>
      </c>
      <c r="W587" s="15">
        <f t="shared" si="174"/>
        <v>12613.473351999419</v>
      </c>
      <c r="X587" s="15">
        <f t="shared" si="175"/>
        <v>15632.347262826632</v>
      </c>
      <c r="Y587" s="15">
        <f t="shared" si="176"/>
        <v>18506.061182704187</v>
      </c>
      <c r="Z587" s="15">
        <f t="shared" si="177"/>
        <v>8597.1676215084826</v>
      </c>
      <c r="AA587" s="15">
        <f t="shared" si="178"/>
        <v>27151.466605643844</v>
      </c>
      <c r="AB587" s="15">
        <f t="shared" si="179"/>
        <v>5859.7096176207342</v>
      </c>
      <c r="AC587" s="15"/>
    </row>
    <row r="588" spans="2:29">
      <c r="B588" s="49">
        <v>41059</v>
      </c>
      <c r="C588" s="50">
        <v>1313.32</v>
      </c>
      <c r="D588" s="53">
        <v>8633.19</v>
      </c>
      <c r="E588" s="16">
        <f t="shared" si="166"/>
        <v>-2.7595909937299201E-3</v>
      </c>
      <c r="F588" s="16" t="str">
        <f t="shared" si="168"/>
        <v/>
      </c>
      <c r="G588" s="16">
        <f t="shared" si="169"/>
        <v>-2.7595909937299201E-3</v>
      </c>
      <c r="H588" s="6">
        <f t="shared" si="170"/>
        <v>575</v>
      </c>
      <c r="I588" s="25">
        <f t="shared" ca="1" si="171"/>
        <v>11564.477613159608</v>
      </c>
      <c r="J588" s="16">
        <f t="shared" ca="1" si="180"/>
        <v>4.409264155984317E-3</v>
      </c>
      <c r="K588" s="17">
        <f t="shared" ca="1" si="172"/>
        <v>-5.4450860101776799</v>
      </c>
      <c r="L588" s="31">
        <f t="shared" ca="1" si="167"/>
        <v>0.256598424400515</v>
      </c>
      <c r="M588" s="30"/>
      <c r="N588" s="21">
        <v>575</v>
      </c>
      <c r="O588" s="14">
        <f t="shared" si="165"/>
        <v>0.16905000000000001</v>
      </c>
      <c r="P588" s="14">
        <f t="shared" si="173"/>
        <v>0.38366652186501754</v>
      </c>
      <c r="Q588" s="14">
        <f t="shared" si="181"/>
        <v>0.55271652186501752</v>
      </c>
      <c r="R588" s="14">
        <f t="shared" si="182"/>
        <v>-0.21461652186501753</v>
      </c>
      <c r="S588" s="14">
        <f t="shared" si="183"/>
        <v>0.93638304373003511</v>
      </c>
      <c r="T588" s="14">
        <f t="shared" si="184"/>
        <v>-0.59828304373003505</v>
      </c>
      <c r="U588" s="4" t="s">
        <v>21</v>
      </c>
      <c r="V588" s="21">
        <v>575</v>
      </c>
      <c r="W588" s="15">
        <f t="shared" si="174"/>
        <v>12617.182258347422</v>
      </c>
      <c r="X588" s="15">
        <f t="shared" si="175"/>
        <v>15637.565714723374</v>
      </c>
      <c r="Y588" s="15">
        <f t="shared" si="176"/>
        <v>18517.682347521601</v>
      </c>
      <c r="Z588" s="15">
        <f t="shared" si="177"/>
        <v>8596.8257340618729</v>
      </c>
      <c r="AA588" s="15">
        <f t="shared" si="178"/>
        <v>27177.586286894631</v>
      </c>
      <c r="AB588" s="15">
        <f t="shared" si="179"/>
        <v>5857.5212110400689</v>
      </c>
      <c r="AC588" s="15"/>
    </row>
    <row r="589" spans="2:29">
      <c r="B589" s="49">
        <v>41060</v>
      </c>
      <c r="C589" s="50">
        <v>1310.33</v>
      </c>
      <c r="D589" s="53">
        <v>8542.73</v>
      </c>
      <c r="E589" s="16">
        <f t="shared" si="166"/>
        <v>-1.0478166239825712E-2</v>
      </c>
      <c r="F589" s="16" t="str">
        <f t="shared" si="168"/>
        <v/>
      </c>
      <c r="G589" s="16">
        <f t="shared" si="169"/>
        <v>-1.0478166239825712E-2</v>
      </c>
      <c r="H589" s="6">
        <f t="shared" si="170"/>
        <v>576</v>
      </c>
      <c r="I589" s="25">
        <f t="shared" ca="1" si="171"/>
        <v>11530.739597872574</v>
      </c>
      <c r="J589" s="16">
        <f t="shared" ca="1" si="180"/>
        <v>-2.91738342323756E-3</v>
      </c>
      <c r="K589" s="17">
        <f t="shared" ca="1" si="172"/>
        <v>-5.6460640880779014</v>
      </c>
      <c r="L589" s="31">
        <f t="shared" ca="1" si="167"/>
        <v>-0.20097807790022151</v>
      </c>
      <c r="M589" s="30"/>
      <c r="N589" s="21">
        <v>576</v>
      </c>
      <c r="O589" s="14">
        <f t="shared" ref="O589:O652" si="185">$I$7*N589</f>
        <v>0.16934399999999999</v>
      </c>
      <c r="P589" s="14">
        <f t="shared" si="173"/>
        <v>0.38400000000000001</v>
      </c>
      <c r="Q589" s="14">
        <f t="shared" si="181"/>
        <v>0.55334400000000006</v>
      </c>
      <c r="R589" s="14">
        <f t="shared" si="182"/>
        <v>-0.21465600000000001</v>
      </c>
      <c r="S589" s="14">
        <f t="shared" si="183"/>
        <v>0.93734399999999996</v>
      </c>
      <c r="T589" s="14">
        <f t="shared" si="184"/>
        <v>-0.59865600000000008</v>
      </c>
      <c r="U589" s="4" t="s">
        <v>21</v>
      </c>
      <c r="V589" s="21">
        <v>576</v>
      </c>
      <c r="W589" s="15">
        <f t="shared" si="174"/>
        <v>12620.892255274202</v>
      </c>
      <c r="X589" s="15">
        <f t="shared" si="175"/>
        <v>15642.781370578845</v>
      </c>
      <c r="Y589" s="15">
        <f t="shared" si="176"/>
        <v>18529.305434540343</v>
      </c>
      <c r="Z589" s="15">
        <f t="shared" si="177"/>
        <v>8596.4863541142113</v>
      </c>
      <c r="AA589" s="15">
        <f t="shared" si="178"/>
        <v>27203.715311253716</v>
      </c>
      <c r="AB589" s="15">
        <f t="shared" si="179"/>
        <v>5855.3370191073136</v>
      </c>
      <c r="AC589" s="15"/>
    </row>
    <row r="590" spans="2:29">
      <c r="B590" s="49">
        <v>41061</v>
      </c>
      <c r="C590" s="50">
        <v>1278.04</v>
      </c>
      <c r="D590" s="53">
        <v>8440.25</v>
      </c>
      <c r="E590" s="16">
        <f t="shared" ref="E590:E653" si="186">(D590-D589)/D589</f>
        <v>-1.1996165160317552E-2</v>
      </c>
      <c r="F590" s="16" t="str">
        <f t="shared" si="168"/>
        <v/>
      </c>
      <c r="G590" s="16">
        <f t="shared" si="169"/>
        <v>-1.1996165160317552E-2</v>
      </c>
      <c r="H590" s="6">
        <f t="shared" si="170"/>
        <v>577</v>
      </c>
      <c r="I590" s="25">
        <f t="shared" ca="1" si="171"/>
        <v>11635.491345632965</v>
      </c>
      <c r="J590" s="16">
        <f t="shared" ca="1" si="180"/>
        <v>9.084564513079223E-3</v>
      </c>
      <c r="K590" s="17">
        <f t="shared" ca="1" si="172"/>
        <v>-5.0992169528371241</v>
      </c>
      <c r="L590" s="31">
        <f t="shared" ref="L590:L653" ca="1" si="187">NORMINV(RAND(),0,$I$9)</f>
        <v>0.54684713524077699</v>
      </c>
      <c r="M590" s="30"/>
      <c r="N590" s="21">
        <v>577</v>
      </c>
      <c r="O590" s="14">
        <f t="shared" si="185"/>
        <v>0.16963799999999998</v>
      </c>
      <c r="P590" s="14">
        <f t="shared" si="173"/>
        <v>0.38433318878285805</v>
      </c>
      <c r="Q590" s="14">
        <f t="shared" si="181"/>
        <v>0.553971188782858</v>
      </c>
      <c r="R590" s="14">
        <f t="shared" si="182"/>
        <v>-0.21469518878285807</v>
      </c>
      <c r="S590" s="14">
        <f t="shared" si="183"/>
        <v>0.93830437756571605</v>
      </c>
      <c r="T590" s="14">
        <f t="shared" si="184"/>
        <v>-0.59902837756571614</v>
      </c>
      <c r="U590" s="4" t="s">
        <v>21</v>
      </c>
      <c r="V590" s="21">
        <v>577</v>
      </c>
      <c r="W590" s="15">
        <f t="shared" si="174"/>
        <v>12624.603343100433</v>
      </c>
      <c r="X590" s="15">
        <f t="shared" si="175"/>
        <v>15647.994238250514</v>
      </c>
      <c r="Y590" s="15">
        <f t="shared" si="176"/>
        <v>18540.93045222231</v>
      </c>
      <c r="Z590" s="15">
        <f t="shared" si="177"/>
        <v>8596.1494748781224</v>
      </c>
      <c r="AA590" s="15">
        <f t="shared" si="178"/>
        <v>27229.853698494117</v>
      </c>
      <c r="AB590" s="15">
        <f t="shared" si="179"/>
        <v>5853.1570288766097</v>
      </c>
      <c r="AC590" s="15"/>
    </row>
    <row r="591" spans="2:29">
      <c r="B591" s="49">
        <v>41064</v>
      </c>
      <c r="C591" s="50">
        <v>1278.18</v>
      </c>
      <c r="D591" s="53">
        <v>8295.6299999999992</v>
      </c>
      <c r="E591" s="16">
        <f t="shared" si="186"/>
        <v>-1.7134563549657984E-2</v>
      </c>
      <c r="F591" s="16" t="str">
        <f t="shared" ref="F591:F654" si="188">IF(E591&gt;0,E591,"")</f>
        <v/>
      </c>
      <c r="G591" s="16">
        <f t="shared" ref="G591:G654" si="189">IF(E591&lt;0,E591,"")</f>
        <v>-1.7134563549657984E-2</v>
      </c>
      <c r="H591" s="6">
        <f t="shared" si="170"/>
        <v>578</v>
      </c>
      <c r="I591" s="25">
        <f t="shared" ca="1" si="171"/>
        <v>11749.017330232113</v>
      </c>
      <c r="J591" s="16">
        <f t="shared" ca="1" si="180"/>
        <v>9.7568707007595606E-3</v>
      </c>
      <c r="K591" s="17">
        <f t="shared" ca="1" si="172"/>
        <v>-4.5107428073570235</v>
      </c>
      <c r="L591" s="31">
        <f t="shared" ca="1" si="187"/>
        <v>0.5884741454801008</v>
      </c>
      <c r="M591" s="30"/>
      <c r="N591" s="21">
        <v>578</v>
      </c>
      <c r="O591" s="14">
        <f t="shared" si="185"/>
        <v>0.169932</v>
      </c>
      <c r="P591" s="14">
        <f t="shared" si="173"/>
        <v>0.38466608896548182</v>
      </c>
      <c r="Q591" s="14">
        <f t="shared" si="181"/>
        <v>0.55459808896548179</v>
      </c>
      <c r="R591" s="14">
        <f t="shared" si="182"/>
        <v>-0.21473408896548182</v>
      </c>
      <c r="S591" s="14">
        <f t="shared" si="183"/>
        <v>0.93926417793096362</v>
      </c>
      <c r="T591" s="14">
        <f t="shared" si="184"/>
        <v>-0.59940017793096367</v>
      </c>
      <c r="U591" s="4" t="s">
        <v>21</v>
      </c>
      <c r="V591" s="21">
        <v>578</v>
      </c>
      <c r="W591" s="15">
        <f t="shared" si="174"/>
        <v>12628.315522146884</v>
      </c>
      <c r="X591" s="15">
        <f t="shared" si="175"/>
        <v>15653.204325561515</v>
      </c>
      <c r="Y591" s="15">
        <f t="shared" si="176"/>
        <v>18552.557408998699</v>
      </c>
      <c r="Z591" s="15">
        <f t="shared" si="177"/>
        <v>8595.8150895975559</v>
      </c>
      <c r="AA591" s="15">
        <f t="shared" si="178"/>
        <v>27256.001468331779</v>
      </c>
      <c r="AB591" s="15">
        <f t="shared" si="179"/>
        <v>5850.9812274623673</v>
      </c>
      <c r="AC591" s="15"/>
    </row>
    <row r="592" spans="2:29">
      <c r="B592" s="49">
        <v>41065</v>
      </c>
      <c r="C592" s="50">
        <v>1285.5</v>
      </c>
      <c r="D592" s="53">
        <v>8382</v>
      </c>
      <c r="E592" s="16">
        <f t="shared" si="186"/>
        <v>1.0411505816918161E-2</v>
      </c>
      <c r="F592" s="16">
        <f t="shared" si="188"/>
        <v>1.0411505816918161E-2</v>
      </c>
      <c r="G592" s="16" t="str">
        <f t="shared" si="189"/>
        <v/>
      </c>
      <c r="H592" s="6">
        <f t="shared" si="170"/>
        <v>579</v>
      </c>
      <c r="I592" s="25">
        <f t="shared" ca="1" si="171"/>
        <v>11888.173613557146</v>
      </c>
      <c r="J592" s="16">
        <f t="shared" ca="1" si="180"/>
        <v>1.1844078480245504E-2</v>
      </c>
      <c r="K592" s="17">
        <f t="shared" ca="1" si="172"/>
        <v>-3.7932119156675865</v>
      </c>
      <c r="L592" s="31">
        <f t="shared" ca="1" si="187"/>
        <v>0.71753089168943684</v>
      </c>
      <c r="M592" s="30"/>
      <c r="N592" s="21">
        <v>579</v>
      </c>
      <c r="O592" s="14">
        <f t="shared" si="185"/>
        <v>0.17022599999999999</v>
      </c>
      <c r="P592" s="14">
        <f t="shared" si="173"/>
        <v>0.38499870129651087</v>
      </c>
      <c r="Q592" s="14">
        <f t="shared" si="181"/>
        <v>0.5552247012965108</v>
      </c>
      <c r="R592" s="14">
        <f t="shared" si="182"/>
        <v>-0.21477270129651088</v>
      </c>
      <c r="S592" s="14">
        <f t="shared" si="183"/>
        <v>0.94022340259302173</v>
      </c>
      <c r="T592" s="14">
        <f t="shared" si="184"/>
        <v>-0.59977140259302175</v>
      </c>
      <c r="U592" s="4" t="s">
        <v>21</v>
      </c>
      <c r="V592" s="21">
        <v>579</v>
      </c>
      <c r="W592" s="15">
        <f t="shared" si="174"/>
        <v>12632.028792734427</v>
      </c>
      <c r="X592" s="15">
        <f t="shared" si="175"/>
        <v>15658.411640300856</v>
      </c>
      <c r="Y592" s="15">
        <f t="shared" si="176"/>
        <v>18564.186313270206</v>
      </c>
      <c r="Z592" s="15">
        <f t="shared" si="177"/>
        <v>8595.4831915475716</v>
      </c>
      <c r="AA592" s="15">
        <f t="shared" si="178"/>
        <v>27282.158640425947</v>
      </c>
      <c r="AB592" s="15">
        <f t="shared" si="179"/>
        <v>5848.8096020388903</v>
      </c>
      <c r="AC592" s="15"/>
    </row>
    <row r="593" spans="2:29">
      <c r="B593" s="49">
        <v>41066</v>
      </c>
      <c r="C593" s="50">
        <v>1315.13</v>
      </c>
      <c r="D593" s="53">
        <v>8533.5300000000007</v>
      </c>
      <c r="E593" s="16">
        <f t="shared" si="186"/>
        <v>1.8078024337866937E-2</v>
      </c>
      <c r="F593" s="16">
        <f t="shared" si="188"/>
        <v>1.8078024337866937E-2</v>
      </c>
      <c r="G593" s="16" t="str">
        <f t="shared" si="189"/>
        <v/>
      </c>
      <c r="H593" s="6">
        <f t="shared" si="170"/>
        <v>580</v>
      </c>
      <c r="I593" s="25">
        <f t="shared" ca="1" si="171"/>
        <v>11864.311649106608</v>
      </c>
      <c r="J593" s="16">
        <f t="shared" ca="1" si="180"/>
        <v>-2.0072018819884997E-3</v>
      </c>
      <c r="K593" s="17">
        <f t="shared" ca="1" si="172"/>
        <v>-3.9371631883448406</v>
      </c>
      <c r="L593" s="31">
        <f t="shared" ca="1" si="187"/>
        <v>-0.14395127267725394</v>
      </c>
      <c r="M593" s="30"/>
      <c r="N593" s="21">
        <v>580</v>
      </c>
      <c r="O593" s="14">
        <f t="shared" si="185"/>
        <v>0.17052</v>
      </c>
      <c r="P593" s="14">
        <f t="shared" si="173"/>
        <v>0.38533102652135348</v>
      </c>
      <c r="Q593" s="14">
        <f t="shared" si="181"/>
        <v>0.55585102652135343</v>
      </c>
      <c r="R593" s="14">
        <f t="shared" si="182"/>
        <v>-0.21481102652135348</v>
      </c>
      <c r="S593" s="14">
        <f t="shared" si="183"/>
        <v>0.94118205304270697</v>
      </c>
      <c r="T593" s="14">
        <f t="shared" si="184"/>
        <v>-0.60014205304270696</v>
      </c>
      <c r="U593" s="4" t="s">
        <v>21</v>
      </c>
      <c r="V593" s="21">
        <v>580</v>
      </c>
      <c r="W593" s="15">
        <f t="shared" si="174"/>
        <v>12635.743155184015</v>
      </c>
      <c r="X593" s="15">
        <f t="shared" si="175"/>
        <v>15663.616190223607</v>
      </c>
      <c r="Y593" s="15">
        <f t="shared" si="176"/>
        <v>18575.817173407213</v>
      </c>
      <c r="Z593" s="15">
        <f t="shared" si="177"/>
        <v>8595.1537740341664</v>
      </c>
      <c r="AA593" s="15">
        <f t="shared" si="178"/>
        <v>27308.325234379561</v>
      </c>
      <c r="AB593" s="15">
        <f t="shared" si="179"/>
        <v>5846.6421398400053</v>
      </c>
      <c r="AC593" s="15"/>
    </row>
    <row r="594" spans="2:29">
      <c r="B594" s="49">
        <v>41067</v>
      </c>
      <c r="C594" s="50">
        <v>1314.99</v>
      </c>
      <c r="D594" s="53">
        <v>8639.7199999999993</v>
      </c>
      <c r="E594" s="16">
        <f t="shared" si="186"/>
        <v>1.2443853833056037E-2</v>
      </c>
      <c r="F594" s="16">
        <f t="shared" si="188"/>
        <v>1.2443853833056037E-2</v>
      </c>
      <c r="G594" s="16" t="str">
        <f t="shared" si="189"/>
        <v/>
      </c>
      <c r="H594" s="6">
        <f t="shared" ref="H594:H657" si="190">+H593+$I$8</f>
        <v>581</v>
      </c>
      <c r="I594" s="25">
        <f t="shared" ref="I594:I657" ca="1" si="191">$I$13*2.71828^(($I$5-($I$6^2)/2)*H594+$I$6*K594)</f>
        <v>11938.909503642082</v>
      </c>
      <c r="J594" s="16">
        <f t="shared" ca="1" si="180"/>
        <v>6.2875838684742424E-3</v>
      </c>
      <c r="K594" s="17">
        <f t="shared" ref="K594:K657" ca="1" si="192">+K593+L594</f>
        <v>-3.5637942072482214</v>
      </c>
      <c r="L594" s="31">
        <f t="shared" ca="1" si="187"/>
        <v>0.37336898109661931</v>
      </c>
      <c r="M594" s="30"/>
      <c r="N594" s="21">
        <v>581</v>
      </c>
      <c r="O594" s="14">
        <f t="shared" si="185"/>
        <v>0.17081399999999999</v>
      </c>
      <c r="P594" s="14">
        <f t="shared" ref="P594:P657" si="193">$I$6*N594^0.5</f>
        <v>0.3856630653822064</v>
      </c>
      <c r="Q594" s="14">
        <f t="shared" si="181"/>
        <v>0.55647706538220643</v>
      </c>
      <c r="R594" s="14">
        <f t="shared" si="182"/>
        <v>-0.21484906538220641</v>
      </c>
      <c r="S594" s="14">
        <f t="shared" si="183"/>
        <v>0.94214013076441283</v>
      </c>
      <c r="T594" s="14">
        <f t="shared" si="184"/>
        <v>-0.60051213076441279</v>
      </c>
      <c r="U594" s="4" t="s">
        <v>21</v>
      </c>
      <c r="V594" s="21">
        <v>581</v>
      </c>
      <c r="W594" s="15">
        <f t="shared" ref="W594:W657" si="194">$I$10*EXP(O594)</f>
        <v>12639.458609816707</v>
      </c>
      <c r="X594" s="15">
        <f t="shared" ref="X594:X657" si="195">$I$10*EXP(P594)</f>
        <v>15668.817983051138</v>
      </c>
      <c r="Y594" s="15">
        <f t="shared" ref="Y594:Y657" si="196">$I$10*EXP(Q594)</f>
        <v>18587.449997749984</v>
      </c>
      <c r="Z594" s="15">
        <f t="shared" ref="Z594:Z657" si="197">$I$10*EXP(R594)</f>
        <v>8594.8268303940658</v>
      </c>
      <c r="AA594" s="15">
        <f t="shared" ref="AA594:AA657" si="198">$I$10*EXP(S594)</f>
        <v>27334.501269739601</v>
      </c>
      <c r="AB594" s="15">
        <f t="shared" ref="AB594:AB657" si="199">$I$10*EXP(T594)</f>
        <v>5844.4788281586825</v>
      </c>
      <c r="AC594" s="15"/>
    </row>
    <row r="595" spans="2:29">
      <c r="B595" s="49">
        <v>41068</v>
      </c>
      <c r="C595" s="50">
        <v>1325.66</v>
      </c>
      <c r="D595" s="53">
        <v>8459.26</v>
      </c>
      <c r="E595" s="16">
        <f t="shared" si="186"/>
        <v>-2.0887250975725965E-2</v>
      </c>
      <c r="F595" s="16" t="str">
        <f t="shared" si="188"/>
        <v/>
      </c>
      <c r="G595" s="16">
        <f t="shared" si="189"/>
        <v>-2.0887250975725965E-2</v>
      </c>
      <c r="H595" s="6">
        <f t="shared" si="190"/>
        <v>582</v>
      </c>
      <c r="I595" s="25">
        <f t="shared" ca="1" si="191"/>
        <v>12035.878430394459</v>
      </c>
      <c r="J595" s="16">
        <f t="shared" ref="J595:J658" ca="1" si="200">(I595-I594)/I594</f>
        <v>8.1220924509726698E-3</v>
      </c>
      <c r="K595" s="17">
        <f t="shared" ca="1" si="192"/>
        <v>-3.0765885060686737</v>
      </c>
      <c r="L595" s="31">
        <f t="shared" ca="1" si="187"/>
        <v>0.48720570117954781</v>
      </c>
      <c r="M595" s="30"/>
      <c r="N595" s="21">
        <v>582</v>
      </c>
      <c r="O595" s="14">
        <f t="shared" si="185"/>
        <v>0.17110799999999998</v>
      </c>
      <c r="P595" s="14">
        <f t="shared" si="193"/>
        <v>0.38599481861807422</v>
      </c>
      <c r="Q595" s="14">
        <f t="shared" ref="Q595:Q658" si="201">+O595+P595</f>
        <v>0.5571028186180742</v>
      </c>
      <c r="R595" s="14">
        <f t="shared" ref="R595:R658" si="202">+O595-P595</f>
        <v>-0.21488681861807424</v>
      </c>
      <c r="S595" s="14">
        <f t="shared" ref="S595:S658" si="203">+O595+2*P595</f>
        <v>0.94309763723614837</v>
      </c>
      <c r="T595" s="14">
        <f t="shared" ref="T595:T658" si="204">+O595-2*P595</f>
        <v>-0.60088163723614851</v>
      </c>
      <c r="U595" s="4" t="s">
        <v>21</v>
      </c>
      <c r="V595" s="21">
        <v>582</v>
      </c>
      <c r="W595" s="15">
        <f t="shared" si="194"/>
        <v>12643.175156953652</v>
      </c>
      <c r="X595" s="15">
        <f t="shared" si="195"/>
        <v>15674.017026471296</v>
      </c>
      <c r="Y595" s="15">
        <f t="shared" si="196"/>
        <v>18599.084794608851</v>
      </c>
      <c r="Z595" s="15">
        <f t="shared" si="197"/>
        <v>8594.5023539945505</v>
      </c>
      <c r="AA595" s="15">
        <f t="shared" si="198"/>
        <v>27360.686765997492</v>
      </c>
      <c r="AB595" s="15">
        <f t="shared" si="199"/>
        <v>5842.3196543466711</v>
      </c>
      <c r="AC595" s="15"/>
    </row>
    <row r="596" spans="2:29">
      <c r="B596" s="49">
        <v>41071</v>
      </c>
      <c r="C596" s="50">
        <v>1308.93</v>
      </c>
      <c r="D596" s="53">
        <v>8624.9</v>
      </c>
      <c r="E596" s="16">
        <f t="shared" si="186"/>
        <v>1.9580908968396694E-2</v>
      </c>
      <c r="F596" s="16">
        <f t="shared" si="188"/>
        <v>1.9580908968396694E-2</v>
      </c>
      <c r="G596" s="16" t="str">
        <f t="shared" si="189"/>
        <v/>
      </c>
      <c r="H596" s="6">
        <f t="shared" si="190"/>
        <v>583</v>
      </c>
      <c r="I596" s="25">
        <f t="shared" ca="1" si="191"/>
        <v>11986.890468834135</v>
      </c>
      <c r="J596" s="16">
        <f t="shared" ca="1" si="200"/>
        <v>-4.0701608813706273E-3</v>
      </c>
      <c r="K596" s="17">
        <f t="shared" ca="1" si="192"/>
        <v>-3.3498678357006031</v>
      </c>
      <c r="L596" s="31">
        <f t="shared" ca="1" si="187"/>
        <v>-0.27327932963192936</v>
      </c>
      <c r="M596" s="30"/>
      <c r="N596" s="21">
        <v>583</v>
      </c>
      <c r="O596" s="14">
        <f t="shared" si="185"/>
        <v>0.171402</v>
      </c>
      <c r="P596" s="14">
        <f t="shared" si="193"/>
        <v>0.38632628696478838</v>
      </c>
      <c r="Q596" s="14">
        <f t="shared" si="201"/>
        <v>0.55772828696478838</v>
      </c>
      <c r="R596" s="14">
        <f t="shared" si="202"/>
        <v>-0.21492428696478838</v>
      </c>
      <c r="S596" s="14">
        <f t="shared" si="203"/>
        <v>0.9440545739295767</v>
      </c>
      <c r="T596" s="14">
        <f t="shared" si="204"/>
        <v>-0.60125057392957681</v>
      </c>
      <c r="U596" s="4" t="s">
        <v>21</v>
      </c>
      <c r="V596" s="21">
        <v>583</v>
      </c>
      <c r="W596" s="15">
        <f t="shared" si="194"/>
        <v>12646.892796916092</v>
      </c>
      <c r="X596" s="15">
        <f t="shared" si="195"/>
        <v>15679.213328138612</v>
      </c>
      <c r="Y596" s="15">
        <f t="shared" si="196"/>
        <v>18610.7215722644</v>
      </c>
      <c r="Z596" s="15">
        <f t="shared" si="197"/>
        <v>8594.1803382332528</v>
      </c>
      <c r="AA596" s="15">
        <f t="shared" si="198"/>
        <v>27386.881742589463</v>
      </c>
      <c r="AB596" s="15">
        <f t="shared" si="199"/>
        <v>5840.1646058141296</v>
      </c>
      <c r="AC596" s="15"/>
    </row>
    <row r="597" spans="2:29">
      <c r="B597" s="49">
        <v>41072</v>
      </c>
      <c r="C597" s="50">
        <v>1324.18</v>
      </c>
      <c r="D597" s="53">
        <v>8536.7199999999993</v>
      </c>
      <c r="E597" s="16">
        <f t="shared" si="186"/>
        <v>-1.0223886653758339E-2</v>
      </c>
      <c r="F597" s="16" t="str">
        <f t="shared" si="188"/>
        <v/>
      </c>
      <c r="G597" s="16">
        <f t="shared" si="189"/>
        <v>-1.0223886653758339E-2</v>
      </c>
      <c r="H597" s="6">
        <f t="shared" si="190"/>
        <v>584</v>
      </c>
      <c r="I597" s="25">
        <f t="shared" ca="1" si="191"/>
        <v>11965.338008882854</v>
      </c>
      <c r="J597" s="16">
        <f t="shared" ca="1" si="200"/>
        <v>-1.7980025768415324E-3</v>
      </c>
      <c r="K597" s="17">
        <f t="shared" ca="1" si="192"/>
        <v>-3.4807192190848175</v>
      </c>
      <c r="L597" s="31">
        <f t="shared" ca="1" si="187"/>
        <v>-0.13085138338421426</v>
      </c>
      <c r="M597" s="30"/>
      <c r="N597" s="21">
        <v>584</v>
      </c>
      <c r="O597" s="14">
        <f t="shared" si="185"/>
        <v>0.17169599999999999</v>
      </c>
      <c r="P597" s="14">
        <f t="shared" si="193"/>
        <v>0.3866574711550263</v>
      </c>
      <c r="Q597" s="14">
        <f t="shared" si="201"/>
        <v>0.55835347115502632</v>
      </c>
      <c r="R597" s="14">
        <f t="shared" si="202"/>
        <v>-0.21496147115502631</v>
      </c>
      <c r="S597" s="14">
        <f t="shared" si="203"/>
        <v>0.94501094231005256</v>
      </c>
      <c r="T597" s="14">
        <f t="shared" si="204"/>
        <v>-0.60161894231005264</v>
      </c>
      <c r="U597" s="4" t="s">
        <v>21</v>
      </c>
      <c r="V597" s="21">
        <v>584</v>
      </c>
      <c r="W597" s="15">
        <f t="shared" si="194"/>
        <v>12650.611530025368</v>
      </c>
      <c r="X597" s="15">
        <f t="shared" si="195"/>
        <v>15684.406895674518</v>
      </c>
      <c r="Y597" s="15">
        <f t="shared" si="196"/>
        <v>18622.360338967679</v>
      </c>
      <c r="Z597" s="15">
        <f t="shared" si="197"/>
        <v>8593.8607765379747</v>
      </c>
      <c r="AA597" s="15">
        <f t="shared" si="198"/>
        <v>27413.086218896879</v>
      </c>
      <c r="AB597" s="15">
        <f t="shared" si="199"/>
        <v>5838.0136700292614</v>
      </c>
      <c r="AC597" s="15"/>
    </row>
    <row r="598" spans="2:29">
      <c r="B598" s="49">
        <v>41073</v>
      </c>
      <c r="C598" s="50">
        <v>1314.88</v>
      </c>
      <c r="D598" s="53">
        <v>8587.84</v>
      </c>
      <c r="E598" s="16">
        <f t="shared" si="186"/>
        <v>5.988248413910823E-3</v>
      </c>
      <c r="F598" s="16">
        <f t="shared" si="188"/>
        <v>5.988248413910823E-3</v>
      </c>
      <c r="G598" s="16" t="str">
        <f t="shared" si="189"/>
        <v/>
      </c>
      <c r="H598" s="6">
        <f t="shared" si="190"/>
        <v>585</v>
      </c>
      <c r="I598" s="25">
        <f t="shared" ca="1" si="191"/>
        <v>11939.773965362596</v>
      </c>
      <c r="J598" s="16">
        <f t="shared" ca="1" si="200"/>
        <v>-2.1365082625564168E-3</v>
      </c>
      <c r="K598" s="17">
        <f t="shared" ca="1" si="192"/>
        <v>-3.6327689247745458</v>
      </c>
      <c r="L598" s="31">
        <f t="shared" ca="1" si="187"/>
        <v>-0.15204970568972814</v>
      </c>
      <c r="M598" s="30"/>
      <c r="N598" s="21">
        <v>585</v>
      </c>
      <c r="O598" s="14">
        <f t="shared" si="185"/>
        <v>0.17199</v>
      </c>
      <c r="P598" s="14">
        <f t="shared" si="193"/>
        <v>0.38698837191833035</v>
      </c>
      <c r="Q598" s="14">
        <f t="shared" si="201"/>
        <v>0.55897837191833033</v>
      </c>
      <c r="R598" s="14">
        <f t="shared" si="202"/>
        <v>-0.21499837191833035</v>
      </c>
      <c r="S598" s="14">
        <f t="shared" si="203"/>
        <v>0.94596674383666068</v>
      </c>
      <c r="T598" s="14">
        <f t="shared" si="204"/>
        <v>-0.60198674383666073</v>
      </c>
      <c r="U598" s="4" t="s">
        <v>21</v>
      </c>
      <c r="V598" s="21">
        <v>585</v>
      </c>
      <c r="W598" s="15">
        <f t="shared" si="194"/>
        <v>12654.331356602908</v>
      </c>
      <c r="X598" s="15">
        <f t="shared" si="195"/>
        <v>15689.597736667529</v>
      </c>
      <c r="Y598" s="15">
        <f t="shared" si="196"/>
        <v>18634.001102940358</v>
      </c>
      <c r="Z598" s="15">
        <f t="shared" si="197"/>
        <v>8593.5436623665064</v>
      </c>
      <c r="AA598" s="15">
        <f t="shared" si="198"/>
        <v>27439.300214246665</v>
      </c>
      <c r="AB598" s="15">
        <f t="shared" si="199"/>
        <v>5835.8668345179567</v>
      </c>
      <c r="AC598" s="15"/>
    </row>
    <row r="599" spans="2:29">
      <c r="B599" s="49">
        <v>41074</v>
      </c>
      <c r="C599" s="50">
        <v>1329.1</v>
      </c>
      <c r="D599" s="53">
        <v>8568.89</v>
      </c>
      <c r="E599" s="16">
        <f t="shared" si="186"/>
        <v>-2.2066084137572109E-3</v>
      </c>
      <c r="F599" s="16" t="str">
        <f t="shared" si="188"/>
        <v/>
      </c>
      <c r="G599" s="16">
        <f t="shared" si="189"/>
        <v>-2.2066084137572109E-3</v>
      </c>
      <c r="H599" s="6">
        <f t="shared" si="190"/>
        <v>586</v>
      </c>
      <c r="I599" s="25">
        <f t="shared" ca="1" si="191"/>
        <v>11883.192827429146</v>
      </c>
      <c r="J599" s="16">
        <f t="shared" ca="1" si="200"/>
        <v>-4.7388784827579198E-3</v>
      </c>
      <c r="K599" s="17">
        <f t="shared" ca="1" si="192"/>
        <v>-3.9480280349475736</v>
      </c>
      <c r="L599" s="31">
        <f t="shared" ca="1" si="187"/>
        <v>-0.31525911017302799</v>
      </c>
      <c r="M599" s="30"/>
      <c r="N599" s="21">
        <v>586</v>
      </c>
      <c r="O599" s="14">
        <f t="shared" si="185"/>
        <v>0.17228399999999999</v>
      </c>
      <c r="P599" s="14">
        <f t="shared" si="193"/>
        <v>0.38731898998112657</v>
      </c>
      <c r="Q599" s="14">
        <f t="shared" si="201"/>
        <v>0.55960298998112656</v>
      </c>
      <c r="R599" s="14">
        <f t="shared" si="202"/>
        <v>-0.21503498998112658</v>
      </c>
      <c r="S599" s="14">
        <f t="shared" si="203"/>
        <v>0.94692197996225314</v>
      </c>
      <c r="T599" s="14">
        <f t="shared" si="204"/>
        <v>-0.60235397996225315</v>
      </c>
      <c r="U599" s="4" t="s">
        <v>21</v>
      </c>
      <c r="V599" s="21">
        <v>586</v>
      </c>
      <c r="W599" s="15">
        <f t="shared" si="194"/>
        <v>12658.052276970242</v>
      </c>
      <c r="X599" s="15">
        <f t="shared" si="195"/>
        <v>15694.785858673442</v>
      </c>
      <c r="Y599" s="15">
        <f t="shared" si="196"/>
        <v>18645.643872374931</v>
      </c>
      <c r="Z599" s="15">
        <f t="shared" si="197"/>
        <v>8593.2289892064309</v>
      </c>
      <c r="AA599" s="15">
        <f t="shared" si="198"/>
        <v>27465.523747911615</v>
      </c>
      <c r="AB599" s="15">
        <f t="shared" si="199"/>
        <v>5833.7240868634299</v>
      </c>
      <c r="AC599" s="15"/>
    </row>
    <row r="600" spans="2:29">
      <c r="B600" s="49">
        <v>41075</v>
      </c>
      <c r="C600" s="50">
        <v>1342.84</v>
      </c>
      <c r="D600" s="53">
        <v>8569.32</v>
      </c>
      <c r="E600" s="16">
        <f t="shared" si="186"/>
        <v>5.0181528762802538E-5</v>
      </c>
      <c r="F600" s="16">
        <f t="shared" si="188"/>
        <v>5.0181528762802538E-5</v>
      </c>
      <c r="G600" s="16" t="str">
        <f t="shared" si="189"/>
        <v/>
      </c>
      <c r="H600" s="6">
        <f t="shared" si="190"/>
        <v>587</v>
      </c>
      <c r="I600" s="25">
        <f t="shared" ca="1" si="191"/>
        <v>11708.581856432958</v>
      </c>
      <c r="J600" s="16">
        <f t="shared" ca="1" si="200"/>
        <v>-1.469394408825422E-2</v>
      </c>
      <c r="K600" s="17">
        <f t="shared" ca="1" si="192"/>
        <v>-4.8915892454517236</v>
      </c>
      <c r="L600" s="31">
        <f t="shared" ca="1" si="187"/>
        <v>-0.94356121050414998</v>
      </c>
      <c r="M600" s="30"/>
      <c r="N600" s="21">
        <v>587</v>
      </c>
      <c r="O600" s="14">
        <f t="shared" si="185"/>
        <v>0.17257799999999998</v>
      </c>
      <c r="P600" s="14">
        <f t="shared" si="193"/>
        <v>0.38764932606674296</v>
      </c>
      <c r="Q600" s="14">
        <f t="shared" si="201"/>
        <v>0.56022732606674297</v>
      </c>
      <c r="R600" s="14">
        <f t="shared" si="202"/>
        <v>-0.21507132606674298</v>
      </c>
      <c r="S600" s="14">
        <f t="shared" si="203"/>
        <v>0.94787665213348593</v>
      </c>
      <c r="T600" s="14">
        <f t="shared" si="204"/>
        <v>-0.60272065213348591</v>
      </c>
      <c r="U600" s="4" t="s">
        <v>21</v>
      </c>
      <c r="V600" s="21">
        <v>587</v>
      </c>
      <c r="W600" s="15">
        <f t="shared" si="194"/>
        <v>12661.77429144899</v>
      </c>
      <c r="X600" s="15">
        <f t="shared" si="195"/>
        <v>15699.971269215539</v>
      </c>
      <c r="Y600" s="15">
        <f t="shared" si="196"/>
        <v>18657.288655434888</v>
      </c>
      <c r="Z600" s="15">
        <f t="shared" si="197"/>
        <v>8592.9167505749574</v>
      </c>
      <c r="AA600" s="15">
        <f t="shared" si="198"/>
        <v>27491.756839110742</v>
      </c>
      <c r="AB600" s="15">
        <f t="shared" si="199"/>
        <v>5831.5854147058708</v>
      </c>
      <c r="AC600" s="15"/>
    </row>
    <row r="601" spans="2:29">
      <c r="B601" s="49">
        <v>41078</v>
      </c>
      <c r="C601" s="50">
        <v>1344.78</v>
      </c>
      <c r="D601" s="53">
        <v>8721.02</v>
      </c>
      <c r="E601" s="16">
        <f t="shared" si="186"/>
        <v>1.7702688194629296E-2</v>
      </c>
      <c r="F601" s="16">
        <f t="shared" si="188"/>
        <v>1.7702688194629296E-2</v>
      </c>
      <c r="G601" s="16" t="str">
        <f t="shared" si="189"/>
        <v/>
      </c>
      <c r="H601" s="6">
        <f t="shared" si="190"/>
        <v>588</v>
      </c>
      <c r="I601" s="25">
        <f t="shared" ca="1" si="191"/>
        <v>11720.806369034706</v>
      </c>
      <c r="J601" s="16">
        <f t="shared" ca="1" si="200"/>
        <v>1.0440643240693941E-3</v>
      </c>
      <c r="K601" s="17">
        <f t="shared" ca="1" si="192"/>
        <v>-4.8447442223323014</v>
      </c>
      <c r="L601" s="31">
        <f t="shared" ca="1" si="187"/>
        <v>4.6845023119422319E-2</v>
      </c>
      <c r="M601" s="30"/>
      <c r="N601" s="21">
        <v>588</v>
      </c>
      <c r="O601" s="14">
        <f t="shared" si="185"/>
        <v>0.172872</v>
      </c>
      <c r="P601" s="14">
        <f t="shared" si="193"/>
        <v>0.38797938089542849</v>
      </c>
      <c r="Q601" s="14">
        <f t="shared" si="201"/>
        <v>0.56085138089542852</v>
      </c>
      <c r="R601" s="14">
        <f t="shared" si="202"/>
        <v>-0.2151073808954285</v>
      </c>
      <c r="S601" s="14">
        <f t="shared" si="203"/>
        <v>0.94883076179085701</v>
      </c>
      <c r="T601" s="14">
        <f t="shared" si="204"/>
        <v>-0.60308676179085696</v>
      </c>
      <c r="U601" s="4" t="s">
        <v>21</v>
      </c>
      <c r="V601" s="21">
        <v>588</v>
      </c>
      <c r="W601" s="15">
        <f t="shared" si="194"/>
        <v>12665.49740036087</v>
      </c>
      <c r="X601" s="15">
        <f t="shared" si="195"/>
        <v>15705.153975784786</v>
      </c>
      <c r="Y601" s="15">
        <f t="shared" si="196"/>
        <v>18668.935460254903</v>
      </c>
      <c r="Z601" s="15">
        <f t="shared" si="197"/>
        <v>8592.6069400187225</v>
      </c>
      <c r="AA601" s="15">
        <f t="shared" si="198"/>
        <v>27517.999507009696</v>
      </c>
      <c r="AB601" s="15">
        <f t="shared" si="199"/>
        <v>5829.4508057420835</v>
      </c>
      <c r="AC601" s="15"/>
    </row>
    <row r="602" spans="2:29">
      <c r="B602" s="49">
        <v>41079</v>
      </c>
      <c r="C602" s="50">
        <v>1357.98</v>
      </c>
      <c r="D602" s="53">
        <v>8655.8700000000008</v>
      </c>
      <c r="E602" s="16">
        <f t="shared" si="186"/>
        <v>-7.4704564374350286E-3</v>
      </c>
      <c r="F602" s="16" t="str">
        <f t="shared" si="188"/>
        <v/>
      </c>
      <c r="G602" s="16">
        <f t="shared" si="189"/>
        <v>-7.4704564374350286E-3</v>
      </c>
      <c r="H602" s="6">
        <f t="shared" si="190"/>
        <v>589</v>
      </c>
      <c r="I602" s="25">
        <f t="shared" ca="1" si="191"/>
        <v>11590.609952223369</v>
      </c>
      <c r="J602" s="16">
        <f t="shared" ca="1" si="200"/>
        <v>-1.1108145012556836E-2</v>
      </c>
      <c r="K602" s="17">
        <f t="shared" ca="1" si="192"/>
        <v>-5.5612635155108965</v>
      </c>
      <c r="L602" s="31">
        <f t="shared" ca="1" si="187"/>
        <v>-0.71651929317859531</v>
      </c>
      <c r="M602" s="30"/>
      <c r="N602" s="21">
        <v>589</v>
      </c>
      <c r="O602" s="14">
        <f t="shared" si="185"/>
        <v>0.17316599999999999</v>
      </c>
      <c r="P602" s="14">
        <f t="shared" si="193"/>
        <v>0.38830915518437109</v>
      </c>
      <c r="Q602" s="14">
        <f t="shared" si="201"/>
        <v>0.56147515518437108</v>
      </c>
      <c r="R602" s="14">
        <f t="shared" si="202"/>
        <v>-0.2151431551843711</v>
      </c>
      <c r="S602" s="14">
        <f t="shared" si="203"/>
        <v>0.94978431036874222</v>
      </c>
      <c r="T602" s="14">
        <f t="shared" si="204"/>
        <v>-0.60345231036874214</v>
      </c>
      <c r="U602" s="4" t="s">
        <v>21</v>
      </c>
      <c r="V602" s="21">
        <v>589</v>
      </c>
      <c r="W602" s="15">
        <f t="shared" si="194"/>
        <v>12669.221604027687</v>
      </c>
      <c r="X602" s="15">
        <f t="shared" si="195"/>
        <v>15710.333985840005</v>
      </c>
      <c r="Y602" s="15">
        <f t="shared" si="196"/>
        <v>18680.584294941018</v>
      </c>
      <c r="Z602" s="15">
        <f t="shared" si="197"/>
        <v>8592.2995511136232</v>
      </c>
      <c r="AA602" s="15">
        <f t="shared" si="198"/>
        <v>27544.251770721046</v>
      </c>
      <c r="AB602" s="15">
        <f t="shared" si="199"/>
        <v>5827.3202477251443</v>
      </c>
      <c r="AC602" s="15"/>
    </row>
    <row r="603" spans="2:29">
      <c r="B603" s="49">
        <v>41080</v>
      </c>
      <c r="C603" s="50">
        <v>1355.69</v>
      </c>
      <c r="D603" s="53">
        <v>8757.31</v>
      </c>
      <c r="E603" s="16">
        <f t="shared" si="186"/>
        <v>1.1719214821849067E-2</v>
      </c>
      <c r="F603" s="16">
        <f t="shared" si="188"/>
        <v>1.1719214821849067E-2</v>
      </c>
      <c r="G603" s="16" t="str">
        <f t="shared" si="189"/>
        <v/>
      </c>
      <c r="H603" s="6">
        <f t="shared" si="190"/>
        <v>590</v>
      </c>
      <c r="I603" s="25">
        <f t="shared" ca="1" si="191"/>
        <v>11581.045847347623</v>
      </c>
      <c r="J603" s="16">
        <f t="shared" ca="1" si="200"/>
        <v>-8.2515975562713942E-4</v>
      </c>
      <c r="K603" s="17">
        <f t="shared" ca="1" si="192"/>
        <v>-5.6312323244240501</v>
      </c>
      <c r="L603" s="31">
        <f t="shared" ca="1" si="187"/>
        <v>-6.9968808913153435E-2</v>
      </c>
      <c r="M603" s="30"/>
      <c r="N603" s="21">
        <v>590</v>
      </c>
      <c r="O603" s="14">
        <f t="shared" si="185"/>
        <v>0.17346</v>
      </c>
      <c r="P603" s="14">
        <f t="shared" si="193"/>
        <v>0.38863864964771583</v>
      </c>
      <c r="Q603" s="14">
        <f t="shared" si="201"/>
        <v>0.56209864964771583</v>
      </c>
      <c r="R603" s="14">
        <f t="shared" si="202"/>
        <v>-0.21517864964771583</v>
      </c>
      <c r="S603" s="14">
        <f t="shared" si="203"/>
        <v>0.95073729929543171</v>
      </c>
      <c r="T603" s="14">
        <f t="shared" si="204"/>
        <v>-0.6038172992954316</v>
      </c>
      <c r="U603" s="4" t="s">
        <v>21</v>
      </c>
      <c r="V603" s="21">
        <v>590</v>
      </c>
      <c r="W603" s="15">
        <f t="shared" si="194"/>
        <v>12672.946902771353</v>
      </c>
      <c r="X603" s="15">
        <f t="shared" si="195"/>
        <v>15715.511306808094</v>
      </c>
      <c r="Y603" s="15">
        <f t="shared" si="196"/>
        <v>18692.235167570812</v>
      </c>
      <c r="Z603" s="15">
        <f t="shared" si="197"/>
        <v>8591.9945774646294</v>
      </c>
      <c r="AA603" s="15">
        <f t="shared" si="198"/>
        <v>27570.513649304674</v>
      </c>
      <c r="AB603" s="15">
        <f t="shared" si="199"/>
        <v>5825.1937284640499</v>
      </c>
      <c r="AC603" s="15"/>
    </row>
    <row r="604" spans="2:29">
      <c r="B604" s="49">
        <v>41081</v>
      </c>
      <c r="C604" s="50">
        <v>1325.51</v>
      </c>
      <c r="D604" s="53">
        <v>8824.07</v>
      </c>
      <c r="E604" s="16">
        <f t="shared" si="186"/>
        <v>7.6233455250528095E-3</v>
      </c>
      <c r="F604" s="16">
        <f t="shared" si="188"/>
        <v>7.6233455250528095E-3</v>
      </c>
      <c r="G604" s="16" t="str">
        <f t="shared" si="189"/>
        <v/>
      </c>
      <c r="H604" s="6">
        <f t="shared" si="190"/>
        <v>591</v>
      </c>
      <c r="I604" s="25">
        <f t="shared" ca="1" si="191"/>
        <v>11644.165788846578</v>
      </c>
      <c r="J604" s="16">
        <f t="shared" ca="1" si="200"/>
        <v>5.4502799083047653E-3</v>
      </c>
      <c r="K604" s="17">
        <f t="shared" ca="1" si="192"/>
        <v>-5.3098895408510876</v>
      </c>
      <c r="L604" s="31">
        <f t="shared" ca="1" si="187"/>
        <v>0.32134278357296236</v>
      </c>
      <c r="M604" s="30"/>
      <c r="N604" s="21">
        <v>591</v>
      </c>
      <c r="O604" s="14">
        <f t="shared" si="185"/>
        <v>0.17375399999999999</v>
      </c>
      <c r="P604" s="14">
        <f t="shared" si="193"/>
        <v>0.38896786499658298</v>
      </c>
      <c r="Q604" s="14">
        <f t="shared" si="201"/>
        <v>0.56272186499658294</v>
      </c>
      <c r="R604" s="14">
        <f t="shared" si="202"/>
        <v>-0.21521386499658299</v>
      </c>
      <c r="S604" s="14">
        <f t="shared" si="203"/>
        <v>0.95168972999316592</v>
      </c>
      <c r="T604" s="14">
        <f t="shared" si="204"/>
        <v>-0.60418172999316599</v>
      </c>
      <c r="U604" s="4" t="s">
        <v>21</v>
      </c>
      <c r="V604" s="21">
        <v>591</v>
      </c>
      <c r="W604" s="15">
        <f t="shared" si="194"/>
        <v>12676.673296913867</v>
      </c>
      <c r="X604" s="15">
        <f t="shared" si="195"/>
        <v>15720.68594608419</v>
      </c>
      <c r="Y604" s="15">
        <f t="shared" si="196"/>
        <v>18703.888086193583</v>
      </c>
      <c r="Z604" s="15">
        <f t="shared" si="197"/>
        <v>8591.6920127056128</v>
      </c>
      <c r="AA604" s="15">
        <f t="shared" si="198"/>
        <v>27596.785161768086</v>
      </c>
      <c r="AB604" s="15">
        <f t="shared" si="199"/>
        <v>5823.0712358233759</v>
      </c>
      <c r="AC604" s="15"/>
    </row>
    <row r="605" spans="2:29">
      <c r="B605" s="49">
        <v>41082</v>
      </c>
      <c r="C605" s="50">
        <v>1335.02</v>
      </c>
      <c r="D605" s="53">
        <v>8798.35</v>
      </c>
      <c r="E605" s="16">
        <f t="shared" si="186"/>
        <v>-2.9147547560252067E-3</v>
      </c>
      <c r="F605" s="16" t="str">
        <f t="shared" si="188"/>
        <v/>
      </c>
      <c r="G605" s="16">
        <f t="shared" si="189"/>
        <v>-2.9147547560252067E-3</v>
      </c>
      <c r="H605" s="6">
        <f t="shared" si="190"/>
        <v>592</v>
      </c>
      <c r="I605" s="25">
        <f t="shared" ca="1" si="191"/>
        <v>11389.012791620551</v>
      </c>
      <c r="J605" s="16">
        <f t="shared" ca="1" si="200"/>
        <v>-2.1912518410758666E-2</v>
      </c>
      <c r="K605" s="17">
        <f t="shared" ca="1" si="192"/>
        <v>-6.7130256891852973</v>
      </c>
      <c r="L605" s="31">
        <f t="shared" ca="1" si="187"/>
        <v>-1.4031361483342095</v>
      </c>
      <c r="M605" s="30"/>
      <c r="N605" s="21">
        <v>592</v>
      </c>
      <c r="O605" s="14">
        <f t="shared" si="185"/>
        <v>0.17404799999999998</v>
      </c>
      <c r="P605" s="14">
        <f t="shared" si="193"/>
        <v>0.38929680193908606</v>
      </c>
      <c r="Q605" s="14">
        <f t="shared" si="201"/>
        <v>0.56334480193908609</v>
      </c>
      <c r="R605" s="14">
        <f t="shared" si="202"/>
        <v>-0.21524880193908608</v>
      </c>
      <c r="S605" s="14">
        <f t="shared" si="203"/>
        <v>0.95264160387817209</v>
      </c>
      <c r="T605" s="14">
        <f t="shared" si="204"/>
        <v>-0.60454560387817213</v>
      </c>
      <c r="U605" s="4" t="s">
        <v>21</v>
      </c>
      <c r="V605" s="21">
        <v>592</v>
      </c>
      <c r="W605" s="15">
        <f t="shared" si="194"/>
        <v>12680.40078677732</v>
      </c>
      <c r="X605" s="15">
        <f t="shared" si="195"/>
        <v>15725.857911031882</v>
      </c>
      <c r="Y605" s="15">
        <f t="shared" si="196"/>
        <v>18715.543058830535</v>
      </c>
      <c r="Z605" s="15">
        <f t="shared" si="197"/>
        <v>8591.3918504991652</v>
      </c>
      <c r="AA605" s="15">
        <f t="shared" si="198"/>
        <v>27623.066327066786</v>
      </c>
      <c r="AB605" s="15">
        <f t="shared" si="199"/>
        <v>5820.9527577229319</v>
      </c>
      <c r="AC605" s="15"/>
    </row>
    <row r="606" spans="2:29">
      <c r="B606" s="49">
        <v>41085</v>
      </c>
      <c r="C606" s="50">
        <v>1313.72</v>
      </c>
      <c r="D606" s="53">
        <v>8734.6200000000008</v>
      </c>
      <c r="E606" s="16">
        <f t="shared" si="186"/>
        <v>-7.2434035927190395E-3</v>
      </c>
      <c r="F606" s="16" t="str">
        <f t="shared" si="188"/>
        <v/>
      </c>
      <c r="G606" s="16">
        <f t="shared" si="189"/>
        <v>-7.2434035927190395E-3</v>
      </c>
      <c r="H606" s="6">
        <f t="shared" si="190"/>
        <v>593</v>
      </c>
      <c r="I606" s="25">
        <f t="shared" ca="1" si="191"/>
        <v>11555.756659510453</v>
      </c>
      <c r="J606" s="16">
        <f t="shared" ca="1" si="200"/>
        <v>1.4640765704695946E-2</v>
      </c>
      <c r="K606" s="17">
        <f t="shared" ca="1" si="192"/>
        <v>-5.8229860510579226</v>
      </c>
      <c r="L606" s="31">
        <f t="shared" ca="1" si="187"/>
        <v>0.89003963812737463</v>
      </c>
      <c r="M606" s="30"/>
      <c r="N606" s="21">
        <v>593</v>
      </c>
      <c r="O606" s="14">
        <f t="shared" si="185"/>
        <v>0.174342</v>
      </c>
      <c r="P606" s="14">
        <f t="shared" si="193"/>
        <v>0.38962546118034946</v>
      </c>
      <c r="Q606" s="14">
        <f t="shared" si="201"/>
        <v>0.56396746118034946</v>
      </c>
      <c r="R606" s="14">
        <f t="shared" si="202"/>
        <v>-0.21528346118034947</v>
      </c>
      <c r="S606" s="14">
        <f t="shared" si="203"/>
        <v>0.95359292236069892</v>
      </c>
      <c r="T606" s="14">
        <f t="shared" si="204"/>
        <v>-0.60490892236069893</v>
      </c>
      <c r="U606" s="4" t="s">
        <v>21</v>
      </c>
      <c r="V606" s="21">
        <v>593</v>
      </c>
      <c r="W606" s="15">
        <f t="shared" si="194"/>
        <v>12684.129372683903</v>
      </c>
      <c r="X606" s="15">
        <f t="shared" si="195"/>
        <v>15731.027208983376</v>
      </c>
      <c r="Y606" s="15">
        <f t="shared" si="196"/>
        <v>18727.200093474927</v>
      </c>
      <c r="Z606" s="15">
        <f t="shared" si="197"/>
        <v>8591.0940845364312</v>
      </c>
      <c r="AA606" s="15">
        <f t="shared" si="198"/>
        <v>27649.357164104604</v>
      </c>
      <c r="AB606" s="15">
        <f t="shared" si="199"/>
        <v>5818.8382821374253</v>
      </c>
      <c r="AC606" s="15"/>
    </row>
    <row r="607" spans="2:29">
      <c r="B607" s="49">
        <v>41086</v>
      </c>
      <c r="C607" s="50">
        <v>1319.99</v>
      </c>
      <c r="D607" s="53">
        <v>8663.99</v>
      </c>
      <c r="E607" s="16">
        <f t="shared" si="186"/>
        <v>-8.0862132525514573E-3</v>
      </c>
      <c r="F607" s="16" t="str">
        <f t="shared" si="188"/>
        <v/>
      </c>
      <c r="G607" s="16">
        <f t="shared" si="189"/>
        <v>-8.0862132525514573E-3</v>
      </c>
      <c r="H607" s="6">
        <f t="shared" si="190"/>
        <v>594</v>
      </c>
      <c r="I607" s="25">
        <f t="shared" ca="1" si="191"/>
        <v>11632.970046838665</v>
      </c>
      <c r="J607" s="16">
        <f t="shared" ca="1" si="200"/>
        <v>6.6818114644760819E-3</v>
      </c>
      <c r="K607" s="17">
        <f t="shared" ca="1" si="192"/>
        <v>-5.4251365769186357</v>
      </c>
      <c r="L607" s="31">
        <f t="shared" ca="1" si="187"/>
        <v>0.39784947413928723</v>
      </c>
      <c r="M607" s="30"/>
      <c r="N607" s="21">
        <v>594</v>
      </c>
      <c r="O607" s="14">
        <f t="shared" si="185"/>
        <v>0.17463599999999999</v>
      </c>
      <c r="P607" s="14">
        <f t="shared" si="193"/>
        <v>0.38995384342252615</v>
      </c>
      <c r="Q607" s="14">
        <f t="shared" si="201"/>
        <v>0.56458984342252616</v>
      </c>
      <c r="R607" s="14">
        <f t="shared" si="202"/>
        <v>-0.21531784342252616</v>
      </c>
      <c r="S607" s="14">
        <f t="shared" si="203"/>
        <v>0.95454368684505231</v>
      </c>
      <c r="T607" s="14">
        <f t="shared" si="204"/>
        <v>-0.60527168684505228</v>
      </c>
      <c r="U607" s="4" t="s">
        <v>21</v>
      </c>
      <c r="V607" s="21">
        <v>594</v>
      </c>
      <c r="W607" s="15">
        <f t="shared" si="194"/>
        <v>12687.859054955903</v>
      </c>
      <c r="X607" s="15">
        <f t="shared" si="195"/>
        <v>15736.193847239705</v>
      </c>
      <c r="Y607" s="15">
        <f t="shared" si="196"/>
        <v>18738.859198092279</v>
      </c>
      <c r="Z607" s="15">
        <f t="shared" si="197"/>
        <v>8590.7987085369277</v>
      </c>
      <c r="AA607" s="15">
        <f t="shared" si="198"/>
        <v>27675.657691734028</v>
      </c>
      <c r="AB607" s="15">
        <f t="shared" si="199"/>
        <v>5816.727797096124</v>
      </c>
      <c r="AC607" s="15"/>
    </row>
    <row r="608" spans="2:29">
      <c r="B608" s="49">
        <v>41087</v>
      </c>
      <c r="C608" s="50">
        <v>1331.85</v>
      </c>
      <c r="D608" s="53">
        <v>8730.49</v>
      </c>
      <c r="E608" s="16">
        <f t="shared" si="186"/>
        <v>7.6754474555026037E-3</v>
      </c>
      <c r="F608" s="16">
        <f t="shared" si="188"/>
        <v>7.6754474555026037E-3</v>
      </c>
      <c r="G608" s="16" t="str">
        <f t="shared" si="189"/>
        <v/>
      </c>
      <c r="H608" s="6">
        <f t="shared" si="190"/>
        <v>595</v>
      </c>
      <c r="I608" s="25">
        <f t="shared" ca="1" si="191"/>
        <v>11874.810568374482</v>
      </c>
      <c r="J608" s="16">
        <f t="shared" ca="1" si="200"/>
        <v>2.078923272062734E-2</v>
      </c>
      <c r="K608" s="17">
        <f t="shared" ca="1" si="192"/>
        <v>-4.1575053575479837</v>
      </c>
      <c r="L608" s="31">
        <f t="shared" ca="1" si="187"/>
        <v>1.2676312193706518</v>
      </c>
      <c r="M608" s="30"/>
      <c r="N608" s="21">
        <v>595</v>
      </c>
      <c r="O608" s="14">
        <f t="shared" si="185"/>
        <v>0.17493</v>
      </c>
      <c r="P608" s="14">
        <f t="shared" si="193"/>
        <v>0.39028194936481497</v>
      </c>
      <c r="Q608" s="14">
        <f t="shared" si="201"/>
        <v>0.565211949364815</v>
      </c>
      <c r="R608" s="14">
        <f t="shared" si="202"/>
        <v>-0.21535194936481497</v>
      </c>
      <c r="S608" s="14">
        <f t="shared" si="203"/>
        <v>0.95549389872962998</v>
      </c>
      <c r="T608" s="14">
        <f t="shared" si="204"/>
        <v>-0.60563389872962992</v>
      </c>
      <c r="U608" s="4" t="s">
        <v>21</v>
      </c>
      <c r="V608" s="21">
        <v>595</v>
      </c>
      <c r="W608" s="15">
        <f t="shared" si="194"/>
        <v>12691.589833915694</v>
      </c>
      <c r="X608" s="15">
        <f t="shared" si="195"/>
        <v>15741.357833070884</v>
      </c>
      <c r="Y608" s="15">
        <f t="shared" si="196"/>
        <v>18750.52038062051</v>
      </c>
      <c r="Z608" s="15">
        <f t="shared" si="197"/>
        <v>8590.5057162483772</v>
      </c>
      <c r="AA608" s="15">
        <f t="shared" si="198"/>
        <v>27701.967928756538</v>
      </c>
      <c r="AB608" s="15">
        <f t="shared" si="199"/>
        <v>5814.6212906825231</v>
      </c>
      <c r="AC608" s="15"/>
    </row>
    <row r="609" spans="2:29">
      <c r="B609" s="49">
        <v>41088</v>
      </c>
      <c r="C609" s="50">
        <v>1329.04</v>
      </c>
      <c r="D609" s="53">
        <v>8874.11</v>
      </c>
      <c r="E609" s="16">
        <f t="shared" si="186"/>
        <v>1.6450393964141854E-2</v>
      </c>
      <c r="F609" s="16">
        <f t="shared" si="188"/>
        <v>1.6450393964141854E-2</v>
      </c>
      <c r="G609" s="16" t="str">
        <f t="shared" si="189"/>
        <v/>
      </c>
      <c r="H609" s="6">
        <f t="shared" si="190"/>
        <v>596</v>
      </c>
      <c r="I609" s="25">
        <f t="shared" ca="1" si="191"/>
        <v>12084.511407327624</v>
      </c>
      <c r="J609" s="16">
        <f t="shared" ca="1" si="200"/>
        <v>1.7659299720673146E-2</v>
      </c>
      <c r="K609" s="17">
        <f t="shared" ca="1" si="192"/>
        <v>-3.0818054964639954</v>
      </c>
      <c r="L609" s="31">
        <f t="shared" ca="1" si="187"/>
        <v>1.0756998610839885</v>
      </c>
      <c r="M609" s="30"/>
      <c r="N609" s="21">
        <v>596</v>
      </c>
      <c r="O609" s="14">
        <f t="shared" si="185"/>
        <v>0.17522399999999999</v>
      </c>
      <c r="P609" s="14">
        <f t="shared" si="193"/>
        <v>0.39060977970347849</v>
      </c>
      <c r="Q609" s="14">
        <f t="shared" si="201"/>
        <v>0.56583377970347848</v>
      </c>
      <c r="R609" s="14">
        <f t="shared" si="202"/>
        <v>-0.2153857797034785</v>
      </c>
      <c r="S609" s="14">
        <f t="shared" si="203"/>
        <v>0.95644355940695691</v>
      </c>
      <c r="T609" s="14">
        <f t="shared" si="204"/>
        <v>-0.60599555940695704</v>
      </c>
      <c r="U609" s="4" t="s">
        <v>21</v>
      </c>
      <c r="V609" s="21">
        <v>596</v>
      </c>
      <c r="W609" s="15">
        <f t="shared" si="194"/>
        <v>12695.321709885751</v>
      </c>
      <c r="X609" s="15">
        <f t="shared" si="195"/>
        <v>15746.519173716124</v>
      </c>
      <c r="Y609" s="15">
        <f t="shared" si="196"/>
        <v>18762.183648970138</v>
      </c>
      <c r="Z609" s="15">
        <f t="shared" si="197"/>
        <v>8590.2151014465326</v>
      </c>
      <c r="AA609" s="15">
        <f t="shared" si="198"/>
        <v>27728.287893922959</v>
      </c>
      <c r="AB609" s="15">
        <f t="shared" si="199"/>
        <v>5812.5187510340074</v>
      </c>
      <c r="AC609" s="15"/>
    </row>
    <row r="610" spans="2:29">
      <c r="B610" s="49">
        <v>41089</v>
      </c>
      <c r="C610" s="50">
        <v>1362.16</v>
      </c>
      <c r="D610" s="53">
        <v>9006.7800000000007</v>
      </c>
      <c r="E610" s="16">
        <f t="shared" si="186"/>
        <v>1.4950231628861943E-2</v>
      </c>
      <c r="F610" s="16">
        <f t="shared" si="188"/>
        <v>1.4950231628861943E-2</v>
      </c>
      <c r="G610" s="16" t="str">
        <f t="shared" si="189"/>
        <v/>
      </c>
      <c r="H610" s="6">
        <f t="shared" si="190"/>
        <v>597</v>
      </c>
      <c r="I610" s="25">
        <f t="shared" ca="1" si="191"/>
        <v>12246.803499109628</v>
      </c>
      <c r="J610" s="16">
        <f t="shared" ca="1" si="200"/>
        <v>1.3429760319775649E-2</v>
      </c>
      <c r="K610" s="17">
        <f t="shared" ca="1" si="192"/>
        <v>-2.2664061585565367</v>
      </c>
      <c r="L610" s="31">
        <f t="shared" ca="1" si="187"/>
        <v>0.81539933790745889</v>
      </c>
      <c r="M610" s="30"/>
      <c r="N610" s="21">
        <v>597</v>
      </c>
      <c r="O610" s="14">
        <f t="shared" si="185"/>
        <v>0.17551800000000001</v>
      </c>
      <c r="P610" s="14">
        <f t="shared" si="193"/>
        <v>0.39093733513185969</v>
      </c>
      <c r="Q610" s="14">
        <f t="shared" si="201"/>
        <v>0.56645533513185975</v>
      </c>
      <c r="R610" s="14">
        <f t="shared" si="202"/>
        <v>-0.21541933513185968</v>
      </c>
      <c r="S610" s="14">
        <f t="shared" si="203"/>
        <v>0.95739267026371944</v>
      </c>
      <c r="T610" s="14">
        <f t="shared" si="204"/>
        <v>-0.60635667026371931</v>
      </c>
      <c r="U610" s="4" t="s">
        <v>21</v>
      </c>
      <c r="V610" s="21">
        <v>597</v>
      </c>
      <c r="W610" s="15">
        <f t="shared" si="194"/>
        <v>12699.054683188646</v>
      </c>
      <c r="X610" s="15">
        <f t="shared" si="195"/>
        <v>15751.67787638399</v>
      </c>
      <c r="Y610" s="15">
        <f t="shared" si="196"/>
        <v>18773.849011024438</v>
      </c>
      <c r="Z610" s="15">
        <f t="shared" si="197"/>
        <v>8589.9268579350119</v>
      </c>
      <c r="AA610" s="15">
        <f t="shared" si="198"/>
        <v>27754.61760593377</v>
      </c>
      <c r="AB610" s="15">
        <f t="shared" si="199"/>
        <v>5810.4201663415379</v>
      </c>
      <c r="AC610" s="15"/>
    </row>
    <row r="611" spans="2:29">
      <c r="B611" s="49">
        <v>41092</v>
      </c>
      <c r="C611" s="50">
        <v>1365.51</v>
      </c>
      <c r="D611" s="53">
        <v>9003.48</v>
      </c>
      <c r="E611" s="16">
        <f t="shared" si="186"/>
        <v>-3.6639065237533184E-4</v>
      </c>
      <c r="F611" s="16" t="str">
        <f t="shared" si="188"/>
        <v/>
      </c>
      <c r="G611" s="16">
        <f t="shared" si="189"/>
        <v>-3.6639065237533184E-4</v>
      </c>
      <c r="H611" s="6">
        <f t="shared" si="190"/>
        <v>598</v>
      </c>
      <c r="I611" s="25">
        <f t="shared" ca="1" si="191"/>
        <v>12457.431201017975</v>
      </c>
      <c r="J611" s="16">
        <f t="shared" ca="1" si="200"/>
        <v>1.7198585894160831E-2</v>
      </c>
      <c r="K611" s="17">
        <f t="shared" ca="1" si="192"/>
        <v>-1.2190076685131477</v>
      </c>
      <c r="L611" s="31">
        <f t="shared" ca="1" si="187"/>
        <v>1.047398490043389</v>
      </c>
      <c r="M611" s="30"/>
      <c r="N611" s="21">
        <v>598</v>
      </c>
      <c r="O611" s="14">
        <f t="shared" si="185"/>
        <v>0.175812</v>
      </c>
      <c r="P611" s="14">
        <f t="shared" si="193"/>
        <v>0.3912646163403995</v>
      </c>
      <c r="Q611" s="14">
        <f t="shared" si="201"/>
        <v>0.56707661634039952</v>
      </c>
      <c r="R611" s="14">
        <f t="shared" si="202"/>
        <v>-0.2154526163403995</v>
      </c>
      <c r="S611" s="14">
        <f t="shared" si="203"/>
        <v>0.95834123268079896</v>
      </c>
      <c r="T611" s="14">
        <f t="shared" si="204"/>
        <v>-0.60671723268079902</v>
      </c>
      <c r="U611" s="4" t="s">
        <v>21</v>
      </c>
      <c r="V611" s="21">
        <v>598</v>
      </c>
      <c r="W611" s="15">
        <f t="shared" si="194"/>
        <v>12702.788754147037</v>
      </c>
      <c r="X611" s="15">
        <f t="shared" si="195"/>
        <v>15756.833948252595</v>
      </c>
      <c r="Y611" s="15">
        <f t="shared" si="196"/>
        <v>18785.516474639604</v>
      </c>
      <c r="Z611" s="15">
        <f t="shared" si="197"/>
        <v>8589.6409795451254</v>
      </c>
      <c r="AA611" s="15">
        <f t="shared" si="198"/>
        <v>27780.95708343944</v>
      </c>
      <c r="AB611" s="15">
        <f t="shared" si="199"/>
        <v>5808.3255248493051</v>
      </c>
      <c r="AC611" s="15"/>
    </row>
    <row r="612" spans="2:29">
      <c r="B612" s="49">
        <v>41093</v>
      </c>
      <c r="C612" s="50">
        <v>1374.02</v>
      </c>
      <c r="D612" s="53">
        <v>9066</v>
      </c>
      <c r="E612" s="16">
        <f t="shared" si="186"/>
        <v>6.9439816604246847E-3</v>
      </c>
      <c r="F612" s="16">
        <f t="shared" si="188"/>
        <v>6.9439816604246847E-3</v>
      </c>
      <c r="G612" s="16" t="str">
        <f t="shared" si="189"/>
        <v/>
      </c>
      <c r="H612" s="6">
        <f t="shared" si="190"/>
        <v>599</v>
      </c>
      <c r="I612" s="25">
        <f t="shared" ca="1" si="191"/>
        <v>12768.591624379045</v>
      </c>
      <c r="J612" s="16">
        <f t="shared" ca="1" si="200"/>
        <v>2.4977896192245774E-2</v>
      </c>
      <c r="K612" s="17">
        <f t="shared" ca="1" si="192"/>
        <v>0.30455884788790599</v>
      </c>
      <c r="L612" s="31">
        <f t="shared" ca="1" si="187"/>
        <v>1.5235665164010537</v>
      </c>
      <c r="M612" s="30"/>
      <c r="N612" s="21">
        <v>599</v>
      </c>
      <c r="O612" s="14">
        <f t="shared" si="185"/>
        <v>0.17610599999999998</v>
      </c>
      <c r="P612" s="14">
        <f t="shared" si="193"/>
        <v>0.39159162401665332</v>
      </c>
      <c r="Q612" s="14">
        <f t="shared" si="201"/>
        <v>0.56769762401665336</v>
      </c>
      <c r="R612" s="14">
        <f t="shared" si="202"/>
        <v>-0.21548562401665333</v>
      </c>
      <c r="S612" s="14">
        <f t="shared" si="203"/>
        <v>0.95928924803330662</v>
      </c>
      <c r="T612" s="14">
        <f t="shared" si="204"/>
        <v>-0.60707724803330665</v>
      </c>
      <c r="U612" s="4" t="s">
        <v>21</v>
      </c>
      <c r="V612" s="21">
        <v>599</v>
      </c>
      <c r="W612" s="15">
        <f t="shared" si="194"/>
        <v>12706.523923083685</v>
      </c>
      <c r="X612" s="15">
        <f t="shared" si="195"/>
        <v>15761.987396469769</v>
      </c>
      <c r="Y612" s="15">
        <f t="shared" si="196"/>
        <v>18797.186047644922</v>
      </c>
      <c r="Z612" s="15">
        <f t="shared" si="197"/>
        <v>8589.3574601357195</v>
      </c>
      <c r="AA612" s="15">
        <f t="shared" si="198"/>
        <v>27807.306345040746</v>
      </c>
      <c r="AB612" s="15">
        <f t="shared" si="199"/>
        <v>5806.2348148544279</v>
      </c>
      <c r="AC612" s="15"/>
    </row>
    <row r="613" spans="2:29">
      <c r="B613" s="49">
        <v>41095</v>
      </c>
      <c r="C613" s="50">
        <v>1367.58</v>
      </c>
      <c r="D613" s="53">
        <v>9104.17</v>
      </c>
      <c r="E613" s="16">
        <f t="shared" si="186"/>
        <v>4.2102360467681527E-3</v>
      </c>
      <c r="F613" s="16">
        <f t="shared" si="188"/>
        <v>4.2102360467681527E-3</v>
      </c>
      <c r="G613" s="16" t="str">
        <f t="shared" si="189"/>
        <v/>
      </c>
      <c r="H613" s="6">
        <f t="shared" si="190"/>
        <v>600</v>
      </c>
      <c r="I613" s="25">
        <f t="shared" ca="1" si="191"/>
        <v>12648.613489470354</v>
      </c>
      <c r="J613" s="16">
        <f t="shared" ca="1" si="200"/>
        <v>-9.3963483552577231E-3</v>
      </c>
      <c r="K613" s="17">
        <f t="shared" ca="1" si="192"/>
        <v>-0.30386483268932563</v>
      </c>
      <c r="L613" s="31">
        <f t="shared" ca="1" si="187"/>
        <v>-0.60842368057723162</v>
      </c>
      <c r="M613" s="30"/>
      <c r="N613" s="21">
        <v>600</v>
      </c>
      <c r="O613" s="14">
        <f t="shared" si="185"/>
        <v>0.1764</v>
      </c>
      <c r="P613" s="14">
        <f t="shared" si="193"/>
        <v>0.39191835884530851</v>
      </c>
      <c r="Q613" s="14">
        <f t="shared" si="201"/>
        <v>0.56831835884530846</v>
      </c>
      <c r="R613" s="14">
        <f t="shared" si="202"/>
        <v>-0.21551835884530851</v>
      </c>
      <c r="S613" s="14">
        <f t="shared" si="203"/>
        <v>0.96023671769061703</v>
      </c>
      <c r="T613" s="14">
        <f t="shared" si="204"/>
        <v>-0.60743671769061702</v>
      </c>
      <c r="U613" s="4" t="s">
        <v>21</v>
      </c>
      <c r="V613" s="21">
        <v>600</v>
      </c>
      <c r="W613" s="15">
        <f t="shared" si="194"/>
        <v>12710.260190321445</v>
      </c>
      <c r="X613" s="15">
        <f t="shared" si="195"/>
        <v>15767.138228153253</v>
      </c>
      <c r="Y613" s="15">
        <f t="shared" si="196"/>
        <v>18808.857737842944</v>
      </c>
      <c r="Z613" s="15">
        <f t="shared" si="197"/>
        <v>8589.0762935929997</v>
      </c>
      <c r="AA613" s="15">
        <f t="shared" si="198"/>
        <v>27833.665409289119</v>
      </c>
      <c r="AB613" s="15">
        <f t="shared" si="199"/>
        <v>5804.1480247066083</v>
      </c>
      <c r="AC613" s="15"/>
    </row>
    <row r="614" spans="2:29">
      <c r="B614" s="49">
        <v>41096</v>
      </c>
      <c r="C614" s="50">
        <v>1354.68</v>
      </c>
      <c r="D614" s="53">
        <v>9079.7999999999993</v>
      </c>
      <c r="E614" s="16">
        <f t="shared" si="186"/>
        <v>-2.6767953586104829E-3</v>
      </c>
      <c r="F614" s="16" t="str">
        <f t="shared" si="188"/>
        <v/>
      </c>
      <c r="G614" s="16">
        <f t="shared" si="189"/>
        <v>-2.6767953586104829E-3</v>
      </c>
      <c r="H614" s="6">
        <f t="shared" si="190"/>
        <v>601</v>
      </c>
      <c r="I614" s="25">
        <f t="shared" ca="1" si="191"/>
        <v>12904.825914329644</v>
      </c>
      <c r="J614" s="16">
        <f t="shared" ca="1" si="200"/>
        <v>2.0256166818013708E-2</v>
      </c>
      <c r="K614" s="17">
        <f t="shared" ca="1" si="192"/>
        <v>0.93111974188945501</v>
      </c>
      <c r="L614" s="31">
        <f t="shared" ca="1" si="187"/>
        <v>1.2349845745787806</v>
      </c>
      <c r="M614" s="30"/>
      <c r="N614" s="21">
        <v>601</v>
      </c>
      <c r="O614" s="14">
        <f t="shared" si="185"/>
        <v>0.17669399999999999</v>
      </c>
      <c r="P614" s="14">
        <f t="shared" si="193"/>
        <v>0.39224482150820039</v>
      </c>
      <c r="Q614" s="14">
        <f t="shared" si="201"/>
        <v>0.56893882150820041</v>
      </c>
      <c r="R614" s="14">
        <f t="shared" si="202"/>
        <v>-0.2155508215082004</v>
      </c>
      <c r="S614" s="14">
        <f t="shared" si="203"/>
        <v>0.9611836430164008</v>
      </c>
      <c r="T614" s="14">
        <f t="shared" si="204"/>
        <v>-0.60779564301640077</v>
      </c>
      <c r="U614" s="4" t="s">
        <v>21</v>
      </c>
      <c r="V614" s="21">
        <v>601</v>
      </c>
      <c r="W614" s="15">
        <f t="shared" si="194"/>
        <v>12713.99755618326</v>
      </c>
      <c r="X614" s="15">
        <f t="shared" si="195"/>
        <v>15772.286450390846</v>
      </c>
      <c r="Y614" s="15">
        <f t="shared" si="196"/>
        <v>18820.531553009634</v>
      </c>
      <c r="Z614" s="15">
        <f t="shared" si="197"/>
        <v>8588.7974738303674</v>
      </c>
      <c r="AA614" s="15">
        <f t="shared" si="198"/>
        <v>27860.03429468692</v>
      </c>
      <c r="AB614" s="15">
        <f t="shared" si="199"/>
        <v>5802.0651428078372</v>
      </c>
      <c r="AC614" s="15"/>
    </row>
    <row r="615" spans="2:29">
      <c r="B615" s="49">
        <v>41099</v>
      </c>
      <c r="C615" s="50">
        <v>1352.46</v>
      </c>
      <c r="D615" s="53">
        <v>9020.75</v>
      </c>
      <c r="E615" s="16">
        <f t="shared" si="186"/>
        <v>-6.5034472124935877E-3</v>
      </c>
      <c r="F615" s="16" t="str">
        <f t="shared" si="188"/>
        <v/>
      </c>
      <c r="G615" s="16">
        <f t="shared" si="189"/>
        <v>-6.5034472124935877E-3</v>
      </c>
      <c r="H615" s="6">
        <f t="shared" si="190"/>
        <v>602</v>
      </c>
      <c r="I615" s="25">
        <f t="shared" ca="1" si="191"/>
        <v>12985.715001042563</v>
      </c>
      <c r="J615" s="16">
        <f t="shared" ca="1" si="200"/>
        <v>6.2681269201081864E-3</v>
      </c>
      <c r="K615" s="17">
        <f t="shared" ca="1" si="192"/>
        <v>1.3032802495168656</v>
      </c>
      <c r="L615" s="31">
        <f t="shared" ca="1" si="187"/>
        <v>0.3721605076274106</v>
      </c>
      <c r="M615" s="30"/>
      <c r="N615" s="21">
        <v>602</v>
      </c>
      <c r="O615" s="14">
        <f t="shared" si="185"/>
        <v>0.17698800000000001</v>
      </c>
      <c r="P615" s="14">
        <f t="shared" si="193"/>
        <v>0.39257101268432953</v>
      </c>
      <c r="Q615" s="14">
        <f t="shared" si="201"/>
        <v>0.56955901268432951</v>
      </c>
      <c r="R615" s="14">
        <f t="shared" si="202"/>
        <v>-0.21558301268432953</v>
      </c>
      <c r="S615" s="14">
        <f t="shared" si="203"/>
        <v>0.9621300253686591</v>
      </c>
      <c r="T615" s="14">
        <f t="shared" si="204"/>
        <v>-0.60815402536865903</v>
      </c>
      <c r="U615" s="4" t="s">
        <v>21</v>
      </c>
      <c r="V615" s="21">
        <v>602</v>
      </c>
      <c r="W615" s="15">
        <f t="shared" si="194"/>
        <v>12717.736020992177</v>
      </c>
      <c r="X615" s="15">
        <f t="shared" si="195"/>
        <v>15777.432070240617</v>
      </c>
      <c r="Y615" s="15">
        <f t="shared" si="196"/>
        <v>18832.207500894547</v>
      </c>
      <c r="Z615" s="15">
        <f t="shared" si="197"/>
        <v>8588.5209947882668</v>
      </c>
      <c r="AA615" s="15">
        <f t="shared" si="198"/>
        <v>27886.413019687807</v>
      </c>
      <c r="AB615" s="15">
        <f t="shared" si="199"/>
        <v>5799.9861576120566</v>
      </c>
      <c r="AC615" s="15"/>
    </row>
    <row r="616" spans="2:29">
      <c r="B616" s="49">
        <v>41100</v>
      </c>
      <c r="C616" s="50">
        <v>1341.47</v>
      </c>
      <c r="D616" s="53">
        <v>8896.8799999999992</v>
      </c>
      <c r="E616" s="16">
        <f t="shared" si="186"/>
        <v>-1.3731674195604667E-2</v>
      </c>
      <c r="F616" s="16" t="str">
        <f t="shared" si="188"/>
        <v/>
      </c>
      <c r="G616" s="16">
        <f t="shared" si="189"/>
        <v>-1.3731674195604667E-2</v>
      </c>
      <c r="H616" s="6">
        <f t="shared" si="190"/>
        <v>603</v>
      </c>
      <c r="I616" s="25">
        <f t="shared" ca="1" si="191"/>
        <v>12856.955060034768</v>
      </c>
      <c r="J616" s="16">
        <f t="shared" ca="1" si="200"/>
        <v>-9.9155064620975505E-3</v>
      </c>
      <c r="K616" s="17">
        <f t="shared" ca="1" si="192"/>
        <v>0.66209280011988347</v>
      </c>
      <c r="L616" s="31">
        <f t="shared" ca="1" si="187"/>
        <v>-0.64118744939698213</v>
      </c>
      <c r="M616" s="30"/>
      <c r="N616" s="21">
        <v>603</v>
      </c>
      <c r="O616" s="14">
        <f t="shared" si="185"/>
        <v>0.177282</v>
      </c>
      <c r="P616" s="14">
        <f t="shared" si="193"/>
        <v>0.39289693304987761</v>
      </c>
      <c r="Q616" s="14">
        <f t="shared" si="201"/>
        <v>0.57017893304987766</v>
      </c>
      <c r="R616" s="14">
        <f t="shared" si="202"/>
        <v>-0.21561493304987761</v>
      </c>
      <c r="S616" s="14">
        <f t="shared" si="203"/>
        <v>0.96307586609975515</v>
      </c>
      <c r="T616" s="14">
        <f t="shared" si="204"/>
        <v>-0.60851186609975527</v>
      </c>
      <c r="U616" s="4" t="s">
        <v>21</v>
      </c>
      <c r="V616" s="21">
        <v>603</v>
      </c>
      <c r="W616" s="15">
        <f t="shared" si="194"/>
        <v>12721.475585071332</v>
      </c>
      <c r="X616" s="15">
        <f t="shared" si="195"/>
        <v>15782.575094731043</v>
      </c>
      <c r="Y616" s="15">
        <f t="shared" si="196"/>
        <v>18843.885589220979</v>
      </c>
      <c r="Z616" s="15">
        <f t="shared" si="197"/>
        <v>8588.246850434014</v>
      </c>
      <c r="AA616" s="15">
        <f t="shared" si="198"/>
        <v>27912.801602697022</v>
      </c>
      <c r="AB616" s="15">
        <f t="shared" si="199"/>
        <v>5797.9110576248595</v>
      </c>
      <c r="AC616" s="15"/>
    </row>
    <row r="617" spans="2:29">
      <c r="B617" s="49">
        <v>41101</v>
      </c>
      <c r="C617" s="50">
        <v>1341.45</v>
      </c>
      <c r="D617" s="53">
        <v>8857.73</v>
      </c>
      <c r="E617" s="16">
        <f t="shared" si="186"/>
        <v>-4.4004190232980146E-3</v>
      </c>
      <c r="F617" s="16" t="str">
        <f t="shared" si="188"/>
        <v/>
      </c>
      <c r="G617" s="16">
        <f t="shared" si="189"/>
        <v>-4.4004190232980146E-3</v>
      </c>
      <c r="H617" s="6">
        <f t="shared" si="190"/>
        <v>604</v>
      </c>
      <c r="I617" s="25">
        <f t="shared" ca="1" si="191"/>
        <v>12824.931716371477</v>
      </c>
      <c r="J617" s="16">
        <f t="shared" ca="1" si="200"/>
        <v>-2.4907408880065728E-3</v>
      </c>
      <c r="K617" s="17">
        <f t="shared" ca="1" si="192"/>
        <v>0.48785219881327546</v>
      </c>
      <c r="L617" s="31">
        <f t="shared" ca="1" si="187"/>
        <v>-0.17424060130660798</v>
      </c>
      <c r="M617" s="30"/>
      <c r="N617" s="21">
        <v>604</v>
      </c>
      <c r="O617" s="14">
        <f t="shared" si="185"/>
        <v>0.17757599999999998</v>
      </c>
      <c r="P617" s="14">
        <f t="shared" si="193"/>
        <v>0.39322258327822424</v>
      </c>
      <c r="Q617" s="14">
        <f t="shared" si="201"/>
        <v>0.57079858327822419</v>
      </c>
      <c r="R617" s="14">
        <f t="shared" si="202"/>
        <v>-0.21564658327822425</v>
      </c>
      <c r="S617" s="14">
        <f t="shared" si="203"/>
        <v>0.96402116655644843</v>
      </c>
      <c r="T617" s="14">
        <f t="shared" si="204"/>
        <v>-0.60886916655644852</v>
      </c>
      <c r="U617" s="4" t="s">
        <v>21</v>
      </c>
      <c r="V617" s="21">
        <v>604</v>
      </c>
      <c r="W617" s="15">
        <f t="shared" si="194"/>
        <v>12725.216248743958</v>
      </c>
      <c r="X617" s="15">
        <f t="shared" si="195"/>
        <v>15787.715530861213</v>
      </c>
      <c r="Y617" s="15">
        <f t="shared" si="196"/>
        <v>18855.565825686139</v>
      </c>
      <c r="Z617" s="15">
        <f t="shared" si="197"/>
        <v>8587.9750347616373</v>
      </c>
      <c r="AA617" s="15">
        <f t="shared" si="198"/>
        <v>27939.200062071701</v>
      </c>
      <c r="AB617" s="15">
        <f t="shared" si="199"/>
        <v>5795.8398314031756</v>
      </c>
      <c r="AC617" s="15"/>
    </row>
    <row r="618" spans="2:29">
      <c r="B618" s="49">
        <v>41102</v>
      </c>
      <c r="C618" s="50">
        <v>1334.76</v>
      </c>
      <c r="D618" s="53">
        <v>8851</v>
      </c>
      <c r="E618" s="16">
        <f t="shared" si="186"/>
        <v>-7.5978834306301545E-4</v>
      </c>
      <c r="F618" s="16" t="str">
        <f t="shared" si="188"/>
        <v/>
      </c>
      <c r="G618" s="16">
        <f t="shared" si="189"/>
        <v>-7.5978834306301545E-4</v>
      </c>
      <c r="H618" s="6">
        <f t="shared" si="190"/>
        <v>605</v>
      </c>
      <c r="I618" s="25">
        <f t="shared" ca="1" si="191"/>
        <v>12638.901133333235</v>
      </c>
      <c r="J618" s="16">
        <f t="shared" ca="1" si="200"/>
        <v>-1.4505385849405155E-2</v>
      </c>
      <c r="K618" s="17">
        <f t="shared" ca="1" si="192"/>
        <v>-0.44374950906822819</v>
      </c>
      <c r="L618" s="31">
        <f t="shared" ca="1" si="187"/>
        <v>-0.93160170788150365</v>
      </c>
      <c r="M618" s="30"/>
      <c r="N618" s="21">
        <v>605</v>
      </c>
      <c r="O618" s="14">
        <f t="shared" si="185"/>
        <v>0.17787</v>
      </c>
      <c r="P618" s="14">
        <f t="shared" si="193"/>
        <v>0.39354796403996301</v>
      </c>
      <c r="Q618" s="14">
        <f t="shared" si="201"/>
        <v>0.57141796403996303</v>
      </c>
      <c r="R618" s="14">
        <f t="shared" si="202"/>
        <v>-0.215677964039963</v>
      </c>
      <c r="S618" s="14">
        <f t="shared" si="203"/>
        <v>0.96496592807992598</v>
      </c>
      <c r="T618" s="14">
        <f t="shared" si="204"/>
        <v>-0.60922592807992604</v>
      </c>
      <c r="U618" s="4" t="s">
        <v>21</v>
      </c>
      <c r="V618" s="21">
        <v>605</v>
      </c>
      <c r="W618" s="15">
        <f t="shared" si="194"/>
        <v>12728.958012333384</v>
      </c>
      <c r="X618" s="15">
        <f t="shared" si="195"/>
        <v>15792.853385600973</v>
      </c>
      <c r="Y618" s="15">
        <f t="shared" si="196"/>
        <v>18867.248217961303</v>
      </c>
      <c r="Z618" s="15">
        <f t="shared" si="197"/>
        <v>8587.7055417917218</v>
      </c>
      <c r="AA618" s="15">
        <f t="shared" si="198"/>
        <v>27965.608416121202</v>
      </c>
      <c r="AB618" s="15">
        <f t="shared" si="199"/>
        <v>5793.7724675549589</v>
      </c>
      <c r="AC618" s="15"/>
    </row>
    <row r="619" spans="2:29">
      <c r="B619" s="49">
        <v>41103</v>
      </c>
      <c r="C619" s="50">
        <v>1356.78</v>
      </c>
      <c r="D619" s="53">
        <v>8720.01</v>
      </c>
      <c r="E619" s="16">
        <f t="shared" si="186"/>
        <v>-1.4799457688396767E-2</v>
      </c>
      <c r="F619" s="16" t="str">
        <f t="shared" si="188"/>
        <v/>
      </c>
      <c r="G619" s="16">
        <f t="shared" si="189"/>
        <v>-1.4799457688396767E-2</v>
      </c>
      <c r="H619" s="6">
        <f t="shared" si="190"/>
        <v>606</v>
      </c>
      <c r="I619" s="25">
        <f t="shared" ca="1" si="191"/>
        <v>12554.619340482923</v>
      </c>
      <c r="J619" s="16">
        <f t="shared" ca="1" si="200"/>
        <v>-6.6684430838715126E-3</v>
      </c>
      <c r="K619" s="17">
        <f t="shared" ca="1" si="192"/>
        <v>-0.88029832109545003</v>
      </c>
      <c r="L619" s="31">
        <f t="shared" ca="1" si="187"/>
        <v>-0.43654881202722179</v>
      </c>
      <c r="M619" s="30"/>
      <c r="N619" s="21">
        <v>606</v>
      </c>
      <c r="O619" s="14">
        <f t="shared" si="185"/>
        <v>0.17816399999999999</v>
      </c>
      <c r="P619" s="14">
        <f t="shared" si="193"/>
        <v>0.39387307600291749</v>
      </c>
      <c r="Q619" s="14">
        <f t="shared" si="201"/>
        <v>0.57203707600291742</v>
      </c>
      <c r="R619" s="14">
        <f t="shared" si="202"/>
        <v>-0.2157090760029175</v>
      </c>
      <c r="S619" s="14">
        <f t="shared" si="203"/>
        <v>0.96591015200583497</v>
      </c>
      <c r="T619" s="14">
        <f t="shared" si="204"/>
        <v>-0.60958215200583499</v>
      </c>
      <c r="U619" s="4" t="s">
        <v>21</v>
      </c>
      <c r="V619" s="21">
        <v>606</v>
      </c>
      <c r="W619" s="15">
        <f t="shared" si="194"/>
        <v>12732.700876163035</v>
      </c>
      <c r="X619" s="15">
        <f t="shared" si="195"/>
        <v>15797.988665891115</v>
      </c>
      <c r="Y619" s="15">
        <f t="shared" si="196"/>
        <v>18878.932773691966</v>
      </c>
      <c r="Z619" s="15">
        <f t="shared" si="197"/>
        <v>8587.4383655712518</v>
      </c>
      <c r="AA619" s="15">
        <f t="shared" si="198"/>
        <v>27992.026683107404</v>
      </c>
      <c r="AB619" s="15">
        <f t="shared" si="199"/>
        <v>5791.7089547388814</v>
      </c>
      <c r="AC619" s="15"/>
    </row>
    <row r="620" spans="2:29">
      <c r="B620" s="49">
        <v>41106</v>
      </c>
      <c r="C620" s="50">
        <v>1353.64</v>
      </c>
      <c r="D620" s="53">
        <v>8724.1200000000008</v>
      </c>
      <c r="E620" s="16">
        <f t="shared" si="186"/>
        <v>4.7132973471367373E-4</v>
      </c>
      <c r="F620" s="16">
        <f t="shared" si="188"/>
        <v>4.7132973471367373E-4</v>
      </c>
      <c r="G620" s="16" t="str">
        <f t="shared" si="189"/>
        <v/>
      </c>
      <c r="H620" s="6">
        <f t="shared" si="190"/>
        <v>607</v>
      </c>
      <c r="I620" s="25">
        <f t="shared" ca="1" si="191"/>
        <v>12540.960076465359</v>
      </c>
      <c r="J620" s="16">
        <f t="shared" ca="1" si="200"/>
        <v>-1.0879871103315062E-3</v>
      </c>
      <c r="K620" s="17">
        <f t="shared" ca="1" si="192"/>
        <v>-0.966709579231954</v>
      </c>
      <c r="L620" s="31">
        <f t="shared" ca="1" si="187"/>
        <v>-8.6411258136503966E-2</v>
      </c>
      <c r="M620" s="30"/>
      <c r="N620" s="21">
        <v>607</v>
      </c>
      <c r="O620" s="14">
        <f t="shared" si="185"/>
        <v>0.17845800000000001</v>
      </c>
      <c r="P620" s="14">
        <f t="shared" si="193"/>
        <v>0.39419791983215741</v>
      </c>
      <c r="Q620" s="14">
        <f t="shared" si="201"/>
        <v>0.57265591983215747</v>
      </c>
      <c r="R620" s="14">
        <f t="shared" si="202"/>
        <v>-0.2157399198321574</v>
      </c>
      <c r="S620" s="14">
        <f t="shared" si="203"/>
        <v>0.96685383966431482</v>
      </c>
      <c r="T620" s="14">
        <f t="shared" si="204"/>
        <v>-0.60993783966431481</v>
      </c>
      <c r="U620" s="4" t="s">
        <v>21</v>
      </c>
      <c r="V620" s="21">
        <v>607</v>
      </c>
      <c r="W620" s="15">
        <f t="shared" si="194"/>
        <v>12736.444840556424</v>
      </c>
      <c r="X620" s="15">
        <f t="shared" si="195"/>
        <v>15803.121378643529</v>
      </c>
      <c r="Y620" s="15">
        <f t="shared" si="196"/>
        <v>18890.619500498018</v>
      </c>
      <c r="Z620" s="15">
        <f t="shared" si="197"/>
        <v>8587.1735001734487</v>
      </c>
      <c r="AA620" s="15">
        <f t="shared" si="198"/>
        <v>28018.454881245008</v>
      </c>
      <c r="AB620" s="15">
        <f t="shared" si="199"/>
        <v>5789.6492816640348</v>
      </c>
      <c r="AC620" s="15"/>
    </row>
    <row r="621" spans="2:29">
      <c r="B621" s="49">
        <v>41107</v>
      </c>
      <c r="C621" s="50">
        <v>1363.67</v>
      </c>
      <c r="D621" s="53">
        <v>8755</v>
      </c>
      <c r="E621" s="16">
        <f t="shared" si="186"/>
        <v>3.5396120181748069E-3</v>
      </c>
      <c r="F621" s="16">
        <f t="shared" si="188"/>
        <v>3.5396120181748069E-3</v>
      </c>
      <c r="G621" s="16" t="str">
        <f t="shared" si="189"/>
        <v/>
      </c>
      <c r="H621" s="6">
        <f t="shared" si="190"/>
        <v>608</v>
      </c>
      <c r="I621" s="25">
        <f t="shared" ca="1" si="191"/>
        <v>12466.880125088415</v>
      </c>
      <c r="J621" s="16">
        <f t="shared" ca="1" si="200"/>
        <v>-5.9070398857232224E-3</v>
      </c>
      <c r="K621" s="17">
        <f t="shared" ca="1" si="192"/>
        <v>-1.355369544347292</v>
      </c>
      <c r="L621" s="31">
        <f t="shared" ca="1" si="187"/>
        <v>-0.38865996511533801</v>
      </c>
      <c r="M621" s="30"/>
      <c r="N621" s="21">
        <v>608</v>
      </c>
      <c r="O621" s="14">
        <f t="shared" si="185"/>
        <v>0.17875199999999999</v>
      </c>
      <c r="P621" s="14">
        <f t="shared" si="193"/>
        <v>0.39452249619001445</v>
      </c>
      <c r="Q621" s="14">
        <f t="shared" si="201"/>
        <v>0.57327449619001447</v>
      </c>
      <c r="R621" s="14">
        <f t="shared" si="202"/>
        <v>-0.21577049619001445</v>
      </c>
      <c r="S621" s="14">
        <f t="shared" si="203"/>
        <v>0.96779699238002892</v>
      </c>
      <c r="T621" s="14">
        <f t="shared" si="204"/>
        <v>-0.61029299238002888</v>
      </c>
      <c r="U621" s="4" t="s">
        <v>21</v>
      </c>
      <c r="V621" s="21">
        <v>608</v>
      </c>
      <c r="W621" s="15">
        <f t="shared" si="194"/>
        <v>12740.189905837169</v>
      </c>
      <c r="X621" s="15">
        <f t="shared" si="195"/>
        <v>15808.251530741383</v>
      </c>
      <c r="Y621" s="15">
        <f t="shared" si="196"/>
        <v>18902.308405973869</v>
      </c>
      <c r="Z621" s="15">
        <f t="shared" si="197"/>
        <v>8586.9109396976182</v>
      </c>
      <c r="AA621" s="15">
        <f t="shared" si="198"/>
        <v>28044.893028701845</v>
      </c>
      <c r="AB621" s="15">
        <f t="shared" si="199"/>
        <v>5787.5934370896211</v>
      </c>
      <c r="AC621" s="15"/>
    </row>
    <row r="622" spans="2:29">
      <c r="B622" s="49">
        <v>41108</v>
      </c>
      <c r="C622" s="50">
        <v>1372.78</v>
      </c>
      <c r="D622" s="53">
        <v>8726.74</v>
      </c>
      <c r="E622" s="16">
        <f t="shared" si="186"/>
        <v>-3.2278697886922009E-3</v>
      </c>
      <c r="F622" s="16" t="str">
        <f t="shared" si="188"/>
        <v/>
      </c>
      <c r="G622" s="16">
        <f t="shared" si="189"/>
        <v>-3.2278697886922009E-3</v>
      </c>
      <c r="H622" s="6">
        <f t="shared" si="190"/>
        <v>609</v>
      </c>
      <c r="I622" s="25">
        <f t="shared" ca="1" si="191"/>
        <v>12500.522568724082</v>
      </c>
      <c r="J622" s="16">
        <f t="shared" ca="1" si="200"/>
        <v>2.6985455300852909E-3</v>
      </c>
      <c r="K622" s="17">
        <f t="shared" ca="1" si="192"/>
        <v>-1.2053124939716364</v>
      </c>
      <c r="L622" s="31">
        <f t="shared" ca="1" si="187"/>
        <v>0.15005705037565548</v>
      </c>
      <c r="M622" s="30"/>
      <c r="N622" s="21">
        <v>609</v>
      </c>
      <c r="O622" s="14">
        <f t="shared" si="185"/>
        <v>0.17904599999999998</v>
      </c>
      <c r="P622" s="14">
        <f t="shared" si="193"/>
        <v>0.39484680573609815</v>
      </c>
      <c r="Q622" s="14">
        <f t="shared" si="201"/>
        <v>0.57389280573609813</v>
      </c>
      <c r="R622" s="14">
        <f t="shared" si="202"/>
        <v>-0.21580080573609817</v>
      </c>
      <c r="S622" s="14">
        <f t="shared" si="203"/>
        <v>0.96873961147219623</v>
      </c>
      <c r="T622" s="14">
        <f t="shared" si="204"/>
        <v>-0.61064761147219637</v>
      </c>
      <c r="U622" s="4" t="s">
        <v>21</v>
      </c>
      <c r="V622" s="21">
        <v>609</v>
      </c>
      <c r="W622" s="15">
        <f t="shared" si="194"/>
        <v>12743.936072328976</v>
      </c>
      <c r="X622" s="15">
        <f t="shared" si="195"/>
        <v>15813.379129039291</v>
      </c>
      <c r="Y622" s="15">
        <f t="shared" si="196"/>
        <v>18913.999497688641</v>
      </c>
      <c r="Z622" s="15">
        <f t="shared" si="197"/>
        <v>8586.6506782689976</v>
      </c>
      <c r="AA622" s="15">
        <f t="shared" si="198"/>
        <v>28071.341143599187</v>
      </c>
      <c r="AB622" s="15">
        <f t="shared" si="199"/>
        <v>5785.5414098246529</v>
      </c>
      <c r="AC622" s="15"/>
    </row>
    <row r="623" spans="2:29">
      <c r="B623" s="49">
        <v>41109</v>
      </c>
      <c r="C623" s="50">
        <v>1376.51</v>
      </c>
      <c r="D623" s="53">
        <v>8795.5499999999993</v>
      </c>
      <c r="E623" s="16">
        <f t="shared" si="186"/>
        <v>7.8849604777957733E-3</v>
      </c>
      <c r="F623" s="16">
        <f t="shared" si="188"/>
        <v>7.8849604777957733E-3</v>
      </c>
      <c r="G623" s="16" t="str">
        <f t="shared" si="189"/>
        <v/>
      </c>
      <c r="H623" s="6">
        <f t="shared" si="190"/>
        <v>610</v>
      </c>
      <c r="I623" s="25">
        <f t="shared" ca="1" si="191"/>
        <v>12429.939388344304</v>
      </c>
      <c r="J623" s="16">
        <f t="shared" ca="1" si="200"/>
        <v>-5.6464183790503487E-3</v>
      </c>
      <c r="K623" s="17">
        <f t="shared" ca="1" si="192"/>
        <v>-1.5775889608382851</v>
      </c>
      <c r="L623" s="31">
        <f t="shared" ca="1" si="187"/>
        <v>-0.37227646686664878</v>
      </c>
      <c r="M623" s="30"/>
      <c r="N623" s="21">
        <v>610</v>
      </c>
      <c r="O623" s="14">
        <f t="shared" si="185"/>
        <v>0.17934</v>
      </c>
      <c r="P623" s="14">
        <f t="shared" si="193"/>
        <v>0.39517084912731099</v>
      </c>
      <c r="Q623" s="14">
        <f t="shared" si="201"/>
        <v>0.57451084912731099</v>
      </c>
      <c r="R623" s="14">
        <f t="shared" si="202"/>
        <v>-0.21583084912731099</v>
      </c>
      <c r="S623" s="14">
        <f t="shared" si="203"/>
        <v>0.96968169825462192</v>
      </c>
      <c r="T623" s="14">
        <f t="shared" si="204"/>
        <v>-0.61100169825462203</v>
      </c>
      <c r="U623" s="4" t="s">
        <v>21</v>
      </c>
      <c r="V623" s="21">
        <v>610</v>
      </c>
      <c r="W623" s="15">
        <f t="shared" si="194"/>
        <v>12747.683340355648</v>
      </c>
      <c r="X623" s="15">
        <f t="shared" si="195"/>
        <v>15818.504180363459</v>
      </c>
      <c r="Y623" s="15">
        <f t="shared" si="196"/>
        <v>18925.692783186289</v>
      </c>
      <c r="Z623" s="15">
        <f t="shared" si="197"/>
        <v>8586.3927100386027</v>
      </c>
      <c r="AA623" s="15">
        <f t="shared" si="198"/>
        <v>28097.799244012018</v>
      </c>
      <c r="AB623" s="15">
        <f t="shared" si="199"/>
        <v>5783.493188727668</v>
      </c>
      <c r="AC623" s="15"/>
    </row>
    <row r="624" spans="2:29">
      <c r="B624" s="49">
        <v>41110</v>
      </c>
      <c r="C624" s="50">
        <v>1362.66</v>
      </c>
      <c r="D624" s="53">
        <v>8669.8700000000008</v>
      </c>
      <c r="E624" s="16">
        <f t="shared" si="186"/>
        <v>-1.4289043891513149E-2</v>
      </c>
      <c r="F624" s="16" t="str">
        <f t="shared" si="188"/>
        <v/>
      </c>
      <c r="G624" s="16">
        <f t="shared" si="189"/>
        <v>-1.4289043891513149E-2</v>
      </c>
      <c r="H624" s="6">
        <f t="shared" si="190"/>
        <v>611</v>
      </c>
      <c r="I624" s="25">
        <f t="shared" ca="1" si="191"/>
        <v>12513.27889823576</v>
      </c>
      <c r="J624" s="16">
        <f t="shared" ca="1" si="200"/>
        <v>6.7047398452806332E-3</v>
      </c>
      <c r="K624" s="17">
        <f t="shared" ca="1" si="192"/>
        <v>-1.1783159897919164</v>
      </c>
      <c r="L624" s="31">
        <f t="shared" ca="1" si="187"/>
        <v>0.39927297104636877</v>
      </c>
      <c r="M624" s="30"/>
      <c r="N624" s="21">
        <v>611</v>
      </c>
      <c r="O624" s="14">
        <f t="shared" si="185"/>
        <v>0.17963399999999999</v>
      </c>
      <c r="P624" s="14">
        <f t="shared" si="193"/>
        <v>0.39549462701786481</v>
      </c>
      <c r="Q624" s="14">
        <f t="shared" si="201"/>
        <v>0.57512862701786482</v>
      </c>
      <c r="R624" s="14">
        <f t="shared" si="202"/>
        <v>-0.21586062701786482</v>
      </c>
      <c r="S624" s="14">
        <f t="shared" si="203"/>
        <v>0.97062325403572958</v>
      </c>
      <c r="T624" s="14">
        <f t="shared" si="204"/>
        <v>-0.61135525403572966</v>
      </c>
      <c r="U624" s="4" t="s">
        <v>21</v>
      </c>
      <c r="V624" s="21">
        <v>611</v>
      </c>
      <c r="W624" s="15">
        <f t="shared" si="194"/>
        <v>12751.431710241086</v>
      </c>
      <c r="X624" s="15">
        <f t="shared" si="195"/>
        <v>15823.62669151187</v>
      </c>
      <c r="Y624" s="15">
        <f t="shared" si="196"/>
        <v>18937.388269985771</v>
      </c>
      <c r="Z624" s="15">
        <f t="shared" si="197"/>
        <v>8586.1370291830681</v>
      </c>
      <c r="AA624" s="15">
        <f t="shared" si="198"/>
        <v>28124.267347969377</v>
      </c>
      <c r="AB624" s="15">
        <f t="shared" si="199"/>
        <v>5781.4487627064127</v>
      </c>
      <c r="AC624" s="15"/>
    </row>
    <row r="625" spans="2:29">
      <c r="B625" s="49">
        <v>41113</v>
      </c>
      <c r="C625" s="50">
        <v>1350.52</v>
      </c>
      <c r="D625" s="53">
        <v>8508.32</v>
      </c>
      <c r="E625" s="16">
        <f t="shared" si="186"/>
        <v>-1.8633497388080913E-2</v>
      </c>
      <c r="F625" s="16" t="str">
        <f t="shared" si="188"/>
        <v/>
      </c>
      <c r="G625" s="16">
        <f t="shared" si="189"/>
        <v>-1.8633497388080913E-2</v>
      </c>
      <c r="H625" s="6">
        <f t="shared" si="190"/>
        <v>612</v>
      </c>
      <c r="I625" s="25">
        <f t="shared" ca="1" si="191"/>
        <v>12327.393510797894</v>
      </c>
      <c r="J625" s="16">
        <f t="shared" ca="1" si="200"/>
        <v>-1.4855050298932717E-2</v>
      </c>
      <c r="K625" s="17">
        <f t="shared" ca="1" si="192"/>
        <v>-2.1320973427245837</v>
      </c>
      <c r="L625" s="31">
        <f t="shared" ca="1" si="187"/>
        <v>-0.95378135293266741</v>
      </c>
      <c r="M625" s="30"/>
      <c r="N625" s="21">
        <v>612</v>
      </c>
      <c r="O625" s="14">
        <f t="shared" si="185"/>
        <v>0.179928</v>
      </c>
      <c r="P625" s="14">
        <f t="shared" si="193"/>
        <v>0.39581814005929539</v>
      </c>
      <c r="Q625" s="14">
        <f t="shared" si="201"/>
        <v>0.57574614005929536</v>
      </c>
      <c r="R625" s="14">
        <f t="shared" si="202"/>
        <v>-0.21589014005929538</v>
      </c>
      <c r="S625" s="14">
        <f t="shared" si="203"/>
        <v>0.97156428011859075</v>
      </c>
      <c r="T625" s="14">
        <f t="shared" si="204"/>
        <v>-0.6117082801185908</v>
      </c>
      <c r="U625" s="4" t="s">
        <v>21</v>
      </c>
      <c r="V625" s="21">
        <v>612</v>
      </c>
      <c r="W625" s="15">
        <f t="shared" si="194"/>
        <v>12755.181182309283</v>
      </c>
      <c r="X625" s="15">
        <f t="shared" si="195"/>
        <v>15828.746669254435</v>
      </c>
      <c r="Y625" s="15">
        <f t="shared" si="196"/>
        <v>18949.085965581198</v>
      </c>
      <c r="Z625" s="15">
        <f t="shared" si="197"/>
        <v>8585.883629904507</v>
      </c>
      <c r="AA625" s="15">
        <f t="shared" si="198"/>
        <v>28150.745473454597</v>
      </c>
      <c r="AB625" s="15">
        <f t="shared" si="199"/>
        <v>5779.4081207175677</v>
      </c>
      <c r="AC625" s="15"/>
    </row>
    <row r="626" spans="2:29">
      <c r="B626" s="49">
        <v>41114</v>
      </c>
      <c r="C626" s="50">
        <v>1338.31</v>
      </c>
      <c r="D626" s="53">
        <v>8488.09</v>
      </c>
      <c r="E626" s="16">
        <f t="shared" si="186"/>
        <v>-2.377672678037446E-3</v>
      </c>
      <c r="F626" s="16" t="str">
        <f t="shared" si="188"/>
        <v/>
      </c>
      <c r="G626" s="16">
        <f t="shared" si="189"/>
        <v>-2.377672678037446E-3</v>
      </c>
      <c r="H626" s="6">
        <f t="shared" si="190"/>
        <v>613</v>
      </c>
      <c r="I626" s="25">
        <f t="shared" ca="1" si="191"/>
        <v>12195.593666251174</v>
      </c>
      <c r="J626" s="16">
        <f t="shared" ca="1" si="200"/>
        <v>-1.0691623045153309E-2</v>
      </c>
      <c r="K626" s="17">
        <f t="shared" ca="1" si="192"/>
        <v>-2.8222971153228071</v>
      </c>
      <c r="L626" s="31">
        <f t="shared" ca="1" si="187"/>
        <v>-0.69019977259822352</v>
      </c>
      <c r="M626" s="30"/>
      <c r="N626" s="21">
        <v>613</v>
      </c>
      <c r="O626" s="14">
        <f t="shared" si="185"/>
        <v>0.18022199999999999</v>
      </c>
      <c r="P626" s="14">
        <f t="shared" si="193"/>
        <v>0.39614138890047834</v>
      </c>
      <c r="Q626" s="14">
        <f t="shared" si="201"/>
        <v>0.57636338890047834</v>
      </c>
      <c r="R626" s="14">
        <f t="shared" si="202"/>
        <v>-0.21591938890047835</v>
      </c>
      <c r="S626" s="14">
        <f t="shared" si="203"/>
        <v>0.97250477780095668</v>
      </c>
      <c r="T626" s="14">
        <f t="shared" si="204"/>
        <v>-0.61206077780095669</v>
      </c>
      <c r="U626" s="4" t="s">
        <v>21</v>
      </c>
      <c r="V626" s="21">
        <v>613</v>
      </c>
      <c r="W626" s="15">
        <f t="shared" si="194"/>
        <v>12758.931756884329</v>
      </c>
      <c r="X626" s="15">
        <f t="shared" si="195"/>
        <v>15833.864120333154</v>
      </c>
      <c r="Y626" s="15">
        <f t="shared" si="196"/>
        <v>18960.78587744198</v>
      </c>
      <c r="Z626" s="15">
        <f t="shared" si="197"/>
        <v>8585.6325064303546</v>
      </c>
      <c r="AA626" s="15">
        <f t="shared" si="198"/>
        <v>28177.233638405651</v>
      </c>
      <c r="AB626" s="15">
        <f t="shared" si="199"/>
        <v>5777.3712517664526</v>
      </c>
      <c r="AC626" s="15"/>
    </row>
    <row r="627" spans="2:29">
      <c r="B627" s="49">
        <v>41115</v>
      </c>
      <c r="C627" s="50">
        <v>1337.89</v>
      </c>
      <c r="D627" s="53">
        <v>8365.9</v>
      </c>
      <c r="E627" s="16">
        <f t="shared" si="186"/>
        <v>-1.439546470407365E-2</v>
      </c>
      <c r="F627" s="16" t="str">
        <f t="shared" si="188"/>
        <v/>
      </c>
      <c r="G627" s="16">
        <f t="shared" si="189"/>
        <v>-1.439546470407365E-2</v>
      </c>
      <c r="H627" s="6">
        <f t="shared" si="190"/>
        <v>614</v>
      </c>
      <c r="I627" s="25">
        <f t="shared" ca="1" si="191"/>
        <v>12126.131160168907</v>
      </c>
      <c r="J627" s="16">
        <f t="shared" ca="1" si="200"/>
        <v>-5.695705185266269E-3</v>
      </c>
      <c r="K627" s="17">
        <f t="shared" ca="1" si="192"/>
        <v>-3.1976715785795751</v>
      </c>
      <c r="L627" s="31">
        <f t="shared" ca="1" si="187"/>
        <v>-0.37537446325676793</v>
      </c>
      <c r="M627" s="30"/>
      <c r="N627" s="21">
        <v>614</v>
      </c>
      <c r="O627" s="14">
        <f t="shared" si="185"/>
        <v>0.18051599999999998</v>
      </c>
      <c r="P627" s="14">
        <f t="shared" si="193"/>
        <v>0.39646437418764374</v>
      </c>
      <c r="Q627" s="14">
        <f t="shared" si="201"/>
        <v>0.5769803741876437</v>
      </c>
      <c r="R627" s="14">
        <f t="shared" si="202"/>
        <v>-0.21594837418764376</v>
      </c>
      <c r="S627" s="14">
        <f t="shared" si="203"/>
        <v>0.97344474837528749</v>
      </c>
      <c r="T627" s="14">
        <f t="shared" si="204"/>
        <v>-0.61241274837528747</v>
      </c>
      <c r="U627" s="4" t="s">
        <v>21</v>
      </c>
      <c r="V627" s="21">
        <v>614</v>
      </c>
      <c r="W627" s="15">
        <f t="shared" si="194"/>
        <v>12762.683434290409</v>
      </c>
      <c r="X627" s="15">
        <f t="shared" si="195"/>
        <v>15838.979051462284</v>
      </c>
      <c r="Y627" s="15">
        <f t="shared" si="196"/>
        <v>18972.488013012971</v>
      </c>
      <c r="Z627" s="15">
        <f t="shared" si="197"/>
        <v>8585.3836530132194</v>
      </c>
      <c r="AA627" s="15">
        <f t="shared" si="198"/>
        <v>28203.73186071539</v>
      </c>
      <c r="AB627" s="15">
        <f t="shared" si="199"/>
        <v>5775.3381449067301</v>
      </c>
      <c r="AC627" s="15"/>
    </row>
    <row r="628" spans="2:29">
      <c r="B628" s="49">
        <v>41116</v>
      </c>
      <c r="C628" s="50">
        <v>1360.02</v>
      </c>
      <c r="D628" s="53">
        <v>8443.1</v>
      </c>
      <c r="E628" s="16">
        <f t="shared" si="186"/>
        <v>9.2279372213390949E-3</v>
      </c>
      <c r="F628" s="16">
        <f t="shared" si="188"/>
        <v>9.2279372213390949E-3</v>
      </c>
      <c r="G628" s="16" t="str">
        <f t="shared" si="189"/>
        <v/>
      </c>
      <c r="H628" s="6">
        <f t="shared" si="190"/>
        <v>615</v>
      </c>
      <c r="I628" s="25">
        <f t="shared" ca="1" si="191"/>
        <v>12024.828101195484</v>
      </c>
      <c r="J628" s="16">
        <f t="shared" ca="1" si="200"/>
        <v>-8.3541120935732589E-3</v>
      </c>
      <c r="K628" s="17">
        <f t="shared" ca="1" si="192"/>
        <v>-3.7403721351255887</v>
      </c>
      <c r="L628" s="31">
        <f t="shared" ca="1" si="187"/>
        <v>-0.54270055654601368</v>
      </c>
      <c r="M628" s="30"/>
      <c r="N628" s="21">
        <v>615</v>
      </c>
      <c r="O628" s="14">
        <f t="shared" si="185"/>
        <v>0.18081</v>
      </c>
      <c r="P628" s="14">
        <f t="shared" si="193"/>
        <v>0.39678709656439187</v>
      </c>
      <c r="Q628" s="14">
        <f t="shared" si="201"/>
        <v>0.57759709656439184</v>
      </c>
      <c r="R628" s="14">
        <f t="shared" si="202"/>
        <v>-0.21597709656439187</v>
      </c>
      <c r="S628" s="14">
        <f t="shared" si="203"/>
        <v>0.97438419312878377</v>
      </c>
      <c r="T628" s="14">
        <f t="shared" si="204"/>
        <v>-0.61276419312878372</v>
      </c>
      <c r="U628" s="4" t="s">
        <v>21</v>
      </c>
      <c r="V628" s="21">
        <v>615</v>
      </c>
      <c r="W628" s="15">
        <f t="shared" si="194"/>
        <v>12766.436214851801</v>
      </c>
      <c r="X628" s="15">
        <f t="shared" si="195"/>
        <v>15844.091469328487</v>
      </c>
      <c r="Y628" s="15">
        <f t="shared" si="196"/>
        <v>18984.192379714634</v>
      </c>
      <c r="Z628" s="15">
        <f t="shared" si="197"/>
        <v>8585.1370639307406</v>
      </c>
      <c r="AA628" s="15">
        <f t="shared" si="198"/>
        <v>28230.240158231878</v>
      </c>
      <c r="AB628" s="15">
        <f t="shared" si="199"/>
        <v>5773.3087892401236</v>
      </c>
      <c r="AC628" s="15"/>
    </row>
    <row r="629" spans="2:29">
      <c r="B629" s="49">
        <v>41117</v>
      </c>
      <c r="C629" s="50">
        <v>1385.97</v>
      </c>
      <c r="D629" s="53">
        <v>8566.64</v>
      </c>
      <c r="E629" s="16">
        <f t="shared" si="186"/>
        <v>1.4632066421101141E-2</v>
      </c>
      <c r="F629" s="16">
        <f t="shared" si="188"/>
        <v>1.4632066421101141E-2</v>
      </c>
      <c r="G629" s="16" t="str">
        <f t="shared" si="189"/>
        <v/>
      </c>
      <c r="H629" s="6">
        <f t="shared" si="190"/>
        <v>616</v>
      </c>
      <c r="I629" s="25">
        <f t="shared" ca="1" si="191"/>
        <v>11986.415483370043</v>
      </c>
      <c r="J629" s="16">
        <f t="shared" ca="1" si="200"/>
        <v>-3.1944421576905594E-3</v>
      </c>
      <c r="K629" s="17">
        <f t="shared" ca="1" si="192"/>
        <v>-3.9587194746370638</v>
      </c>
      <c r="L629" s="31">
        <f t="shared" ca="1" si="187"/>
        <v>-0.21834733951147517</v>
      </c>
      <c r="M629" s="30"/>
      <c r="N629" s="21">
        <v>616</v>
      </c>
      <c r="O629" s="14">
        <f t="shared" si="185"/>
        <v>0.18110399999999999</v>
      </c>
      <c r="P629" s="14">
        <f t="shared" si="193"/>
        <v>0.39710955667170744</v>
      </c>
      <c r="Q629" s="14">
        <f t="shared" si="201"/>
        <v>0.57821355667170748</v>
      </c>
      <c r="R629" s="14">
        <f t="shared" si="202"/>
        <v>-0.21600555667170745</v>
      </c>
      <c r="S629" s="14">
        <f t="shared" si="203"/>
        <v>0.97532311334341482</v>
      </c>
      <c r="T629" s="14">
        <f t="shared" si="204"/>
        <v>-0.61311511334341495</v>
      </c>
      <c r="U629" s="4" t="s">
        <v>21</v>
      </c>
      <c r="V629" s="21">
        <v>616</v>
      </c>
      <c r="W629" s="15">
        <f t="shared" si="194"/>
        <v>12770.190098892883</v>
      </c>
      <c r="X629" s="15">
        <f t="shared" si="195"/>
        <v>15849.201380590994</v>
      </c>
      <c r="Y629" s="15">
        <f t="shared" si="196"/>
        <v>18995.898984943156</v>
      </c>
      <c r="Z629" s="15">
        <f t="shared" si="197"/>
        <v>8584.8927334854325</v>
      </c>
      <c r="AA629" s="15">
        <f t="shared" si="198"/>
        <v>28256.75854875864</v>
      </c>
      <c r="AB629" s="15">
        <f t="shared" si="199"/>
        <v>5771.2831739161411</v>
      </c>
      <c r="AC629" s="15"/>
    </row>
    <row r="630" spans="2:29">
      <c r="B630" s="49">
        <v>41120</v>
      </c>
      <c r="C630" s="50">
        <v>1385.3</v>
      </c>
      <c r="D630" s="53">
        <v>8635.44</v>
      </c>
      <c r="E630" s="16">
        <f t="shared" si="186"/>
        <v>8.0311534043687027E-3</v>
      </c>
      <c r="F630" s="16">
        <f t="shared" si="188"/>
        <v>8.0311534043687027E-3</v>
      </c>
      <c r="G630" s="16" t="str">
        <f t="shared" si="189"/>
        <v/>
      </c>
      <c r="H630" s="6">
        <f t="shared" si="190"/>
        <v>617</v>
      </c>
      <c r="I630" s="25">
        <f t="shared" ca="1" si="191"/>
        <v>12342.181258762304</v>
      </c>
      <c r="J630" s="16">
        <f t="shared" ca="1" si="200"/>
        <v>2.968074783373318E-2</v>
      </c>
      <c r="K630" s="17">
        <f t="shared" ca="1" si="192"/>
        <v>-2.1490432052103228</v>
      </c>
      <c r="L630" s="31">
        <f t="shared" ca="1" si="187"/>
        <v>1.809676269426741</v>
      </c>
      <c r="M630" s="30"/>
      <c r="N630" s="21">
        <v>617</v>
      </c>
      <c r="O630" s="14">
        <f t="shared" si="185"/>
        <v>0.181398</v>
      </c>
      <c r="P630" s="14">
        <f t="shared" si="193"/>
        <v>0.39743175514797507</v>
      </c>
      <c r="Q630" s="14">
        <f t="shared" si="201"/>
        <v>0.57882975514797508</v>
      </c>
      <c r="R630" s="14">
        <f t="shared" si="202"/>
        <v>-0.21603375514797507</v>
      </c>
      <c r="S630" s="14">
        <f t="shared" si="203"/>
        <v>0.97626151029595021</v>
      </c>
      <c r="T630" s="14">
        <f t="shared" si="204"/>
        <v>-0.61346551029595009</v>
      </c>
      <c r="U630" s="4" t="s">
        <v>21</v>
      </c>
      <c r="V630" s="21">
        <v>617</v>
      </c>
      <c r="W630" s="15">
        <f t="shared" si="194"/>
        <v>12773.945086738124</v>
      </c>
      <c r="X630" s="15">
        <f t="shared" si="195"/>
        <v>15854.308791881762</v>
      </c>
      <c r="Y630" s="15">
        <f t="shared" si="196"/>
        <v>19007.607836070634</v>
      </c>
      <c r="Z630" s="15">
        <f t="shared" si="197"/>
        <v>8584.6506560045509</v>
      </c>
      <c r="AA630" s="15">
        <f t="shared" si="198"/>
        <v>28283.287050054983</v>
      </c>
      <c r="AB630" s="15">
        <f t="shared" si="199"/>
        <v>5769.2612881317791</v>
      </c>
      <c r="AC630" s="15"/>
    </row>
    <row r="631" spans="2:29">
      <c r="B631" s="49">
        <v>41121</v>
      </c>
      <c r="C631" s="50">
        <v>1379.32</v>
      </c>
      <c r="D631" s="53">
        <v>8695.06</v>
      </c>
      <c r="E631" s="16">
        <f t="shared" si="186"/>
        <v>6.9041067971057617E-3</v>
      </c>
      <c r="F631" s="16">
        <f t="shared" si="188"/>
        <v>6.9041067971057617E-3</v>
      </c>
      <c r="G631" s="16" t="str">
        <f t="shared" si="189"/>
        <v/>
      </c>
      <c r="H631" s="6">
        <f t="shared" si="190"/>
        <v>618</v>
      </c>
      <c r="I631" s="25">
        <f t="shared" ca="1" si="191"/>
        <v>12304.044241779533</v>
      </c>
      <c r="J631" s="16">
        <f t="shared" ca="1" si="200"/>
        <v>-3.0899738209318687E-3</v>
      </c>
      <c r="K631" s="17">
        <f t="shared" ca="1" si="192"/>
        <v>-2.3608406882651849</v>
      </c>
      <c r="L631" s="31">
        <f t="shared" ca="1" si="187"/>
        <v>-0.2117974830548621</v>
      </c>
      <c r="M631" s="30"/>
      <c r="N631" s="21">
        <v>618</v>
      </c>
      <c r="O631" s="14">
        <f t="shared" si="185"/>
        <v>0.18169199999999999</v>
      </c>
      <c r="P631" s="14">
        <f t="shared" si="193"/>
        <v>0.39775369262899368</v>
      </c>
      <c r="Q631" s="14">
        <f t="shared" si="201"/>
        <v>0.5794456926289937</v>
      </c>
      <c r="R631" s="14">
        <f t="shared" si="202"/>
        <v>-0.21606169262899369</v>
      </c>
      <c r="S631" s="14">
        <f t="shared" si="203"/>
        <v>0.97719938525798733</v>
      </c>
      <c r="T631" s="14">
        <f t="shared" si="204"/>
        <v>-0.6138153852579874</v>
      </c>
      <c r="U631" s="4" t="s">
        <v>21</v>
      </c>
      <c r="V631" s="21">
        <v>618</v>
      </c>
      <c r="W631" s="15">
        <f t="shared" si="194"/>
        <v>12777.701178712088</v>
      </c>
      <c r="X631" s="15">
        <f t="shared" si="195"/>
        <v>15859.413709805629</v>
      </c>
      <c r="Y631" s="15">
        <f t="shared" si="196"/>
        <v>19019.318940445191</v>
      </c>
      <c r="Z631" s="15">
        <f t="shared" si="197"/>
        <v>8584.4108258399392</v>
      </c>
      <c r="AA631" s="15">
        <f t="shared" si="198"/>
        <v>28309.825679836234</v>
      </c>
      <c r="AB631" s="15">
        <f t="shared" si="199"/>
        <v>5767.2431211312487</v>
      </c>
      <c r="AC631" s="15"/>
    </row>
    <row r="632" spans="2:29">
      <c r="B632" s="49">
        <v>41122</v>
      </c>
      <c r="C632" s="50">
        <v>1375.14</v>
      </c>
      <c r="D632" s="53">
        <v>8641.85</v>
      </c>
      <c r="E632" s="16">
        <f t="shared" si="186"/>
        <v>-6.1195667424950636E-3</v>
      </c>
      <c r="F632" s="16" t="str">
        <f t="shared" si="188"/>
        <v/>
      </c>
      <c r="G632" s="16">
        <f t="shared" si="189"/>
        <v>-6.1195667424950636E-3</v>
      </c>
      <c r="H632" s="6">
        <f t="shared" si="190"/>
        <v>619</v>
      </c>
      <c r="I632" s="25">
        <f t="shared" ca="1" si="191"/>
        <v>12347.752297949657</v>
      </c>
      <c r="J632" s="16">
        <f t="shared" ca="1" si="200"/>
        <v>3.5523324941980718E-3</v>
      </c>
      <c r="K632" s="17">
        <f t="shared" ca="1" si="192"/>
        <v>-2.1575881726993962</v>
      </c>
      <c r="L632" s="31">
        <f t="shared" ca="1" si="187"/>
        <v>0.20325251556578874</v>
      </c>
      <c r="M632" s="30"/>
      <c r="N632" s="21">
        <v>619</v>
      </c>
      <c r="O632" s="14">
        <f t="shared" si="185"/>
        <v>0.18198599999999998</v>
      </c>
      <c r="P632" s="14">
        <f t="shared" si="193"/>
        <v>0.39807536974799135</v>
      </c>
      <c r="Q632" s="14">
        <f t="shared" si="201"/>
        <v>0.58006136974799127</v>
      </c>
      <c r="R632" s="14">
        <f t="shared" si="202"/>
        <v>-0.21608936974799137</v>
      </c>
      <c r="S632" s="14">
        <f t="shared" si="203"/>
        <v>0.97813673949598268</v>
      </c>
      <c r="T632" s="14">
        <f t="shared" si="204"/>
        <v>-0.61416473949598271</v>
      </c>
      <c r="U632" s="4" t="s">
        <v>21</v>
      </c>
      <c r="V632" s="21">
        <v>619</v>
      </c>
      <c r="W632" s="15">
        <f t="shared" si="194"/>
        <v>12781.458375139442</v>
      </c>
      <c r="X632" s="15">
        <f t="shared" si="195"/>
        <v>15864.516140940466</v>
      </c>
      <c r="Y632" s="15">
        <f t="shared" si="196"/>
        <v>19031.032305391131</v>
      </c>
      <c r="Z632" s="15">
        <f t="shared" si="197"/>
        <v>8584.173237367886</v>
      </c>
      <c r="AA632" s="15">
        <f t="shared" si="198"/>
        <v>28336.374455774076</v>
      </c>
      <c r="AB632" s="15">
        <f t="shared" si="199"/>
        <v>5765.2286622057018</v>
      </c>
      <c r="AC632" s="15"/>
    </row>
    <row r="633" spans="2:29">
      <c r="B633" s="49">
        <v>41123</v>
      </c>
      <c r="C633" s="50">
        <v>1365</v>
      </c>
      <c r="D633" s="53">
        <v>8653.18</v>
      </c>
      <c r="E633" s="16">
        <f t="shared" si="186"/>
        <v>1.311061867539928E-3</v>
      </c>
      <c r="F633" s="16">
        <f t="shared" si="188"/>
        <v>1.311061867539928E-3</v>
      </c>
      <c r="G633" s="16" t="str">
        <f t="shared" si="189"/>
        <v/>
      </c>
      <c r="H633" s="6">
        <f t="shared" si="190"/>
        <v>620</v>
      </c>
      <c r="I633" s="25">
        <f t="shared" ca="1" si="191"/>
        <v>12347.639109934009</v>
      </c>
      <c r="J633" s="16">
        <f t="shared" ca="1" si="200"/>
        <v>-9.1666898490436236E-6</v>
      </c>
      <c r="K633" s="17">
        <f t="shared" ca="1" si="192"/>
        <v>-2.1765360938262388</v>
      </c>
      <c r="L633" s="31">
        <f t="shared" ca="1" si="187"/>
        <v>-1.8947921126842605E-2</v>
      </c>
      <c r="M633" s="30"/>
      <c r="N633" s="21">
        <v>620</v>
      </c>
      <c r="O633" s="14">
        <f t="shared" si="185"/>
        <v>0.18228</v>
      </c>
      <c r="P633" s="14">
        <f t="shared" si="193"/>
        <v>0.39839678713563947</v>
      </c>
      <c r="Q633" s="14">
        <f t="shared" si="201"/>
        <v>0.58067678713563953</v>
      </c>
      <c r="R633" s="14">
        <f t="shared" si="202"/>
        <v>-0.21611678713563948</v>
      </c>
      <c r="S633" s="14">
        <f t="shared" si="203"/>
        <v>0.97907357427127895</v>
      </c>
      <c r="T633" s="14">
        <f t="shared" si="204"/>
        <v>-0.61451357427127895</v>
      </c>
      <c r="U633" s="4" t="s">
        <v>21</v>
      </c>
      <c r="V633" s="21">
        <v>620</v>
      </c>
      <c r="W633" s="15">
        <f t="shared" si="194"/>
        <v>12785.216676344939</v>
      </c>
      <c r="X633" s="15">
        <f t="shared" si="195"/>
        <v>15869.61609183733</v>
      </c>
      <c r="Y633" s="15">
        <f t="shared" si="196"/>
        <v>19042.747938209071</v>
      </c>
      <c r="Z633" s="15">
        <f t="shared" si="197"/>
        <v>8583.9378849889854</v>
      </c>
      <c r="AA633" s="15">
        <f t="shared" si="198"/>
        <v>28362.933395496748</v>
      </c>
      <c r="AB633" s="15">
        <f t="shared" si="199"/>
        <v>5763.21790069295</v>
      </c>
      <c r="AC633" s="15"/>
    </row>
    <row r="634" spans="2:29">
      <c r="B634" s="49">
        <v>41124</v>
      </c>
      <c r="C634" s="50">
        <v>1390.99</v>
      </c>
      <c r="D634" s="53">
        <v>8555.11</v>
      </c>
      <c r="E634" s="16">
        <f t="shared" si="186"/>
        <v>-1.1333405753722875E-2</v>
      </c>
      <c r="F634" s="16" t="str">
        <f t="shared" si="188"/>
        <v/>
      </c>
      <c r="G634" s="16">
        <f t="shared" si="189"/>
        <v>-1.1333405753722875E-2</v>
      </c>
      <c r="H634" s="6">
        <f t="shared" si="190"/>
        <v>621</v>
      </c>
      <c r="I634" s="25">
        <f t="shared" ca="1" si="191"/>
        <v>12448.358202535981</v>
      </c>
      <c r="J634" s="16">
        <f t="shared" ca="1" si="200"/>
        <v>8.1569514386714507E-3</v>
      </c>
      <c r="K634" s="17">
        <f t="shared" ca="1" si="192"/>
        <v>-1.6871692947535262</v>
      </c>
      <c r="L634" s="31">
        <f t="shared" ca="1" si="187"/>
        <v>0.48936679907271269</v>
      </c>
      <c r="M634" s="30"/>
      <c r="N634" s="21">
        <v>621</v>
      </c>
      <c r="O634" s="14">
        <f t="shared" si="185"/>
        <v>0.18257399999999999</v>
      </c>
      <c r="P634" s="14">
        <f t="shared" si="193"/>
        <v>0.39871794542006755</v>
      </c>
      <c r="Q634" s="14">
        <f t="shared" si="201"/>
        <v>0.58129194542006757</v>
      </c>
      <c r="R634" s="14">
        <f t="shared" si="202"/>
        <v>-0.21614394542006757</v>
      </c>
      <c r="S634" s="14">
        <f t="shared" si="203"/>
        <v>0.98000989084013512</v>
      </c>
      <c r="T634" s="14">
        <f t="shared" si="204"/>
        <v>-0.61486189084013509</v>
      </c>
      <c r="U634" s="4" t="s">
        <v>21</v>
      </c>
      <c r="V634" s="21">
        <v>621</v>
      </c>
      <c r="W634" s="15">
        <f t="shared" si="194"/>
        <v>12788.976082653433</v>
      </c>
      <c r="X634" s="15">
        <f t="shared" si="195"/>
        <v>15874.713569020616</v>
      </c>
      <c r="Y634" s="15">
        <f t="shared" si="196"/>
        <v>19054.465846176096</v>
      </c>
      <c r="Z634" s="15">
        <f t="shared" si="197"/>
        <v>8583.704763128002</v>
      </c>
      <c r="AA634" s="15">
        <f t="shared" si="198"/>
        <v>28389.502516589393</v>
      </c>
      <c r="AB634" s="15">
        <f t="shared" si="199"/>
        <v>5761.2108259771921</v>
      </c>
      <c r="AC634" s="15"/>
    </row>
    <row r="635" spans="2:29">
      <c r="B635" s="49">
        <v>41127</v>
      </c>
      <c r="C635" s="50">
        <v>1394.23</v>
      </c>
      <c r="D635" s="53">
        <v>8726.2900000000009</v>
      </c>
      <c r="E635" s="16">
        <f t="shared" si="186"/>
        <v>2.0009093980089127E-2</v>
      </c>
      <c r="F635" s="16">
        <f t="shared" si="188"/>
        <v>2.0009093980089127E-2</v>
      </c>
      <c r="G635" s="16" t="str">
        <f t="shared" si="189"/>
        <v/>
      </c>
      <c r="H635" s="6">
        <f t="shared" si="190"/>
        <v>622</v>
      </c>
      <c r="I635" s="25">
        <f t="shared" ca="1" si="191"/>
        <v>12470.553137604164</v>
      </c>
      <c r="J635" s="16">
        <f t="shared" ca="1" si="200"/>
        <v>1.7829608296185578E-3</v>
      </c>
      <c r="K635" s="17">
        <f t="shared" ca="1" si="192"/>
        <v>-1.5942083922537682</v>
      </c>
      <c r="L635" s="31">
        <f t="shared" ca="1" si="187"/>
        <v>9.2960902499757858E-2</v>
      </c>
      <c r="M635" s="30"/>
      <c r="N635" s="21">
        <v>622</v>
      </c>
      <c r="O635" s="14">
        <f t="shared" si="185"/>
        <v>0.182868</v>
      </c>
      <c r="P635" s="14">
        <f t="shared" si="193"/>
        <v>0.39903884522687766</v>
      </c>
      <c r="Q635" s="14">
        <f t="shared" si="201"/>
        <v>0.58190684522687763</v>
      </c>
      <c r="R635" s="14">
        <f t="shared" si="202"/>
        <v>-0.21617084522687766</v>
      </c>
      <c r="S635" s="14">
        <f t="shared" si="203"/>
        <v>0.98094569045375535</v>
      </c>
      <c r="T635" s="14">
        <f t="shared" si="204"/>
        <v>-0.61520969045375529</v>
      </c>
      <c r="U635" s="4" t="s">
        <v>21</v>
      </c>
      <c r="V635" s="21">
        <v>622</v>
      </c>
      <c r="W635" s="15">
        <f t="shared" si="194"/>
        <v>12792.736594389873</v>
      </c>
      <c r="X635" s="15">
        <f t="shared" si="195"/>
        <v>15879.808578988217</v>
      </c>
      <c r="Y635" s="15">
        <f t="shared" si="196"/>
        <v>19066.186036545885</v>
      </c>
      <c r="Z635" s="15">
        <f t="shared" si="197"/>
        <v>8583.4738662337131</v>
      </c>
      <c r="AA635" s="15">
        <f t="shared" si="198"/>
        <v>28416.081836594312</v>
      </c>
      <c r="AB635" s="15">
        <f t="shared" si="199"/>
        <v>5759.2074274887373</v>
      </c>
      <c r="AC635" s="15"/>
    </row>
    <row r="636" spans="2:29">
      <c r="B636" s="49">
        <v>41128</v>
      </c>
      <c r="C636" s="50">
        <v>1401.35</v>
      </c>
      <c r="D636" s="53">
        <v>8803.31</v>
      </c>
      <c r="E636" s="16">
        <f t="shared" si="186"/>
        <v>8.8262022004767897E-3</v>
      </c>
      <c r="F636" s="16">
        <f t="shared" si="188"/>
        <v>8.8262022004767897E-3</v>
      </c>
      <c r="G636" s="16" t="str">
        <f t="shared" si="189"/>
        <v/>
      </c>
      <c r="H636" s="6">
        <f t="shared" si="190"/>
        <v>623</v>
      </c>
      <c r="I636" s="25">
        <f t="shared" ca="1" si="191"/>
        <v>12540.182470950835</v>
      </c>
      <c r="J636" s="16">
        <f t="shared" ca="1" si="200"/>
        <v>5.5834999922103057E-3</v>
      </c>
      <c r="K636" s="17">
        <f t="shared" ca="1" si="192"/>
        <v>-1.2645850308604039</v>
      </c>
      <c r="L636" s="31">
        <f t="shared" ca="1" si="187"/>
        <v>0.32962336139336423</v>
      </c>
      <c r="M636" s="30"/>
      <c r="N636" s="21">
        <v>623</v>
      </c>
      <c r="O636" s="14">
        <f t="shared" si="185"/>
        <v>0.18316199999999999</v>
      </c>
      <c r="P636" s="14">
        <f t="shared" si="193"/>
        <v>0.39935948717915792</v>
      </c>
      <c r="Q636" s="14">
        <f t="shared" si="201"/>
        <v>0.58252148717915797</v>
      </c>
      <c r="R636" s="14">
        <f t="shared" si="202"/>
        <v>-0.21619748717915793</v>
      </c>
      <c r="S636" s="14">
        <f t="shared" si="203"/>
        <v>0.98188097435831589</v>
      </c>
      <c r="T636" s="14">
        <f t="shared" si="204"/>
        <v>-0.6155569743583158</v>
      </c>
      <c r="U636" s="4" t="s">
        <v>21</v>
      </c>
      <c r="V636" s="21">
        <v>623</v>
      </c>
      <c r="W636" s="15">
        <f t="shared" si="194"/>
        <v>12796.4982118793</v>
      </c>
      <c r="X636" s="15">
        <f t="shared" si="195"/>
        <v>15884.90112821165</v>
      </c>
      <c r="Y636" s="15">
        <f t="shared" si="196"/>
        <v>19077.90851654888</v>
      </c>
      <c r="Z636" s="15">
        <f t="shared" si="197"/>
        <v>8583.2451887787902</v>
      </c>
      <c r="AA636" s="15">
        <f t="shared" si="198"/>
        <v>28442.671373011191</v>
      </c>
      <c r="AB636" s="15">
        <f t="shared" si="199"/>
        <v>5757.2076947037494</v>
      </c>
      <c r="AC636" s="15"/>
    </row>
    <row r="637" spans="2:29">
      <c r="B637" s="49">
        <v>41129</v>
      </c>
      <c r="C637" s="50">
        <v>1402.22</v>
      </c>
      <c r="D637" s="53">
        <v>8881.16</v>
      </c>
      <c r="E637" s="16">
        <f t="shared" si="186"/>
        <v>8.8432646356882087E-3</v>
      </c>
      <c r="F637" s="16">
        <f t="shared" si="188"/>
        <v>8.8432646356882087E-3</v>
      </c>
      <c r="G637" s="16" t="str">
        <f t="shared" si="189"/>
        <v/>
      </c>
      <c r="H637" s="6">
        <f t="shared" si="190"/>
        <v>624</v>
      </c>
      <c r="I637" s="25">
        <f t="shared" ca="1" si="191"/>
        <v>12755.27933354762</v>
      </c>
      <c r="J637" s="16">
        <f t="shared" ca="1" si="200"/>
        <v>1.7152610266641197E-2</v>
      </c>
      <c r="K637" s="17">
        <f t="shared" ca="1" si="192"/>
        <v>-0.22001149912189777</v>
      </c>
      <c r="L637" s="31">
        <f t="shared" ca="1" si="187"/>
        <v>1.0445735317385061</v>
      </c>
      <c r="M637" s="30"/>
      <c r="N637" s="21">
        <v>624</v>
      </c>
      <c r="O637" s="14">
        <f t="shared" si="185"/>
        <v>0.18345600000000001</v>
      </c>
      <c r="P637" s="14">
        <f t="shared" si="193"/>
        <v>0.39967987189749749</v>
      </c>
      <c r="Q637" s="14">
        <f t="shared" si="201"/>
        <v>0.58313587189749749</v>
      </c>
      <c r="R637" s="14">
        <f t="shared" si="202"/>
        <v>-0.21622387189749748</v>
      </c>
      <c r="S637" s="14">
        <f t="shared" si="203"/>
        <v>0.98281574379499492</v>
      </c>
      <c r="T637" s="14">
        <f t="shared" si="204"/>
        <v>-0.61590374379499502</v>
      </c>
      <c r="U637" s="4" t="s">
        <v>21</v>
      </c>
      <c r="V637" s="21">
        <v>624</v>
      </c>
      <c r="W637" s="15">
        <f t="shared" si="194"/>
        <v>12800.260935446853</v>
      </c>
      <c r="X637" s="15">
        <f t="shared" si="195"/>
        <v>15889.99122313624</v>
      </c>
      <c r="Y637" s="15">
        <f t="shared" si="196"/>
        <v>19089.633293392373</v>
      </c>
      <c r="Z637" s="15">
        <f t="shared" si="197"/>
        <v>8583.0187252596461</v>
      </c>
      <c r="AA637" s="15">
        <f t="shared" si="198"/>
        <v>28469.271143297443</v>
      </c>
      <c r="AB637" s="15">
        <f t="shared" si="199"/>
        <v>5755.2116171439593</v>
      </c>
      <c r="AC637" s="15"/>
    </row>
    <row r="638" spans="2:29">
      <c r="B638" s="49">
        <v>41130</v>
      </c>
      <c r="C638" s="50">
        <v>1402.8</v>
      </c>
      <c r="D638" s="53">
        <v>8978.6</v>
      </c>
      <c r="E638" s="16">
        <f t="shared" si="186"/>
        <v>1.0971539753816E-2</v>
      </c>
      <c r="F638" s="16">
        <f t="shared" si="188"/>
        <v>1.0971539753816E-2</v>
      </c>
      <c r="G638" s="16" t="str">
        <f t="shared" si="189"/>
        <v/>
      </c>
      <c r="H638" s="6">
        <f t="shared" si="190"/>
        <v>625</v>
      </c>
      <c r="I638" s="25">
        <f t="shared" ca="1" si="191"/>
        <v>12813.124504116431</v>
      </c>
      <c r="J638" s="16">
        <f t="shared" ca="1" si="200"/>
        <v>4.5349983372510571E-3</v>
      </c>
      <c r="K638" s="17">
        <f t="shared" ca="1" si="192"/>
        <v>4.4410329613043475E-2</v>
      </c>
      <c r="L638" s="31">
        <f t="shared" ca="1" si="187"/>
        <v>0.26442182873494124</v>
      </c>
      <c r="M638" s="30"/>
      <c r="N638" s="21">
        <v>625</v>
      </c>
      <c r="O638" s="14">
        <f t="shared" si="185"/>
        <v>0.18375</v>
      </c>
      <c r="P638" s="14">
        <f t="shared" si="193"/>
        <v>0.4</v>
      </c>
      <c r="Q638" s="14">
        <f t="shared" si="201"/>
        <v>0.58374999999999999</v>
      </c>
      <c r="R638" s="14">
        <f t="shared" si="202"/>
        <v>-0.21625000000000003</v>
      </c>
      <c r="S638" s="14">
        <f t="shared" si="203"/>
        <v>0.98375000000000001</v>
      </c>
      <c r="T638" s="14">
        <f t="shared" si="204"/>
        <v>-0.61625000000000008</v>
      </c>
      <c r="U638" s="4" t="s">
        <v>21</v>
      </c>
      <c r="V638" s="21">
        <v>625</v>
      </c>
      <c r="W638" s="15">
        <f t="shared" si="194"/>
        <v>12804.024765417767</v>
      </c>
      <c r="X638" s="15">
        <f t="shared" si="195"/>
        <v>15895.078870181233</v>
      </c>
      <c r="Y638" s="15">
        <f t="shared" si="196"/>
        <v>19101.360374260701</v>
      </c>
      <c r="Z638" s="15">
        <f t="shared" si="197"/>
        <v>8582.7944701963042</v>
      </c>
      <c r="AA638" s="15">
        <f t="shared" si="198"/>
        <v>28495.88116486841</v>
      </c>
      <c r="AB638" s="15">
        <f t="shared" si="199"/>
        <v>5753.2191843764176</v>
      </c>
      <c r="AC638" s="15"/>
    </row>
    <row r="639" spans="2:29">
      <c r="B639" s="49">
        <v>41131</v>
      </c>
      <c r="C639" s="50">
        <v>1405.87</v>
      </c>
      <c r="D639" s="53">
        <v>8891.44</v>
      </c>
      <c r="E639" s="16">
        <f t="shared" si="186"/>
        <v>-9.707526785913155E-3</v>
      </c>
      <c r="F639" s="16" t="str">
        <f t="shared" si="188"/>
        <v/>
      </c>
      <c r="G639" s="16">
        <f t="shared" si="189"/>
        <v>-9.707526785913155E-3</v>
      </c>
      <c r="H639" s="6">
        <f t="shared" si="190"/>
        <v>626</v>
      </c>
      <c r="I639" s="25">
        <f t="shared" ca="1" si="191"/>
        <v>12756.214044558286</v>
      </c>
      <c r="J639" s="16">
        <f t="shared" ca="1" si="200"/>
        <v>-4.4415754751982121E-3</v>
      </c>
      <c r="K639" s="17">
        <f t="shared" ca="1" si="192"/>
        <v>-0.25218164355460487</v>
      </c>
      <c r="L639" s="31">
        <f t="shared" ca="1" si="187"/>
        <v>-0.29659197316764835</v>
      </c>
      <c r="M639" s="30"/>
      <c r="N639" s="21">
        <v>626</v>
      </c>
      <c r="O639" s="14">
        <f t="shared" si="185"/>
        <v>0.18404399999999999</v>
      </c>
      <c r="P639" s="14">
        <f t="shared" si="193"/>
        <v>0.40031987210229775</v>
      </c>
      <c r="Q639" s="14">
        <f t="shared" si="201"/>
        <v>0.58436387210229768</v>
      </c>
      <c r="R639" s="14">
        <f t="shared" si="202"/>
        <v>-0.21627587210229776</v>
      </c>
      <c r="S639" s="14">
        <f t="shared" si="203"/>
        <v>0.98468374420459548</v>
      </c>
      <c r="T639" s="14">
        <f t="shared" si="204"/>
        <v>-0.61659574420459551</v>
      </c>
      <c r="U639" s="4" t="s">
        <v>21</v>
      </c>
      <c r="V639" s="21">
        <v>626</v>
      </c>
      <c r="W639" s="15">
        <f t="shared" si="194"/>
        <v>12807.789702117378</v>
      </c>
      <c r="X639" s="15">
        <f t="shared" si="195"/>
        <v>15900.164075739962</v>
      </c>
      <c r="Y639" s="15">
        <f t="shared" si="196"/>
        <v>19113.08976631533</v>
      </c>
      <c r="Z639" s="15">
        <f t="shared" si="197"/>
        <v>8582.5724181322603</v>
      </c>
      <c r="AA639" s="15">
        <f t="shared" si="198"/>
        <v>28522.501455097674</v>
      </c>
      <c r="AB639" s="15">
        <f t="shared" si="199"/>
        <v>5751.230386013217</v>
      </c>
      <c r="AC639" s="15"/>
    </row>
    <row r="640" spans="2:29">
      <c r="B640" s="49">
        <v>41134</v>
      </c>
      <c r="C640" s="50">
        <v>1404.11</v>
      </c>
      <c r="D640" s="53">
        <v>8885.15</v>
      </c>
      <c r="E640" s="16">
        <f t="shared" si="186"/>
        <v>-7.0742196989473838E-4</v>
      </c>
      <c r="F640" s="16" t="str">
        <f t="shared" si="188"/>
        <v/>
      </c>
      <c r="G640" s="16">
        <f t="shared" si="189"/>
        <v>-7.0742196989473838E-4</v>
      </c>
      <c r="H640" s="6">
        <f t="shared" si="190"/>
        <v>627</v>
      </c>
      <c r="I640" s="25">
        <f t="shared" ca="1" si="191"/>
        <v>12676.120188875211</v>
      </c>
      <c r="J640" s="16">
        <f t="shared" ca="1" si="200"/>
        <v>-6.2788108919544705E-3</v>
      </c>
      <c r="K640" s="17">
        <f t="shared" ca="1" si="192"/>
        <v>-0.66421975375360276</v>
      </c>
      <c r="L640" s="31">
        <f t="shared" ca="1" si="187"/>
        <v>-0.41203811019899783</v>
      </c>
      <c r="M640" s="30"/>
      <c r="N640" s="21">
        <v>627</v>
      </c>
      <c r="O640" s="14">
        <f t="shared" si="185"/>
        <v>0.184338</v>
      </c>
      <c r="P640" s="14">
        <f t="shared" si="193"/>
        <v>0.40063948881756528</v>
      </c>
      <c r="Q640" s="14">
        <f t="shared" si="201"/>
        <v>0.58497748881756528</v>
      </c>
      <c r="R640" s="14">
        <f t="shared" si="202"/>
        <v>-0.21630148881756528</v>
      </c>
      <c r="S640" s="14">
        <f t="shared" si="203"/>
        <v>0.98561697763513056</v>
      </c>
      <c r="T640" s="14">
        <f t="shared" si="204"/>
        <v>-0.61694097763513056</v>
      </c>
      <c r="U640" s="4" t="s">
        <v>21</v>
      </c>
      <c r="V640" s="21">
        <v>627</v>
      </c>
      <c r="W640" s="15">
        <f t="shared" si="194"/>
        <v>12811.555745871105</v>
      </c>
      <c r="X640" s="15">
        <f t="shared" si="195"/>
        <v>15905.246846179993</v>
      </c>
      <c r="Y640" s="15">
        <f t="shared" si="196"/>
        <v>19124.82147669504</v>
      </c>
      <c r="Z640" s="15">
        <f t="shared" si="197"/>
        <v>8582.3525636343493</v>
      </c>
      <c r="AA640" s="15">
        <f t="shared" si="198"/>
        <v>28549.132031317291</v>
      </c>
      <c r="AB640" s="15">
        <f t="shared" si="199"/>
        <v>5749.2452117112407</v>
      </c>
      <c r="AC640" s="15"/>
    </row>
    <row r="641" spans="2:29">
      <c r="B641" s="49">
        <v>41135</v>
      </c>
      <c r="C641" s="50">
        <v>1403.93</v>
      </c>
      <c r="D641" s="53">
        <v>8929.8799999999992</v>
      </c>
      <c r="E641" s="16">
        <f t="shared" si="186"/>
        <v>5.0342425282634022E-3</v>
      </c>
      <c r="F641" s="16">
        <f t="shared" si="188"/>
        <v>5.0342425282634022E-3</v>
      </c>
      <c r="G641" s="16" t="str">
        <f t="shared" si="189"/>
        <v/>
      </c>
      <c r="H641" s="6">
        <f t="shared" si="190"/>
        <v>628</v>
      </c>
      <c r="I641" s="25">
        <f t="shared" ca="1" si="191"/>
        <v>12588.510352335805</v>
      </c>
      <c r="J641" s="16">
        <f t="shared" ca="1" si="200"/>
        <v>-6.9114078467238218E-3</v>
      </c>
      <c r="K641" s="17">
        <f t="shared" ca="1" si="192"/>
        <v>-1.1160576857341797</v>
      </c>
      <c r="L641" s="31">
        <f t="shared" ca="1" si="187"/>
        <v>-0.45183793198057692</v>
      </c>
      <c r="M641" s="30"/>
      <c r="N641" s="21">
        <v>628</v>
      </c>
      <c r="O641" s="14">
        <f t="shared" si="185"/>
        <v>0.18463199999999999</v>
      </c>
      <c r="P641" s="14">
        <f t="shared" si="193"/>
        <v>0.40095885075653337</v>
      </c>
      <c r="Q641" s="14">
        <f t="shared" si="201"/>
        <v>0.58559085075653339</v>
      </c>
      <c r="R641" s="14">
        <f t="shared" si="202"/>
        <v>-0.21632685075653338</v>
      </c>
      <c r="S641" s="14">
        <f t="shared" si="203"/>
        <v>0.98654970151306676</v>
      </c>
      <c r="T641" s="14">
        <f t="shared" si="204"/>
        <v>-0.61728570151306672</v>
      </c>
      <c r="U641" s="4" t="s">
        <v>21</v>
      </c>
      <c r="V641" s="21">
        <v>628</v>
      </c>
      <c r="W641" s="15">
        <f t="shared" si="194"/>
        <v>12815.322897004473</v>
      </c>
      <c r="X641" s="15">
        <f t="shared" si="195"/>
        <v>15910.327187843259</v>
      </c>
      <c r="Y641" s="15">
        <f t="shared" si="196"/>
        <v>19136.55551251601</v>
      </c>
      <c r="Z641" s="15">
        <f t="shared" si="197"/>
        <v>8582.1349012926094</v>
      </c>
      <c r="AA641" s="15">
        <f t="shared" si="198"/>
        <v>28575.772910818068</v>
      </c>
      <c r="AB641" s="15">
        <f t="shared" si="199"/>
        <v>5747.2636511718938</v>
      </c>
      <c r="AC641" s="15"/>
    </row>
    <row r="642" spans="2:29">
      <c r="B642" s="49">
        <v>41136</v>
      </c>
      <c r="C642" s="50">
        <v>1405.53</v>
      </c>
      <c r="D642" s="53">
        <v>8925.0400000000009</v>
      </c>
      <c r="E642" s="16">
        <f t="shared" si="186"/>
        <v>-5.4200056439709455E-4</v>
      </c>
      <c r="F642" s="16" t="str">
        <f t="shared" si="188"/>
        <v/>
      </c>
      <c r="G642" s="16">
        <f t="shared" si="189"/>
        <v>-5.4200056439709455E-4</v>
      </c>
      <c r="H642" s="6">
        <f t="shared" si="190"/>
        <v>629</v>
      </c>
      <c r="I642" s="25">
        <f t="shared" ca="1" si="191"/>
        <v>12855.426506944907</v>
      </c>
      <c r="J642" s="16">
        <f t="shared" ca="1" si="200"/>
        <v>2.1203156460809947E-2</v>
      </c>
      <c r="K642" s="17">
        <f t="shared" ca="1" si="192"/>
        <v>0.17691177843551587</v>
      </c>
      <c r="L642" s="31">
        <f t="shared" ca="1" si="187"/>
        <v>1.2929694641696956</v>
      </c>
      <c r="M642" s="30"/>
      <c r="N642" s="21">
        <v>629</v>
      </c>
      <c r="O642" s="14">
        <f t="shared" si="185"/>
        <v>0.18492600000000001</v>
      </c>
      <c r="P642" s="14">
        <f t="shared" si="193"/>
        <v>0.40127795852750253</v>
      </c>
      <c r="Q642" s="14">
        <f t="shared" si="201"/>
        <v>0.58620395852750251</v>
      </c>
      <c r="R642" s="14">
        <f t="shared" si="202"/>
        <v>-0.21635195852750252</v>
      </c>
      <c r="S642" s="14">
        <f t="shared" si="203"/>
        <v>0.9874819170550051</v>
      </c>
      <c r="T642" s="14">
        <f t="shared" si="204"/>
        <v>-0.61762991705500503</v>
      </c>
      <c r="U642" s="4" t="s">
        <v>21</v>
      </c>
      <c r="V642" s="21">
        <v>629</v>
      </c>
      <c r="W642" s="15">
        <f t="shared" si="194"/>
        <v>12819.0911558431</v>
      </c>
      <c r="X642" s="15">
        <f t="shared" si="195"/>
        <v>15915.405107046208</v>
      </c>
      <c r="Y642" s="15">
        <f t="shared" si="196"/>
        <v>19148.291880871995</v>
      </c>
      <c r="Z642" s="15">
        <f t="shared" si="197"/>
        <v>8581.9194257201489</v>
      </c>
      <c r="AA642" s="15">
        <f t="shared" si="198"/>
        <v>28602.424110849825</v>
      </c>
      <c r="AB642" s="15">
        <f t="shared" si="199"/>
        <v>5745.285694140849</v>
      </c>
      <c r="AC642" s="15"/>
    </row>
    <row r="643" spans="2:29">
      <c r="B643" s="49">
        <v>41137</v>
      </c>
      <c r="C643" s="50">
        <v>1415.51</v>
      </c>
      <c r="D643" s="53">
        <v>9092.5</v>
      </c>
      <c r="E643" s="16">
        <f t="shared" si="186"/>
        <v>1.8762941118471078E-2</v>
      </c>
      <c r="F643" s="16">
        <f t="shared" si="188"/>
        <v>1.8762941118471078E-2</v>
      </c>
      <c r="G643" s="16" t="str">
        <f t="shared" si="189"/>
        <v/>
      </c>
      <c r="H643" s="6">
        <f t="shared" si="190"/>
        <v>630</v>
      </c>
      <c r="I643" s="25">
        <f t="shared" ca="1" si="191"/>
        <v>12713.440856829488</v>
      </c>
      <c r="J643" s="16">
        <f t="shared" ca="1" si="200"/>
        <v>-1.1044802756152347E-2</v>
      </c>
      <c r="K643" s="17">
        <f t="shared" ca="1" si="192"/>
        <v>-0.53560427932088739</v>
      </c>
      <c r="L643" s="31">
        <f t="shared" ca="1" si="187"/>
        <v>-0.71251605775640325</v>
      </c>
      <c r="M643" s="30"/>
      <c r="N643" s="21">
        <v>630</v>
      </c>
      <c r="O643" s="14">
        <f t="shared" si="185"/>
        <v>0.18522</v>
      </c>
      <c r="P643" s="14">
        <f t="shared" si="193"/>
        <v>0.40159681273635622</v>
      </c>
      <c r="Q643" s="14">
        <f t="shared" si="201"/>
        <v>0.58681681273635622</v>
      </c>
      <c r="R643" s="14">
        <f t="shared" si="202"/>
        <v>-0.21637681273635623</v>
      </c>
      <c r="S643" s="14">
        <f t="shared" si="203"/>
        <v>0.9884136254727125</v>
      </c>
      <c r="T643" s="14">
        <f t="shared" si="204"/>
        <v>-0.6179736254727124</v>
      </c>
      <c r="U643" s="4" t="s">
        <v>21</v>
      </c>
      <c r="V643" s="21">
        <v>630</v>
      </c>
      <c r="W643" s="15">
        <f t="shared" si="194"/>
        <v>12822.860522712695</v>
      </c>
      <c r="X643" s="15">
        <f t="shared" si="195"/>
        <v>15920.480610079954</v>
      </c>
      <c r="Y643" s="15">
        <f t="shared" si="196"/>
        <v>19160.030588834426</v>
      </c>
      <c r="Z643" s="15">
        <f t="shared" si="197"/>
        <v>8581.7061315530154</v>
      </c>
      <c r="AA643" s="15">
        <f t="shared" si="198"/>
        <v>28629.085648621625</v>
      </c>
      <c r="AB643" s="15">
        <f t="shared" si="199"/>
        <v>5743.3113304077933</v>
      </c>
      <c r="AC643" s="15"/>
    </row>
    <row r="644" spans="2:29">
      <c r="B644" s="49">
        <v>41138</v>
      </c>
      <c r="C644" s="50">
        <v>1418.16</v>
      </c>
      <c r="D644" s="53">
        <v>9162.5</v>
      </c>
      <c r="E644" s="16">
        <f t="shared" si="186"/>
        <v>7.6986527357712402E-3</v>
      </c>
      <c r="F644" s="16">
        <f t="shared" si="188"/>
        <v>7.6986527357712402E-3</v>
      </c>
      <c r="G644" s="16" t="str">
        <f t="shared" si="189"/>
        <v/>
      </c>
      <c r="H644" s="6">
        <f t="shared" si="190"/>
        <v>631</v>
      </c>
      <c r="I644" s="25">
        <f t="shared" ca="1" si="191"/>
        <v>12526.011285836717</v>
      </c>
      <c r="J644" s="16">
        <f t="shared" ca="1" si="200"/>
        <v>-1.4742631291047024E-2</v>
      </c>
      <c r="K644" s="17">
        <f t="shared" ca="1" si="192"/>
        <v>-1.4822538981289726</v>
      </c>
      <c r="L644" s="31">
        <f t="shared" ca="1" si="187"/>
        <v>-0.94664961880808529</v>
      </c>
      <c r="M644" s="30"/>
      <c r="N644" s="21">
        <v>631</v>
      </c>
      <c r="O644" s="14">
        <f t="shared" si="185"/>
        <v>0.18551399999999998</v>
      </c>
      <c r="P644" s="14">
        <f t="shared" si="193"/>
        <v>0.40191541398657504</v>
      </c>
      <c r="Q644" s="14">
        <f t="shared" si="201"/>
        <v>0.587429413986575</v>
      </c>
      <c r="R644" s="14">
        <f t="shared" si="202"/>
        <v>-0.21640141398657506</v>
      </c>
      <c r="S644" s="14">
        <f t="shared" si="203"/>
        <v>0.98934482797315004</v>
      </c>
      <c r="T644" s="14">
        <f t="shared" si="204"/>
        <v>-0.61831682797315013</v>
      </c>
      <c r="U644" s="4" t="s">
        <v>21</v>
      </c>
      <c r="V644" s="21">
        <v>631</v>
      </c>
      <c r="W644" s="15">
        <f t="shared" si="194"/>
        <v>12826.630997939072</v>
      </c>
      <c r="X644" s="15">
        <f t="shared" si="195"/>
        <v>15925.553703210404</v>
      </c>
      <c r="Y644" s="15">
        <f t="shared" si="196"/>
        <v>19171.771643452561</v>
      </c>
      <c r="Z644" s="15">
        <f t="shared" si="197"/>
        <v>8581.4950134500632</v>
      </c>
      <c r="AA644" s="15">
        <f t="shared" si="198"/>
        <v>28655.75754130209</v>
      </c>
      <c r="AB644" s="15">
        <f t="shared" si="199"/>
        <v>5741.3405498061647</v>
      </c>
      <c r="AC644" s="15"/>
    </row>
    <row r="645" spans="2:29">
      <c r="B645" s="49">
        <v>41141</v>
      </c>
      <c r="C645" s="50">
        <v>1418.13</v>
      </c>
      <c r="D645" s="53">
        <v>9171.16</v>
      </c>
      <c r="E645" s="16">
        <f t="shared" si="186"/>
        <v>9.4515688949520921E-4</v>
      </c>
      <c r="F645" s="16">
        <f t="shared" si="188"/>
        <v>9.4515688949520921E-4</v>
      </c>
      <c r="G645" s="16" t="str">
        <f t="shared" si="189"/>
        <v/>
      </c>
      <c r="H645" s="6">
        <f t="shared" si="190"/>
        <v>632</v>
      </c>
      <c r="I645" s="25">
        <f t="shared" ca="1" si="191"/>
        <v>12356.25078658888</v>
      </c>
      <c r="J645" s="16">
        <f t="shared" ca="1" si="200"/>
        <v>-1.3552638216108517E-2</v>
      </c>
      <c r="K645" s="17">
        <f t="shared" ca="1" si="192"/>
        <v>-2.3534615655209739</v>
      </c>
      <c r="L645" s="31">
        <f t="shared" ca="1" si="187"/>
        <v>-0.87120766739200139</v>
      </c>
      <c r="M645" s="30"/>
      <c r="N645" s="21">
        <v>632</v>
      </c>
      <c r="O645" s="14">
        <f t="shared" si="185"/>
        <v>0.185808</v>
      </c>
      <c r="P645" s="14">
        <f t="shared" si="193"/>
        <v>0.40223376287924911</v>
      </c>
      <c r="Q645" s="14">
        <f t="shared" si="201"/>
        <v>0.58804176287924914</v>
      </c>
      <c r="R645" s="14">
        <f t="shared" si="202"/>
        <v>-0.21642576287924911</v>
      </c>
      <c r="S645" s="14">
        <f t="shared" si="203"/>
        <v>0.9902755257584982</v>
      </c>
      <c r="T645" s="14">
        <f t="shared" si="204"/>
        <v>-0.61865952575849825</v>
      </c>
      <c r="U645" s="4" t="s">
        <v>21</v>
      </c>
      <c r="V645" s="21">
        <v>632</v>
      </c>
      <c r="W645" s="15">
        <f t="shared" si="194"/>
        <v>12830.402581848135</v>
      </c>
      <c r="X645" s="15">
        <f t="shared" si="195"/>
        <v>15930.624392678405</v>
      </c>
      <c r="Y645" s="15">
        <f t="shared" si="196"/>
        <v>19183.515051753613</v>
      </c>
      <c r="Z645" s="15">
        <f t="shared" si="197"/>
        <v>8581.2860660928272</v>
      </c>
      <c r="AA645" s="15">
        <f t="shared" si="198"/>
        <v>28682.439806019585</v>
      </c>
      <c r="AB645" s="15">
        <f t="shared" si="199"/>
        <v>5739.3733422129108</v>
      </c>
      <c r="AC645" s="15"/>
    </row>
    <row r="646" spans="2:29">
      <c r="B646" s="49">
        <v>41142</v>
      </c>
      <c r="C646" s="50">
        <v>1413.17</v>
      </c>
      <c r="D646" s="53">
        <v>9156.92</v>
      </c>
      <c r="E646" s="16">
        <f t="shared" si="186"/>
        <v>-1.5526934433593767E-3</v>
      </c>
      <c r="F646" s="16" t="str">
        <f t="shared" si="188"/>
        <v/>
      </c>
      <c r="G646" s="16">
        <f t="shared" si="189"/>
        <v>-1.5526934433593767E-3</v>
      </c>
      <c r="H646" s="6">
        <f t="shared" si="190"/>
        <v>633</v>
      </c>
      <c r="I646" s="25">
        <f t="shared" ca="1" si="191"/>
        <v>12131.804899103137</v>
      </c>
      <c r="J646" s="16">
        <f t="shared" ca="1" si="200"/>
        <v>-1.8164562322525044E-2</v>
      </c>
      <c r="K646" s="17">
        <f t="shared" ca="1" si="192"/>
        <v>-3.5175600493449446</v>
      </c>
      <c r="L646" s="31">
        <f t="shared" ca="1" si="187"/>
        <v>-1.1640984838239707</v>
      </c>
      <c r="M646" s="30"/>
      <c r="N646" s="21">
        <v>633</v>
      </c>
      <c r="O646" s="14">
        <f t="shared" si="185"/>
        <v>0.18610199999999999</v>
      </c>
      <c r="P646" s="14">
        <f t="shared" si="193"/>
        <v>0.40255186001309201</v>
      </c>
      <c r="Q646" s="14">
        <f t="shared" si="201"/>
        <v>0.58865386001309195</v>
      </c>
      <c r="R646" s="14">
        <f t="shared" si="202"/>
        <v>-0.21644986001309202</v>
      </c>
      <c r="S646" s="14">
        <f t="shared" si="203"/>
        <v>0.99120572002618401</v>
      </c>
      <c r="T646" s="14">
        <f t="shared" si="204"/>
        <v>-0.61900172002618403</v>
      </c>
      <c r="U646" s="4" t="s">
        <v>21</v>
      </c>
      <c r="V646" s="21">
        <v>633</v>
      </c>
      <c r="W646" s="15">
        <f t="shared" si="194"/>
        <v>12834.175274765881</v>
      </c>
      <c r="X646" s="15">
        <f t="shared" si="195"/>
        <v>15935.69268469989</v>
      </c>
      <c r="Y646" s="15">
        <f t="shared" si="196"/>
        <v>19195.26082074286</v>
      </c>
      <c r="Z646" s="15">
        <f t="shared" si="197"/>
        <v>8581.0792841853836</v>
      </c>
      <c r="AA646" s="15">
        <f t="shared" si="198"/>
        <v>28709.132459862507</v>
      </c>
      <c r="AB646" s="15">
        <f t="shared" si="199"/>
        <v>5737.4096975482325</v>
      </c>
      <c r="AC646" s="15"/>
    </row>
    <row r="647" spans="2:29">
      <c r="B647" s="49">
        <v>41143</v>
      </c>
      <c r="C647" s="50">
        <v>1413.49</v>
      </c>
      <c r="D647" s="53">
        <v>9131.74</v>
      </c>
      <c r="E647" s="16">
        <f t="shared" si="186"/>
        <v>-2.7498329132503384E-3</v>
      </c>
      <c r="F647" s="16" t="str">
        <f t="shared" si="188"/>
        <v/>
      </c>
      <c r="G647" s="16">
        <f t="shared" si="189"/>
        <v>-2.7498329132503384E-3</v>
      </c>
      <c r="H647" s="6">
        <f t="shared" si="190"/>
        <v>634</v>
      </c>
      <c r="I647" s="25">
        <f t="shared" ca="1" si="191"/>
        <v>12162.831217402534</v>
      </c>
      <c r="J647" s="16">
        <f t="shared" ca="1" si="200"/>
        <v>2.5574363054330362E-3</v>
      </c>
      <c r="K647" s="17">
        <f t="shared" ca="1" si="192"/>
        <v>-3.376299215080901</v>
      </c>
      <c r="L647" s="31">
        <f t="shared" ca="1" si="187"/>
        <v>0.14126083426404379</v>
      </c>
      <c r="M647" s="30"/>
      <c r="N647" s="21">
        <v>634</v>
      </c>
      <c r="O647" s="14">
        <f t="shared" si="185"/>
        <v>0.18639600000000001</v>
      </c>
      <c r="P647" s="14">
        <f t="shared" si="193"/>
        <v>0.40286970598445349</v>
      </c>
      <c r="Q647" s="14">
        <f t="shared" si="201"/>
        <v>0.58926570598445349</v>
      </c>
      <c r="R647" s="14">
        <f t="shared" si="202"/>
        <v>-0.21647370598445348</v>
      </c>
      <c r="S647" s="14">
        <f t="shared" si="203"/>
        <v>0.99213541196890698</v>
      </c>
      <c r="T647" s="14">
        <f t="shared" si="204"/>
        <v>-0.61934341196890697</v>
      </c>
      <c r="U647" s="4" t="s">
        <v>21</v>
      </c>
      <c r="V647" s="21">
        <v>634</v>
      </c>
      <c r="W647" s="15">
        <f t="shared" si="194"/>
        <v>12837.949077018413</v>
      </c>
      <c r="X647" s="15">
        <f t="shared" si="195"/>
        <v>15940.758585466003</v>
      </c>
      <c r="Y647" s="15">
        <f t="shared" si="196"/>
        <v>19207.008957403814</v>
      </c>
      <c r="Z647" s="15">
        <f t="shared" si="197"/>
        <v>8580.8746624542346</v>
      </c>
      <c r="AA647" s="15">
        <f t="shared" si="198"/>
        <v>28735.835519879533</v>
      </c>
      <c r="AB647" s="15">
        <f t="shared" si="199"/>
        <v>5735.449605775334</v>
      </c>
      <c r="AC647" s="15"/>
    </row>
    <row r="648" spans="2:29">
      <c r="B648" s="49">
        <v>41144</v>
      </c>
      <c r="C648" s="50">
        <v>1402.08</v>
      </c>
      <c r="D648" s="51">
        <v>9178.1200000000008</v>
      </c>
      <c r="E648" s="16">
        <f t="shared" si="186"/>
        <v>5.0789882322537679E-3</v>
      </c>
      <c r="F648" s="16">
        <f t="shared" si="188"/>
        <v>5.0789882322537679E-3</v>
      </c>
      <c r="G648" s="16" t="str">
        <f t="shared" si="189"/>
        <v/>
      </c>
      <c r="H648" s="6">
        <f t="shared" si="190"/>
        <v>635</v>
      </c>
      <c r="I648" s="25">
        <f t="shared" ca="1" si="191"/>
        <v>12200.051213188763</v>
      </c>
      <c r="J648" s="16">
        <f t="shared" ca="1" si="200"/>
        <v>3.0601424225121456E-3</v>
      </c>
      <c r="K648" s="17">
        <f t="shared" ca="1" si="192"/>
        <v>-3.2037072293123758</v>
      </c>
      <c r="L648" s="31">
        <f t="shared" ca="1" si="187"/>
        <v>0.17259198576852502</v>
      </c>
      <c r="M648" s="30"/>
      <c r="N648" s="21">
        <v>635</v>
      </c>
      <c r="O648" s="14">
        <f t="shared" si="185"/>
        <v>0.18668999999999999</v>
      </c>
      <c r="P648" s="14">
        <f t="shared" si="193"/>
        <v>0.40318730138733289</v>
      </c>
      <c r="Q648" s="14">
        <f t="shared" si="201"/>
        <v>0.58987730138733285</v>
      </c>
      <c r="R648" s="14">
        <f t="shared" si="202"/>
        <v>-0.21649730138733289</v>
      </c>
      <c r="S648" s="14">
        <f t="shared" si="203"/>
        <v>0.99306460277466579</v>
      </c>
      <c r="T648" s="14">
        <f t="shared" si="204"/>
        <v>-0.61968460277466575</v>
      </c>
      <c r="U648" s="4" t="s">
        <v>21</v>
      </c>
      <c r="V648" s="21">
        <v>635</v>
      </c>
      <c r="W648" s="15">
        <f t="shared" si="194"/>
        <v>12841.723988931917</v>
      </c>
      <c r="X648" s="15">
        <f t="shared" si="195"/>
        <v>15945.822101143247</v>
      </c>
      <c r="Y648" s="15">
        <f t="shared" si="196"/>
        <v>19218.759468698296</v>
      </c>
      <c r="Z648" s="15">
        <f t="shared" si="197"/>
        <v>8580.6721956481688</v>
      </c>
      <c r="AA648" s="15">
        <f t="shared" si="198"/>
        <v>28762.549003079868</v>
      </c>
      <c r="AB648" s="15">
        <f t="shared" si="199"/>
        <v>5733.4930569001754</v>
      </c>
      <c r="AC648" s="15"/>
    </row>
    <row r="649" spans="2:29">
      <c r="B649" s="49">
        <v>41145</v>
      </c>
      <c r="C649" s="50">
        <v>1411.13</v>
      </c>
      <c r="D649" s="55">
        <v>9070.76</v>
      </c>
      <c r="E649" s="16">
        <f t="shared" si="186"/>
        <v>-1.1697384649579715E-2</v>
      </c>
      <c r="F649" s="16" t="str">
        <f t="shared" si="188"/>
        <v/>
      </c>
      <c r="G649" s="16">
        <f t="shared" si="189"/>
        <v>-1.1697384649579715E-2</v>
      </c>
      <c r="H649" s="6">
        <f t="shared" si="190"/>
        <v>636</v>
      </c>
      <c r="I649" s="25">
        <f t="shared" ca="1" si="191"/>
        <v>12246.394134951532</v>
      </c>
      <c r="J649" s="16">
        <f t="shared" ca="1" si="200"/>
        <v>3.7985841987835602E-3</v>
      </c>
      <c r="K649" s="17">
        <f t="shared" ca="1" si="192"/>
        <v>-2.98512033265912</v>
      </c>
      <c r="L649" s="31">
        <f t="shared" ca="1" si="187"/>
        <v>0.2185868966532559</v>
      </c>
      <c r="M649" s="30"/>
      <c r="N649" s="21">
        <v>636</v>
      </c>
      <c r="O649" s="14">
        <f t="shared" si="185"/>
        <v>0.18698399999999998</v>
      </c>
      <c r="P649" s="14">
        <f t="shared" si="193"/>
        <v>0.40350464681339177</v>
      </c>
      <c r="Q649" s="14">
        <f t="shared" si="201"/>
        <v>0.59048864681339175</v>
      </c>
      <c r="R649" s="14">
        <f t="shared" si="202"/>
        <v>-0.21652064681339178</v>
      </c>
      <c r="S649" s="14">
        <f t="shared" si="203"/>
        <v>0.99399329362678346</v>
      </c>
      <c r="T649" s="14">
        <f t="shared" si="204"/>
        <v>-0.6200252936267836</v>
      </c>
      <c r="U649" s="4" t="s">
        <v>21</v>
      </c>
      <c r="V649" s="21">
        <v>636</v>
      </c>
      <c r="W649" s="15">
        <f t="shared" si="194"/>
        <v>12845.500010832684</v>
      </c>
      <c r="X649" s="15">
        <f t="shared" si="195"/>
        <v>15950.883237873613</v>
      </c>
      <c r="Y649" s="15">
        <f t="shared" si="196"/>
        <v>19230.512361566613</v>
      </c>
      <c r="Z649" s="15">
        <f t="shared" si="197"/>
        <v>8580.471878538141</v>
      </c>
      <c r="AA649" s="15">
        <f t="shared" si="198"/>
        <v>28789.272926433481</v>
      </c>
      <c r="AB649" s="15">
        <f t="shared" si="199"/>
        <v>5731.5400409712283</v>
      </c>
      <c r="AC649" s="15"/>
    </row>
    <row r="650" spans="2:29">
      <c r="B650" s="49">
        <v>41148</v>
      </c>
      <c r="C650" s="50">
        <v>1410.44</v>
      </c>
      <c r="D650" s="51">
        <v>9085.39</v>
      </c>
      <c r="E650" s="16">
        <f t="shared" si="186"/>
        <v>1.6128747756526684E-3</v>
      </c>
      <c r="F650" s="16">
        <f t="shared" si="188"/>
        <v>1.6128747756526684E-3</v>
      </c>
      <c r="G650" s="16" t="str">
        <f t="shared" si="189"/>
        <v/>
      </c>
      <c r="H650" s="6">
        <f t="shared" si="190"/>
        <v>637</v>
      </c>
      <c r="I650" s="25">
        <f t="shared" ca="1" si="191"/>
        <v>12259.395273740316</v>
      </c>
      <c r="J650" s="16">
        <f t="shared" ca="1" si="200"/>
        <v>1.0616299496419752E-3</v>
      </c>
      <c r="K650" s="17">
        <f t="shared" ca="1" si="192"/>
        <v>-2.9371786118579286</v>
      </c>
      <c r="L650" s="31">
        <f t="shared" ca="1" si="187"/>
        <v>4.7941720801191502E-2</v>
      </c>
      <c r="M650" s="30"/>
      <c r="N650" s="21">
        <v>637</v>
      </c>
      <c r="O650" s="14">
        <f t="shared" si="185"/>
        <v>0.187278</v>
      </c>
      <c r="P650" s="14">
        <f t="shared" si="193"/>
        <v>0.40382174285196681</v>
      </c>
      <c r="Q650" s="14">
        <f t="shared" si="201"/>
        <v>0.59109974285196687</v>
      </c>
      <c r="R650" s="14">
        <f t="shared" si="202"/>
        <v>-0.21654374285196681</v>
      </c>
      <c r="S650" s="14">
        <f t="shared" si="203"/>
        <v>0.99492148570393368</v>
      </c>
      <c r="T650" s="14">
        <f t="shared" si="204"/>
        <v>-0.62036548570393357</v>
      </c>
      <c r="U650" s="4" t="s">
        <v>21</v>
      </c>
      <c r="V650" s="21">
        <v>637</v>
      </c>
      <c r="W650" s="15">
        <f t="shared" si="194"/>
        <v>12849.277143047097</v>
      </c>
      <c r="X650" s="15">
        <f t="shared" si="195"/>
        <v>15955.942001774725</v>
      </c>
      <c r="Y650" s="15">
        <f t="shared" si="196"/>
        <v>19242.267642927651</v>
      </c>
      <c r="Z650" s="15">
        <f t="shared" si="197"/>
        <v>8580.2737059171541</v>
      </c>
      <c r="AA650" s="15">
        <f t="shared" si="198"/>
        <v>28816.007306871368</v>
      </c>
      <c r="AB650" s="15">
        <f t="shared" si="199"/>
        <v>5729.5905480792417</v>
      </c>
      <c r="AC650" s="15"/>
    </row>
    <row r="651" spans="2:29">
      <c r="B651" s="49">
        <v>41149</v>
      </c>
      <c r="C651" s="50">
        <v>1409.3</v>
      </c>
      <c r="D651" s="51">
        <v>9033.2900000000009</v>
      </c>
      <c r="E651" s="16">
        <f t="shared" si="186"/>
        <v>-5.7344814036600026E-3</v>
      </c>
      <c r="F651" s="16" t="str">
        <f t="shared" si="188"/>
        <v/>
      </c>
      <c r="G651" s="16">
        <f t="shared" si="189"/>
        <v>-5.7344814036600026E-3</v>
      </c>
      <c r="H651" s="6">
        <f t="shared" si="190"/>
        <v>638</v>
      </c>
      <c r="I651" s="25">
        <f t="shared" ca="1" si="191"/>
        <v>12431.237411473945</v>
      </c>
      <c r="J651" s="16">
        <f t="shared" ca="1" si="200"/>
        <v>1.4017178979595811E-2</v>
      </c>
      <c r="K651" s="17">
        <f t="shared" ca="1" si="192"/>
        <v>-2.0855626004089762</v>
      </c>
      <c r="L651" s="31">
        <f t="shared" ca="1" si="187"/>
        <v>0.85161601144895227</v>
      </c>
      <c r="M651" s="30"/>
      <c r="N651" s="21">
        <v>638</v>
      </c>
      <c r="O651" s="14">
        <f t="shared" si="185"/>
        <v>0.18757199999999999</v>
      </c>
      <c r="P651" s="14">
        <f t="shared" si="193"/>
        <v>0.40413859009008285</v>
      </c>
      <c r="Q651" s="14">
        <f t="shared" si="201"/>
        <v>0.59171059009008287</v>
      </c>
      <c r="R651" s="14">
        <f t="shared" si="202"/>
        <v>-0.21656659009008286</v>
      </c>
      <c r="S651" s="14">
        <f t="shared" si="203"/>
        <v>0.99584918018016566</v>
      </c>
      <c r="T651" s="14">
        <f t="shared" si="204"/>
        <v>-0.62070518018016574</v>
      </c>
      <c r="U651" s="4" t="s">
        <v>21</v>
      </c>
      <c r="V651" s="21">
        <v>638</v>
      </c>
      <c r="W651" s="15">
        <f t="shared" si="194"/>
        <v>12853.055385901638</v>
      </c>
      <c r="X651" s="15">
        <f t="shared" si="195"/>
        <v>15960.998398939964</v>
      </c>
      <c r="Y651" s="15">
        <f t="shared" si="196"/>
        <v>19254.025319679007</v>
      </c>
      <c r="Z651" s="15">
        <f t="shared" si="197"/>
        <v>8580.0776726001113</v>
      </c>
      <c r="AA651" s="15">
        <f t="shared" si="198"/>
        <v>28842.752161285778</v>
      </c>
      <c r="AB651" s="15">
        <f t="shared" si="199"/>
        <v>5727.6445683569809</v>
      </c>
      <c r="AC651" s="15"/>
    </row>
    <row r="652" spans="2:29">
      <c r="B652" s="49">
        <v>41150</v>
      </c>
      <c r="C652" s="50">
        <v>1410.49</v>
      </c>
      <c r="D652" s="51">
        <v>9069.81</v>
      </c>
      <c r="E652" s="16">
        <f t="shared" si="186"/>
        <v>4.0428238216639358E-3</v>
      </c>
      <c r="F652" s="16">
        <f t="shared" si="188"/>
        <v>4.0428238216639358E-3</v>
      </c>
      <c r="G652" s="16" t="str">
        <f t="shared" si="189"/>
        <v/>
      </c>
      <c r="H652" s="6">
        <f t="shared" si="190"/>
        <v>639</v>
      </c>
      <c r="I652" s="25">
        <f t="shared" ca="1" si="191"/>
        <v>12380.520524181453</v>
      </c>
      <c r="J652" s="16">
        <f t="shared" ca="1" si="200"/>
        <v>-4.0797939588605109E-3</v>
      </c>
      <c r="K652" s="17">
        <f t="shared" ca="1" si="192"/>
        <v>-2.3594464612400001</v>
      </c>
      <c r="L652" s="31">
        <f t="shared" ca="1" si="187"/>
        <v>-0.27388386083102406</v>
      </c>
      <c r="M652" s="30"/>
      <c r="N652" s="21">
        <v>639</v>
      </c>
      <c r="O652" s="14">
        <f t="shared" si="185"/>
        <v>0.18786600000000001</v>
      </c>
      <c r="P652" s="14">
        <f t="shared" si="193"/>
        <v>0.40445518911246525</v>
      </c>
      <c r="Q652" s="14">
        <f t="shared" si="201"/>
        <v>0.59232118911246523</v>
      </c>
      <c r="R652" s="14">
        <f t="shared" si="202"/>
        <v>-0.21658918911246525</v>
      </c>
      <c r="S652" s="14">
        <f t="shared" si="203"/>
        <v>0.99677637822493048</v>
      </c>
      <c r="T652" s="14">
        <f t="shared" si="204"/>
        <v>-0.62104437822493053</v>
      </c>
      <c r="U652" s="4" t="s">
        <v>21</v>
      </c>
      <c r="V652" s="21">
        <v>639</v>
      </c>
      <c r="W652" s="15">
        <f t="shared" si="194"/>
        <v>12856.834739722881</v>
      </c>
      <c r="X652" s="15">
        <f t="shared" si="195"/>
        <v>15966.052435438605</v>
      </c>
      <c r="Y652" s="15">
        <f t="shared" si="196"/>
        <v>19265.785398697128</v>
      </c>
      <c r="Z652" s="15">
        <f t="shared" si="197"/>
        <v>8579.8837734237204</v>
      </c>
      <c r="AA652" s="15">
        <f t="shared" si="198"/>
        <v>28869.507506530466</v>
      </c>
      <c r="AB652" s="15">
        <f t="shared" si="199"/>
        <v>5725.7020919790057</v>
      </c>
      <c r="AC652" s="15"/>
    </row>
    <row r="653" spans="2:29">
      <c r="B653" s="49">
        <v>41151</v>
      </c>
      <c r="C653" s="50">
        <v>1399.48</v>
      </c>
      <c r="D653" s="51">
        <v>8983.7800000000007</v>
      </c>
      <c r="E653" s="16">
        <f t="shared" si="186"/>
        <v>-9.4853144663448116E-3</v>
      </c>
      <c r="F653" s="16" t="str">
        <f t="shared" si="188"/>
        <v/>
      </c>
      <c r="G653" s="16">
        <f t="shared" si="189"/>
        <v>-9.4853144663448116E-3</v>
      </c>
      <c r="H653" s="6">
        <f t="shared" si="190"/>
        <v>640</v>
      </c>
      <c r="I653" s="25">
        <f t="shared" ca="1" si="191"/>
        <v>12314.420607505788</v>
      </c>
      <c r="J653" s="16">
        <f t="shared" ca="1" si="200"/>
        <v>-5.3390256529650144E-3</v>
      </c>
      <c r="K653" s="17">
        <f t="shared" ca="1" si="192"/>
        <v>-2.7124047603248371</v>
      </c>
      <c r="L653" s="31">
        <f t="shared" ca="1" si="187"/>
        <v>-0.35295829908483717</v>
      </c>
      <c r="M653" s="30"/>
      <c r="N653" s="21">
        <v>640</v>
      </c>
      <c r="O653" s="14">
        <f t="shared" ref="O653:O716" si="205">$I$7*N653</f>
        <v>0.18815999999999999</v>
      </c>
      <c r="P653" s="14">
        <f t="shared" si="193"/>
        <v>0.40477154050155256</v>
      </c>
      <c r="Q653" s="14">
        <f t="shared" si="201"/>
        <v>0.5929315405015525</v>
      </c>
      <c r="R653" s="14">
        <f t="shared" si="202"/>
        <v>-0.21661154050155257</v>
      </c>
      <c r="S653" s="14">
        <f t="shared" si="203"/>
        <v>0.99770308100310512</v>
      </c>
      <c r="T653" s="14">
        <f t="shared" si="204"/>
        <v>-0.62138308100310513</v>
      </c>
      <c r="U653" s="4" t="s">
        <v>21</v>
      </c>
      <c r="V653" s="21">
        <v>640</v>
      </c>
      <c r="W653" s="15">
        <f t="shared" si="194"/>
        <v>12860.615204837502</v>
      </c>
      <c r="X653" s="15">
        <f t="shared" si="195"/>
        <v>15971.104117315957</v>
      </c>
      <c r="Y653" s="15">
        <f t="shared" si="196"/>
        <v>19277.547886837412</v>
      </c>
      <c r="Z653" s="15">
        <f t="shared" si="197"/>
        <v>8579.6920032463495</v>
      </c>
      <c r="AA653" s="15">
        <f t="shared" si="198"/>
        <v>28896.273359420928</v>
      </c>
      <c r="AB653" s="15">
        <f t="shared" si="199"/>
        <v>5723.763109161423</v>
      </c>
      <c r="AC653" s="15"/>
    </row>
    <row r="654" spans="2:29">
      <c r="B654" s="49">
        <v>41152</v>
      </c>
      <c r="C654" s="50">
        <v>1406.58</v>
      </c>
      <c r="D654" s="53">
        <v>8839.91</v>
      </c>
      <c r="E654" s="16">
        <f t="shared" ref="E654:E717" si="206">(D654-D653)/D653</f>
        <v>-1.6014417093918237E-2</v>
      </c>
      <c r="F654" s="16" t="str">
        <f t="shared" si="188"/>
        <v/>
      </c>
      <c r="G654" s="16">
        <f t="shared" si="189"/>
        <v>-1.6014417093918237E-2</v>
      </c>
      <c r="H654" s="6">
        <f t="shared" si="190"/>
        <v>641</v>
      </c>
      <c r="I654" s="25">
        <f t="shared" ca="1" si="191"/>
        <v>12384.831213882748</v>
      </c>
      <c r="J654" s="16">
        <f t="shared" ca="1" si="200"/>
        <v>5.7177360284448491E-3</v>
      </c>
      <c r="K654" s="17">
        <f t="shared" ca="1" si="192"/>
        <v>-2.3744387819527235</v>
      </c>
      <c r="L654" s="31">
        <f t="shared" ref="L654:L717" ca="1" si="207">NORMINV(RAND(),0,$I$9)</f>
        <v>0.33796597837211356</v>
      </c>
      <c r="M654" s="30"/>
      <c r="N654" s="21">
        <v>641</v>
      </c>
      <c r="O654" s="14">
        <f t="shared" si="205"/>
        <v>0.18845399999999998</v>
      </c>
      <c r="P654" s="14">
        <f t="shared" si="193"/>
        <v>0.40508764483750925</v>
      </c>
      <c r="Q654" s="14">
        <f t="shared" si="201"/>
        <v>0.59354164483750926</v>
      </c>
      <c r="R654" s="14">
        <f t="shared" si="202"/>
        <v>-0.21663364483750927</v>
      </c>
      <c r="S654" s="14">
        <f t="shared" si="203"/>
        <v>0.99862928967501852</v>
      </c>
      <c r="T654" s="14">
        <f t="shared" si="204"/>
        <v>-0.6217212896750185</v>
      </c>
      <c r="U654" s="4" t="s">
        <v>21</v>
      </c>
      <c r="V654" s="21">
        <v>641</v>
      </c>
      <c r="W654" s="15">
        <f t="shared" si="194"/>
        <v>12864.396781572264</v>
      </c>
      <c r="X654" s="15">
        <f t="shared" si="195"/>
        <v>15976.153450593483</v>
      </c>
      <c r="Y654" s="15">
        <f t="shared" si="196"/>
        <v>19289.312790934349</v>
      </c>
      <c r="Z654" s="15">
        <f t="shared" si="197"/>
        <v>8579.5023569479144</v>
      </c>
      <c r="AA654" s="15">
        <f t="shared" si="198"/>
        <v>28923.049736734636</v>
      </c>
      <c r="AB654" s="15">
        <f t="shared" si="199"/>
        <v>5721.8276101616484</v>
      </c>
      <c r="AC654" s="15"/>
    </row>
    <row r="655" spans="2:29">
      <c r="B655" s="49">
        <v>41156</v>
      </c>
      <c r="C655" s="50">
        <v>1404.94</v>
      </c>
      <c r="D655" s="53">
        <v>8775.51</v>
      </c>
      <c r="E655" s="16">
        <f t="shared" si="206"/>
        <v>-7.2851420433013049E-3</v>
      </c>
      <c r="F655" s="16" t="str">
        <f t="shared" ref="F655:F718" si="208">IF(E655&gt;0,E655,"")</f>
        <v/>
      </c>
      <c r="G655" s="16">
        <f t="shared" ref="G655:G718" si="209">IF(E655&lt;0,E655,"")</f>
        <v>-7.2851420433013049E-3</v>
      </c>
      <c r="H655" s="6">
        <f t="shared" si="190"/>
        <v>642</v>
      </c>
      <c r="I655" s="25">
        <f t="shared" ca="1" si="191"/>
        <v>12392.130862617163</v>
      </c>
      <c r="J655" s="16">
        <f t="shared" ca="1" si="200"/>
        <v>5.8940235909172418E-4</v>
      </c>
      <c r="K655" s="17">
        <f t="shared" ca="1" si="192"/>
        <v>-2.3559869615721292</v>
      </c>
      <c r="L655" s="31">
        <f t="shared" ca="1" si="207"/>
        <v>1.845182038059413E-2</v>
      </c>
      <c r="M655" s="30"/>
      <c r="N655" s="21">
        <v>642</v>
      </c>
      <c r="O655" s="14">
        <f t="shared" si="205"/>
        <v>0.188748</v>
      </c>
      <c r="P655" s="14">
        <f t="shared" si="193"/>
        <v>0.40540350269823766</v>
      </c>
      <c r="Q655" s="14">
        <f t="shared" si="201"/>
        <v>0.59415150269823769</v>
      </c>
      <c r="R655" s="14">
        <f t="shared" si="202"/>
        <v>-0.21665550269823766</v>
      </c>
      <c r="S655" s="14">
        <f t="shared" si="203"/>
        <v>0.99955500539647535</v>
      </c>
      <c r="T655" s="14">
        <f t="shared" si="204"/>
        <v>-0.6220590053964753</v>
      </c>
      <c r="U655" s="4" t="s">
        <v>21</v>
      </c>
      <c r="V655" s="21">
        <v>642</v>
      </c>
      <c r="W655" s="15">
        <f t="shared" si="194"/>
        <v>12868.179470254036</v>
      </c>
      <c r="X655" s="15">
        <f t="shared" si="195"/>
        <v>15981.200441268935</v>
      </c>
      <c r="Y655" s="15">
        <f t="shared" si="196"/>
        <v>19301.08011780163</v>
      </c>
      <c r="Z655" s="15">
        <f t="shared" si="197"/>
        <v>8579.3148294297607</v>
      </c>
      <c r="AA655" s="15">
        <f t="shared" si="198"/>
        <v>28949.836655211267</v>
      </c>
      <c r="AB655" s="15">
        <f t="shared" si="199"/>
        <v>5719.8955852781828</v>
      </c>
      <c r="AC655" s="15"/>
    </row>
    <row r="656" spans="2:29">
      <c r="B656" s="49">
        <v>41157</v>
      </c>
      <c r="C656" s="50">
        <v>1403.44</v>
      </c>
      <c r="D656" s="53">
        <v>8679.82</v>
      </c>
      <c r="E656" s="16">
        <f t="shared" si="206"/>
        <v>-1.0904209555911908E-2</v>
      </c>
      <c r="F656" s="16" t="str">
        <f t="shared" si="208"/>
        <v/>
      </c>
      <c r="G656" s="16">
        <f t="shared" si="209"/>
        <v>-1.0904209555911908E-2</v>
      </c>
      <c r="H656" s="6">
        <f t="shared" si="190"/>
        <v>643</v>
      </c>
      <c r="I656" s="25">
        <f t="shared" ca="1" si="191"/>
        <v>12338.016135739257</v>
      </c>
      <c r="J656" s="16">
        <f t="shared" ca="1" si="200"/>
        <v>-4.3668621222482098E-3</v>
      </c>
      <c r="K656" s="17">
        <f t="shared" ca="1" si="192"/>
        <v>-2.6478886901739163</v>
      </c>
      <c r="L656" s="31">
        <f t="shared" ca="1" si="207"/>
        <v>-0.2919017286017872</v>
      </c>
      <c r="M656" s="30"/>
      <c r="N656" s="21">
        <v>643</v>
      </c>
      <c r="O656" s="14">
        <f t="shared" si="205"/>
        <v>0.18904199999999999</v>
      </c>
      <c r="P656" s="14">
        <f t="shared" si="193"/>
        <v>0.40571911465939092</v>
      </c>
      <c r="Q656" s="14">
        <f t="shared" si="201"/>
        <v>0.59476111465939097</v>
      </c>
      <c r="R656" s="14">
        <f t="shared" si="202"/>
        <v>-0.21667711465939093</v>
      </c>
      <c r="S656" s="14">
        <f t="shared" si="203"/>
        <v>1.0004802293187818</v>
      </c>
      <c r="T656" s="14">
        <f t="shared" si="204"/>
        <v>-0.62239622931878191</v>
      </c>
      <c r="U656" s="4" t="s">
        <v>21</v>
      </c>
      <c r="V656" s="21">
        <v>643</v>
      </c>
      <c r="W656" s="15">
        <f t="shared" si="194"/>
        <v>12871.963271209777</v>
      </c>
      <c r="X656" s="15">
        <f t="shared" si="195"/>
        <v>15986.24509531649</v>
      </c>
      <c r="Y656" s="15">
        <f t="shared" si="196"/>
        <v>19312.849874232277</v>
      </c>
      <c r="Z656" s="15">
        <f t="shared" si="197"/>
        <v>8579.1294156145304</v>
      </c>
      <c r="AA656" s="15">
        <f t="shared" si="198"/>
        <v>28976.634131552975</v>
      </c>
      <c r="AB656" s="15">
        <f t="shared" si="199"/>
        <v>5717.9670248503635</v>
      </c>
      <c r="AC656" s="15"/>
    </row>
    <row r="657" spans="2:29">
      <c r="B657" s="49">
        <v>41158</v>
      </c>
      <c r="C657" s="50">
        <v>1432.12</v>
      </c>
      <c r="D657" s="53">
        <v>8680.57</v>
      </c>
      <c r="E657" s="16">
        <f t="shared" si="206"/>
        <v>8.6407321810820967E-5</v>
      </c>
      <c r="F657" s="16">
        <f t="shared" si="208"/>
        <v>8.6407321810820967E-5</v>
      </c>
      <c r="G657" s="16" t="str">
        <f t="shared" si="209"/>
        <v/>
      </c>
      <c r="H657" s="6">
        <f t="shared" si="190"/>
        <v>644</v>
      </c>
      <c r="I657" s="25">
        <f t="shared" ca="1" si="191"/>
        <v>12347.988280653211</v>
      </c>
      <c r="J657" s="16">
        <f t="shared" ca="1" si="200"/>
        <v>8.0824541030288994E-4</v>
      </c>
      <c r="K657" s="17">
        <f t="shared" ca="1" si="192"/>
        <v>-2.6157687214662748</v>
      </c>
      <c r="L657" s="31">
        <f t="shared" ca="1" si="207"/>
        <v>3.2119968707641361E-2</v>
      </c>
      <c r="M657" s="30"/>
      <c r="N657" s="21">
        <v>644</v>
      </c>
      <c r="O657" s="14">
        <f t="shared" si="205"/>
        <v>0.189336</v>
      </c>
      <c r="P657" s="14">
        <f t="shared" si="193"/>
        <v>0.40603448129438463</v>
      </c>
      <c r="Q657" s="14">
        <f t="shared" si="201"/>
        <v>0.59537048129438463</v>
      </c>
      <c r="R657" s="14">
        <f t="shared" si="202"/>
        <v>-0.21669848129438463</v>
      </c>
      <c r="S657" s="14">
        <f t="shared" si="203"/>
        <v>1.0014049625887693</v>
      </c>
      <c r="T657" s="14">
        <f t="shared" si="204"/>
        <v>-0.6227329625887692</v>
      </c>
      <c r="U657" s="4" t="s">
        <v>21</v>
      </c>
      <c r="V657" s="21">
        <v>644</v>
      </c>
      <c r="W657" s="15">
        <f t="shared" si="194"/>
        <v>12875.748184766542</v>
      </c>
      <c r="X657" s="15">
        <f t="shared" si="195"/>
        <v>15991.287418686872</v>
      </c>
      <c r="Y657" s="15">
        <f t="shared" si="196"/>
        <v>19324.622066998742</v>
      </c>
      <c r="Z657" s="15">
        <f t="shared" si="197"/>
        <v>8578.9461104460588</v>
      </c>
      <c r="AA657" s="15">
        <f t="shared" si="198"/>
        <v>29003.442182424587</v>
      </c>
      <c r="AB657" s="15">
        <f t="shared" si="199"/>
        <v>5716.0419192581467</v>
      </c>
      <c r="AC657" s="15"/>
    </row>
    <row r="658" spans="2:29">
      <c r="B658" s="49">
        <v>41159</v>
      </c>
      <c r="C658" s="50">
        <v>1437.92</v>
      </c>
      <c r="D658" s="53">
        <v>8871.65</v>
      </c>
      <c r="E658" s="16">
        <f t="shared" si="206"/>
        <v>2.2012379371400718E-2</v>
      </c>
      <c r="F658" s="16">
        <f t="shared" si="208"/>
        <v>2.2012379371400718E-2</v>
      </c>
      <c r="G658" s="16" t="str">
        <f t="shared" si="209"/>
        <v/>
      </c>
      <c r="H658" s="6">
        <f t="shared" ref="H658:H721" si="210">+H657+$I$8</f>
        <v>645</v>
      </c>
      <c r="I658" s="25">
        <f t="shared" ref="I658:I721" ca="1" si="211">$I$13*2.71828^(($I$5-($I$6^2)/2)*H658+$I$6*K658)</f>
        <v>12434.003007826925</v>
      </c>
      <c r="J658" s="16">
        <f t="shared" ca="1" si="200"/>
        <v>6.9658899262546965E-3</v>
      </c>
      <c r="K658" s="17">
        <f t="shared" ref="K658:K721" ca="1" si="212">+K657+L658</f>
        <v>-2.2002846671473613</v>
      </c>
      <c r="L658" s="31">
        <f t="shared" ca="1" si="207"/>
        <v>0.4154840543189135</v>
      </c>
      <c r="M658" s="30"/>
      <c r="N658" s="21">
        <v>645</v>
      </c>
      <c r="O658" s="14">
        <f t="shared" si="205"/>
        <v>0.18962999999999999</v>
      </c>
      <c r="P658" s="14">
        <f t="shared" ref="P658:P721" si="213">$I$6*N658^0.5</f>
        <v>0.40634960317440944</v>
      </c>
      <c r="Q658" s="14">
        <f t="shared" si="201"/>
        <v>0.59597960317440946</v>
      </c>
      <c r="R658" s="14">
        <f t="shared" si="202"/>
        <v>-0.21671960317440944</v>
      </c>
      <c r="S658" s="14">
        <f t="shared" si="203"/>
        <v>1.0023292063488189</v>
      </c>
      <c r="T658" s="14">
        <f t="shared" si="204"/>
        <v>-0.6230692063488189</v>
      </c>
      <c r="U658" s="4" t="s">
        <v>21</v>
      </c>
      <c r="V658" s="21">
        <v>645</v>
      </c>
      <c r="W658" s="15">
        <f t="shared" ref="W658:W721" si="214">$I$10*EXP(O658)</f>
        <v>12879.534211251485</v>
      </c>
      <c r="X658" s="15">
        <f t="shared" ref="X658:X721" si="215">$I$10*EXP(P658)</f>
        <v>15996.327417307479</v>
      </c>
      <c r="Y658" s="15">
        <f t="shared" ref="Y658:Y721" si="216">$I$10*EXP(Q658)</f>
        <v>19336.396702853064</v>
      </c>
      <c r="Z658" s="15">
        <f t="shared" ref="Z658:Z721" si="217">$I$10*EXP(R658)</f>
        <v>8578.7649088892395</v>
      </c>
      <c r="AA658" s="15">
        <f t="shared" ref="AA658:AA721" si="218">$I$10*EXP(S658)</f>
        <v>29030.260824453824</v>
      </c>
      <c r="AB658" s="15">
        <f t="shared" ref="AB658:AB721" si="219">$I$10*EXP(T658)</f>
        <v>5714.1202589218683</v>
      </c>
      <c r="AC658" s="15"/>
    </row>
    <row r="659" spans="2:29">
      <c r="B659" s="49">
        <v>41162</v>
      </c>
      <c r="C659" s="50">
        <v>1429.08</v>
      </c>
      <c r="D659" s="53">
        <v>8869.3700000000008</v>
      </c>
      <c r="E659" s="16">
        <f t="shared" si="206"/>
        <v>-2.5699841630348759E-4</v>
      </c>
      <c r="F659" s="16" t="str">
        <f t="shared" si="208"/>
        <v/>
      </c>
      <c r="G659" s="16">
        <f t="shared" si="209"/>
        <v>-2.5699841630348759E-4</v>
      </c>
      <c r="H659" s="6">
        <f t="shared" si="210"/>
        <v>646</v>
      </c>
      <c r="I659" s="25">
        <f t="shared" ca="1" si="211"/>
        <v>12705.911673387436</v>
      </c>
      <c r="J659" s="16">
        <f t="shared" ref="J659:J722" ca="1" si="220">(I659-I658)/I658</f>
        <v>2.1868151824424614E-2</v>
      </c>
      <c r="K659" s="17">
        <f t="shared" ca="1" si="212"/>
        <v>-0.86662916379531096</v>
      </c>
      <c r="L659" s="31">
        <f t="shared" ca="1" si="207"/>
        <v>1.3336555033520503</v>
      </c>
      <c r="M659" s="30"/>
      <c r="N659" s="21">
        <v>646</v>
      </c>
      <c r="O659" s="14">
        <f t="shared" si="205"/>
        <v>0.18992399999999998</v>
      </c>
      <c r="P659" s="14">
        <f t="shared" si="213"/>
        <v>0.4066644808684427</v>
      </c>
      <c r="Q659" s="14">
        <f t="shared" ref="Q659:Q722" si="221">+O659+P659</f>
        <v>0.59658848086844274</v>
      </c>
      <c r="R659" s="14">
        <f t="shared" ref="R659:R722" si="222">+O659-P659</f>
        <v>-0.21674048086844272</v>
      </c>
      <c r="S659" s="14">
        <f t="shared" ref="S659:S722" si="223">+O659+2*P659</f>
        <v>1.0032529617368855</v>
      </c>
      <c r="T659" s="14">
        <f t="shared" ref="T659:T722" si="224">+O659-2*P659</f>
        <v>-0.62340496173688542</v>
      </c>
      <c r="U659" s="4" t="s">
        <v>21</v>
      </c>
      <c r="V659" s="21">
        <v>646</v>
      </c>
      <c r="W659" s="15">
        <f t="shared" si="214"/>
        <v>12883.321350991857</v>
      </c>
      <c r="X659" s="15">
        <f t="shared" si="215"/>
        <v>16001.365097082515</v>
      </c>
      <c r="Y659" s="15">
        <f t="shared" si="216"/>
        <v>19348.173788526947</v>
      </c>
      <c r="Z659" s="15">
        <f t="shared" si="217"/>
        <v>8578.5858059299226</v>
      </c>
      <c r="AA659" s="15">
        <f t="shared" si="218"/>
        <v>29057.090074231575</v>
      </c>
      <c r="AB659" s="15">
        <f t="shared" si="219"/>
        <v>5712.2020343020204</v>
      </c>
      <c r="AC659" s="15"/>
    </row>
    <row r="660" spans="2:29">
      <c r="B660" s="49">
        <v>41163</v>
      </c>
      <c r="C660" s="50">
        <v>1433.56</v>
      </c>
      <c r="D660" s="53">
        <v>8807.3799999999992</v>
      </c>
      <c r="E660" s="16">
        <f t="shared" si="206"/>
        <v>-6.989222458867044E-3</v>
      </c>
      <c r="F660" s="16" t="str">
        <f t="shared" si="208"/>
        <v/>
      </c>
      <c r="G660" s="16">
        <f t="shared" si="209"/>
        <v>-6.989222458867044E-3</v>
      </c>
      <c r="H660" s="6">
        <f t="shared" si="210"/>
        <v>647</v>
      </c>
      <c r="I660" s="25">
        <f t="shared" ca="1" si="211"/>
        <v>12563.882166641088</v>
      </c>
      <c r="J660" s="16">
        <f t="shared" ca="1" si="220"/>
        <v>-1.1178222420971936E-2</v>
      </c>
      <c r="K660" s="17">
        <f t="shared" ca="1" si="212"/>
        <v>-1.5875776532961463</v>
      </c>
      <c r="L660" s="31">
        <f t="shared" ca="1" si="207"/>
        <v>-0.72094848950083534</v>
      </c>
      <c r="M660" s="30"/>
      <c r="N660" s="21">
        <v>647</v>
      </c>
      <c r="O660" s="14">
        <f t="shared" si="205"/>
        <v>0.190218</v>
      </c>
      <c r="P660" s="14">
        <f t="shared" si="213"/>
        <v>0.40697911494326094</v>
      </c>
      <c r="Q660" s="14">
        <f t="shared" si="221"/>
        <v>0.59719711494326089</v>
      </c>
      <c r="R660" s="14">
        <f t="shared" si="222"/>
        <v>-0.21676111494326095</v>
      </c>
      <c r="S660" s="14">
        <f t="shared" si="223"/>
        <v>1.004176229886522</v>
      </c>
      <c r="T660" s="14">
        <f t="shared" si="224"/>
        <v>-0.62374022988652189</v>
      </c>
      <c r="U660" s="4" t="s">
        <v>21</v>
      </c>
      <c r="V660" s="21">
        <v>647</v>
      </c>
      <c r="W660" s="15">
        <f t="shared" si="214"/>
        <v>12887.109604314999</v>
      </c>
      <c r="X660" s="15">
        <f t="shared" si="215"/>
        <v>16006.400463893113</v>
      </c>
      <c r="Y660" s="15">
        <f t="shared" si="216"/>
        <v>19359.953330731903</v>
      </c>
      <c r="Z660" s="15">
        <f t="shared" si="217"/>
        <v>8578.4087965747876</v>
      </c>
      <c r="AA660" s="15">
        <f t="shared" si="218"/>
        <v>29083.929948312092</v>
      </c>
      <c r="AB660" s="15">
        <f t="shared" si="219"/>
        <v>5710.2872358990253</v>
      </c>
      <c r="AC660" s="15"/>
    </row>
    <row r="661" spans="2:29">
      <c r="B661" s="49">
        <v>41164</v>
      </c>
      <c r="C661" s="50">
        <v>1436.56</v>
      </c>
      <c r="D661" s="53">
        <v>8959.9599999999991</v>
      </c>
      <c r="E661" s="16">
        <f t="shared" si="206"/>
        <v>1.732410773692062E-2</v>
      </c>
      <c r="F661" s="16">
        <f t="shared" si="208"/>
        <v>1.732410773692062E-2</v>
      </c>
      <c r="G661" s="16" t="str">
        <f t="shared" si="209"/>
        <v/>
      </c>
      <c r="H661" s="6">
        <f t="shared" si="210"/>
        <v>648</v>
      </c>
      <c r="I661" s="25">
        <f t="shared" ca="1" si="211"/>
        <v>12621.857877379005</v>
      </c>
      <c r="J661" s="16">
        <f t="shared" ca="1" si="220"/>
        <v>4.6144742499934586E-3</v>
      </c>
      <c r="K661" s="17">
        <f t="shared" ca="1" si="212"/>
        <v>-1.3182111970379784</v>
      </c>
      <c r="L661" s="31">
        <f t="shared" ca="1" si="207"/>
        <v>0.26936645625816785</v>
      </c>
      <c r="M661" s="30"/>
      <c r="N661" s="21">
        <v>648</v>
      </c>
      <c r="O661" s="14">
        <f t="shared" si="205"/>
        <v>0.19051199999999999</v>
      </c>
      <c r="P661" s="14">
        <f t="shared" si="213"/>
        <v>0.40729350596345137</v>
      </c>
      <c r="Q661" s="14">
        <f t="shared" si="221"/>
        <v>0.59780550596345139</v>
      </c>
      <c r="R661" s="14">
        <f t="shared" si="222"/>
        <v>-0.21678150596345139</v>
      </c>
      <c r="S661" s="14">
        <f t="shared" si="223"/>
        <v>1.0050990119269028</v>
      </c>
      <c r="T661" s="14">
        <f t="shared" si="224"/>
        <v>-0.62407501192690273</v>
      </c>
      <c r="U661" s="4" t="s">
        <v>21</v>
      </c>
      <c r="V661" s="21">
        <v>648</v>
      </c>
      <c r="W661" s="15">
        <f t="shared" si="214"/>
        <v>12890.898971548357</v>
      </c>
      <c r="X661" s="15">
        <f t="shared" si="215"/>
        <v>16011.433523597463</v>
      </c>
      <c r="Y661" s="15">
        <f t="shared" si="216"/>
        <v>19371.735336159363</v>
      </c>
      <c r="Z661" s="15">
        <f t="shared" si="217"/>
        <v>8578.2338758512269</v>
      </c>
      <c r="AA661" s="15">
        <f t="shared" si="218"/>
        <v>29110.780463213221</v>
      </c>
      <c r="AB661" s="15">
        <f t="shared" si="219"/>
        <v>5708.3758542530059</v>
      </c>
      <c r="AC661" s="15"/>
    </row>
    <row r="662" spans="2:29">
      <c r="B662" s="49">
        <v>41165</v>
      </c>
      <c r="C662" s="50">
        <v>1459.99</v>
      </c>
      <c r="D662" s="50">
        <v>8995.15</v>
      </c>
      <c r="E662" s="16">
        <f t="shared" si="206"/>
        <v>3.9274728905040329E-3</v>
      </c>
      <c r="F662" s="16">
        <f t="shared" si="208"/>
        <v>3.9274728905040329E-3</v>
      </c>
      <c r="G662" s="16" t="str">
        <f t="shared" si="209"/>
        <v/>
      </c>
      <c r="H662" s="6">
        <f t="shared" si="210"/>
        <v>649</v>
      </c>
      <c r="I662" s="25">
        <f t="shared" ca="1" si="211"/>
        <v>12748.264136910409</v>
      </c>
      <c r="J662" s="16">
        <f t="shared" ca="1" si="220"/>
        <v>1.0014869503320168E-2</v>
      </c>
      <c r="K662" s="17">
        <f t="shared" ca="1" si="212"/>
        <v>-0.71376996401697179</v>
      </c>
      <c r="L662" s="31">
        <f t="shared" ca="1" si="207"/>
        <v>0.60444123302100661</v>
      </c>
      <c r="M662" s="30"/>
      <c r="N662" s="21">
        <v>649</v>
      </c>
      <c r="O662" s="14">
        <f t="shared" si="205"/>
        <v>0.190806</v>
      </c>
      <c r="P662" s="14">
        <f t="shared" si="213"/>
        <v>0.40760765449142389</v>
      </c>
      <c r="Q662" s="14">
        <f t="shared" si="221"/>
        <v>0.59841365449142392</v>
      </c>
      <c r="R662" s="14">
        <f t="shared" si="222"/>
        <v>-0.21680165449142388</v>
      </c>
      <c r="S662" s="14">
        <f t="shared" si="223"/>
        <v>1.0060213089828478</v>
      </c>
      <c r="T662" s="14">
        <f t="shared" si="224"/>
        <v>-0.62440930898284774</v>
      </c>
      <c r="U662" s="4" t="s">
        <v>21</v>
      </c>
      <c r="V662" s="21">
        <v>649</v>
      </c>
      <c r="W662" s="15">
        <f t="shared" si="214"/>
        <v>12894.689453019468</v>
      </c>
      <c r="X662" s="15">
        <f t="shared" si="215"/>
        <v>16016.464282030936</v>
      </c>
      <c r="Y662" s="15">
        <f t="shared" si="216"/>
        <v>19383.519811480779</v>
      </c>
      <c r="Z662" s="15">
        <f t="shared" si="217"/>
        <v>8578.0610388072364</v>
      </c>
      <c r="AA662" s="15">
        <f t="shared" si="218"/>
        <v>29137.64163541665</v>
      </c>
      <c r="AB662" s="15">
        <f t="shared" si="219"/>
        <v>5706.4678799435678</v>
      </c>
      <c r="AC662" s="15"/>
    </row>
    <row r="663" spans="2:29">
      <c r="B663" s="49">
        <v>41166</v>
      </c>
      <c r="C663" s="50">
        <v>1465.77</v>
      </c>
      <c r="D663" s="51">
        <v>9159.39</v>
      </c>
      <c r="E663" s="16">
        <f t="shared" si="206"/>
        <v>1.8258728314702901E-2</v>
      </c>
      <c r="F663" s="16">
        <f t="shared" si="208"/>
        <v>1.8258728314702901E-2</v>
      </c>
      <c r="G663" s="16" t="str">
        <f t="shared" si="209"/>
        <v/>
      </c>
      <c r="H663" s="6">
        <f t="shared" si="210"/>
        <v>650</v>
      </c>
      <c r="I663" s="25">
        <f t="shared" ca="1" si="211"/>
        <v>13025.975853135866</v>
      </c>
      <c r="J663" s="16">
        <f t="shared" ca="1" si="220"/>
        <v>2.1784276921388041E-2</v>
      </c>
      <c r="K663" s="17">
        <f t="shared" ca="1" si="212"/>
        <v>0.61475532747010353</v>
      </c>
      <c r="L663" s="31">
        <f t="shared" ca="1" si="207"/>
        <v>1.3285252914870753</v>
      </c>
      <c r="M663" s="30"/>
      <c r="N663" s="21">
        <v>650</v>
      </c>
      <c r="O663" s="14">
        <f t="shared" si="205"/>
        <v>0.19109999999999999</v>
      </c>
      <c r="P663" s="14">
        <f t="shared" si="213"/>
        <v>0.40792156108742278</v>
      </c>
      <c r="Q663" s="14">
        <f t="shared" si="221"/>
        <v>0.59902156108742277</v>
      </c>
      <c r="R663" s="14">
        <f t="shared" si="222"/>
        <v>-0.21682156108742279</v>
      </c>
      <c r="S663" s="14">
        <f t="shared" si="223"/>
        <v>1.0069431221748455</v>
      </c>
      <c r="T663" s="14">
        <f t="shared" si="224"/>
        <v>-0.62474312217484562</v>
      </c>
      <c r="U663" s="4" t="s">
        <v>21</v>
      </c>
      <c r="V663" s="21">
        <v>650</v>
      </c>
      <c r="W663" s="15">
        <f t="shared" si="214"/>
        <v>12898.481049055961</v>
      </c>
      <c r="X663" s="15">
        <f t="shared" si="215"/>
        <v>16021.492745006204</v>
      </c>
      <c r="Y663" s="15">
        <f t="shared" si="216"/>
        <v>19395.306763347759</v>
      </c>
      <c r="Z663" s="15">
        <f t="shared" si="217"/>
        <v>8577.8902805112957</v>
      </c>
      <c r="AA663" s="15">
        <f t="shared" si="218"/>
        <v>29164.513481368085</v>
      </c>
      <c r="AB663" s="15">
        <f t="shared" si="219"/>
        <v>5704.5633035895726</v>
      </c>
      <c r="AC663" s="15"/>
    </row>
    <row r="664" spans="2:29">
      <c r="B664" s="49">
        <v>41170</v>
      </c>
      <c r="C664" s="50">
        <v>1459.32</v>
      </c>
      <c r="D664" s="53">
        <v>9123.77</v>
      </c>
      <c r="E664" s="16">
        <f t="shared" si="206"/>
        <v>-3.8889052655252132E-3</v>
      </c>
      <c r="F664" s="16" t="str">
        <f t="shared" si="208"/>
        <v/>
      </c>
      <c r="G664" s="16">
        <f t="shared" si="209"/>
        <v>-3.8889052655252132E-3</v>
      </c>
      <c r="H664" s="6">
        <f t="shared" si="210"/>
        <v>651</v>
      </c>
      <c r="I664" s="25">
        <f t="shared" ca="1" si="211"/>
        <v>12879.934241267896</v>
      </c>
      <c r="J664" s="16">
        <f t="shared" ca="1" si="220"/>
        <v>-1.12115678329629E-2</v>
      </c>
      <c r="K664" s="17">
        <f t="shared" ca="1" si="212"/>
        <v>-0.10830084699435227</v>
      </c>
      <c r="L664" s="31">
        <f t="shared" ca="1" si="207"/>
        <v>-0.7230561744644558</v>
      </c>
      <c r="M664" s="30"/>
      <c r="N664" s="21">
        <v>651</v>
      </c>
      <c r="O664" s="14">
        <f t="shared" si="205"/>
        <v>0.19139399999999998</v>
      </c>
      <c r="P664" s="14">
        <f t="shared" si="213"/>
        <v>0.40823522630953835</v>
      </c>
      <c r="Q664" s="14">
        <f t="shared" si="221"/>
        <v>0.5996292263095383</v>
      </c>
      <c r="R664" s="14">
        <f t="shared" si="222"/>
        <v>-0.21684122630953837</v>
      </c>
      <c r="S664" s="14">
        <f t="shared" si="223"/>
        <v>1.0078644526190768</v>
      </c>
      <c r="T664" s="14">
        <f t="shared" si="224"/>
        <v>-0.62507645261907674</v>
      </c>
      <c r="U664" s="4" t="s">
        <v>21</v>
      </c>
      <c r="V664" s="21">
        <v>651</v>
      </c>
      <c r="W664" s="15">
        <f t="shared" si="214"/>
        <v>12902.27375998557</v>
      </c>
      <c r="X664" s="15">
        <f t="shared" si="215"/>
        <v>16026.518918313364</v>
      </c>
      <c r="Y664" s="15">
        <f t="shared" si="216"/>
        <v>19407.096198392162</v>
      </c>
      <c r="Z664" s="15">
        <f t="shared" si="217"/>
        <v>8577.7215960522608</v>
      </c>
      <c r="AA664" s="15">
        <f t="shared" si="218"/>
        <v>29191.396017477524</v>
      </c>
      <c r="AB664" s="15">
        <f t="shared" si="219"/>
        <v>5702.6621158489224</v>
      </c>
      <c r="AC664" s="15"/>
    </row>
    <row r="665" spans="2:29">
      <c r="B665" s="49">
        <v>41171</v>
      </c>
      <c r="C665" s="50">
        <v>1461.05</v>
      </c>
      <c r="D665" s="53">
        <v>9086.98</v>
      </c>
      <c r="E665" s="16">
        <f t="shared" si="206"/>
        <v>-4.0323243571463189E-3</v>
      </c>
      <c r="F665" s="16" t="str">
        <f t="shared" si="208"/>
        <v/>
      </c>
      <c r="G665" s="16">
        <f t="shared" si="209"/>
        <v>-4.0323243571463189E-3</v>
      </c>
      <c r="H665" s="6">
        <f t="shared" si="210"/>
        <v>652</v>
      </c>
      <c r="I665" s="25">
        <f t="shared" ca="1" si="211"/>
        <v>12931.606155955566</v>
      </c>
      <c r="J665" s="16">
        <f t="shared" ca="1" si="220"/>
        <v>4.0118151008962646E-3</v>
      </c>
      <c r="K665" s="17">
        <f t="shared" ca="1" si="212"/>
        <v>0.12356114814548974</v>
      </c>
      <c r="L665" s="31">
        <f t="shared" ca="1" si="207"/>
        <v>0.23186199513984201</v>
      </c>
      <c r="M665" s="30"/>
      <c r="N665" s="21">
        <v>652</v>
      </c>
      <c r="O665" s="14">
        <f t="shared" si="205"/>
        <v>0.191688</v>
      </c>
      <c r="P665" s="14">
        <f t="shared" si="213"/>
        <v>0.40854865071371854</v>
      </c>
      <c r="Q665" s="14">
        <f t="shared" si="221"/>
        <v>0.60023665071371857</v>
      </c>
      <c r="R665" s="14">
        <f t="shared" si="222"/>
        <v>-0.21686065071371854</v>
      </c>
      <c r="S665" s="14">
        <f t="shared" si="223"/>
        <v>1.0087853014274371</v>
      </c>
      <c r="T665" s="14">
        <f t="shared" si="224"/>
        <v>-0.62540930142743711</v>
      </c>
      <c r="U665" s="4" t="s">
        <v>21</v>
      </c>
      <c r="V665" s="21">
        <v>652</v>
      </c>
      <c r="W665" s="15">
        <f t="shared" si="214"/>
        <v>12906.067586136125</v>
      </c>
      <c r="X665" s="15">
        <f t="shared" si="215"/>
        <v>16031.542807720063</v>
      </c>
      <c r="Y665" s="15">
        <f t="shared" si="216"/>
        <v>19418.888123226232</v>
      </c>
      <c r="Z665" s="15">
        <f t="shared" si="217"/>
        <v>8577.5549805392438</v>
      </c>
      <c r="AA665" s="15">
        <f t="shared" si="218"/>
        <v>29218.28926011944</v>
      </c>
      <c r="AB665" s="15">
        <f t="shared" si="219"/>
        <v>5700.7643074183397</v>
      </c>
      <c r="AC665" s="15"/>
    </row>
    <row r="666" spans="2:29">
      <c r="B666" s="49">
        <v>41172</v>
      </c>
      <c r="C666" s="50">
        <v>1460.26</v>
      </c>
      <c r="D666" s="53">
        <v>9110</v>
      </c>
      <c r="E666" s="16">
        <f t="shared" si="206"/>
        <v>2.5332948900515283E-3</v>
      </c>
      <c r="F666" s="16">
        <f t="shared" si="208"/>
        <v>2.5332948900515283E-3</v>
      </c>
      <c r="G666" s="16" t="str">
        <f t="shared" si="209"/>
        <v/>
      </c>
      <c r="H666" s="6">
        <f t="shared" si="210"/>
        <v>653</v>
      </c>
      <c r="I666" s="25">
        <f t="shared" ca="1" si="211"/>
        <v>12888.517546996605</v>
      </c>
      <c r="J666" s="16">
        <f t="shared" ca="1" si="220"/>
        <v>-3.332038452092523E-3</v>
      </c>
      <c r="K666" s="17">
        <f t="shared" ca="1" si="212"/>
        <v>-0.10341412057076116</v>
      </c>
      <c r="L666" s="31">
        <f t="shared" ca="1" si="207"/>
        <v>-0.2269752687162509</v>
      </c>
      <c r="M666" s="30"/>
      <c r="N666" s="21">
        <v>653</v>
      </c>
      <c r="O666" s="14">
        <f t="shared" si="205"/>
        <v>0.19198199999999999</v>
      </c>
      <c r="P666" s="14">
        <f t="shared" si="213"/>
        <v>0.40886183485378041</v>
      </c>
      <c r="Q666" s="14">
        <f t="shared" si="221"/>
        <v>0.60084383485378035</v>
      </c>
      <c r="R666" s="14">
        <f t="shared" si="222"/>
        <v>-0.21687983485378043</v>
      </c>
      <c r="S666" s="14">
        <f t="shared" si="223"/>
        <v>1.0097056697075608</v>
      </c>
      <c r="T666" s="14">
        <f t="shared" si="224"/>
        <v>-0.62574166970756084</v>
      </c>
      <c r="U666" s="4" t="s">
        <v>21</v>
      </c>
      <c r="V666" s="21">
        <v>653</v>
      </c>
      <c r="W666" s="15">
        <f t="shared" si="214"/>
        <v>12909.862527835543</v>
      </c>
      <c r="X666" s="15">
        <f t="shared" si="215"/>
        <v>16036.564418971622</v>
      </c>
      <c r="Y666" s="15">
        <f t="shared" si="216"/>
        <v>19430.682544442683</v>
      </c>
      <c r="Z666" s="15">
        <f t="shared" si="217"/>
        <v>8577.3904291015024</v>
      </c>
      <c r="AA666" s="15">
        <f t="shared" si="218"/>
        <v>29245.193225633022</v>
      </c>
      <c r="AB666" s="15">
        <f t="shared" si="219"/>
        <v>5698.8698690331457</v>
      </c>
      <c r="AC666" s="15"/>
    </row>
    <row r="667" spans="2:29">
      <c r="B667" s="49">
        <v>41173</v>
      </c>
      <c r="C667" s="50">
        <v>1460.15</v>
      </c>
      <c r="D667" s="53">
        <v>9069.2900000000009</v>
      </c>
      <c r="E667" s="16">
        <f t="shared" si="206"/>
        <v>-4.4687156970361283E-3</v>
      </c>
      <c r="F667" s="16" t="str">
        <f t="shared" si="208"/>
        <v/>
      </c>
      <c r="G667" s="16">
        <f t="shared" si="209"/>
        <v>-4.4687156970361283E-3</v>
      </c>
      <c r="H667" s="6">
        <f t="shared" si="210"/>
        <v>654</v>
      </c>
      <c r="I667" s="25">
        <f t="shared" ca="1" si="211"/>
        <v>12920.745542424651</v>
      </c>
      <c r="J667" s="16">
        <f t="shared" ca="1" si="220"/>
        <v>2.5005199636443632E-3</v>
      </c>
      <c r="K667" s="17">
        <f t="shared" ca="1" si="212"/>
        <v>3.4298413511292092E-2</v>
      </c>
      <c r="L667" s="31">
        <f t="shared" ca="1" si="207"/>
        <v>0.13771253408205325</v>
      </c>
      <c r="M667" s="30"/>
      <c r="N667" s="21">
        <v>654</v>
      </c>
      <c r="O667" s="14">
        <f t="shared" si="205"/>
        <v>0.192276</v>
      </c>
      <c r="P667" s="14">
        <f t="shared" si="213"/>
        <v>0.40917477928142149</v>
      </c>
      <c r="Q667" s="14">
        <f t="shared" si="221"/>
        <v>0.60145077928142143</v>
      </c>
      <c r="R667" s="14">
        <f t="shared" si="222"/>
        <v>-0.21689877928142148</v>
      </c>
      <c r="S667" s="14">
        <f t="shared" si="223"/>
        <v>1.010625558562843</v>
      </c>
      <c r="T667" s="14">
        <f t="shared" si="224"/>
        <v>-0.62607355856284297</v>
      </c>
      <c r="U667" s="4" t="s">
        <v>21</v>
      </c>
      <c r="V667" s="21">
        <v>654</v>
      </c>
      <c r="W667" s="15">
        <f t="shared" si="214"/>
        <v>12913.658585411846</v>
      </c>
      <c r="X667" s="15">
        <f t="shared" si="215"/>
        <v>16041.583757791137</v>
      </c>
      <c r="Y667" s="15">
        <f t="shared" si="216"/>
        <v>19442.479468614842</v>
      </c>
      <c r="Z667" s="15">
        <f t="shared" si="217"/>
        <v>8577.2279368883355</v>
      </c>
      <c r="AA667" s="15">
        <f t="shared" si="218"/>
        <v>29272.107930322374</v>
      </c>
      <c r="AB667" s="15">
        <f t="shared" si="219"/>
        <v>5696.9787914670533</v>
      </c>
      <c r="AC667" s="15"/>
    </row>
    <row r="668" spans="2:29">
      <c r="B668" s="49">
        <v>41176</v>
      </c>
      <c r="C668" s="50">
        <v>1456.89</v>
      </c>
      <c r="D668" s="53">
        <v>9091.5400000000009</v>
      </c>
      <c r="E668" s="16">
        <f t="shared" si="206"/>
        <v>2.4533342742375642E-3</v>
      </c>
      <c r="F668" s="16">
        <f t="shared" si="208"/>
        <v>2.4533342742375642E-3</v>
      </c>
      <c r="G668" s="16" t="str">
        <f t="shared" si="209"/>
        <v/>
      </c>
      <c r="H668" s="6">
        <f t="shared" si="210"/>
        <v>655</v>
      </c>
      <c r="I668" s="25">
        <f t="shared" ca="1" si="211"/>
        <v>12890.092544959129</v>
      </c>
      <c r="J668" s="16">
        <f t="shared" ca="1" si="220"/>
        <v>-2.3723861262397454E-3</v>
      </c>
      <c r="K668" s="17">
        <f t="shared" ca="1" si="212"/>
        <v>-0.13252697965095647</v>
      </c>
      <c r="L668" s="31">
        <f t="shared" ca="1" si="207"/>
        <v>-0.16682539316224856</v>
      </c>
      <c r="M668" s="30"/>
      <c r="N668" s="21">
        <v>655</v>
      </c>
      <c r="O668" s="14">
        <f t="shared" si="205"/>
        <v>0.19256999999999999</v>
      </c>
      <c r="P668" s="14">
        <f t="shared" si="213"/>
        <v>0.40948748454623124</v>
      </c>
      <c r="Q668" s="14">
        <f t="shared" si="221"/>
        <v>0.6020574845462312</v>
      </c>
      <c r="R668" s="14">
        <f t="shared" si="222"/>
        <v>-0.21691748454623125</v>
      </c>
      <c r="S668" s="14">
        <f t="shared" si="223"/>
        <v>1.0115449690924625</v>
      </c>
      <c r="T668" s="14">
        <f t="shared" si="224"/>
        <v>-0.62640496909246246</v>
      </c>
      <c r="U668" s="4" t="s">
        <v>21</v>
      </c>
      <c r="V668" s="21">
        <v>655</v>
      </c>
      <c r="W668" s="15">
        <f t="shared" si="214"/>
        <v>12917.455759193153</v>
      </c>
      <c r="X668" s="15">
        <f t="shared" si="215"/>
        <v>16046.600829879631</v>
      </c>
      <c r="Y668" s="15">
        <f t="shared" si="216"/>
        <v>19454.278902296737</v>
      </c>
      <c r="Z668" s="15">
        <f t="shared" si="217"/>
        <v>8577.0674990689622</v>
      </c>
      <c r="AA668" s="15">
        <f t="shared" si="218"/>
        <v>29299.033390456745</v>
      </c>
      <c r="AB668" s="15">
        <f t="shared" si="219"/>
        <v>5695.0910655319458</v>
      </c>
      <c r="AC668" s="15"/>
    </row>
    <row r="669" spans="2:29">
      <c r="B669" s="49">
        <v>41177</v>
      </c>
      <c r="C669" s="50">
        <v>1441.59</v>
      </c>
      <c r="D669" s="53">
        <v>8906.7000000000007</v>
      </c>
      <c r="E669" s="16">
        <f t="shared" si="206"/>
        <v>-2.0330989029361375E-2</v>
      </c>
      <c r="F669" s="16" t="str">
        <f t="shared" si="208"/>
        <v/>
      </c>
      <c r="G669" s="16">
        <f t="shared" si="209"/>
        <v>-2.0330989029361375E-2</v>
      </c>
      <c r="H669" s="6">
        <f t="shared" si="210"/>
        <v>656</v>
      </c>
      <c r="I669" s="25">
        <f t="shared" ca="1" si="211"/>
        <v>12938.157331225702</v>
      </c>
      <c r="J669" s="16">
        <f t="shared" ca="1" si="220"/>
        <v>3.7288162283497495E-3</v>
      </c>
      <c r="K669" s="17">
        <f t="shared" ca="1" si="212"/>
        <v>8.1715765997381118E-2</v>
      </c>
      <c r="L669" s="31">
        <f t="shared" ca="1" si="207"/>
        <v>0.21424274564833759</v>
      </c>
      <c r="M669" s="30"/>
      <c r="N669" s="21">
        <v>656</v>
      </c>
      <c r="O669" s="14">
        <f t="shared" si="205"/>
        <v>0.19286399999999998</v>
      </c>
      <c r="P669" s="14">
        <f t="shared" si="213"/>
        <v>0.40979995119570234</v>
      </c>
      <c r="Q669" s="14">
        <f t="shared" si="221"/>
        <v>0.60266395119570237</v>
      </c>
      <c r="R669" s="14">
        <f t="shared" si="222"/>
        <v>-0.21693595119570236</v>
      </c>
      <c r="S669" s="14">
        <f t="shared" si="223"/>
        <v>1.0124639023914046</v>
      </c>
      <c r="T669" s="14">
        <f t="shared" si="224"/>
        <v>-0.62673590239140475</v>
      </c>
      <c r="U669" s="4" t="s">
        <v>21</v>
      </c>
      <c r="V669" s="21">
        <v>656</v>
      </c>
      <c r="W669" s="15">
        <f t="shared" si="214"/>
        <v>12921.254049507674</v>
      </c>
      <c r="X669" s="15">
        <f t="shared" si="215"/>
        <v>16051.615640916145</v>
      </c>
      <c r="Y669" s="15">
        <f t="shared" si="216"/>
        <v>19466.080852023213</v>
      </c>
      <c r="Z669" s="15">
        <f t="shared" si="217"/>
        <v>8576.909110832421</v>
      </c>
      <c r="AA669" s="15">
        <f t="shared" si="218"/>
        <v>29325.969622270732</v>
      </c>
      <c r="AB669" s="15">
        <f t="shared" si="219"/>
        <v>5693.2066820776672</v>
      </c>
      <c r="AC669" s="15"/>
    </row>
    <row r="670" spans="2:29">
      <c r="B670" s="49">
        <v>41178</v>
      </c>
      <c r="C670" s="50">
        <v>1433.32</v>
      </c>
      <c r="D670" s="51">
        <v>8949.8700000000008</v>
      </c>
      <c r="E670" s="16">
        <f t="shared" si="206"/>
        <v>4.8469129980801048E-3</v>
      </c>
      <c r="F670" s="16">
        <f t="shared" si="208"/>
        <v>4.8469129980801048E-3</v>
      </c>
      <c r="G670" s="16" t="str">
        <f t="shared" si="209"/>
        <v/>
      </c>
      <c r="H670" s="6">
        <f t="shared" si="210"/>
        <v>657</v>
      </c>
      <c r="I670" s="25">
        <f t="shared" ca="1" si="211"/>
        <v>12911.643285596523</v>
      </c>
      <c r="J670" s="16">
        <f t="shared" ca="1" si="220"/>
        <v>-2.0492907104467414E-3</v>
      </c>
      <c r="K670" s="17">
        <f t="shared" ca="1" si="212"/>
        <v>-6.4871406482351512E-2</v>
      </c>
      <c r="L670" s="31">
        <f t="shared" ca="1" si="207"/>
        <v>-0.14658717247973263</v>
      </c>
      <c r="M670" s="30"/>
      <c r="N670" s="21">
        <v>657</v>
      </c>
      <c r="O670" s="14">
        <f t="shared" si="205"/>
        <v>0.193158</v>
      </c>
      <c r="P670" s="14">
        <f t="shared" si="213"/>
        <v>0.4101121797752415</v>
      </c>
      <c r="Q670" s="14">
        <f t="shared" si="221"/>
        <v>0.60327017977524156</v>
      </c>
      <c r="R670" s="14">
        <f t="shared" si="222"/>
        <v>-0.21695417977524151</v>
      </c>
      <c r="S670" s="14">
        <f t="shared" si="223"/>
        <v>1.0133823595504829</v>
      </c>
      <c r="T670" s="14">
        <f t="shared" si="224"/>
        <v>-0.62706635955048307</v>
      </c>
      <c r="U670" s="4" t="s">
        <v>21</v>
      </c>
      <c r="V670" s="21">
        <v>657</v>
      </c>
      <c r="W670" s="15">
        <f t="shared" si="214"/>
        <v>12925.053456683716</v>
      </c>
      <c r="X670" s="15">
        <f t="shared" si="215"/>
        <v>16056.628196557858</v>
      </c>
      <c r="Y670" s="15">
        <f t="shared" si="216"/>
        <v>19477.885324310038</v>
      </c>
      <c r="Z670" s="15">
        <f t="shared" si="217"/>
        <v>8576.7527673874574</v>
      </c>
      <c r="AA670" s="15">
        <f t="shared" si="218"/>
        <v>29352.916641964504</v>
      </c>
      <c r="AB670" s="15">
        <f t="shared" si="219"/>
        <v>5691.3256319918128</v>
      </c>
      <c r="AC670" s="15"/>
    </row>
    <row r="671" spans="2:29">
      <c r="B671" s="49">
        <v>41179</v>
      </c>
      <c r="C671" s="50">
        <v>1447.15</v>
      </c>
      <c r="D671" s="51">
        <v>8870.16</v>
      </c>
      <c r="E671" s="16">
        <f t="shared" si="206"/>
        <v>-8.9062746162794481E-3</v>
      </c>
      <c r="F671" s="16" t="str">
        <f t="shared" si="208"/>
        <v/>
      </c>
      <c r="G671" s="16">
        <f t="shared" si="209"/>
        <v>-8.9062746162794481E-3</v>
      </c>
      <c r="H671" s="6">
        <f t="shared" si="210"/>
        <v>658</v>
      </c>
      <c r="I671" s="25">
        <f t="shared" ca="1" si="211"/>
        <v>12834.052437783246</v>
      </c>
      <c r="J671" s="16">
        <f t="shared" ca="1" si="220"/>
        <v>-6.0093704648604062E-3</v>
      </c>
      <c r="K671" s="17">
        <f t="shared" ca="1" si="212"/>
        <v>-0.45996537219716305</v>
      </c>
      <c r="L671" s="31">
        <f t="shared" ca="1" si="207"/>
        <v>-0.39509396571481153</v>
      </c>
      <c r="M671" s="30"/>
      <c r="N671" s="21">
        <v>658</v>
      </c>
      <c r="O671" s="14">
        <f t="shared" si="205"/>
        <v>0.19345199999999999</v>
      </c>
      <c r="P671" s="14">
        <f t="shared" si="213"/>
        <v>0.41042417082818111</v>
      </c>
      <c r="Q671" s="14">
        <f t="shared" si="221"/>
        <v>0.60387617082818112</v>
      </c>
      <c r="R671" s="14">
        <f t="shared" si="222"/>
        <v>-0.21697217082818113</v>
      </c>
      <c r="S671" s="14">
        <f t="shared" si="223"/>
        <v>1.0143003416563623</v>
      </c>
      <c r="T671" s="14">
        <f t="shared" si="224"/>
        <v>-0.62739634165636227</v>
      </c>
      <c r="U671" s="4" t="s">
        <v>21</v>
      </c>
      <c r="V671" s="21">
        <v>658</v>
      </c>
      <c r="W671" s="15">
        <f t="shared" si="214"/>
        <v>12928.853981049686</v>
      </c>
      <c r="X671" s="15">
        <f t="shared" si="215"/>
        <v>16061.638502440224</v>
      </c>
      <c r="Y671" s="15">
        <f t="shared" si="216"/>
        <v>19489.692325654021</v>
      </c>
      <c r="Z671" s="15">
        <f t="shared" si="217"/>
        <v>8576.5984639624148</v>
      </c>
      <c r="AA671" s="15">
        <f t="shared" si="218"/>
        <v>29379.874465704008</v>
      </c>
      <c r="AB671" s="15">
        <f t="shared" si="219"/>
        <v>5689.4479061995189</v>
      </c>
      <c r="AC671" s="15"/>
    </row>
    <row r="672" spans="2:29">
      <c r="B672" s="49">
        <v>41180</v>
      </c>
      <c r="C672" s="50">
        <v>1440.67</v>
      </c>
      <c r="D672" s="53">
        <v>8940.8700000000008</v>
      </c>
      <c r="E672" s="16">
        <f t="shared" si="206"/>
        <v>7.9716713114533384E-3</v>
      </c>
      <c r="F672" s="16">
        <f t="shared" si="208"/>
        <v>7.9716713114533384E-3</v>
      </c>
      <c r="G672" s="16" t="str">
        <f t="shared" si="209"/>
        <v/>
      </c>
      <c r="H672" s="6">
        <f t="shared" si="210"/>
        <v>659</v>
      </c>
      <c r="I672" s="25">
        <f t="shared" ca="1" si="211"/>
        <v>12797.960236823152</v>
      </c>
      <c r="J672" s="16">
        <f t="shared" ca="1" si="220"/>
        <v>-2.8122217152424609E-3</v>
      </c>
      <c r="K672" s="17">
        <f t="shared" ca="1" si="212"/>
        <v>-0.65435195559010961</v>
      </c>
      <c r="L672" s="31">
        <f t="shared" ca="1" si="207"/>
        <v>-0.19438658339294659</v>
      </c>
      <c r="M672" s="30"/>
      <c r="N672" s="21">
        <v>659</v>
      </c>
      <c r="O672" s="14">
        <f t="shared" si="205"/>
        <v>0.193746</v>
      </c>
      <c r="P672" s="14">
        <f t="shared" si="213"/>
        <v>0.41073592489578992</v>
      </c>
      <c r="Q672" s="14">
        <f t="shared" si="221"/>
        <v>0.60448192489578989</v>
      </c>
      <c r="R672" s="14">
        <f t="shared" si="222"/>
        <v>-0.21698992489578992</v>
      </c>
      <c r="S672" s="14">
        <f t="shared" si="223"/>
        <v>1.0152178497915798</v>
      </c>
      <c r="T672" s="14">
        <f t="shared" si="224"/>
        <v>-0.62772584979157986</v>
      </c>
      <c r="U672" s="4" t="s">
        <v>21</v>
      </c>
      <c r="V672" s="21">
        <v>659</v>
      </c>
      <c r="W672" s="15">
        <f t="shared" si="214"/>
        <v>12932.655622934089</v>
      </c>
      <c r="X672" s="15">
        <f t="shared" si="215"/>
        <v>16066.64656417707</v>
      </c>
      <c r="Y672" s="15">
        <f t="shared" si="216"/>
        <v>19501.501862533118</v>
      </c>
      <c r="Z672" s="15">
        <f t="shared" si="217"/>
        <v>8576.4461958051252</v>
      </c>
      <c r="AA672" s="15">
        <f t="shared" si="218"/>
        <v>29406.843109621153</v>
      </c>
      <c r="AB672" s="15">
        <f t="shared" si="219"/>
        <v>5687.5734956632487</v>
      </c>
      <c r="AC672" s="15"/>
    </row>
    <row r="673" spans="2:29">
      <c r="B673" s="49">
        <v>41183</v>
      </c>
      <c r="C673" s="50">
        <v>1444.49</v>
      </c>
      <c r="D673" s="53">
        <v>8796.51</v>
      </c>
      <c r="E673" s="16">
        <f t="shared" si="206"/>
        <v>-1.6146079743917602E-2</v>
      </c>
      <c r="F673" s="16" t="str">
        <f t="shared" si="208"/>
        <v/>
      </c>
      <c r="G673" s="16">
        <f t="shared" si="209"/>
        <v>-1.6146079743917602E-2</v>
      </c>
      <c r="H673" s="6">
        <f t="shared" si="210"/>
        <v>660</v>
      </c>
      <c r="I673" s="25">
        <f t="shared" ca="1" si="211"/>
        <v>12773.265748807446</v>
      </c>
      <c r="J673" s="16">
        <f t="shared" ca="1" si="220"/>
        <v>-1.9295643648472602E-3</v>
      </c>
      <c r="K673" s="17">
        <f t="shared" ca="1" si="212"/>
        <v>-0.79344131006189966</v>
      </c>
      <c r="L673" s="31">
        <f t="shared" ca="1" si="207"/>
        <v>-0.13908935447179005</v>
      </c>
      <c r="M673" s="30"/>
      <c r="N673" s="21">
        <v>660</v>
      </c>
      <c r="O673" s="14">
        <f t="shared" si="205"/>
        <v>0.19403999999999999</v>
      </c>
      <c r="P673" s="14">
        <f t="shared" si="213"/>
        <v>0.41104744251728415</v>
      </c>
      <c r="Q673" s="14">
        <f t="shared" si="221"/>
        <v>0.60508744251728408</v>
      </c>
      <c r="R673" s="14">
        <f t="shared" si="222"/>
        <v>-0.21700744251728415</v>
      </c>
      <c r="S673" s="14">
        <f t="shared" si="223"/>
        <v>1.0161348850345684</v>
      </c>
      <c r="T673" s="14">
        <f t="shared" si="224"/>
        <v>-0.6280548850345683</v>
      </c>
      <c r="U673" s="4" t="s">
        <v>21</v>
      </c>
      <c r="V673" s="21">
        <v>660</v>
      </c>
      <c r="W673" s="15">
        <f t="shared" si="214"/>
        <v>12936.458382665522</v>
      </c>
      <c r="X673" s="15">
        <f t="shared" si="215"/>
        <v>16071.652387360715</v>
      </c>
      <c r="Y673" s="15">
        <f t="shared" si="216"/>
        <v>19513.313941406523</v>
      </c>
      <c r="Z673" s="15">
        <f t="shared" si="217"/>
        <v>8576.295958182809</v>
      </c>
      <c r="AA673" s="15">
        <f t="shared" si="218"/>
        <v>29433.822589814092</v>
      </c>
      <c r="AB673" s="15">
        <f t="shared" si="219"/>
        <v>5685.7023913825951</v>
      </c>
      <c r="AC673" s="15"/>
    </row>
    <row r="674" spans="2:29">
      <c r="B674" s="49">
        <v>41184</v>
      </c>
      <c r="C674" s="50">
        <v>1445.75</v>
      </c>
      <c r="D674" s="53">
        <v>8786.0499999999993</v>
      </c>
      <c r="E674" s="16">
        <f t="shared" si="206"/>
        <v>-1.1891079530405746E-3</v>
      </c>
      <c r="F674" s="16" t="str">
        <f t="shared" si="208"/>
        <v/>
      </c>
      <c r="G674" s="16">
        <f t="shared" si="209"/>
        <v>-1.1891079530405746E-3</v>
      </c>
      <c r="H674" s="6">
        <f t="shared" si="210"/>
        <v>661</v>
      </c>
      <c r="I674" s="25">
        <f t="shared" ca="1" si="211"/>
        <v>12709.087446684982</v>
      </c>
      <c r="J674" s="16">
        <f t="shared" ca="1" si="220"/>
        <v>-5.0244239323413136E-3</v>
      </c>
      <c r="K674" s="17">
        <f t="shared" ca="1" si="212"/>
        <v>-1.1266345712307828</v>
      </c>
      <c r="L674" s="31">
        <f t="shared" ca="1" si="207"/>
        <v>-0.33319326116888315</v>
      </c>
      <c r="M674" s="30"/>
      <c r="N674" s="21">
        <v>661</v>
      </c>
      <c r="O674" s="14">
        <f t="shared" si="205"/>
        <v>0.19433400000000001</v>
      </c>
      <c r="P674" s="14">
        <f t="shared" si="213"/>
        <v>0.4113587242298381</v>
      </c>
      <c r="Q674" s="14">
        <f t="shared" si="221"/>
        <v>0.60569272422983811</v>
      </c>
      <c r="R674" s="14">
        <f t="shared" si="222"/>
        <v>-0.2170247242298381</v>
      </c>
      <c r="S674" s="14">
        <f t="shared" si="223"/>
        <v>1.0170514484596762</v>
      </c>
      <c r="T674" s="14">
        <f t="shared" si="224"/>
        <v>-0.6283834484596762</v>
      </c>
      <c r="U674" s="4" t="s">
        <v>21</v>
      </c>
      <c r="V674" s="21">
        <v>661</v>
      </c>
      <c r="W674" s="15">
        <f t="shared" si="214"/>
        <v>12940.262260572677</v>
      </c>
      <c r="X674" s="15">
        <f t="shared" si="215"/>
        <v>16076.655977562084</v>
      </c>
      <c r="Y674" s="15">
        <f t="shared" si="216"/>
        <v>19525.128568714801</v>
      </c>
      <c r="Z674" s="15">
        <f t="shared" si="217"/>
        <v>8576.1477463819629</v>
      </c>
      <c r="AA674" s="15">
        <f t="shared" si="218"/>
        <v>29460.812922347322</v>
      </c>
      <c r="AB674" s="15">
        <f t="shared" si="219"/>
        <v>5683.8345843940733</v>
      </c>
      <c r="AC674" s="15"/>
    </row>
    <row r="675" spans="2:29">
      <c r="B675" s="49">
        <v>41185</v>
      </c>
      <c r="C675" s="50">
        <v>1450.99</v>
      </c>
      <c r="D675" s="53">
        <v>8746.8700000000008</v>
      </c>
      <c r="E675" s="16">
        <f t="shared" si="206"/>
        <v>-4.4593417975083765E-3</v>
      </c>
      <c r="F675" s="16" t="str">
        <f t="shared" si="208"/>
        <v/>
      </c>
      <c r="G675" s="16">
        <f t="shared" si="209"/>
        <v>-4.4593417975083765E-3</v>
      </c>
      <c r="H675" s="6">
        <f t="shared" si="210"/>
        <v>662</v>
      </c>
      <c r="I675" s="25">
        <f t="shared" ca="1" si="211"/>
        <v>12754.168662469896</v>
      </c>
      <c r="J675" s="16">
        <f t="shared" ca="1" si="220"/>
        <v>3.5471638679040645E-3</v>
      </c>
      <c r="K675" s="17">
        <f t="shared" ca="1" si="212"/>
        <v>-0.92370395237340941</v>
      </c>
      <c r="L675" s="31">
        <f t="shared" ca="1" si="207"/>
        <v>0.20293061885737337</v>
      </c>
      <c r="M675" s="30"/>
      <c r="N675" s="21">
        <v>662</v>
      </c>
      <c r="O675" s="14">
        <f t="shared" si="205"/>
        <v>0.194628</v>
      </c>
      <c r="P675" s="14">
        <f t="shared" si="213"/>
        <v>0.41166977056859544</v>
      </c>
      <c r="Q675" s="14">
        <f t="shared" si="221"/>
        <v>0.60629777056859546</v>
      </c>
      <c r="R675" s="14">
        <f t="shared" si="222"/>
        <v>-0.21704177056859544</v>
      </c>
      <c r="S675" s="14">
        <f t="shared" si="223"/>
        <v>1.0179675411371909</v>
      </c>
      <c r="T675" s="14">
        <f t="shared" si="224"/>
        <v>-0.62871154113719085</v>
      </c>
      <c r="U675" s="4" t="s">
        <v>21</v>
      </c>
      <c r="V675" s="21">
        <v>662</v>
      </c>
      <c r="W675" s="15">
        <f t="shared" si="214"/>
        <v>12944.067256984352</v>
      </c>
      <c r="X675" s="15">
        <f t="shared" si="215"/>
        <v>16081.657340330832</v>
      </c>
      <c r="Y675" s="15">
        <f t="shared" si="216"/>
        <v>19536.945750879968</v>
      </c>
      <c r="Z675" s="15">
        <f t="shared" si="217"/>
        <v>8576.0015557082552</v>
      </c>
      <c r="AA675" s="15">
        <f t="shared" si="218"/>
        <v>29487.814123251992</v>
      </c>
      <c r="AB675" s="15">
        <f t="shared" si="219"/>
        <v>5681.9700657709072</v>
      </c>
      <c r="AC675" s="15"/>
    </row>
    <row r="676" spans="2:29">
      <c r="B676" s="49">
        <v>41186</v>
      </c>
      <c r="C676" s="50">
        <v>1461.4</v>
      </c>
      <c r="D676" s="53">
        <v>8824.59</v>
      </c>
      <c r="E676" s="16">
        <f t="shared" si="206"/>
        <v>8.8854641717550781E-3</v>
      </c>
      <c r="F676" s="16">
        <f t="shared" si="208"/>
        <v>8.8854641717550781E-3</v>
      </c>
      <c r="G676" s="16" t="str">
        <f t="shared" si="209"/>
        <v/>
      </c>
      <c r="H676" s="6">
        <f t="shared" si="210"/>
        <v>663</v>
      </c>
      <c r="I676" s="25">
        <f t="shared" ca="1" si="211"/>
        <v>12740.818593086969</v>
      </c>
      <c r="J676" s="16">
        <f t="shared" ca="1" si="220"/>
        <v>-1.0467220354557515E-3</v>
      </c>
      <c r="K676" s="17">
        <f t="shared" ca="1" si="212"/>
        <v>-1.0075333858726481</v>
      </c>
      <c r="L676" s="31">
        <f t="shared" ca="1" si="207"/>
        <v>-8.3829433499238756E-2</v>
      </c>
      <c r="M676" s="30"/>
      <c r="N676" s="21">
        <v>663</v>
      </c>
      <c r="O676" s="14">
        <f t="shared" si="205"/>
        <v>0.19492199999999998</v>
      </c>
      <c r="P676" s="14">
        <f t="shared" si="213"/>
        <v>0.41198058206667948</v>
      </c>
      <c r="Q676" s="14">
        <f t="shared" si="221"/>
        <v>0.60690258206667946</v>
      </c>
      <c r="R676" s="14">
        <f t="shared" si="222"/>
        <v>-0.2170585820666795</v>
      </c>
      <c r="S676" s="14">
        <f t="shared" si="223"/>
        <v>1.0188831641333589</v>
      </c>
      <c r="T676" s="14">
        <f t="shared" si="224"/>
        <v>-0.62903916413335903</v>
      </c>
      <c r="U676" s="4" t="s">
        <v>21</v>
      </c>
      <c r="V676" s="21">
        <v>663</v>
      </c>
      <c r="W676" s="15">
        <f t="shared" si="214"/>
        <v>12947.873372229431</v>
      </c>
      <c r="X676" s="15">
        <f t="shared" si="215"/>
        <v>16086.656481195441</v>
      </c>
      <c r="Y676" s="15">
        <f t="shared" si="216"/>
        <v>19548.765494305604</v>
      </c>
      <c r="Z676" s="15">
        <f t="shared" si="217"/>
        <v>8575.8573814864285</v>
      </c>
      <c r="AA676" s="15">
        <f t="shared" si="218"/>
        <v>29514.826208526025</v>
      </c>
      <c r="AB676" s="15">
        <f t="shared" si="219"/>
        <v>5680.1088266228435</v>
      </c>
      <c r="AC676" s="15"/>
    </row>
    <row r="677" spans="2:29">
      <c r="B677" s="49">
        <v>41187</v>
      </c>
      <c r="C677" s="50">
        <v>1460.93</v>
      </c>
      <c r="D677" s="53">
        <v>8863.2999999999993</v>
      </c>
      <c r="E677" s="16">
        <f t="shared" si="206"/>
        <v>4.3866060632844275E-3</v>
      </c>
      <c r="F677" s="16">
        <f t="shared" si="208"/>
        <v>4.3866060632844275E-3</v>
      </c>
      <c r="G677" s="16" t="str">
        <f t="shared" si="209"/>
        <v/>
      </c>
      <c r="H677" s="6">
        <f t="shared" si="210"/>
        <v>664</v>
      </c>
      <c r="I677" s="25">
        <f t="shared" ca="1" si="211"/>
        <v>12798.760431752346</v>
      </c>
      <c r="J677" s="16">
        <f t="shared" ca="1" si="220"/>
        <v>4.5477328039828357E-3</v>
      </c>
      <c r="K677" s="17">
        <f t="shared" ca="1" si="212"/>
        <v>-0.74231925058529491</v>
      </c>
      <c r="L677" s="31">
        <f t="shared" ca="1" si="207"/>
        <v>0.2652141352873531</v>
      </c>
      <c r="M677" s="30"/>
      <c r="N677" s="21">
        <v>664</v>
      </c>
      <c r="O677" s="14">
        <f t="shared" si="205"/>
        <v>0.195216</v>
      </c>
      <c r="P677" s="14">
        <f t="shared" si="213"/>
        <v>0.41229115925520404</v>
      </c>
      <c r="Q677" s="14">
        <f t="shared" si="221"/>
        <v>0.60750715925520404</v>
      </c>
      <c r="R677" s="14">
        <f t="shared" si="222"/>
        <v>-0.21707515925520404</v>
      </c>
      <c r="S677" s="14">
        <f t="shared" si="223"/>
        <v>1.019798318510408</v>
      </c>
      <c r="T677" s="14">
        <f t="shared" si="224"/>
        <v>-0.62936631851040814</v>
      </c>
      <c r="U677" s="4" t="s">
        <v>21</v>
      </c>
      <c r="V677" s="21">
        <v>664</v>
      </c>
      <c r="W677" s="15">
        <f t="shared" si="214"/>
        <v>12951.680606636899</v>
      </c>
      <c r="X677" s="15">
        <f t="shared" si="215"/>
        <v>16091.653405663341</v>
      </c>
      <c r="Y677" s="15">
        <f t="shared" si="216"/>
        <v>19560.58780537697</v>
      </c>
      <c r="Z677" s="15">
        <f t="shared" si="217"/>
        <v>8575.7152190601864</v>
      </c>
      <c r="AA677" s="15">
        <f t="shared" si="218"/>
        <v>29541.849194134385</v>
      </c>
      <c r="AB677" s="15">
        <f t="shared" si="219"/>
        <v>5678.2508580959375</v>
      </c>
      <c r="AC677" s="15"/>
    </row>
    <row r="678" spans="2:29">
      <c r="B678" s="49">
        <v>41191</v>
      </c>
      <c r="C678" s="50">
        <v>1441.48</v>
      </c>
      <c r="D678" s="53">
        <v>8769.59</v>
      </c>
      <c r="E678" s="16">
        <f t="shared" si="206"/>
        <v>-1.0572811481050978E-2</v>
      </c>
      <c r="F678" s="16" t="str">
        <f t="shared" si="208"/>
        <v/>
      </c>
      <c r="G678" s="16">
        <f t="shared" si="209"/>
        <v>-1.0572811481050978E-2</v>
      </c>
      <c r="H678" s="6">
        <f t="shared" si="210"/>
        <v>665</v>
      </c>
      <c r="I678" s="25">
        <f t="shared" ca="1" si="211"/>
        <v>12744.618871864037</v>
      </c>
      <c r="J678" s="16">
        <f t="shared" ca="1" si="220"/>
        <v>-4.2302190260542138E-3</v>
      </c>
      <c r="K678" s="17">
        <f t="shared" ca="1" si="212"/>
        <v>-1.0256439110415272</v>
      </c>
      <c r="L678" s="31">
        <f t="shared" ca="1" si="207"/>
        <v>-0.28332466045623222</v>
      </c>
      <c r="M678" s="30"/>
      <c r="N678" s="21">
        <v>665</v>
      </c>
      <c r="O678" s="14">
        <f t="shared" si="205"/>
        <v>0.19550999999999999</v>
      </c>
      <c r="P678" s="14">
        <f t="shared" si="213"/>
        <v>0.41260150266328405</v>
      </c>
      <c r="Q678" s="14">
        <f t="shared" si="221"/>
        <v>0.60811150266328406</v>
      </c>
      <c r="R678" s="14">
        <f t="shared" si="222"/>
        <v>-0.21709150266328406</v>
      </c>
      <c r="S678" s="14">
        <f t="shared" si="223"/>
        <v>1.0207130053265681</v>
      </c>
      <c r="T678" s="14">
        <f t="shared" si="224"/>
        <v>-0.62969300532656813</v>
      </c>
      <c r="U678" s="4" t="s">
        <v>21</v>
      </c>
      <c r="V678" s="21">
        <v>665</v>
      </c>
      <c r="W678" s="15">
        <f t="shared" si="214"/>
        <v>12955.488960535842</v>
      </c>
      <c r="X678" s="15">
        <f t="shared" si="215"/>
        <v>16096.648119221021</v>
      </c>
      <c r="Y678" s="15">
        <f t="shared" si="216"/>
        <v>19572.412690461097</v>
      </c>
      <c r="Z678" s="15">
        <f t="shared" si="217"/>
        <v>8575.5750637920937</v>
      </c>
      <c r="AA678" s="15">
        <f t="shared" si="218"/>
        <v>29568.883096009235</v>
      </c>
      <c r="AB678" s="15">
        <f t="shared" si="219"/>
        <v>5676.3961513723616</v>
      </c>
      <c r="AC678" s="15"/>
    </row>
    <row r="679" spans="2:29">
      <c r="B679" s="49">
        <v>41192</v>
      </c>
      <c r="C679" s="50">
        <v>1432.56</v>
      </c>
      <c r="D679" s="53">
        <v>8596.23</v>
      </c>
      <c r="E679" s="16">
        <f t="shared" si="206"/>
        <v>-1.9768312999809634E-2</v>
      </c>
      <c r="F679" s="16" t="str">
        <f t="shared" si="208"/>
        <v/>
      </c>
      <c r="G679" s="16">
        <f t="shared" si="209"/>
        <v>-1.9768312999809634E-2</v>
      </c>
      <c r="H679" s="6">
        <f t="shared" si="210"/>
        <v>666</v>
      </c>
      <c r="I679" s="25">
        <f t="shared" ca="1" si="211"/>
        <v>12760.770007603678</v>
      </c>
      <c r="J679" s="16">
        <f t="shared" ca="1" si="220"/>
        <v>1.2672906033539865E-3</v>
      </c>
      <c r="K679" s="17">
        <f t="shared" ca="1" si="212"/>
        <v>-0.96486334102189564</v>
      </c>
      <c r="L679" s="31">
        <f t="shared" ca="1" si="207"/>
        <v>6.0780570019631538E-2</v>
      </c>
      <c r="M679" s="30"/>
      <c r="N679" s="21">
        <v>666</v>
      </c>
      <c r="O679" s="14">
        <f t="shared" si="205"/>
        <v>0.19580400000000001</v>
      </c>
      <c r="P679" s="14">
        <f t="shared" si="213"/>
        <v>0.41291161281804611</v>
      </c>
      <c r="Q679" s="14">
        <f t="shared" si="221"/>
        <v>0.60871561281804609</v>
      </c>
      <c r="R679" s="14">
        <f t="shared" si="222"/>
        <v>-0.21710761281804611</v>
      </c>
      <c r="S679" s="14">
        <f t="shared" si="223"/>
        <v>1.0216272256360923</v>
      </c>
      <c r="T679" s="14">
        <f t="shared" si="224"/>
        <v>-0.63001922563609225</v>
      </c>
      <c r="U679" s="4" t="s">
        <v>21</v>
      </c>
      <c r="V679" s="21">
        <v>666</v>
      </c>
      <c r="W679" s="15">
        <f t="shared" si="214"/>
        <v>12959.298434255439</v>
      </c>
      <c r="X679" s="15">
        <f t="shared" si="215"/>
        <v>16101.640627334147</v>
      </c>
      <c r="Y679" s="15">
        <f t="shared" si="216"/>
        <v>19584.240155906886</v>
      </c>
      <c r="Z679" s="15">
        <f t="shared" si="217"/>
        <v>8575.4369110634761</v>
      </c>
      <c r="AA679" s="15">
        <f t="shared" si="218"/>
        <v>29595.927930050158</v>
      </c>
      <c r="AB679" s="15">
        <f t="shared" si="219"/>
        <v>5674.5446976701987</v>
      </c>
      <c r="AC679" s="15"/>
    </row>
    <row r="680" spans="2:29">
      <c r="B680" s="49">
        <v>41193</v>
      </c>
      <c r="C680" s="50">
        <v>1432.84</v>
      </c>
      <c r="D680" s="53">
        <v>8546.7800000000007</v>
      </c>
      <c r="E680" s="16">
        <f t="shared" si="206"/>
        <v>-5.7525217449973893E-3</v>
      </c>
      <c r="F680" s="16" t="str">
        <f t="shared" si="208"/>
        <v/>
      </c>
      <c r="G680" s="16">
        <f t="shared" si="209"/>
        <v>-5.7525217449973893E-3</v>
      </c>
      <c r="H680" s="6">
        <f t="shared" si="210"/>
        <v>667</v>
      </c>
      <c r="I680" s="25">
        <f t="shared" ca="1" si="211"/>
        <v>12808.388209778741</v>
      </c>
      <c r="J680" s="16">
        <f t="shared" ca="1" si="220"/>
        <v>3.731608840743065E-3</v>
      </c>
      <c r="K680" s="17">
        <f t="shared" ca="1" si="212"/>
        <v>-0.75044670562727434</v>
      </c>
      <c r="L680" s="31">
        <f t="shared" ca="1" si="207"/>
        <v>0.21441663539462127</v>
      </c>
      <c r="M680" s="30"/>
      <c r="N680" s="21">
        <v>667</v>
      </c>
      <c r="O680" s="14">
        <f t="shared" si="205"/>
        <v>0.19609799999999999</v>
      </c>
      <c r="P680" s="14">
        <f t="shared" si="213"/>
        <v>0.41322149024463861</v>
      </c>
      <c r="Q680" s="14">
        <f t="shared" si="221"/>
        <v>0.60931949024463861</v>
      </c>
      <c r="R680" s="14">
        <f t="shared" si="222"/>
        <v>-0.21712349024463862</v>
      </c>
      <c r="S680" s="14">
        <f t="shared" si="223"/>
        <v>1.0225409804892771</v>
      </c>
      <c r="T680" s="14">
        <f t="shared" si="224"/>
        <v>-0.63034498048927723</v>
      </c>
      <c r="U680" s="4" t="s">
        <v>21</v>
      </c>
      <c r="V680" s="21">
        <v>667</v>
      </c>
      <c r="W680" s="15">
        <f t="shared" si="214"/>
        <v>12963.109028124962</v>
      </c>
      <c r="X680" s="15">
        <f t="shared" si="215"/>
        <v>16106.630935447649</v>
      </c>
      <c r="Y680" s="15">
        <f t="shared" si="216"/>
        <v>19596.070208045221</v>
      </c>
      <c r="Z680" s="15">
        <f t="shared" si="217"/>
        <v>8575.3007562743187</v>
      </c>
      <c r="AA680" s="15">
        <f t="shared" si="218"/>
        <v>29622.983712124325</v>
      </c>
      <c r="AB680" s="15">
        <f t="shared" si="219"/>
        <v>5672.6964882432558</v>
      </c>
      <c r="AC680" s="15"/>
    </row>
    <row r="681" spans="2:29">
      <c r="B681" s="49">
        <v>41194</v>
      </c>
      <c r="C681" s="50">
        <v>1428.59</v>
      </c>
      <c r="D681" s="53">
        <v>8534.1200000000008</v>
      </c>
      <c r="E681" s="16">
        <f t="shared" si="206"/>
        <v>-1.4812596088819244E-3</v>
      </c>
      <c r="F681" s="16" t="str">
        <f t="shared" si="208"/>
        <v/>
      </c>
      <c r="G681" s="16">
        <f t="shared" si="209"/>
        <v>-1.4812596088819244E-3</v>
      </c>
      <c r="H681" s="6">
        <f t="shared" si="210"/>
        <v>668</v>
      </c>
      <c r="I681" s="25">
        <f t="shared" ca="1" si="211"/>
        <v>12953.665735990337</v>
      </c>
      <c r="J681" s="16">
        <f t="shared" ca="1" si="220"/>
        <v>1.1342373750093043E-2</v>
      </c>
      <c r="K681" s="17">
        <f t="shared" ca="1" si="212"/>
        <v>-6.3913023646100964E-2</v>
      </c>
      <c r="L681" s="31">
        <f t="shared" ca="1" si="207"/>
        <v>0.68653368198117337</v>
      </c>
      <c r="M681" s="30"/>
      <c r="N681" s="21">
        <v>668</v>
      </c>
      <c r="O681" s="14">
        <f t="shared" si="205"/>
        <v>0.19639199999999998</v>
      </c>
      <c r="P681" s="14">
        <f t="shared" si="213"/>
        <v>0.41353113546624276</v>
      </c>
      <c r="Q681" s="14">
        <f t="shared" si="221"/>
        <v>0.60992313546624277</v>
      </c>
      <c r="R681" s="14">
        <f t="shared" si="222"/>
        <v>-0.21713913546624278</v>
      </c>
      <c r="S681" s="14">
        <f t="shared" si="223"/>
        <v>1.0234542709324854</v>
      </c>
      <c r="T681" s="14">
        <f t="shared" si="224"/>
        <v>-0.63067027093248551</v>
      </c>
      <c r="U681" s="4" t="s">
        <v>21</v>
      </c>
      <c r="V681" s="21">
        <v>668</v>
      </c>
      <c r="W681" s="15">
        <f t="shared" si="214"/>
        <v>12966.920742473782</v>
      </c>
      <c r="X681" s="15">
        <f t="shared" si="215"/>
        <v>16111.619048985856</v>
      </c>
      <c r="Y681" s="15">
        <f t="shared" si="216"/>
        <v>19607.902853189073</v>
      </c>
      <c r="Z681" s="15">
        <f t="shared" si="217"/>
        <v>8575.1665948431601</v>
      </c>
      <c r="AA681" s="15">
        <f t="shared" si="218"/>
        <v>29650.050458066762</v>
      </c>
      <c r="AB681" s="15">
        <f t="shared" si="219"/>
        <v>5670.8515143808609</v>
      </c>
      <c r="AC681" s="15"/>
    </row>
    <row r="682" spans="2:29">
      <c r="B682" s="49">
        <v>41197</v>
      </c>
      <c r="C682" s="50">
        <v>1440.13</v>
      </c>
      <c r="D682" s="53">
        <v>8577.93</v>
      </c>
      <c r="E682" s="16">
        <f t="shared" si="206"/>
        <v>5.1335111294426947E-3</v>
      </c>
      <c r="F682" s="16">
        <f t="shared" si="208"/>
        <v>5.1335111294426947E-3</v>
      </c>
      <c r="G682" s="16" t="str">
        <f t="shared" si="209"/>
        <v/>
      </c>
      <c r="H682" s="6">
        <f t="shared" si="210"/>
        <v>669</v>
      </c>
      <c r="I682" s="25">
        <f t="shared" ca="1" si="211"/>
        <v>12919.026608890061</v>
      </c>
      <c r="J682" s="16">
        <f t="shared" ca="1" si="220"/>
        <v>-2.6740791221773457E-3</v>
      </c>
      <c r="K682" s="17">
        <f t="shared" ca="1" si="212"/>
        <v>-0.24964193986771546</v>
      </c>
      <c r="L682" s="31">
        <f t="shared" ca="1" si="207"/>
        <v>-0.1857289162216145</v>
      </c>
      <c r="M682" s="30"/>
      <c r="N682" s="21">
        <v>669</v>
      </c>
      <c r="O682" s="14">
        <f t="shared" si="205"/>
        <v>0.196686</v>
      </c>
      <c r="P682" s="14">
        <f t="shared" si="213"/>
        <v>0.41384054900408201</v>
      </c>
      <c r="Q682" s="14">
        <f t="shared" si="221"/>
        <v>0.61052654900408199</v>
      </c>
      <c r="R682" s="14">
        <f t="shared" si="222"/>
        <v>-0.21715454900408201</v>
      </c>
      <c r="S682" s="14">
        <f t="shared" si="223"/>
        <v>1.0243670980081641</v>
      </c>
      <c r="T682" s="14">
        <f t="shared" si="224"/>
        <v>-0.630995098008164</v>
      </c>
      <c r="U682" s="4" t="s">
        <v>21</v>
      </c>
      <c r="V682" s="21">
        <v>669</v>
      </c>
      <c r="W682" s="15">
        <f t="shared" si="214"/>
        <v>12970.733577631374</v>
      </c>
      <c r="X682" s="15">
        <f t="shared" si="215"/>
        <v>16116.604973352592</v>
      </c>
      <c r="Y682" s="15">
        <f t="shared" si="216"/>
        <v>19619.738097633573</v>
      </c>
      <c r="Z682" s="15">
        <f t="shared" si="217"/>
        <v>8575.0344222069998</v>
      </c>
      <c r="AA682" s="15">
        <f t="shared" si="218"/>
        <v>29677.128183680445</v>
      </c>
      <c r="AB682" s="15">
        <f t="shared" si="219"/>
        <v>5669.0097674076733</v>
      </c>
      <c r="AC682" s="15"/>
    </row>
    <row r="683" spans="2:29">
      <c r="B683" s="49">
        <v>41198</v>
      </c>
      <c r="C683" s="50">
        <v>1454.92</v>
      </c>
      <c r="D683" s="53">
        <v>8701.31</v>
      </c>
      <c r="E683" s="16">
        <f t="shared" si="206"/>
        <v>1.4383423506603481E-2</v>
      </c>
      <c r="F683" s="16">
        <f t="shared" si="208"/>
        <v>1.4383423506603481E-2</v>
      </c>
      <c r="G683" s="16" t="str">
        <f t="shared" si="209"/>
        <v/>
      </c>
      <c r="H683" s="6">
        <f t="shared" si="210"/>
        <v>670</v>
      </c>
      <c r="I683" s="25">
        <f t="shared" ca="1" si="211"/>
        <v>13038.568019307579</v>
      </c>
      <c r="J683" s="16">
        <f t="shared" ca="1" si="220"/>
        <v>9.2531282763406528E-3</v>
      </c>
      <c r="K683" s="17">
        <f t="shared" ca="1" si="212"/>
        <v>0.30764471929665027</v>
      </c>
      <c r="L683" s="31">
        <f t="shared" ca="1" si="207"/>
        <v>0.55728665916436571</v>
      </c>
      <c r="M683" s="30"/>
      <c r="N683" s="21">
        <v>670</v>
      </c>
      <c r="O683" s="14">
        <f t="shared" si="205"/>
        <v>0.19697999999999999</v>
      </c>
      <c r="P683" s="14">
        <f t="shared" si="213"/>
        <v>0.41414973137743311</v>
      </c>
      <c r="Q683" s="14">
        <f t="shared" si="221"/>
        <v>0.61112973137743309</v>
      </c>
      <c r="R683" s="14">
        <f t="shared" si="222"/>
        <v>-0.21716973137743312</v>
      </c>
      <c r="S683" s="14">
        <f t="shared" si="223"/>
        <v>1.0252794627548663</v>
      </c>
      <c r="T683" s="14">
        <f t="shared" si="224"/>
        <v>-0.63131946275486617</v>
      </c>
      <c r="U683" s="4" t="s">
        <v>21</v>
      </c>
      <c r="V683" s="21">
        <v>670</v>
      </c>
      <c r="W683" s="15">
        <f t="shared" si="214"/>
        <v>12974.547533927302</v>
      </c>
      <c r="X683" s="15">
        <f t="shared" si="215"/>
        <v>16121.588713931285</v>
      </c>
      <c r="Y683" s="15">
        <f t="shared" si="216"/>
        <v>19631.575947656158</v>
      </c>
      <c r="Z683" s="15">
        <f t="shared" si="217"/>
        <v>8574.9042338211893</v>
      </c>
      <c r="AA683" s="15">
        <f t="shared" si="218"/>
        <v>29704.216904736586</v>
      </c>
      <c r="AB683" s="15">
        <f t="shared" si="219"/>
        <v>5667.1712386834879</v>
      </c>
      <c r="AC683" s="15"/>
    </row>
    <row r="684" spans="2:29">
      <c r="B684" s="49">
        <v>41199</v>
      </c>
      <c r="C684" s="50">
        <v>1460.91</v>
      </c>
      <c r="D684" s="53">
        <v>8806.5499999999993</v>
      </c>
      <c r="E684" s="16">
        <f t="shared" si="206"/>
        <v>1.2094730563558797E-2</v>
      </c>
      <c r="F684" s="16">
        <f t="shared" si="208"/>
        <v>1.2094730563558797E-2</v>
      </c>
      <c r="G684" s="16" t="str">
        <f t="shared" si="209"/>
        <v/>
      </c>
      <c r="H684" s="6">
        <f t="shared" si="210"/>
        <v>671</v>
      </c>
      <c r="I684" s="25">
        <f t="shared" ca="1" si="211"/>
        <v>13265.007582515111</v>
      </c>
      <c r="J684" s="16">
        <f t="shared" ca="1" si="220"/>
        <v>1.7366904315889536E-2</v>
      </c>
      <c r="K684" s="17">
        <f t="shared" ca="1" si="212"/>
        <v>1.365384393744189</v>
      </c>
      <c r="L684" s="31">
        <f t="shared" ca="1" si="207"/>
        <v>1.0577396744475387</v>
      </c>
      <c r="M684" s="30"/>
      <c r="N684" s="21">
        <v>671</v>
      </c>
      <c r="O684" s="14">
        <f t="shared" si="205"/>
        <v>0.197274</v>
      </c>
      <c r="P684" s="14">
        <f t="shared" si="213"/>
        <v>0.41445868310363582</v>
      </c>
      <c r="Q684" s="14">
        <f t="shared" si="221"/>
        <v>0.61173268310363582</v>
      </c>
      <c r="R684" s="14">
        <f t="shared" si="222"/>
        <v>-0.21718468310363581</v>
      </c>
      <c r="S684" s="14">
        <f t="shared" si="223"/>
        <v>1.0261913662072717</v>
      </c>
      <c r="T684" s="14">
        <f t="shared" si="224"/>
        <v>-0.63164336620727157</v>
      </c>
      <c r="U684" s="4" t="s">
        <v>21</v>
      </c>
      <c r="V684" s="21">
        <v>671</v>
      </c>
      <c r="W684" s="15">
        <f t="shared" si="214"/>
        <v>12978.362611691227</v>
      </c>
      <c r="X684" s="15">
        <f t="shared" si="215"/>
        <v>16126.570276085073</v>
      </c>
      <c r="Y684" s="15">
        <f t="shared" si="216"/>
        <v>19643.416409516616</v>
      </c>
      <c r="Z684" s="15">
        <f t="shared" si="217"/>
        <v>8574.7760251593445</v>
      </c>
      <c r="AA684" s="15">
        <f t="shared" si="218"/>
        <v>29731.316636974771</v>
      </c>
      <c r="AB684" s="15">
        <f t="shared" si="219"/>
        <v>5665.3359196030451</v>
      </c>
      <c r="AC684" s="15"/>
    </row>
    <row r="685" spans="2:29">
      <c r="B685" s="49">
        <v>41200</v>
      </c>
      <c r="C685" s="50">
        <v>1457.34</v>
      </c>
      <c r="D685" s="53">
        <v>8982.86</v>
      </c>
      <c r="E685" s="16">
        <f t="shared" si="206"/>
        <v>2.0020325780243264E-2</v>
      </c>
      <c r="F685" s="16">
        <f t="shared" si="208"/>
        <v>2.0020325780243264E-2</v>
      </c>
      <c r="G685" s="16" t="str">
        <f t="shared" si="209"/>
        <v/>
      </c>
      <c r="H685" s="6">
        <f t="shared" si="210"/>
        <v>672</v>
      </c>
      <c r="I685" s="25">
        <f t="shared" ca="1" si="211"/>
        <v>13207.229251196039</v>
      </c>
      <c r="J685" s="16">
        <f t="shared" ca="1" si="220"/>
        <v>-4.3556953103615972E-3</v>
      </c>
      <c r="K685" s="17">
        <f t="shared" ca="1" si="212"/>
        <v>1.0741836485387561</v>
      </c>
      <c r="L685" s="31">
        <f t="shared" ca="1" si="207"/>
        <v>-0.29120074520543293</v>
      </c>
      <c r="M685" s="30"/>
      <c r="N685" s="21">
        <v>672</v>
      </c>
      <c r="O685" s="14">
        <f t="shared" si="205"/>
        <v>0.19756799999999999</v>
      </c>
      <c r="P685" s="14">
        <f t="shared" si="213"/>
        <v>0.41476740469810308</v>
      </c>
      <c r="Q685" s="14">
        <f t="shared" si="221"/>
        <v>0.6123354046981031</v>
      </c>
      <c r="R685" s="14">
        <f t="shared" si="222"/>
        <v>-0.21719940469810309</v>
      </c>
      <c r="S685" s="14">
        <f t="shared" si="223"/>
        <v>1.0271028093962062</v>
      </c>
      <c r="T685" s="14">
        <f t="shared" si="224"/>
        <v>-0.6319668093962062</v>
      </c>
      <c r="U685" s="4" t="s">
        <v>21</v>
      </c>
      <c r="V685" s="21">
        <v>672</v>
      </c>
      <c r="W685" s="15">
        <f t="shared" si="214"/>
        <v>12982.178811252912</v>
      </c>
      <c r="X685" s="15">
        <f t="shared" si="215"/>
        <v>16131.549665156912</v>
      </c>
      <c r="Y685" s="15">
        <f t="shared" si="216"/>
        <v>19655.259489457236</v>
      </c>
      <c r="Z685" s="15">
        <f t="shared" si="217"/>
        <v>8574.6497917132365</v>
      </c>
      <c r="AA685" s="15">
        <f t="shared" si="218"/>
        <v>29758.427396103169</v>
      </c>
      <c r="AB685" s="15">
        <f t="shared" si="219"/>
        <v>5663.5038015958398</v>
      </c>
      <c r="AC685" s="15"/>
    </row>
    <row r="686" spans="2:29">
      <c r="B686" s="49">
        <v>41201</v>
      </c>
      <c r="C686" s="50">
        <v>1433.19</v>
      </c>
      <c r="D686" s="53">
        <v>9002.68</v>
      </c>
      <c r="E686" s="16">
        <f t="shared" si="206"/>
        <v>2.2064242345978574E-3</v>
      </c>
      <c r="F686" s="16">
        <f t="shared" si="208"/>
        <v>2.2064242345978574E-3</v>
      </c>
      <c r="G686" s="16" t="str">
        <f t="shared" si="209"/>
        <v/>
      </c>
      <c r="H686" s="6">
        <f t="shared" si="210"/>
        <v>673</v>
      </c>
      <c r="I686" s="25">
        <f t="shared" ca="1" si="211"/>
        <v>13065.546554997074</v>
      </c>
      <c r="J686" s="16">
        <f t="shared" ca="1" si="220"/>
        <v>-1.0727662366134354E-2</v>
      </c>
      <c r="K686" s="17">
        <f t="shared" ca="1" si="212"/>
        <v>0.38170703268609429</v>
      </c>
      <c r="L686" s="31">
        <f t="shared" ca="1" si="207"/>
        <v>-0.69247661585266185</v>
      </c>
      <c r="M686" s="30"/>
      <c r="N686" s="21">
        <v>673</v>
      </c>
      <c r="O686" s="14">
        <f t="shared" si="205"/>
        <v>0.19786199999999998</v>
      </c>
      <c r="P686" s="14">
        <f t="shared" si="213"/>
        <v>0.41507589667433109</v>
      </c>
      <c r="Q686" s="14">
        <f t="shared" si="221"/>
        <v>0.61293789667433107</v>
      </c>
      <c r="R686" s="14">
        <f t="shared" si="222"/>
        <v>-0.21721389667433111</v>
      </c>
      <c r="S686" s="14">
        <f t="shared" si="223"/>
        <v>1.0280137933486622</v>
      </c>
      <c r="T686" s="14">
        <f t="shared" si="224"/>
        <v>-0.6322897933486622</v>
      </c>
      <c r="U686" s="4" t="s">
        <v>21</v>
      </c>
      <c r="V686" s="21">
        <v>673</v>
      </c>
      <c r="W686" s="15">
        <f t="shared" si="214"/>
        <v>12985.996132942213</v>
      </c>
      <c r="X686" s="15">
        <f t="shared" si="215"/>
        <v>16136.526886469683</v>
      </c>
      <c r="Y686" s="15">
        <f t="shared" si="216"/>
        <v>19667.105193702861</v>
      </c>
      <c r="Z686" s="15">
        <f t="shared" si="217"/>
        <v>8574.5255289926972</v>
      </c>
      <c r="AA686" s="15">
        <f t="shared" si="218"/>
        <v>29785.549197798719</v>
      </c>
      <c r="AB686" s="15">
        <f t="shared" si="219"/>
        <v>5661.6748761259378</v>
      </c>
      <c r="AC686" s="15"/>
    </row>
    <row r="687" spans="2:29">
      <c r="B687" s="49">
        <v>41204</v>
      </c>
      <c r="C687" s="50">
        <v>1433.82</v>
      </c>
      <c r="D687" s="53">
        <v>9010.7099999999991</v>
      </c>
      <c r="E687" s="16">
        <f t="shared" si="206"/>
        <v>8.9195661736270041E-4</v>
      </c>
      <c r="F687" s="16">
        <f t="shared" si="208"/>
        <v>8.9195661736270041E-4</v>
      </c>
      <c r="G687" s="16" t="str">
        <f t="shared" si="209"/>
        <v/>
      </c>
      <c r="H687" s="6">
        <f t="shared" si="210"/>
        <v>674</v>
      </c>
      <c r="I687" s="25">
        <f t="shared" ca="1" si="211"/>
        <v>13056.360189494484</v>
      </c>
      <c r="J687" s="16">
        <f t="shared" ca="1" si="220"/>
        <v>-7.0309844780864095E-4</v>
      </c>
      <c r="K687" s="17">
        <f t="shared" ca="1" si="212"/>
        <v>0.31937289452674489</v>
      </c>
      <c r="L687" s="31">
        <f t="shared" ca="1" si="207"/>
        <v>-6.2334138159349434E-2</v>
      </c>
      <c r="M687" s="30"/>
      <c r="N687" s="21">
        <v>674</v>
      </c>
      <c r="O687" s="14">
        <f t="shared" si="205"/>
        <v>0.198156</v>
      </c>
      <c r="P687" s="14">
        <f t="shared" si="213"/>
        <v>0.41538415954390945</v>
      </c>
      <c r="Q687" s="14">
        <f t="shared" si="221"/>
        <v>0.61354015954390939</v>
      </c>
      <c r="R687" s="14">
        <f t="shared" si="222"/>
        <v>-0.21722815954390945</v>
      </c>
      <c r="S687" s="14">
        <f t="shared" si="223"/>
        <v>1.0289243190878188</v>
      </c>
      <c r="T687" s="14">
        <f t="shared" si="224"/>
        <v>-0.6326123190878189</v>
      </c>
      <c r="U687" s="4" t="s">
        <v>21</v>
      </c>
      <c r="V687" s="21">
        <v>674</v>
      </c>
      <c r="W687" s="15">
        <f t="shared" si="214"/>
        <v>12989.814577089082</v>
      </c>
      <c r="X687" s="15">
        <f t="shared" si="215"/>
        <v>16141.501945326298</v>
      </c>
      <c r="Y687" s="15">
        <f t="shared" si="216"/>
        <v>19678.953528461032</v>
      </c>
      <c r="Z687" s="15">
        <f t="shared" si="217"/>
        <v>8574.4032325255339</v>
      </c>
      <c r="AA687" s="15">
        <f t="shared" si="218"/>
        <v>29812.68205770733</v>
      </c>
      <c r="AB687" s="15">
        <f t="shared" si="219"/>
        <v>5659.8491346917808</v>
      </c>
      <c r="AC687" s="15"/>
    </row>
    <row r="688" spans="2:29">
      <c r="B688" s="49">
        <v>41205</v>
      </c>
      <c r="C688" s="50">
        <v>1413.11</v>
      </c>
      <c r="D688" s="53">
        <v>9014.25</v>
      </c>
      <c r="E688" s="16">
        <f t="shared" si="206"/>
        <v>3.9286582300405559E-4</v>
      </c>
      <c r="F688" s="16">
        <f t="shared" si="208"/>
        <v>3.9286582300405559E-4</v>
      </c>
      <c r="G688" s="16" t="str">
        <f t="shared" si="209"/>
        <v/>
      </c>
      <c r="H688" s="6">
        <f t="shared" si="210"/>
        <v>675</v>
      </c>
      <c r="I688" s="25">
        <f t="shared" ca="1" si="211"/>
        <v>13124.983788620946</v>
      </c>
      <c r="J688" s="16">
        <f t="shared" ca="1" si="220"/>
        <v>5.2559517453936782E-3</v>
      </c>
      <c r="K688" s="17">
        <f t="shared" ca="1" si="212"/>
        <v>0.62863482988999775</v>
      </c>
      <c r="L688" s="31">
        <f t="shared" ca="1" si="207"/>
        <v>0.30926193536325292</v>
      </c>
      <c r="M688" s="30"/>
      <c r="N688" s="21">
        <v>675</v>
      </c>
      <c r="O688" s="14">
        <f t="shared" si="205"/>
        <v>0.19844999999999999</v>
      </c>
      <c r="P688" s="14">
        <f t="shared" si="213"/>
        <v>0.41569219381653055</v>
      </c>
      <c r="Q688" s="14">
        <f t="shared" si="221"/>
        <v>0.61414219381653057</v>
      </c>
      <c r="R688" s="14">
        <f t="shared" si="222"/>
        <v>-0.21724219381653057</v>
      </c>
      <c r="S688" s="14">
        <f t="shared" si="223"/>
        <v>1.0298343876330611</v>
      </c>
      <c r="T688" s="14">
        <f t="shared" si="224"/>
        <v>-0.63293438763306109</v>
      </c>
      <c r="U688" s="4" t="s">
        <v>21</v>
      </c>
      <c r="V688" s="21">
        <v>675</v>
      </c>
      <c r="W688" s="15">
        <f t="shared" si="214"/>
        <v>12993.634144023574</v>
      </c>
      <c r="X688" s="15">
        <f t="shared" si="215"/>
        <v>16146.474847009795</v>
      </c>
      <c r="Y688" s="15">
        <f t="shared" si="216"/>
        <v>19690.804499922029</v>
      </c>
      <c r="Z688" s="15">
        <f t="shared" si="217"/>
        <v>8574.2828978574107</v>
      </c>
      <c r="AA688" s="15">
        <f t="shared" si="218"/>
        <v>29839.825991444068</v>
      </c>
      <c r="AB688" s="15">
        <f t="shared" si="219"/>
        <v>5658.0265688260024</v>
      </c>
      <c r="AC688" s="15"/>
    </row>
    <row r="689" spans="2:29">
      <c r="B689" s="49">
        <v>41206</v>
      </c>
      <c r="C689" s="50">
        <v>1408.75</v>
      </c>
      <c r="D689" s="53">
        <v>8954.2999999999993</v>
      </c>
      <c r="E689" s="16">
        <f t="shared" si="206"/>
        <v>-6.6505810244890844E-3</v>
      </c>
      <c r="F689" s="16" t="str">
        <f t="shared" si="208"/>
        <v/>
      </c>
      <c r="G689" s="16">
        <f t="shared" si="209"/>
        <v>-6.6505810244890844E-3</v>
      </c>
      <c r="H689" s="6">
        <f t="shared" si="210"/>
        <v>676</v>
      </c>
      <c r="I689" s="25">
        <f t="shared" ca="1" si="211"/>
        <v>13019.114446184622</v>
      </c>
      <c r="J689" s="16">
        <f t="shared" ca="1" si="220"/>
        <v>-8.066245577241081E-3</v>
      </c>
      <c r="K689" s="17">
        <f t="shared" ca="1" si="212"/>
        <v>0.10407488047189839</v>
      </c>
      <c r="L689" s="31">
        <f t="shared" ca="1" si="207"/>
        <v>-0.52455994941809936</v>
      </c>
      <c r="M689" s="30"/>
      <c r="N689" s="21">
        <v>676</v>
      </c>
      <c r="O689" s="14">
        <f t="shared" si="205"/>
        <v>0.198744</v>
      </c>
      <c r="P689" s="14">
        <f t="shared" si="213"/>
        <v>0.41600000000000004</v>
      </c>
      <c r="Q689" s="14">
        <f t="shared" si="221"/>
        <v>0.61474400000000007</v>
      </c>
      <c r="R689" s="14">
        <f t="shared" si="222"/>
        <v>-0.21725600000000003</v>
      </c>
      <c r="S689" s="14">
        <f t="shared" si="223"/>
        <v>1.0307440000000001</v>
      </c>
      <c r="T689" s="14">
        <f t="shared" si="224"/>
        <v>-0.63325600000000004</v>
      </c>
      <c r="U689" s="4" t="s">
        <v>21</v>
      </c>
      <c r="V689" s="21">
        <v>676</v>
      </c>
      <c r="W689" s="15">
        <f t="shared" si="214"/>
        <v>12997.454834075834</v>
      </c>
      <c r="X689" s="15">
        <f t="shared" si="215"/>
        <v>16151.445596783451</v>
      </c>
      <c r="Y689" s="15">
        <f t="shared" si="216"/>
        <v>19702.658114259026</v>
      </c>
      <c r="Z689" s="15">
        <f t="shared" si="217"/>
        <v>8574.1645205517761</v>
      </c>
      <c r="AA689" s="15">
        <f t="shared" si="218"/>
        <v>29866.981014593304</v>
      </c>
      <c r="AB689" s="15">
        <f t="shared" si="219"/>
        <v>5656.2071700952483</v>
      </c>
      <c r="AC689" s="15"/>
    </row>
    <row r="690" spans="2:29">
      <c r="B690" s="49">
        <v>41207</v>
      </c>
      <c r="C690" s="50">
        <v>1412.97</v>
      </c>
      <c r="D690" s="53">
        <v>9055.2000000000007</v>
      </c>
      <c r="E690" s="16">
        <f t="shared" si="206"/>
        <v>1.1268329182627504E-2</v>
      </c>
      <c r="F690" s="16">
        <f t="shared" si="208"/>
        <v>1.1268329182627504E-2</v>
      </c>
      <c r="G690" s="16" t="str">
        <f t="shared" si="209"/>
        <v/>
      </c>
      <c r="H690" s="6">
        <f t="shared" si="210"/>
        <v>677</v>
      </c>
      <c r="I690" s="25">
        <f t="shared" ca="1" si="211"/>
        <v>13058.287431226498</v>
      </c>
      <c r="J690" s="16">
        <f t="shared" ca="1" si="220"/>
        <v>3.0088824553928125E-3</v>
      </c>
      <c r="K690" s="17">
        <f t="shared" ca="1" si="212"/>
        <v>0.27347280854754519</v>
      </c>
      <c r="L690" s="31">
        <f t="shared" ca="1" si="207"/>
        <v>0.1693979280756468</v>
      </c>
      <c r="M690" s="30"/>
      <c r="N690" s="21">
        <v>677</v>
      </c>
      <c r="O690" s="14">
        <f t="shared" si="205"/>
        <v>0.19903799999999999</v>
      </c>
      <c r="P690" s="14">
        <f t="shared" si="213"/>
        <v>0.41630757860024603</v>
      </c>
      <c r="Q690" s="14">
        <f t="shared" si="221"/>
        <v>0.61534557860024597</v>
      </c>
      <c r="R690" s="14">
        <f t="shared" si="222"/>
        <v>-0.21726957860024604</v>
      </c>
      <c r="S690" s="14">
        <f t="shared" si="223"/>
        <v>1.0316531572004921</v>
      </c>
      <c r="T690" s="14">
        <f t="shared" si="224"/>
        <v>-0.63357715720049201</v>
      </c>
      <c r="U690" s="4" t="s">
        <v>21</v>
      </c>
      <c r="V690" s="21">
        <v>677</v>
      </c>
      <c r="W690" s="15">
        <f t="shared" si="214"/>
        <v>13001.276647576109</v>
      </c>
      <c r="X690" s="15">
        <f t="shared" si="215"/>
        <v>16156.414199890884</v>
      </c>
      <c r="Y690" s="15">
        <f t="shared" si="216"/>
        <v>19714.514377628122</v>
      </c>
      <c r="Z690" s="15">
        <f t="shared" si="217"/>
        <v>8574.0480961897501</v>
      </c>
      <c r="AA690" s="15">
        <f t="shared" si="218"/>
        <v>29894.147142708956</v>
      </c>
      <c r="AB690" s="15">
        <f t="shared" si="219"/>
        <v>5654.390930099984</v>
      </c>
      <c r="AC690" s="15"/>
    </row>
    <row r="691" spans="2:29">
      <c r="B691" s="49">
        <v>41208</v>
      </c>
      <c r="C691" s="50">
        <v>1411.94</v>
      </c>
      <c r="D691" s="53">
        <v>8933.06</v>
      </c>
      <c r="E691" s="16">
        <f t="shared" si="206"/>
        <v>-1.3488382365933521E-2</v>
      </c>
      <c r="F691" s="16" t="str">
        <f t="shared" si="208"/>
        <v/>
      </c>
      <c r="G691" s="16">
        <f t="shared" si="209"/>
        <v>-1.3488382365933521E-2</v>
      </c>
      <c r="H691" s="6">
        <f t="shared" si="210"/>
        <v>678</v>
      </c>
      <c r="I691" s="25">
        <f t="shared" ca="1" si="211"/>
        <v>13111.663617870168</v>
      </c>
      <c r="J691" s="16">
        <f t="shared" ca="1" si="220"/>
        <v>4.0875334476120802E-3</v>
      </c>
      <c r="K691" s="17">
        <f t="shared" ca="1" si="212"/>
        <v>0.51004811616234924</v>
      </c>
      <c r="L691" s="31">
        <f t="shared" ca="1" si="207"/>
        <v>0.23657530761480408</v>
      </c>
      <c r="M691" s="30"/>
      <c r="N691" s="21">
        <v>678</v>
      </c>
      <c r="O691" s="14">
        <f t="shared" si="205"/>
        <v>0.19933199999999998</v>
      </c>
      <c r="P691" s="14">
        <f t="shared" si="213"/>
        <v>0.41661493012132916</v>
      </c>
      <c r="Q691" s="14">
        <f t="shared" si="221"/>
        <v>0.61594693012132917</v>
      </c>
      <c r="R691" s="14">
        <f t="shared" si="222"/>
        <v>-0.21728293012132918</v>
      </c>
      <c r="S691" s="14">
        <f t="shared" si="223"/>
        <v>1.0325618602426583</v>
      </c>
      <c r="T691" s="14">
        <f t="shared" si="224"/>
        <v>-0.63389786024265837</v>
      </c>
      <c r="U691" s="4" t="s">
        <v>21</v>
      </c>
      <c r="V691" s="21">
        <v>678</v>
      </c>
      <c r="W691" s="15">
        <f t="shared" si="214"/>
        <v>13005.099584854739</v>
      </c>
      <c r="X691" s="15">
        <f t="shared" si="215"/>
        <v>16161.380661556146</v>
      </c>
      <c r="Y691" s="15">
        <f t="shared" si="216"/>
        <v>19726.373296168502</v>
      </c>
      <c r="Z691" s="15">
        <f t="shared" si="217"/>
        <v>8573.9336203700404</v>
      </c>
      <c r="AA691" s="15">
        <f t="shared" si="218"/>
        <v>29921.324391314625</v>
      </c>
      <c r="AB691" s="15">
        <f t="shared" si="219"/>
        <v>5652.5778404743223</v>
      </c>
      <c r="AC691" s="15"/>
    </row>
    <row r="692" spans="2:29">
      <c r="B692" s="49">
        <v>41213</v>
      </c>
      <c r="C692" s="50">
        <v>1412.16</v>
      </c>
      <c r="D692" s="53">
        <v>8928.2900000000009</v>
      </c>
      <c r="E692" s="16">
        <f t="shared" si="206"/>
        <v>-5.3397156181628897E-4</v>
      </c>
      <c r="F692" s="16" t="str">
        <f t="shared" si="208"/>
        <v/>
      </c>
      <c r="G692" s="16">
        <f t="shared" si="209"/>
        <v>-5.3397156181628897E-4</v>
      </c>
      <c r="H692" s="6">
        <f t="shared" si="210"/>
        <v>679</v>
      </c>
      <c r="I692" s="25">
        <f t="shared" ca="1" si="211"/>
        <v>13070.886761796019</v>
      </c>
      <c r="J692" s="16">
        <f t="shared" ca="1" si="220"/>
        <v>-3.1099681369627296E-3</v>
      </c>
      <c r="K692" s="17">
        <f t="shared" ca="1" si="212"/>
        <v>0.29699710160365811</v>
      </c>
      <c r="L692" s="31">
        <f t="shared" ca="1" si="207"/>
        <v>-0.21305101455869116</v>
      </c>
      <c r="M692" s="30"/>
      <c r="N692" s="21">
        <v>679</v>
      </c>
      <c r="O692" s="14">
        <f t="shared" si="205"/>
        <v>0.199626</v>
      </c>
      <c r="P692" s="14">
        <f t="shared" si="213"/>
        <v>0.41692205506545227</v>
      </c>
      <c r="Q692" s="14">
        <f t="shared" si="221"/>
        <v>0.61654805506545229</v>
      </c>
      <c r="R692" s="14">
        <f t="shared" si="222"/>
        <v>-0.21729605506545227</v>
      </c>
      <c r="S692" s="14">
        <f t="shared" si="223"/>
        <v>1.0334701101309045</v>
      </c>
      <c r="T692" s="14">
        <f t="shared" si="224"/>
        <v>-0.63421811013090457</v>
      </c>
      <c r="U692" s="4" t="s">
        <v>21</v>
      </c>
      <c r="V692" s="21">
        <v>679</v>
      </c>
      <c r="W692" s="15">
        <f t="shared" si="214"/>
        <v>13008.923646242165</v>
      </c>
      <c r="X692" s="15">
        <f t="shared" si="215"/>
        <v>16166.34498698384</v>
      </c>
      <c r="Y692" s="15">
        <f t="shared" si="216"/>
        <v>19738.234876002491</v>
      </c>
      <c r="Z692" s="15">
        <f t="shared" si="217"/>
        <v>8573.8210887088444</v>
      </c>
      <c r="AA692" s="15">
        <f t="shared" si="218"/>
        <v>29948.512775903833</v>
      </c>
      <c r="AB692" s="15">
        <f t="shared" si="219"/>
        <v>5650.7678928858331</v>
      </c>
      <c r="AC692" s="15"/>
    </row>
    <row r="693" spans="2:29">
      <c r="B693" s="49">
        <v>41214</v>
      </c>
      <c r="C693" s="50">
        <v>1427.59</v>
      </c>
      <c r="D693" s="53">
        <v>8946.8700000000008</v>
      </c>
      <c r="E693" s="16">
        <f t="shared" si="206"/>
        <v>2.0810255939267123E-3</v>
      </c>
      <c r="F693" s="16">
        <f t="shared" si="208"/>
        <v>2.0810255939267123E-3</v>
      </c>
      <c r="G693" s="16" t="str">
        <f t="shared" si="209"/>
        <v/>
      </c>
      <c r="H693" s="6">
        <f t="shared" si="210"/>
        <v>680</v>
      </c>
      <c r="I693" s="25">
        <f t="shared" ca="1" si="211"/>
        <v>13018.577770154388</v>
      </c>
      <c r="J693" s="16">
        <f t="shared" ca="1" si="220"/>
        <v>-4.0019466616848442E-3</v>
      </c>
      <c r="K693" s="17">
        <f t="shared" ca="1" si="212"/>
        <v>2.7998440580230988E-2</v>
      </c>
      <c r="L693" s="31">
        <f t="shared" ca="1" si="207"/>
        <v>-0.26899866102342712</v>
      </c>
      <c r="M693" s="30"/>
      <c r="N693" s="21">
        <v>680</v>
      </c>
      <c r="O693" s="14">
        <f t="shared" si="205"/>
        <v>0.19991999999999999</v>
      </c>
      <c r="P693" s="14">
        <f t="shared" si="213"/>
        <v>0.41722895393296955</v>
      </c>
      <c r="Q693" s="14">
        <f t="shared" si="221"/>
        <v>0.61714895393296954</v>
      </c>
      <c r="R693" s="14">
        <f t="shared" si="222"/>
        <v>-0.21730895393296956</v>
      </c>
      <c r="S693" s="14">
        <f t="shared" si="223"/>
        <v>1.034377907865939</v>
      </c>
      <c r="T693" s="14">
        <f t="shared" si="224"/>
        <v>-0.63453790786593911</v>
      </c>
      <c r="U693" s="4" t="s">
        <v>21</v>
      </c>
      <c r="V693" s="21">
        <v>680</v>
      </c>
      <c r="W693" s="15">
        <f t="shared" si="214"/>
        <v>13012.748832068924</v>
      </c>
      <c r="X693" s="15">
        <f t="shared" si="215"/>
        <v>16171.307181359209</v>
      </c>
      <c r="Y693" s="15">
        <f t="shared" si="216"/>
        <v>19750.099123235639</v>
      </c>
      <c r="Z693" s="15">
        <f t="shared" si="217"/>
        <v>8573.7104968397616</v>
      </c>
      <c r="AA693" s="15">
        <f t="shared" si="218"/>
        <v>29975.712311940137</v>
      </c>
      <c r="AB693" s="15">
        <f t="shared" si="219"/>
        <v>5648.961079035369</v>
      </c>
      <c r="AC693" s="15"/>
    </row>
    <row r="694" spans="2:29">
      <c r="B694" s="49">
        <v>41215</v>
      </c>
      <c r="C694" s="50">
        <v>1414.2</v>
      </c>
      <c r="D694" s="53">
        <v>9051.2199999999993</v>
      </c>
      <c r="E694" s="16">
        <f t="shared" si="206"/>
        <v>1.1663296773061254E-2</v>
      </c>
      <c r="F694" s="16">
        <f t="shared" si="208"/>
        <v>1.1663296773061254E-2</v>
      </c>
      <c r="G694" s="16" t="str">
        <f t="shared" si="209"/>
        <v/>
      </c>
      <c r="H694" s="6">
        <f t="shared" si="210"/>
        <v>681</v>
      </c>
      <c r="I694" s="25">
        <f t="shared" ca="1" si="211"/>
        <v>12937.806275005822</v>
      </c>
      <c r="J694" s="16">
        <f t="shared" ca="1" si="220"/>
        <v>-6.2043255856825408E-3</v>
      </c>
      <c r="K694" s="17">
        <f t="shared" ca="1" si="212"/>
        <v>-0.37935509575574117</v>
      </c>
      <c r="L694" s="31">
        <f t="shared" ca="1" si="207"/>
        <v>-0.40735353633597216</v>
      </c>
      <c r="M694" s="30"/>
      <c r="N694" s="21">
        <v>681</v>
      </c>
      <c r="O694" s="14">
        <f t="shared" si="205"/>
        <v>0.200214</v>
      </c>
      <c r="P694" s="14">
        <f t="shared" si="213"/>
        <v>0.41753562722239645</v>
      </c>
      <c r="Q694" s="14">
        <f t="shared" si="221"/>
        <v>0.61774962722239646</v>
      </c>
      <c r="R694" s="14">
        <f t="shared" si="222"/>
        <v>-0.21732162722239645</v>
      </c>
      <c r="S694" s="14">
        <f t="shared" si="223"/>
        <v>1.0352852544447928</v>
      </c>
      <c r="T694" s="14">
        <f t="shared" si="224"/>
        <v>-0.63485725444479291</v>
      </c>
      <c r="U694" s="4" t="s">
        <v>21</v>
      </c>
      <c r="V694" s="21">
        <v>681</v>
      </c>
      <c r="W694" s="15">
        <f t="shared" si="214"/>
        <v>13016.57514266565</v>
      </c>
      <c r="X694" s="15">
        <f t="shared" si="215"/>
        <v>16176.267249848233</v>
      </c>
      <c r="Y694" s="15">
        <f t="shared" si="216"/>
        <v>19761.966043956847</v>
      </c>
      <c r="Z694" s="15">
        <f t="shared" si="217"/>
        <v>8573.6018404136921</v>
      </c>
      <c r="AA694" s="15">
        <f t="shared" si="218"/>
        <v>30002.923014857348</v>
      </c>
      <c r="AB694" s="15">
        <f t="shared" si="219"/>
        <v>5647.1573906568865</v>
      </c>
      <c r="AC694" s="15"/>
    </row>
    <row r="695" spans="2:29">
      <c r="B695" s="49">
        <v>41218</v>
      </c>
      <c r="C695" s="50">
        <v>1417.26</v>
      </c>
      <c r="D695" s="53">
        <v>9007.44</v>
      </c>
      <c r="E695" s="16">
        <f t="shared" si="206"/>
        <v>-4.8369170122921374E-3</v>
      </c>
      <c r="F695" s="16" t="str">
        <f t="shared" si="208"/>
        <v/>
      </c>
      <c r="G695" s="16">
        <f t="shared" si="209"/>
        <v>-4.8369170122921374E-3</v>
      </c>
      <c r="H695" s="6">
        <f t="shared" si="210"/>
        <v>682</v>
      </c>
      <c r="I695" s="25">
        <f t="shared" ca="1" si="211"/>
        <v>12927.974446500983</v>
      </c>
      <c r="J695" s="16">
        <f t="shared" ca="1" si="220"/>
        <v>-7.5993010683989167E-4</v>
      </c>
      <c r="K695" s="17">
        <f t="shared" ca="1" si="212"/>
        <v>-0.44524381522172052</v>
      </c>
      <c r="L695" s="31">
        <f t="shared" ca="1" si="207"/>
        <v>-6.5888719465979323E-2</v>
      </c>
      <c r="M695" s="30"/>
      <c r="N695" s="21">
        <v>682</v>
      </c>
      <c r="O695" s="14">
        <f t="shared" si="205"/>
        <v>0.20050799999999999</v>
      </c>
      <c r="P695" s="14">
        <f t="shared" si="213"/>
        <v>0.41784207543041907</v>
      </c>
      <c r="Q695" s="14">
        <f t="shared" si="221"/>
        <v>0.61835007543041909</v>
      </c>
      <c r="R695" s="14">
        <f t="shared" si="222"/>
        <v>-0.21733407543041908</v>
      </c>
      <c r="S695" s="14">
        <f t="shared" si="223"/>
        <v>1.036192150860838</v>
      </c>
      <c r="T695" s="14">
        <f t="shared" si="224"/>
        <v>-0.63517615086083812</v>
      </c>
      <c r="U695" s="4" t="s">
        <v>21</v>
      </c>
      <c r="V695" s="21">
        <v>682</v>
      </c>
      <c r="W695" s="15">
        <f t="shared" si="214"/>
        <v>13020.402578363073</v>
      </c>
      <c r="X695" s="15">
        <f t="shared" si="215"/>
        <v>16181.225197597747</v>
      </c>
      <c r="Y695" s="15">
        <f t="shared" si="216"/>
        <v>19773.835644238432</v>
      </c>
      <c r="Z695" s="15">
        <f t="shared" si="217"/>
        <v>8573.495115098749</v>
      </c>
      <c r="AA695" s="15">
        <f t="shared" si="218"/>
        <v>30030.144900059724</v>
      </c>
      <c r="AB695" s="15">
        <f t="shared" si="219"/>
        <v>5645.3568195172638</v>
      </c>
      <c r="AC695" s="15"/>
    </row>
    <row r="696" spans="2:29">
      <c r="B696" s="49">
        <v>41219</v>
      </c>
      <c r="C696" s="50">
        <v>1428.39</v>
      </c>
      <c r="D696" s="53">
        <v>8975.15</v>
      </c>
      <c r="E696" s="16">
        <f t="shared" si="206"/>
        <v>-3.5848143312640296E-3</v>
      </c>
      <c r="F696" s="16" t="str">
        <f t="shared" si="208"/>
        <v/>
      </c>
      <c r="G696" s="16">
        <f t="shared" si="209"/>
        <v>-3.5848143312640296E-3</v>
      </c>
      <c r="H696" s="6">
        <f t="shared" si="210"/>
        <v>683</v>
      </c>
      <c r="I696" s="25">
        <f t="shared" ca="1" si="211"/>
        <v>12816.950994016719</v>
      </c>
      <c r="J696" s="16">
        <f t="shared" ca="1" si="220"/>
        <v>-8.5878459107190264E-3</v>
      </c>
      <c r="K696" s="17">
        <f t="shared" ca="1" si="212"/>
        <v>-1.0026775496740339</v>
      </c>
      <c r="L696" s="31">
        <f t="shared" ca="1" si="207"/>
        <v>-0.55743373445231337</v>
      </c>
      <c r="M696" s="30"/>
      <c r="N696" s="21">
        <v>683</v>
      </c>
      <c r="O696" s="14">
        <f t="shared" si="205"/>
        <v>0.20080199999999998</v>
      </c>
      <c r="P696" s="14">
        <f t="shared" si="213"/>
        <v>0.41814829905190337</v>
      </c>
      <c r="Q696" s="14">
        <f t="shared" si="221"/>
        <v>0.61895029905190335</v>
      </c>
      <c r="R696" s="14">
        <f t="shared" si="222"/>
        <v>-0.21734629905190339</v>
      </c>
      <c r="S696" s="14">
        <f t="shared" si="223"/>
        <v>1.0370985981038068</v>
      </c>
      <c r="T696" s="14">
        <f t="shared" si="224"/>
        <v>-0.63549459810380671</v>
      </c>
      <c r="U696" s="4" t="s">
        <v>21</v>
      </c>
      <c r="V696" s="21">
        <v>683</v>
      </c>
      <c r="W696" s="15">
        <f t="shared" si="214"/>
        <v>13024.231139492018</v>
      </c>
      <c r="X696" s="15">
        <f t="shared" si="215"/>
        <v>16186.181029735513</v>
      </c>
      <c r="Y696" s="15">
        <f t="shared" si="216"/>
        <v>19785.707930136236</v>
      </c>
      <c r="Z696" s="15">
        <f t="shared" si="217"/>
        <v>8573.3903165801748</v>
      </c>
      <c r="AA696" s="15">
        <f t="shared" si="218"/>
        <v>30057.377982922106</v>
      </c>
      <c r="AB696" s="15">
        <f t="shared" si="219"/>
        <v>5643.5593574161294</v>
      </c>
      <c r="AC696" s="15"/>
    </row>
    <row r="697" spans="2:29">
      <c r="B697" s="49">
        <v>41220</v>
      </c>
      <c r="C697" s="50">
        <v>1394.53</v>
      </c>
      <c r="D697" s="53">
        <v>8972.89</v>
      </c>
      <c r="E697" s="16">
        <f t="shared" si="206"/>
        <v>-2.5180637649512472E-4</v>
      </c>
      <c r="F697" s="16" t="str">
        <f t="shared" si="208"/>
        <v/>
      </c>
      <c r="G697" s="16">
        <f t="shared" si="209"/>
        <v>-2.5180637649512472E-4</v>
      </c>
      <c r="H697" s="6">
        <f t="shared" si="210"/>
        <v>684</v>
      </c>
      <c r="I697" s="25">
        <f t="shared" ca="1" si="211"/>
        <v>12740.154881544415</v>
      </c>
      <c r="J697" s="16">
        <f t="shared" ca="1" si="220"/>
        <v>-5.991761418776948E-3</v>
      </c>
      <c r="K697" s="17">
        <f t="shared" ca="1" si="212"/>
        <v>-1.3966643053816348</v>
      </c>
      <c r="L697" s="31">
        <f t="shared" ca="1" si="207"/>
        <v>-0.39398675570760094</v>
      </c>
      <c r="M697" s="30"/>
      <c r="N697" s="21">
        <v>684</v>
      </c>
      <c r="O697" s="14">
        <f t="shared" si="205"/>
        <v>0.201096</v>
      </c>
      <c r="P697" s="14">
        <f t="shared" si="213"/>
        <v>0.41845429857990468</v>
      </c>
      <c r="Q697" s="14">
        <f t="shared" si="221"/>
        <v>0.61955029857990462</v>
      </c>
      <c r="R697" s="14">
        <f t="shared" si="222"/>
        <v>-0.21735829857990469</v>
      </c>
      <c r="S697" s="14">
        <f t="shared" si="223"/>
        <v>1.0380045971598093</v>
      </c>
      <c r="T697" s="14">
        <f t="shared" si="224"/>
        <v>-0.63581259715980942</v>
      </c>
      <c r="U697" s="4" t="s">
        <v>21</v>
      </c>
      <c r="V697" s="21">
        <v>684</v>
      </c>
      <c r="W697" s="15">
        <f t="shared" si="214"/>
        <v>13028.060826383418</v>
      </c>
      <c r="X697" s="15">
        <f t="shared" si="215"/>
        <v>16191.134751370346</v>
      </c>
      <c r="Y697" s="15">
        <f t="shared" si="216"/>
        <v>19797.582907689703</v>
      </c>
      <c r="Z697" s="15">
        <f t="shared" si="217"/>
        <v>8573.2874405602379</v>
      </c>
      <c r="AA697" s="15">
        <f t="shared" si="218"/>
        <v>30084.622278790128</v>
      </c>
      <c r="AB697" s="15">
        <f t="shared" si="219"/>
        <v>5641.764996185685</v>
      </c>
      <c r="AC697" s="15"/>
    </row>
    <row r="698" spans="2:29">
      <c r="B698" s="49">
        <v>41221</v>
      </c>
      <c r="C698" s="50">
        <v>1377.51</v>
      </c>
      <c r="D698" s="53">
        <v>8837.15</v>
      </c>
      <c r="E698" s="16">
        <f t="shared" si="206"/>
        <v>-1.5127790488906003E-2</v>
      </c>
      <c r="F698" s="16" t="str">
        <f t="shared" si="208"/>
        <v/>
      </c>
      <c r="G698" s="16">
        <f t="shared" si="209"/>
        <v>-1.5127790488906003E-2</v>
      </c>
      <c r="H698" s="6">
        <f t="shared" si="210"/>
        <v>685</v>
      </c>
      <c r="I698" s="25">
        <f t="shared" ca="1" si="211"/>
        <v>12608.525360957632</v>
      </c>
      <c r="J698" s="16">
        <f t="shared" ca="1" si="220"/>
        <v>-1.0331861881637193E-2</v>
      </c>
      <c r="K698" s="17">
        <f t="shared" ca="1" si="212"/>
        <v>-2.0641401215095869</v>
      </c>
      <c r="L698" s="31">
        <f t="shared" ca="1" si="207"/>
        <v>-0.66747581612795226</v>
      </c>
      <c r="M698" s="30"/>
      <c r="N698" s="21">
        <v>685</v>
      </c>
      <c r="O698" s="14">
        <f t="shared" si="205"/>
        <v>0.20138999999999999</v>
      </c>
      <c r="P698" s="14">
        <f t="shared" si="213"/>
        <v>0.41876007450567682</v>
      </c>
      <c r="Q698" s="14">
        <f t="shared" si="221"/>
        <v>0.62015007450567683</v>
      </c>
      <c r="R698" s="14">
        <f t="shared" si="222"/>
        <v>-0.21737007450567683</v>
      </c>
      <c r="S698" s="14">
        <f t="shared" si="223"/>
        <v>1.0389101490113537</v>
      </c>
      <c r="T698" s="14">
        <f t="shared" si="224"/>
        <v>-0.63613014901135367</v>
      </c>
      <c r="U698" s="4" t="s">
        <v>21</v>
      </c>
      <c r="V698" s="21">
        <v>685</v>
      </c>
      <c r="W698" s="15">
        <f t="shared" si="214"/>
        <v>13031.89163936829</v>
      </c>
      <c r="X698" s="15">
        <f t="shared" si="215"/>
        <v>16196.086367592181</v>
      </c>
      <c r="Y698" s="15">
        <f t="shared" si="216"/>
        <v>19809.46058292198</v>
      </c>
      <c r="Z698" s="15">
        <f t="shared" si="217"/>
        <v>8573.1864827581521</v>
      </c>
      <c r="AA698" s="15">
        <f t="shared" si="218"/>
        <v>30111.87780298038</v>
      </c>
      <c r="AB698" s="15">
        <f t="shared" si="219"/>
        <v>5639.9737276905353</v>
      </c>
      <c r="AC698" s="15"/>
    </row>
    <row r="699" spans="2:29">
      <c r="B699" s="49">
        <v>41222</v>
      </c>
      <c r="C699" s="50">
        <v>1379.85</v>
      </c>
      <c r="D699" s="53">
        <v>8757.6</v>
      </c>
      <c r="E699" s="16">
        <f t="shared" si="206"/>
        <v>-9.0017709329364409E-3</v>
      </c>
      <c r="F699" s="16" t="str">
        <f t="shared" si="208"/>
        <v/>
      </c>
      <c r="G699" s="16">
        <f t="shared" si="209"/>
        <v>-9.0017709329364409E-3</v>
      </c>
      <c r="H699" s="6">
        <f t="shared" si="210"/>
        <v>686</v>
      </c>
      <c r="I699" s="25">
        <f t="shared" ca="1" si="211"/>
        <v>12713.798647550657</v>
      </c>
      <c r="J699" s="16">
        <f t="shared" ca="1" si="220"/>
        <v>8.3493734262536402E-3</v>
      </c>
      <c r="K699" s="17">
        <f t="shared" ca="1" si="212"/>
        <v>-1.5628453833060343</v>
      </c>
      <c r="L699" s="31">
        <f t="shared" ca="1" si="207"/>
        <v>0.50129473820355275</v>
      </c>
      <c r="M699" s="30"/>
      <c r="N699" s="21">
        <v>686</v>
      </c>
      <c r="O699" s="14">
        <f t="shared" si="205"/>
        <v>0.201684</v>
      </c>
      <c r="P699" s="14">
        <f t="shared" si="213"/>
        <v>0.41906562731868147</v>
      </c>
      <c r="Q699" s="14">
        <f t="shared" si="221"/>
        <v>0.62074962731868144</v>
      </c>
      <c r="R699" s="14">
        <f t="shared" si="222"/>
        <v>-0.21738162731868146</v>
      </c>
      <c r="S699" s="14">
        <f t="shared" si="223"/>
        <v>1.0398152546373629</v>
      </c>
      <c r="T699" s="14">
        <f t="shared" si="224"/>
        <v>-0.63644725463736296</v>
      </c>
      <c r="U699" s="4" t="s">
        <v>21</v>
      </c>
      <c r="V699" s="21">
        <v>686</v>
      </c>
      <c r="W699" s="15">
        <f t="shared" si="214"/>
        <v>13035.723578777755</v>
      </c>
      <c r="X699" s="15">
        <f t="shared" si="215"/>
        <v>16201.035883472208</v>
      </c>
      <c r="Y699" s="15">
        <f t="shared" si="216"/>
        <v>19821.340961839993</v>
      </c>
      <c r="Z699" s="15">
        <f t="shared" si="217"/>
        <v>8573.0874389099808</v>
      </c>
      <c r="AA699" s="15">
        <f t="shared" si="218"/>
        <v>30139.144570780583</v>
      </c>
      <c r="AB699" s="15">
        <f t="shared" si="219"/>
        <v>5638.1855438275061</v>
      </c>
      <c r="AC699" s="15"/>
    </row>
    <row r="700" spans="2:29">
      <c r="B700" s="49">
        <v>41225</v>
      </c>
      <c r="C700" s="50">
        <v>1380.03</v>
      </c>
      <c r="D700" s="53">
        <v>8676.44</v>
      </c>
      <c r="E700" s="16">
        <f t="shared" si="206"/>
        <v>-9.2673791906458212E-3</v>
      </c>
      <c r="F700" s="16" t="str">
        <f t="shared" si="208"/>
        <v/>
      </c>
      <c r="G700" s="16">
        <f t="shared" si="209"/>
        <v>-9.2673791906458212E-3</v>
      </c>
      <c r="H700" s="6">
        <f t="shared" si="210"/>
        <v>687</v>
      </c>
      <c r="I700" s="25">
        <f t="shared" ca="1" si="211"/>
        <v>12775.562708721254</v>
      </c>
      <c r="J700" s="16">
        <f t="shared" ca="1" si="220"/>
        <v>4.8580336123615116E-3</v>
      </c>
      <c r="K700" s="17">
        <f t="shared" ca="1" si="212"/>
        <v>-1.2783282142091223</v>
      </c>
      <c r="L700" s="31">
        <f t="shared" ca="1" si="207"/>
        <v>0.28451716909691199</v>
      </c>
      <c r="M700" s="30"/>
      <c r="N700" s="21">
        <v>687</v>
      </c>
      <c r="O700" s="14">
        <f t="shared" si="205"/>
        <v>0.20197799999999999</v>
      </c>
      <c r="P700" s="14">
        <f t="shared" si="213"/>
        <v>0.41937095750659703</v>
      </c>
      <c r="Q700" s="14">
        <f t="shared" si="221"/>
        <v>0.62134895750659702</v>
      </c>
      <c r="R700" s="14">
        <f t="shared" si="222"/>
        <v>-0.21739295750659704</v>
      </c>
      <c r="S700" s="14">
        <f t="shared" si="223"/>
        <v>1.0407199150131941</v>
      </c>
      <c r="T700" s="14">
        <f t="shared" si="224"/>
        <v>-0.63676391501319407</v>
      </c>
      <c r="U700" s="4" t="s">
        <v>21</v>
      </c>
      <c r="V700" s="21">
        <v>687</v>
      </c>
      <c r="W700" s="15">
        <f t="shared" si="214"/>
        <v>13039.556644943035</v>
      </c>
      <c r="X700" s="15">
        <f t="shared" si="215"/>
        <v>16205.983304062927</v>
      </c>
      <c r="Y700" s="15">
        <f t="shared" si="216"/>
        <v>19833.224050434554</v>
      </c>
      <c r="Z700" s="15">
        <f t="shared" si="217"/>
        <v>8572.9903047685566</v>
      </c>
      <c r="AA700" s="15">
        <f t="shared" si="218"/>
        <v>30166.422597449757</v>
      </c>
      <c r="AB700" s="15">
        <f t="shared" si="219"/>
        <v>5636.4004365254832</v>
      </c>
      <c r="AC700" s="15"/>
    </row>
    <row r="701" spans="2:29">
      <c r="B701" s="49">
        <v>41226</v>
      </c>
      <c r="C701" s="50">
        <v>1374.53</v>
      </c>
      <c r="D701" s="53">
        <v>8661.0499999999993</v>
      </c>
      <c r="E701" s="16">
        <f t="shared" si="206"/>
        <v>-1.7737689651517485E-3</v>
      </c>
      <c r="F701" s="16" t="str">
        <f t="shared" si="208"/>
        <v/>
      </c>
      <c r="G701" s="16">
        <f t="shared" si="209"/>
        <v>-1.7737689651517485E-3</v>
      </c>
      <c r="H701" s="6">
        <f t="shared" si="210"/>
        <v>688</v>
      </c>
      <c r="I701" s="25">
        <f t="shared" ca="1" si="211"/>
        <v>12839.846034644836</v>
      </c>
      <c r="J701" s="16">
        <f t="shared" ca="1" si="220"/>
        <v>5.0317412539252144E-3</v>
      </c>
      <c r="K701" s="17">
        <f t="shared" ca="1" si="212"/>
        <v>-0.98300773135507291</v>
      </c>
      <c r="L701" s="31">
        <f t="shared" ca="1" si="207"/>
        <v>0.29532048285404938</v>
      </c>
      <c r="M701" s="30"/>
      <c r="N701" s="21">
        <v>688</v>
      </c>
      <c r="O701" s="14">
        <f t="shared" si="205"/>
        <v>0.20227200000000001</v>
      </c>
      <c r="P701" s="14">
        <f t="shared" si="213"/>
        <v>0.41967606555532805</v>
      </c>
      <c r="Q701" s="14">
        <f t="shared" si="221"/>
        <v>0.621948065555328</v>
      </c>
      <c r="R701" s="14">
        <f t="shared" si="222"/>
        <v>-0.21740406555532804</v>
      </c>
      <c r="S701" s="14">
        <f t="shared" si="223"/>
        <v>1.0416241311106562</v>
      </c>
      <c r="T701" s="14">
        <f t="shared" si="224"/>
        <v>-0.63708013111065609</v>
      </c>
      <c r="U701" s="4" t="s">
        <v>21</v>
      </c>
      <c r="V701" s="21">
        <v>688</v>
      </c>
      <c r="W701" s="15">
        <f t="shared" si="214"/>
        <v>13043.390838195437</v>
      </c>
      <c r="X701" s="15">
        <f t="shared" si="215"/>
        <v>16210.928634398279</v>
      </c>
      <c r="Y701" s="15">
        <f t="shared" si="216"/>
        <v>19845.109854680435</v>
      </c>
      <c r="Z701" s="15">
        <f t="shared" si="217"/>
        <v>8572.8950761033848</v>
      </c>
      <c r="AA701" s="15">
        <f t="shared" si="218"/>
        <v>30193.711898218415</v>
      </c>
      <c r="AB701" s="15">
        <f t="shared" si="219"/>
        <v>5634.6183977452356</v>
      </c>
      <c r="AC701" s="15"/>
    </row>
    <row r="702" spans="2:29">
      <c r="B702" s="49">
        <v>41227</v>
      </c>
      <c r="C702" s="50">
        <v>1355.49</v>
      </c>
      <c r="D702" s="53">
        <v>8664.73</v>
      </c>
      <c r="E702" s="16">
        <f t="shared" si="206"/>
        <v>4.248907465030558E-4</v>
      </c>
      <c r="F702" s="16">
        <f t="shared" si="208"/>
        <v>4.248907465030558E-4</v>
      </c>
      <c r="G702" s="16" t="str">
        <f t="shared" si="209"/>
        <v/>
      </c>
      <c r="H702" s="6">
        <f t="shared" si="210"/>
        <v>689</v>
      </c>
      <c r="I702" s="25">
        <f t="shared" ca="1" si="211"/>
        <v>12907.26142125112</v>
      </c>
      <c r="J702" s="16">
        <f t="shared" ca="1" si="220"/>
        <v>5.2504824765329892E-3</v>
      </c>
      <c r="K702" s="17">
        <f t="shared" ca="1" si="212"/>
        <v>-0.67408583920472598</v>
      </c>
      <c r="L702" s="31">
        <f t="shared" ca="1" si="207"/>
        <v>0.30892189215034699</v>
      </c>
      <c r="M702" s="30"/>
      <c r="N702" s="21">
        <v>689</v>
      </c>
      <c r="O702" s="14">
        <f t="shared" si="205"/>
        <v>0.202566</v>
      </c>
      <c r="P702" s="14">
        <f t="shared" si="213"/>
        <v>0.41998095194901403</v>
      </c>
      <c r="Q702" s="14">
        <f t="shared" si="221"/>
        <v>0.62254695194901399</v>
      </c>
      <c r="R702" s="14">
        <f t="shared" si="222"/>
        <v>-0.21741495194901403</v>
      </c>
      <c r="S702" s="14">
        <f t="shared" si="223"/>
        <v>1.042527903898028</v>
      </c>
      <c r="T702" s="14">
        <f t="shared" si="224"/>
        <v>-0.63739590389802803</v>
      </c>
      <c r="U702" s="4" t="s">
        <v>21</v>
      </c>
      <c r="V702" s="21">
        <v>689</v>
      </c>
      <c r="W702" s="15">
        <f t="shared" si="214"/>
        <v>13047.226158866379</v>
      </c>
      <c r="X702" s="15">
        <f t="shared" si="215"/>
        <v>16215.871879493716</v>
      </c>
      <c r="Y702" s="15">
        <f t="shared" si="216"/>
        <v>19856.998380536465</v>
      </c>
      <c r="Z702" s="15">
        <f t="shared" si="217"/>
        <v>8572.8017487005582</v>
      </c>
      <c r="AA702" s="15">
        <f t="shared" si="218"/>
        <v>30221.012488288688</v>
      </c>
      <c r="AB702" s="15">
        <f t="shared" si="219"/>
        <v>5632.8394194792472</v>
      </c>
      <c r="AC702" s="15"/>
    </row>
    <row r="703" spans="2:29">
      <c r="B703" s="49">
        <v>41228</v>
      </c>
      <c r="C703" s="50">
        <v>1353.33</v>
      </c>
      <c r="D703" s="53">
        <v>8829.7199999999993</v>
      </c>
      <c r="E703" s="16">
        <f t="shared" si="206"/>
        <v>1.9041562749214321E-2</v>
      </c>
      <c r="F703" s="16">
        <f t="shared" si="208"/>
        <v>1.9041562749214321E-2</v>
      </c>
      <c r="G703" s="16" t="str">
        <f t="shared" si="209"/>
        <v/>
      </c>
      <c r="H703" s="6">
        <f t="shared" si="210"/>
        <v>690</v>
      </c>
      <c r="I703" s="25">
        <f t="shared" ca="1" si="211"/>
        <v>12923.213160897834</v>
      </c>
      <c r="J703" s="16">
        <f t="shared" ca="1" si="220"/>
        <v>1.2358732907083445E-3</v>
      </c>
      <c r="K703" s="17">
        <f t="shared" ca="1" si="212"/>
        <v>-0.61526639803295335</v>
      </c>
      <c r="L703" s="31">
        <f t="shared" ca="1" si="207"/>
        <v>5.881944117177261E-2</v>
      </c>
      <c r="M703" s="30"/>
      <c r="N703" s="21">
        <v>690</v>
      </c>
      <c r="O703" s="14">
        <f t="shared" si="205"/>
        <v>0.20285999999999998</v>
      </c>
      <c r="P703" s="14">
        <f t="shared" si="213"/>
        <v>0.42028561717003832</v>
      </c>
      <c r="Q703" s="14">
        <f t="shared" si="221"/>
        <v>0.62314561717003825</v>
      </c>
      <c r="R703" s="14">
        <f t="shared" si="222"/>
        <v>-0.21742561717003833</v>
      </c>
      <c r="S703" s="14">
        <f t="shared" si="223"/>
        <v>1.0434312343400767</v>
      </c>
      <c r="T703" s="14">
        <f t="shared" si="224"/>
        <v>-0.63771123434007659</v>
      </c>
      <c r="U703" s="4" t="s">
        <v>21</v>
      </c>
      <c r="V703" s="21">
        <v>690</v>
      </c>
      <c r="W703" s="15">
        <f t="shared" si="214"/>
        <v>13051.062607287371</v>
      </c>
      <c r="X703" s="15">
        <f t="shared" si="215"/>
        <v>16220.813044346303</v>
      </c>
      <c r="Y703" s="15">
        <f t="shared" si="216"/>
        <v>19868.889633945597</v>
      </c>
      <c r="Z703" s="15">
        <f t="shared" si="217"/>
        <v>8572.7103183626732</v>
      </c>
      <c r="AA703" s="15">
        <f t="shared" si="218"/>
        <v>30248.324382834555</v>
      </c>
      <c r="AB703" s="15">
        <f t="shared" si="219"/>
        <v>5631.0634937515515</v>
      </c>
      <c r="AC703" s="15"/>
    </row>
    <row r="704" spans="2:29">
      <c r="B704" s="49">
        <v>41229</v>
      </c>
      <c r="C704" s="50">
        <v>1359.88</v>
      </c>
      <c r="D704" s="53">
        <v>9024.16</v>
      </c>
      <c r="E704" s="16">
        <f t="shared" si="206"/>
        <v>2.2021083341261165E-2</v>
      </c>
      <c r="F704" s="16">
        <f t="shared" si="208"/>
        <v>2.2021083341261165E-2</v>
      </c>
      <c r="G704" s="16" t="str">
        <f t="shared" si="209"/>
        <v/>
      </c>
      <c r="H704" s="6">
        <f t="shared" si="210"/>
        <v>691</v>
      </c>
      <c r="I704" s="25">
        <f t="shared" ca="1" si="211"/>
        <v>13061.586421488775</v>
      </c>
      <c r="J704" s="16">
        <f t="shared" ca="1" si="220"/>
        <v>1.0707341809513837E-2</v>
      </c>
      <c r="K704" s="17">
        <f t="shared" ca="1" si="212"/>
        <v>3.2010559464234478E-2</v>
      </c>
      <c r="L704" s="31">
        <f t="shared" ca="1" si="207"/>
        <v>0.64727695749718783</v>
      </c>
      <c r="M704" s="30"/>
      <c r="N704" s="21">
        <v>691</v>
      </c>
      <c r="O704" s="14">
        <f t="shared" si="205"/>
        <v>0.203154</v>
      </c>
      <c r="P704" s="14">
        <f t="shared" si="213"/>
        <v>0.42059006169903729</v>
      </c>
      <c r="Q704" s="14">
        <f t="shared" si="221"/>
        <v>0.62374406169903729</v>
      </c>
      <c r="R704" s="14">
        <f t="shared" si="222"/>
        <v>-0.21743606169903729</v>
      </c>
      <c r="S704" s="14">
        <f t="shared" si="223"/>
        <v>1.0443341233980745</v>
      </c>
      <c r="T704" s="14">
        <f t="shared" si="224"/>
        <v>-0.63802612339807463</v>
      </c>
      <c r="U704" s="4" t="s">
        <v>21</v>
      </c>
      <c r="V704" s="21">
        <v>691</v>
      </c>
      <c r="W704" s="15">
        <f t="shared" si="214"/>
        <v>13054.900183790016</v>
      </c>
      <c r="X704" s="15">
        <f t="shared" si="215"/>
        <v>16225.752133934822</v>
      </c>
      <c r="Y704" s="15">
        <f t="shared" si="216"/>
        <v>19880.783620835038</v>
      </c>
      <c r="Z704" s="15">
        <f t="shared" si="217"/>
        <v>8572.6207809087427</v>
      </c>
      <c r="AA704" s="15">
        <f t="shared" si="218"/>
        <v>30275.647597001964</v>
      </c>
      <c r="AB704" s="15">
        <f t="shared" si="219"/>
        <v>5629.2906126175621</v>
      </c>
      <c r="AC704" s="15"/>
    </row>
    <row r="705" spans="2:29">
      <c r="B705" s="49">
        <v>41232</v>
      </c>
      <c r="C705" s="50">
        <v>1386.89</v>
      </c>
      <c r="D705" s="53">
        <v>9153.2000000000007</v>
      </c>
      <c r="E705" s="16">
        <f t="shared" si="206"/>
        <v>1.4299391854754446E-2</v>
      </c>
      <c r="F705" s="16">
        <f t="shared" si="208"/>
        <v>1.4299391854754446E-2</v>
      </c>
      <c r="G705" s="16" t="str">
        <f t="shared" si="209"/>
        <v/>
      </c>
      <c r="H705" s="6">
        <f t="shared" si="210"/>
        <v>692</v>
      </c>
      <c r="I705" s="25">
        <f t="shared" ca="1" si="211"/>
        <v>13125.87771582009</v>
      </c>
      <c r="J705" s="16">
        <f t="shared" ca="1" si="220"/>
        <v>4.9221658270808223E-3</v>
      </c>
      <c r="K705" s="17">
        <f t="shared" ca="1" si="212"/>
        <v>0.32051648924115334</v>
      </c>
      <c r="L705" s="31">
        <f t="shared" ca="1" si="207"/>
        <v>0.28850592977691886</v>
      </c>
      <c r="M705" s="30"/>
      <c r="N705" s="21">
        <v>692</v>
      </c>
      <c r="O705" s="14">
        <f t="shared" si="205"/>
        <v>0.20344799999999999</v>
      </c>
      <c r="P705" s="14">
        <f t="shared" si="213"/>
        <v>0.42089428601490897</v>
      </c>
      <c r="Q705" s="14">
        <f t="shared" si="221"/>
        <v>0.62434228601490893</v>
      </c>
      <c r="R705" s="14">
        <f t="shared" si="222"/>
        <v>-0.21744628601490898</v>
      </c>
      <c r="S705" s="14">
        <f t="shared" si="223"/>
        <v>1.045236572029818</v>
      </c>
      <c r="T705" s="14">
        <f t="shared" si="224"/>
        <v>-0.63834057202981798</v>
      </c>
      <c r="U705" s="4" t="s">
        <v>21</v>
      </c>
      <c r="V705" s="21">
        <v>692</v>
      </c>
      <c r="W705" s="15">
        <f t="shared" si="214"/>
        <v>13058.738888706024</v>
      </c>
      <c r="X705" s="15">
        <f t="shared" si="215"/>
        <v>16230.689153219852</v>
      </c>
      <c r="Y705" s="15">
        <f t="shared" si="216"/>
        <v>19892.680347116282</v>
      </c>
      <c r="Z705" s="15">
        <f t="shared" si="217"/>
        <v>8572.533132174105</v>
      </c>
      <c r="AA705" s="15">
        <f t="shared" si="218"/>
        <v>30302.98214590902</v>
      </c>
      <c r="AB705" s="15">
        <f t="shared" si="219"/>
        <v>5627.5207681639058</v>
      </c>
      <c r="AC705" s="15"/>
    </row>
    <row r="706" spans="2:29">
      <c r="B706" s="49">
        <v>41233</v>
      </c>
      <c r="C706" s="50">
        <v>1387.81</v>
      </c>
      <c r="D706" s="53">
        <v>9142.64</v>
      </c>
      <c r="E706" s="16">
        <f t="shared" si="206"/>
        <v>-1.1536948826641293E-3</v>
      </c>
      <c r="F706" s="16" t="str">
        <f t="shared" si="208"/>
        <v/>
      </c>
      <c r="G706" s="16">
        <f t="shared" si="209"/>
        <v>-1.1536948826641293E-3</v>
      </c>
      <c r="H706" s="6">
        <f t="shared" si="210"/>
        <v>693</v>
      </c>
      <c r="I706" s="25">
        <f t="shared" ca="1" si="211"/>
        <v>13006.909638782508</v>
      </c>
      <c r="J706" s="16">
        <f t="shared" ca="1" si="220"/>
        <v>-9.0636283236277797E-3</v>
      </c>
      <c r="K706" s="17">
        <f t="shared" ca="1" si="212"/>
        <v>-0.26691844933200032</v>
      </c>
      <c r="L706" s="31">
        <f t="shared" ca="1" si="207"/>
        <v>-0.58743493857315365</v>
      </c>
      <c r="M706" s="30"/>
      <c r="N706" s="21">
        <v>693</v>
      </c>
      <c r="O706" s="14">
        <f t="shared" si="205"/>
        <v>0.20374200000000001</v>
      </c>
      <c r="P706" s="14">
        <f t="shared" si="213"/>
        <v>0.42119829059482189</v>
      </c>
      <c r="Q706" s="14">
        <f t="shared" si="221"/>
        <v>0.62494029059482192</v>
      </c>
      <c r="R706" s="14">
        <f t="shared" si="222"/>
        <v>-0.21745629059482188</v>
      </c>
      <c r="S706" s="14">
        <f t="shared" si="223"/>
        <v>1.0461385811896438</v>
      </c>
      <c r="T706" s="14">
        <f t="shared" si="224"/>
        <v>-0.6386545811896438</v>
      </c>
      <c r="U706" s="4" t="s">
        <v>21</v>
      </c>
      <c r="V706" s="21">
        <v>693</v>
      </c>
      <c r="W706" s="15">
        <f t="shared" si="214"/>
        <v>13062.578722367194</v>
      </c>
      <c r="X706" s="15">
        <f t="shared" si="215"/>
        <v>16235.624107143864</v>
      </c>
      <c r="Y706" s="15">
        <f t="shared" si="216"/>
        <v>19904.579818685237</v>
      </c>
      <c r="Z706" s="15">
        <f t="shared" si="217"/>
        <v>8572.4473680103474</v>
      </c>
      <c r="AA706" s="15">
        <f t="shared" si="218"/>
        <v>30330.328044646139</v>
      </c>
      <c r="AB706" s="15">
        <f t="shared" si="219"/>
        <v>5625.7539525082593</v>
      </c>
      <c r="AC706" s="15"/>
    </row>
    <row r="707" spans="2:29">
      <c r="B707" s="49">
        <v>41234</v>
      </c>
      <c r="C707" s="50">
        <v>1391.03</v>
      </c>
      <c r="D707" s="53">
        <v>9222.52</v>
      </c>
      <c r="E707" s="16">
        <f t="shared" si="206"/>
        <v>8.7370825057096219E-3</v>
      </c>
      <c r="F707" s="16">
        <f t="shared" si="208"/>
        <v>8.7370825057096219E-3</v>
      </c>
      <c r="G707" s="16" t="str">
        <f t="shared" si="209"/>
        <v/>
      </c>
      <c r="H707" s="6">
        <f t="shared" si="210"/>
        <v>694</v>
      </c>
      <c r="I707" s="25">
        <f t="shared" ca="1" si="211"/>
        <v>12787.519891005371</v>
      </c>
      <c r="J707" s="16">
        <f t="shared" ca="1" si="220"/>
        <v>-1.6867169363811513E-2</v>
      </c>
      <c r="K707" s="17">
        <f t="shared" ca="1" si="212"/>
        <v>-1.3484841741757478</v>
      </c>
      <c r="L707" s="31">
        <f t="shared" ca="1" si="207"/>
        <v>-1.0815657248437476</v>
      </c>
      <c r="M707" s="30"/>
      <c r="N707" s="21">
        <v>694</v>
      </c>
      <c r="O707" s="14">
        <f t="shared" si="205"/>
        <v>0.204036</v>
      </c>
      <c r="P707" s="14">
        <f t="shared" si="213"/>
        <v>0.42150207591422373</v>
      </c>
      <c r="Q707" s="14">
        <f t="shared" si="221"/>
        <v>0.62553807591422372</v>
      </c>
      <c r="R707" s="14">
        <f t="shared" si="222"/>
        <v>-0.21746607591422373</v>
      </c>
      <c r="S707" s="14">
        <f t="shared" si="223"/>
        <v>1.0470401518284476</v>
      </c>
      <c r="T707" s="14">
        <f t="shared" si="224"/>
        <v>-0.63896815182844746</v>
      </c>
      <c r="U707" s="4" t="s">
        <v>21</v>
      </c>
      <c r="V707" s="21">
        <v>694</v>
      </c>
      <c r="W707" s="15">
        <f t="shared" si="214"/>
        <v>13066.419685105424</v>
      </c>
      <c r="X707" s="15">
        <f t="shared" si="215"/>
        <v>16240.557000631316</v>
      </c>
      <c r="Y707" s="15">
        <f t="shared" si="216"/>
        <v>19916.482041422285</v>
      </c>
      <c r="Z707" s="15">
        <f t="shared" si="217"/>
        <v>8572.3634842852098</v>
      </c>
      <c r="AA707" s="15">
        <f t="shared" si="218"/>
        <v>30357.685308276235</v>
      </c>
      <c r="AB707" s="15">
        <f t="shared" si="219"/>
        <v>5623.9901577991877</v>
      </c>
      <c r="AC707" s="15"/>
    </row>
    <row r="708" spans="2:29">
      <c r="B708" s="49">
        <v>41236</v>
      </c>
      <c r="C708" s="50">
        <v>1409.15</v>
      </c>
      <c r="D708" s="53">
        <v>9366.7999999999993</v>
      </c>
      <c r="E708" s="16">
        <f t="shared" si="206"/>
        <v>1.5644314135398876E-2</v>
      </c>
      <c r="F708" s="16">
        <f t="shared" si="208"/>
        <v>1.5644314135398876E-2</v>
      </c>
      <c r="G708" s="16" t="str">
        <f t="shared" si="209"/>
        <v/>
      </c>
      <c r="H708" s="6">
        <f t="shared" si="210"/>
        <v>695</v>
      </c>
      <c r="I708" s="25">
        <f t="shared" ca="1" si="211"/>
        <v>12705.250826810472</v>
      </c>
      <c r="J708" s="16">
        <f t="shared" ca="1" si="220"/>
        <v>-6.4335433998242821E-3</v>
      </c>
      <c r="K708" s="17">
        <f t="shared" ca="1" si="212"/>
        <v>-1.7702549350933097</v>
      </c>
      <c r="L708" s="31">
        <f t="shared" ca="1" si="207"/>
        <v>-0.42177076091756188</v>
      </c>
      <c r="M708" s="30"/>
      <c r="N708" s="21">
        <v>695</v>
      </c>
      <c r="O708" s="14">
        <f t="shared" si="205"/>
        <v>0.20432999999999998</v>
      </c>
      <c r="P708" s="14">
        <f t="shared" si="213"/>
        <v>0.4218056424468502</v>
      </c>
      <c r="Q708" s="14">
        <f t="shared" si="221"/>
        <v>0.62613564244685016</v>
      </c>
      <c r="R708" s="14">
        <f t="shared" si="222"/>
        <v>-0.21747564244685022</v>
      </c>
      <c r="S708" s="14">
        <f t="shared" si="223"/>
        <v>1.0479412848937004</v>
      </c>
      <c r="T708" s="14">
        <f t="shared" si="224"/>
        <v>-0.6392812848937004</v>
      </c>
      <c r="U708" s="4" t="s">
        <v>21</v>
      </c>
      <c r="V708" s="21">
        <v>695</v>
      </c>
      <c r="W708" s="15">
        <f t="shared" si="214"/>
        <v>13070.261777252716</v>
      </c>
      <c r="X708" s="15">
        <f t="shared" si="215"/>
        <v>16245.487838588746</v>
      </c>
      <c r="Y708" s="15">
        <f t="shared" si="216"/>
        <v>19928.387021192375</v>
      </c>
      <c r="Z708" s="15">
        <f t="shared" si="217"/>
        <v>8572.2814768825156</v>
      </c>
      <c r="AA708" s="15">
        <f t="shared" si="218"/>
        <v>30385.053951834856</v>
      </c>
      <c r="AB708" s="15">
        <f t="shared" si="219"/>
        <v>5622.2293762159788</v>
      </c>
      <c r="AC708" s="15"/>
    </row>
    <row r="709" spans="2:29">
      <c r="B709" s="49">
        <v>41239</v>
      </c>
      <c r="C709" s="50">
        <v>1406.29</v>
      </c>
      <c r="D709" s="53">
        <v>9388.94</v>
      </c>
      <c r="E709" s="16">
        <f t="shared" si="206"/>
        <v>2.363667421104458E-3</v>
      </c>
      <c r="F709" s="16">
        <f t="shared" si="208"/>
        <v>2.363667421104458E-3</v>
      </c>
      <c r="G709" s="16" t="str">
        <f t="shared" si="209"/>
        <v/>
      </c>
      <c r="H709" s="6">
        <f t="shared" si="210"/>
        <v>696</v>
      </c>
      <c r="I709" s="25">
        <f t="shared" ca="1" si="211"/>
        <v>12775.179566814224</v>
      </c>
      <c r="J709" s="16">
        <f t="shared" ca="1" si="220"/>
        <v>5.5039243976348065E-3</v>
      </c>
      <c r="K709" s="17">
        <f t="shared" ca="1" si="212"/>
        <v>-1.4455776321841873</v>
      </c>
      <c r="L709" s="31">
        <f t="shared" ca="1" si="207"/>
        <v>0.32467730290912228</v>
      </c>
      <c r="M709" s="30"/>
      <c r="N709" s="21">
        <v>696</v>
      </c>
      <c r="O709" s="14">
        <f t="shared" si="205"/>
        <v>0.204624</v>
      </c>
      <c r="P709" s="14">
        <f t="shared" si="213"/>
        <v>0.42210899066473345</v>
      </c>
      <c r="Q709" s="14">
        <f t="shared" si="221"/>
        <v>0.62673299066473342</v>
      </c>
      <c r="R709" s="14">
        <f t="shared" si="222"/>
        <v>-0.21748499066473345</v>
      </c>
      <c r="S709" s="14">
        <f t="shared" si="223"/>
        <v>1.0488419813294669</v>
      </c>
      <c r="T709" s="14">
        <f t="shared" si="224"/>
        <v>-0.63959398132946688</v>
      </c>
      <c r="U709" s="4" t="s">
        <v>21</v>
      </c>
      <c r="V709" s="21">
        <v>696</v>
      </c>
      <c r="W709" s="15">
        <f t="shared" si="214"/>
        <v>13074.104999141164</v>
      </c>
      <c r="X709" s="15">
        <f t="shared" si="215"/>
        <v>16250.416625904854</v>
      </c>
      <c r="Y709" s="15">
        <f t="shared" si="216"/>
        <v>19940.294763845119</v>
      </c>
      <c r="Z709" s="15">
        <f t="shared" si="217"/>
        <v>8572.2013417020753</v>
      </c>
      <c r="AA709" s="15">
        <f t="shared" si="218"/>
        <v>30412.433990330377</v>
      </c>
      <c r="AB709" s="15">
        <f t="shared" si="219"/>
        <v>5620.4715999684804</v>
      </c>
      <c r="AC709" s="15"/>
    </row>
    <row r="710" spans="2:29">
      <c r="B710" s="49">
        <v>41240</v>
      </c>
      <c r="C710" s="50">
        <v>1398.94</v>
      </c>
      <c r="D710" s="53">
        <v>9423.2999999999993</v>
      </c>
      <c r="E710" s="16">
        <f t="shared" si="206"/>
        <v>3.6596250481948718E-3</v>
      </c>
      <c r="F710" s="16">
        <f t="shared" si="208"/>
        <v>3.6596250481948718E-3</v>
      </c>
      <c r="G710" s="16" t="str">
        <f t="shared" si="209"/>
        <v/>
      </c>
      <c r="H710" s="6">
        <f t="shared" si="210"/>
        <v>697</v>
      </c>
      <c r="I710" s="25">
        <f t="shared" ca="1" si="211"/>
        <v>12744.804520505817</v>
      </c>
      <c r="J710" s="16">
        <f t="shared" ca="1" si="220"/>
        <v>-2.3776610066062447E-3</v>
      </c>
      <c r="K710" s="17">
        <f t="shared" ca="1" si="212"/>
        <v>-1.6127334904535315</v>
      </c>
      <c r="L710" s="31">
        <f t="shared" ca="1" si="207"/>
        <v>-0.16715585826934409</v>
      </c>
      <c r="M710" s="30"/>
      <c r="N710" s="21">
        <v>697</v>
      </c>
      <c r="O710" s="14">
        <f t="shared" si="205"/>
        <v>0.20491799999999999</v>
      </c>
      <c r="P710" s="14">
        <f t="shared" si="213"/>
        <v>0.42241212103821074</v>
      </c>
      <c r="Q710" s="14">
        <f t="shared" si="221"/>
        <v>0.62733012103821073</v>
      </c>
      <c r="R710" s="14">
        <f t="shared" si="222"/>
        <v>-0.21749412103821075</v>
      </c>
      <c r="S710" s="14">
        <f t="shared" si="223"/>
        <v>1.0497422420764215</v>
      </c>
      <c r="T710" s="14">
        <f t="shared" si="224"/>
        <v>-0.63990624207642144</v>
      </c>
      <c r="U710" s="4" t="s">
        <v>21</v>
      </c>
      <c r="V710" s="21">
        <v>697</v>
      </c>
      <c r="W710" s="15">
        <f t="shared" si="214"/>
        <v>13077.949351102958</v>
      </c>
      <c r="X710" s="15">
        <f t="shared" si="215"/>
        <v>16255.343367450603</v>
      </c>
      <c r="Y710" s="15">
        <f t="shared" si="216"/>
        <v>19952.205275214845</v>
      </c>
      <c r="Z710" s="15">
        <f t="shared" si="217"/>
        <v>8572.1230746596066</v>
      </c>
      <c r="AA710" s="15">
        <f t="shared" si="218"/>
        <v>30439.82543874413</v>
      </c>
      <c r="AB710" s="15">
        <f t="shared" si="219"/>
        <v>5618.7168212969455</v>
      </c>
      <c r="AC710" s="15"/>
    </row>
    <row r="711" spans="2:29">
      <c r="B711" s="49">
        <v>41241</v>
      </c>
      <c r="C711" s="50">
        <v>1409.93</v>
      </c>
      <c r="D711" s="53">
        <v>9308.35</v>
      </c>
      <c r="E711" s="16">
        <f t="shared" si="206"/>
        <v>-1.2198486729701793E-2</v>
      </c>
      <c r="F711" s="16" t="str">
        <f t="shared" si="208"/>
        <v/>
      </c>
      <c r="G711" s="16">
        <f t="shared" si="209"/>
        <v>-1.2198486729701793E-2</v>
      </c>
      <c r="H711" s="6">
        <f t="shared" si="210"/>
        <v>698</v>
      </c>
      <c r="I711" s="25">
        <f t="shared" ca="1" si="211"/>
        <v>12789.161765461113</v>
      </c>
      <c r="J711" s="16">
        <f t="shared" ca="1" si="220"/>
        <v>3.4804178348853405E-3</v>
      </c>
      <c r="K711" s="17">
        <f t="shared" ca="1" si="212"/>
        <v>-1.4139598945581757</v>
      </c>
      <c r="L711" s="31">
        <f t="shared" ca="1" si="207"/>
        <v>0.19877359589535593</v>
      </c>
      <c r="M711" s="30"/>
      <c r="N711" s="21">
        <v>698</v>
      </c>
      <c r="O711" s="14">
        <f t="shared" si="205"/>
        <v>0.20521200000000001</v>
      </c>
      <c r="P711" s="14">
        <f t="shared" si="213"/>
        <v>0.42271503403593302</v>
      </c>
      <c r="Q711" s="14">
        <f t="shared" si="221"/>
        <v>0.62792703403593308</v>
      </c>
      <c r="R711" s="14">
        <f t="shared" si="222"/>
        <v>-0.21750303403593302</v>
      </c>
      <c r="S711" s="14">
        <f t="shared" si="223"/>
        <v>1.050642068071866</v>
      </c>
      <c r="T711" s="14">
        <f t="shared" si="224"/>
        <v>-0.6402180680718661</v>
      </c>
      <c r="U711" s="4" t="s">
        <v>21</v>
      </c>
      <c r="V711" s="21">
        <v>698</v>
      </c>
      <c r="W711" s="15">
        <f t="shared" si="214"/>
        <v>13081.794833470392</v>
      </c>
      <c r="X711" s="15">
        <f t="shared" si="215"/>
        <v>16260.268068079302</v>
      </c>
      <c r="Y711" s="15">
        <f t="shared" si="216"/>
        <v>19964.118561120718</v>
      </c>
      <c r="Z711" s="15">
        <f t="shared" si="217"/>
        <v>8572.0466716866576</v>
      </c>
      <c r="AA711" s="15">
        <f t="shared" si="218"/>
        <v>30467.228312030591</v>
      </c>
      <c r="AB711" s="15">
        <f t="shared" si="219"/>
        <v>5616.9650324718641</v>
      </c>
      <c r="AC711" s="15"/>
    </row>
    <row r="712" spans="2:29">
      <c r="B712" s="49">
        <v>41242</v>
      </c>
      <c r="C712" s="50">
        <v>1415.95</v>
      </c>
      <c r="D712" s="53">
        <v>9400.8799999999992</v>
      </c>
      <c r="E712" s="16">
        <f t="shared" si="206"/>
        <v>9.9405372595571546E-3</v>
      </c>
      <c r="F712" s="16">
        <f t="shared" si="208"/>
        <v>9.9405372595571546E-3</v>
      </c>
      <c r="G712" s="16" t="str">
        <f t="shared" si="209"/>
        <v/>
      </c>
      <c r="H712" s="6">
        <f t="shared" si="210"/>
        <v>699</v>
      </c>
      <c r="I712" s="25">
        <f t="shared" ca="1" si="211"/>
        <v>13014.521877234556</v>
      </c>
      <c r="J712" s="16">
        <f t="shared" ca="1" si="220"/>
        <v>1.7621179238037264E-2</v>
      </c>
      <c r="K712" s="17">
        <f t="shared" ca="1" si="212"/>
        <v>-0.34060126535084523</v>
      </c>
      <c r="L712" s="31">
        <f t="shared" ca="1" si="207"/>
        <v>1.0733586292073305</v>
      </c>
      <c r="M712" s="30"/>
      <c r="N712" s="21">
        <v>699</v>
      </c>
      <c r="O712" s="14">
        <f t="shared" si="205"/>
        <v>0.20550599999999999</v>
      </c>
      <c r="P712" s="14">
        <f t="shared" si="213"/>
        <v>0.42301773012487315</v>
      </c>
      <c r="Q712" s="14">
        <f t="shared" si="221"/>
        <v>0.62852373012487317</v>
      </c>
      <c r="R712" s="14">
        <f t="shared" si="222"/>
        <v>-0.21751173012487315</v>
      </c>
      <c r="S712" s="14">
        <f t="shared" si="223"/>
        <v>1.0515414602497464</v>
      </c>
      <c r="T712" s="14">
        <f t="shared" si="224"/>
        <v>-0.64052946024974633</v>
      </c>
      <c r="U712" s="4" t="s">
        <v>21</v>
      </c>
      <c r="V712" s="21">
        <v>699</v>
      </c>
      <c r="W712" s="15">
        <f t="shared" si="214"/>
        <v>13085.641446575852</v>
      </c>
      <c r="X712" s="15">
        <f t="shared" si="215"/>
        <v>16265.190732626694</v>
      </c>
      <c r="Y712" s="15">
        <f t="shared" si="216"/>
        <v>19976.034627366782</v>
      </c>
      <c r="Z712" s="15">
        <f t="shared" si="217"/>
        <v>8571.9721287305183</v>
      </c>
      <c r="AA712" s="15">
        <f t="shared" si="218"/>
        <v>30494.642625117533</v>
      </c>
      <c r="AB712" s="15">
        <f t="shared" si="219"/>
        <v>5615.2162257938171</v>
      </c>
      <c r="AC712" s="15"/>
    </row>
    <row r="713" spans="2:29">
      <c r="B713" s="49">
        <v>41243</v>
      </c>
      <c r="C713" s="50">
        <v>1416.18</v>
      </c>
      <c r="D713" s="53">
        <v>9446.01</v>
      </c>
      <c r="E713" s="16">
        <f t="shared" si="206"/>
        <v>4.8006144105659284E-3</v>
      </c>
      <c r="F713" s="16">
        <f t="shared" si="208"/>
        <v>4.8006144105659284E-3</v>
      </c>
      <c r="G713" s="16" t="str">
        <f t="shared" si="209"/>
        <v/>
      </c>
      <c r="H713" s="6">
        <f t="shared" si="210"/>
        <v>700</v>
      </c>
      <c r="I713" s="25">
        <f t="shared" ca="1" si="211"/>
        <v>12963.379958372165</v>
      </c>
      <c r="J713" s="16">
        <f t="shared" ca="1" si="220"/>
        <v>-3.929604125669073E-3</v>
      </c>
      <c r="K713" s="17">
        <f t="shared" ca="1" si="212"/>
        <v>-0.60506051253427007</v>
      </c>
      <c r="L713" s="31">
        <f t="shared" ca="1" si="207"/>
        <v>-0.26445924718342489</v>
      </c>
      <c r="M713" s="30"/>
      <c r="N713" s="21">
        <v>700</v>
      </c>
      <c r="O713" s="14">
        <f t="shared" si="205"/>
        <v>0.20579999999999998</v>
      </c>
      <c r="P713" s="14">
        <f t="shared" si="213"/>
        <v>0.42332020977033452</v>
      </c>
      <c r="Q713" s="14">
        <f t="shared" si="221"/>
        <v>0.62912020977033456</v>
      </c>
      <c r="R713" s="14">
        <f t="shared" si="222"/>
        <v>-0.21752020977033454</v>
      </c>
      <c r="S713" s="14">
        <f t="shared" si="223"/>
        <v>1.0524404195406691</v>
      </c>
      <c r="T713" s="14">
        <f t="shared" si="224"/>
        <v>-0.64084041954066906</v>
      </c>
      <c r="U713" s="4" t="s">
        <v>21</v>
      </c>
      <c r="V713" s="21">
        <v>700</v>
      </c>
      <c r="W713" s="15">
        <f t="shared" si="214"/>
        <v>13089.489190751825</v>
      </c>
      <c r="X713" s="15">
        <f t="shared" si="215"/>
        <v>16270.111365911049</v>
      </c>
      <c r="Y713" s="15">
        <f t="shared" si="216"/>
        <v>19987.953479742075</v>
      </c>
      <c r="Z713" s="15">
        <f t="shared" si="217"/>
        <v>8571.8994417541417</v>
      </c>
      <c r="AA713" s="15">
        <f t="shared" si="218"/>
        <v>30522.068392906178</v>
      </c>
      <c r="AB713" s="15">
        <f t="shared" si="219"/>
        <v>5613.4703935933057</v>
      </c>
      <c r="AC713" s="15"/>
    </row>
    <row r="714" spans="2:29">
      <c r="B714" s="49">
        <v>41246</v>
      </c>
      <c r="C714" s="50">
        <v>1409.46</v>
      </c>
      <c r="D714" s="53">
        <v>9458.18</v>
      </c>
      <c r="E714" s="16">
        <f t="shared" si="206"/>
        <v>1.2883746682461773E-3</v>
      </c>
      <c r="F714" s="16">
        <f t="shared" si="208"/>
        <v>1.2883746682461773E-3</v>
      </c>
      <c r="G714" s="16" t="str">
        <f t="shared" si="209"/>
        <v/>
      </c>
      <c r="H714" s="6">
        <f t="shared" si="210"/>
        <v>701</v>
      </c>
      <c r="I714" s="25">
        <f t="shared" ca="1" si="211"/>
        <v>13020.965265508568</v>
      </c>
      <c r="J714" s="16">
        <f t="shared" ca="1" si="220"/>
        <v>4.4421522258331356E-3</v>
      </c>
      <c r="K714" s="17">
        <f t="shared" ca="1" si="212"/>
        <v>-0.34641563937042696</v>
      </c>
      <c r="L714" s="31">
        <f t="shared" ca="1" si="207"/>
        <v>0.2586448731638431</v>
      </c>
      <c r="M714" s="30"/>
      <c r="N714" s="21">
        <v>701</v>
      </c>
      <c r="O714" s="14">
        <f t="shared" si="205"/>
        <v>0.206094</v>
      </c>
      <c r="P714" s="14">
        <f t="shared" si="213"/>
        <v>0.42362247343595927</v>
      </c>
      <c r="Q714" s="14">
        <f t="shared" si="221"/>
        <v>0.62971647343595927</v>
      </c>
      <c r="R714" s="14">
        <f t="shared" si="222"/>
        <v>-0.21752847343595927</v>
      </c>
      <c r="S714" s="14">
        <f t="shared" si="223"/>
        <v>1.0533389468719185</v>
      </c>
      <c r="T714" s="14">
        <f t="shared" si="224"/>
        <v>-0.64115094687191854</v>
      </c>
      <c r="U714" s="4" t="s">
        <v>21</v>
      </c>
      <c r="V714" s="21">
        <v>701</v>
      </c>
      <c r="W714" s="15">
        <f t="shared" si="214"/>
        <v>13093.338066330891</v>
      </c>
      <c r="X714" s="15">
        <f t="shared" si="215"/>
        <v>16275.029972733246</v>
      </c>
      <c r="Y714" s="15">
        <f t="shared" si="216"/>
        <v>19999.875124020691</v>
      </c>
      <c r="Z714" s="15">
        <f t="shared" si="217"/>
        <v>8571.8286067360659</v>
      </c>
      <c r="AA714" s="15">
        <f t="shared" si="218"/>
        <v>30549.505630271342</v>
      </c>
      <c r="AB714" s="15">
        <f t="shared" si="219"/>
        <v>5611.7275282306055</v>
      </c>
      <c r="AC714" s="15"/>
    </row>
    <row r="715" spans="2:29">
      <c r="B715" s="49">
        <v>41247</v>
      </c>
      <c r="C715" s="50">
        <v>1407.05</v>
      </c>
      <c r="D715" s="53">
        <v>9432.4599999999991</v>
      </c>
      <c r="E715" s="16">
        <f t="shared" si="206"/>
        <v>-2.7193392386274276E-3</v>
      </c>
      <c r="F715" s="16" t="str">
        <f t="shared" si="208"/>
        <v/>
      </c>
      <c r="G715" s="16">
        <f t="shared" si="209"/>
        <v>-2.7193392386274276E-3</v>
      </c>
      <c r="H715" s="6">
        <f t="shared" si="210"/>
        <v>702</v>
      </c>
      <c r="I715" s="25">
        <f t="shared" ca="1" si="211"/>
        <v>12911.71295555448</v>
      </c>
      <c r="J715" s="16">
        <f t="shared" ca="1" si="220"/>
        <v>-8.39049238872395E-3</v>
      </c>
      <c r="K715" s="17">
        <f t="shared" ca="1" si="212"/>
        <v>-0.89140916330912356</v>
      </c>
      <c r="L715" s="31">
        <f t="shared" ca="1" si="207"/>
        <v>-0.5449935239386966</v>
      </c>
      <c r="M715" s="30"/>
      <c r="N715" s="21">
        <v>702</v>
      </c>
      <c r="O715" s="14">
        <f t="shared" si="205"/>
        <v>0.20638799999999999</v>
      </c>
      <c r="P715" s="14">
        <f t="shared" si="213"/>
        <v>0.42392452158373667</v>
      </c>
      <c r="Q715" s="14">
        <f t="shared" si="221"/>
        <v>0.63031252158373663</v>
      </c>
      <c r="R715" s="14">
        <f t="shared" si="222"/>
        <v>-0.21753652158373668</v>
      </c>
      <c r="S715" s="14">
        <f t="shared" si="223"/>
        <v>1.0542370431674732</v>
      </c>
      <c r="T715" s="14">
        <f t="shared" si="224"/>
        <v>-0.64146104316747332</v>
      </c>
      <c r="U715" s="4" t="s">
        <v>21</v>
      </c>
      <c r="V715" s="21">
        <v>702</v>
      </c>
      <c r="W715" s="15">
        <f t="shared" si="214"/>
        <v>13097.188073645737</v>
      </c>
      <c r="X715" s="15">
        <f t="shared" si="215"/>
        <v>16279.946557876872</v>
      </c>
      <c r="Y715" s="15">
        <f t="shared" si="216"/>
        <v>20011.799565961872</v>
      </c>
      <c r="Z715" s="15">
        <f t="shared" si="217"/>
        <v>8571.7596196703253</v>
      </c>
      <c r="AA715" s="15">
        <f t="shared" si="218"/>
        <v>30576.954352061632</v>
      </c>
      <c r="AB715" s="15">
        <f t="shared" si="219"/>
        <v>5609.9876220956048</v>
      </c>
      <c r="AC715" s="15"/>
    </row>
    <row r="716" spans="2:29">
      <c r="B716" s="49">
        <v>41248</v>
      </c>
      <c r="C716" s="50">
        <v>1409.28</v>
      </c>
      <c r="D716" s="53">
        <v>9468.84</v>
      </c>
      <c r="E716" s="16">
        <f t="shared" si="206"/>
        <v>3.8568941718280301E-3</v>
      </c>
      <c r="F716" s="16">
        <f t="shared" si="208"/>
        <v>3.8568941718280301E-3</v>
      </c>
      <c r="G716" s="16" t="str">
        <f t="shared" si="209"/>
        <v/>
      </c>
      <c r="H716" s="6">
        <f t="shared" si="210"/>
        <v>703</v>
      </c>
      <c r="I716" s="25">
        <f t="shared" ca="1" si="211"/>
        <v>12924.419444415094</v>
      </c>
      <c r="J716" s="16">
        <f t="shared" ca="1" si="220"/>
        <v>9.8410558725660281E-4</v>
      </c>
      <c r="K716" s="17">
        <f t="shared" ca="1" si="212"/>
        <v>-0.84830776740628833</v>
      </c>
      <c r="L716" s="31">
        <f t="shared" ca="1" si="207"/>
        <v>4.3101395902835217E-2</v>
      </c>
      <c r="M716" s="30"/>
      <c r="N716" s="21">
        <v>703</v>
      </c>
      <c r="O716" s="14">
        <f t="shared" si="205"/>
        <v>0.206682</v>
      </c>
      <c r="P716" s="14">
        <f t="shared" si="213"/>
        <v>0.42422635467401126</v>
      </c>
      <c r="Q716" s="14">
        <f t="shared" si="221"/>
        <v>0.6309083546740113</v>
      </c>
      <c r="R716" s="14">
        <f t="shared" si="222"/>
        <v>-0.21754435467401126</v>
      </c>
      <c r="S716" s="14">
        <f t="shared" si="223"/>
        <v>1.0551347093480226</v>
      </c>
      <c r="T716" s="14">
        <f t="shared" si="224"/>
        <v>-0.64177070934802249</v>
      </c>
      <c r="U716" s="4" t="s">
        <v>21</v>
      </c>
      <c r="V716" s="21">
        <v>703</v>
      </c>
      <c r="W716" s="15">
        <f t="shared" si="214"/>
        <v>13101.039213029138</v>
      </c>
      <c r="X716" s="15">
        <f t="shared" si="215"/>
        <v>16284.861126108288</v>
      </c>
      <c r="Y716" s="15">
        <f t="shared" si="216"/>
        <v>20023.72681131008</v>
      </c>
      <c r="Z716" s="15">
        <f t="shared" si="217"/>
        <v>8571.6924765663825</v>
      </c>
      <c r="AA716" s="15">
        <f t="shared" si="218"/>
        <v>30604.414573099584</v>
      </c>
      <c r="AB716" s="15">
        <f t="shared" si="219"/>
        <v>5608.2506676076528</v>
      </c>
      <c r="AC716" s="15"/>
    </row>
    <row r="717" spans="2:29">
      <c r="B717" s="49">
        <v>41249</v>
      </c>
      <c r="C717" s="50">
        <v>1413.94</v>
      </c>
      <c r="D717" s="53">
        <v>9545.16</v>
      </c>
      <c r="E717" s="16">
        <f t="shared" si="206"/>
        <v>8.0601214087469755E-3</v>
      </c>
      <c r="F717" s="16">
        <f t="shared" si="208"/>
        <v>8.0601214087469755E-3</v>
      </c>
      <c r="G717" s="16" t="str">
        <f t="shared" si="209"/>
        <v/>
      </c>
      <c r="H717" s="6">
        <f t="shared" si="210"/>
        <v>704</v>
      </c>
      <c r="I717" s="25">
        <f t="shared" ca="1" si="211"/>
        <v>12793.064402984921</v>
      </c>
      <c r="J717" s="16">
        <f t="shared" ca="1" si="220"/>
        <v>-1.0163322383268419E-2</v>
      </c>
      <c r="K717" s="17">
        <f t="shared" ca="1" si="212"/>
        <v>-1.5051407948172777</v>
      </c>
      <c r="L717" s="31">
        <f t="shared" ca="1" si="207"/>
        <v>-0.65683302741098937</v>
      </c>
      <c r="M717" s="30"/>
      <c r="N717" s="21">
        <v>704</v>
      </c>
      <c r="O717" s="14">
        <f t="shared" ref="O717:O780" si="225">$I$7*N717</f>
        <v>0.20697599999999999</v>
      </c>
      <c r="P717" s="14">
        <f t="shared" si="213"/>
        <v>0.42452797316549118</v>
      </c>
      <c r="Q717" s="14">
        <f t="shared" si="221"/>
        <v>0.63150397316549123</v>
      </c>
      <c r="R717" s="14">
        <f t="shared" si="222"/>
        <v>-0.21755197316549119</v>
      </c>
      <c r="S717" s="14">
        <f t="shared" si="223"/>
        <v>1.0560319463309824</v>
      </c>
      <c r="T717" s="14">
        <f t="shared" si="224"/>
        <v>-0.64207994633098231</v>
      </c>
      <c r="U717" s="4" t="s">
        <v>21</v>
      </c>
      <c r="V717" s="21">
        <v>704</v>
      </c>
      <c r="W717" s="15">
        <f t="shared" si="214"/>
        <v>13104.891484813972</v>
      </c>
      <c r="X717" s="15">
        <f t="shared" si="215"/>
        <v>16289.773682176736</v>
      </c>
      <c r="Y717" s="15">
        <f t="shared" si="216"/>
        <v>20035.656865795074</v>
      </c>
      <c r="Z717" s="15">
        <f t="shared" si="217"/>
        <v>8571.6271734490347</v>
      </c>
      <c r="AA717" s="15">
        <f t="shared" si="218"/>
        <v>30631.886308181784</v>
      </c>
      <c r="AB717" s="15">
        <f t="shared" si="219"/>
        <v>5606.5166572154094</v>
      </c>
      <c r="AC717" s="15"/>
    </row>
    <row r="718" spans="2:29">
      <c r="B718" s="49">
        <v>41250</v>
      </c>
      <c r="C718" s="50">
        <v>1418.07</v>
      </c>
      <c r="D718" s="53">
        <v>9527.39</v>
      </c>
      <c r="E718" s="16">
        <f t="shared" ref="E718:E781" si="226">(D718-D717)/D717</f>
        <v>-1.8616764936366112E-3</v>
      </c>
      <c r="F718" s="16" t="str">
        <f t="shared" si="208"/>
        <v/>
      </c>
      <c r="G718" s="16">
        <f t="shared" si="209"/>
        <v>-1.8616764936366112E-3</v>
      </c>
      <c r="H718" s="6">
        <f t="shared" si="210"/>
        <v>705</v>
      </c>
      <c r="I718" s="25">
        <f t="shared" ca="1" si="211"/>
        <v>12739.361870246548</v>
      </c>
      <c r="J718" s="16">
        <f t="shared" ca="1" si="220"/>
        <v>-4.1977849127252543E-3</v>
      </c>
      <c r="K718" s="17">
        <f t="shared" ca="1" si="212"/>
        <v>-1.786429743332578</v>
      </c>
      <c r="L718" s="31">
        <f t="shared" ref="L718:L781" ca="1" si="227">NORMINV(RAND(),0,$I$9)</f>
        <v>-0.28128894851530023</v>
      </c>
      <c r="M718" s="30"/>
      <c r="N718" s="21">
        <v>705</v>
      </c>
      <c r="O718" s="14">
        <f t="shared" si="225"/>
        <v>0.20726999999999998</v>
      </c>
      <c r="P718" s="14">
        <f t="shared" si="213"/>
        <v>0.42482937751525612</v>
      </c>
      <c r="Q718" s="14">
        <f t="shared" si="221"/>
        <v>0.63209937751525613</v>
      </c>
      <c r="R718" s="14">
        <f t="shared" si="222"/>
        <v>-0.21755937751525614</v>
      </c>
      <c r="S718" s="14">
        <f t="shared" si="223"/>
        <v>1.0569287550305122</v>
      </c>
      <c r="T718" s="14">
        <f t="shared" si="224"/>
        <v>-0.64238875503051229</v>
      </c>
      <c r="U718" s="4" t="s">
        <v>21</v>
      </c>
      <c r="V718" s="21">
        <v>705</v>
      </c>
      <c r="W718" s="15">
        <f t="shared" si="214"/>
        <v>13108.744889333217</v>
      </c>
      <c r="X718" s="15">
        <f t="shared" si="215"/>
        <v>16294.684230814415</v>
      </c>
      <c r="Y718" s="15">
        <f t="shared" si="216"/>
        <v>20047.589735131995</v>
      </c>
      <c r="Z718" s="15">
        <f t="shared" si="217"/>
        <v>8571.5637063583563</v>
      </c>
      <c r="AA718" s="15">
        <f t="shared" si="218"/>
        <v>30659.369572079057</v>
      </c>
      <c r="AB718" s="15">
        <f t="shared" si="219"/>
        <v>5604.7855833966851</v>
      </c>
      <c r="AC718" s="15"/>
    </row>
    <row r="719" spans="2:29">
      <c r="B719" s="49">
        <v>41253</v>
      </c>
      <c r="C719" s="50">
        <v>1418.55</v>
      </c>
      <c r="D719" s="53">
        <v>9533.75</v>
      </c>
      <c r="E719" s="16">
        <f t="shared" si="226"/>
        <v>6.6754903494037527E-4</v>
      </c>
      <c r="F719" s="16">
        <f t="shared" ref="F719:F782" si="228">IF(E719&gt;0,E719,"")</f>
        <v>6.6754903494037527E-4</v>
      </c>
      <c r="G719" s="16" t="str">
        <f t="shared" ref="G719:G782" si="229">IF(E719&lt;0,E719,"")</f>
        <v/>
      </c>
      <c r="H719" s="6">
        <f t="shared" si="210"/>
        <v>706</v>
      </c>
      <c r="I719" s="25">
        <f t="shared" ca="1" si="211"/>
        <v>12890.006144798432</v>
      </c>
      <c r="J719" s="16">
        <f t="shared" ca="1" si="220"/>
        <v>1.1825103650106767E-2</v>
      </c>
      <c r="K719" s="17">
        <f t="shared" ca="1" si="212"/>
        <v>-1.0700709085108424</v>
      </c>
      <c r="L719" s="31">
        <f t="shared" ca="1" si="227"/>
        <v>0.71635883482173568</v>
      </c>
      <c r="M719" s="30"/>
      <c r="N719" s="21">
        <v>706</v>
      </c>
      <c r="O719" s="14">
        <f t="shared" si="225"/>
        <v>0.207564</v>
      </c>
      <c r="P719" s="14">
        <f t="shared" si="213"/>
        <v>0.42513056817876554</v>
      </c>
      <c r="Q719" s="14">
        <f t="shared" si="221"/>
        <v>0.63269456817876557</v>
      </c>
      <c r="R719" s="14">
        <f t="shared" si="222"/>
        <v>-0.21756656817876555</v>
      </c>
      <c r="S719" s="14">
        <f t="shared" si="223"/>
        <v>1.0578251363575311</v>
      </c>
      <c r="T719" s="14">
        <f t="shared" si="224"/>
        <v>-0.64269713635753112</v>
      </c>
      <c r="U719" s="4" t="s">
        <v>21</v>
      </c>
      <c r="V719" s="21">
        <v>706</v>
      </c>
      <c r="W719" s="15">
        <f t="shared" si="214"/>
        <v>13112.59942691994</v>
      </c>
      <c r="X719" s="15">
        <f t="shared" si="215"/>
        <v>16299.592776736567</v>
      </c>
      <c r="Y719" s="15">
        <f t="shared" si="216"/>
        <v>20059.525425021453</v>
      </c>
      <c r="Z719" s="15">
        <f t="shared" si="217"/>
        <v>8571.5020713495924</v>
      </c>
      <c r="AA719" s="15">
        <f t="shared" si="218"/>
        <v>30686.864379536633</v>
      </c>
      <c r="AB719" s="15">
        <f t="shared" si="219"/>
        <v>5603.0574386583003</v>
      </c>
      <c r="AC719" s="15"/>
    </row>
    <row r="720" spans="2:29">
      <c r="B720" s="49">
        <v>41254</v>
      </c>
      <c r="C720" s="50">
        <v>1427.84</v>
      </c>
      <c r="D720" s="53">
        <v>9525.32</v>
      </c>
      <c r="E720" s="16">
        <f t="shared" si="226"/>
        <v>-8.8422708797695462E-4</v>
      </c>
      <c r="F720" s="16" t="str">
        <f t="shared" si="228"/>
        <v/>
      </c>
      <c r="G720" s="16">
        <f t="shared" si="229"/>
        <v>-8.8422708797695462E-4</v>
      </c>
      <c r="H720" s="6">
        <f t="shared" si="210"/>
        <v>707</v>
      </c>
      <c r="I720" s="25">
        <f t="shared" ca="1" si="211"/>
        <v>12704.578389440259</v>
      </c>
      <c r="J720" s="16">
        <f t="shared" ca="1" si="220"/>
        <v>-1.4385389213565188E-2</v>
      </c>
      <c r="K720" s="17">
        <f t="shared" ca="1" si="212"/>
        <v>-1.9940628962417448</v>
      </c>
      <c r="L720" s="31">
        <f t="shared" ca="1" si="227"/>
        <v>-0.92399198773090241</v>
      </c>
      <c r="M720" s="30"/>
      <c r="N720" s="21">
        <v>707</v>
      </c>
      <c r="O720" s="14">
        <f t="shared" si="225"/>
        <v>0.20785799999999999</v>
      </c>
      <c r="P720" s="14">
        <f t="shared" si="213"/>
        <v>0.42543154560986662</v>
      </c>
      <c r="Q720" s="14">
        <f t="shared" si="221"/>
        <v>0.63328954560986661</v>
      </c>
      <c r="R720" s="14">
        <f t="shared" si="222"/>
        <v>-0.21757354560986664</v>
      </c>
      <c r="S720" s="14">
        <f t="shared" si="223"/>
        <v>1.0587210912197333</v>
      </c>
      <c r="T720" s="14">
        <f t="shared" si="224"/>
        <v>-0.64300509121973326</v>
      </c>
      <c r="U720" s="4" t="s">
        <v>21</v>
      </c>
      <c r="V720" s="21">
        <v>707</v>
      </c>
      <c r="W720" s="15">
        <f t="shared" si="214"/>
        <v>13116.455097907317</v>
      </c>
      <c r="X720" s="15">
        <f t="shared" si="215"/>
        <v>16304.499324641556</v>
      </c>
      <c r="Y720" s="15">
        <f t="shared" si="216"/>
        <v>20071.463941149581</v>
      </c>
      <c r="Z720" s="15">
        <f t="shared" si="217"/>
        <v>8571.4422644931055</v>
      </c>
      <c r="AA720" s="15">
        <f t="shared" si="218"/>
        <v>30714.370745274253</v>
      </c>
      <c r="AB720" s="15">
        <f t="shared" si="219"/>
        <v>5601.3322155359265</v>
      </c>
      <c r="AC720" s="15"/>
    </row>
    <row r="721" spans="2:29">
      <c r="B721" s="49">
        <v>41255</v>
      </c>
      <c r="C721" s="50">
        <v>1428.48</v>
      </c>
      <c r="D721" s="53">
        <v>9581.4599999999991</v>
      </c>
      <c r="E721" s="16">
        <f t="shared" si="226"/>
        <v>5.8937652488314741E-3</v>
      </c>
      <c r="F721" s="16">
        <f t="shared" si="228"/>
        <v>5.8937652488314741E-3</v>
      </c>
      <c r="G721" s="16" t="str">
        <f t="shared" si="229"/>
        <v/>
      </c>
      <c r="H721" s="6">
        <f t="shared" si="210"/>
        <v>708</v>
      </c>
      <c r="I721" s="25">
        <f t="shared" ca="1" si="211"/>
        <v>12578.456712090765</v>
      </c>
      <c r="J721" s="16">
        <f t="shared" ca="1" si="220"/>
        <v>-9.9272619274263889E-3</v>
      </c>
      <c r="K721" s="17">
        <f t="shared" ca="1" si="212"/>
        <v>-2.6359924251721427</v>
      </c>
      <c r="L721" s="31">
        <f t="shared" ca="1" si="227"/>
        <v>-0.64192952893039812</v>
      </c>
      <c r="M721" s="30"/>
      <c r="N721" s="21">
        <v>708</v>
      </c>
      <c r="O721" s="14">
        <f t="shared" si="225"/>
        <v>0.208152</v>
      </c>
      <c r="P721" s="14">
        <f t="shared" si="213"/>
        <v>0.42573231026080227</v>
      </c>
      <c r="Q721" s="14">
        <f t="shared" si="221"/>
        <v>0.63388431026080228</v>
      </c>
      <c r="R721" s="14">
        <f t="shared" si="222"/>
        <v>-0.21758031026080227</v>
      </c>
      <c r="S721" s="14">
        <f t="shared" si="223"/>
        <v>1.0596166205216044</v>
      </c>
      <c r="T721" s="14">
        <f t="shared" si="224"/>
        <v>-0.64331262052160454</v>
      </c>
      <c r="U721" s="4" t="s">
        <v>21</v>
      </c>
      <c r="V721" s="21">
        <v>708</v>
      </c>
      <c r="W721" s="15">
        <f t="shared" si="214"/>
        <v>13120.311902628619</v>
      </c>
      <c r="X721" s="15">
        <f t="shared" si="215"/>
        <v>16309.403879210962</v>
      </c>
      <c r="Y721" s="15">
        <f t="shared" si="216"/>
        <v>20083.40528918814</v>
      </c>
      <c r="Z721" s="15">
        <f t="shared" si="217"/>
        <v>8571.3842818742887</v>
      </c>
      <c r="AA721" s="15">
        <f t="shared" si="218"/>
        <v>30741.888683986352</v>
      </c>
      <c r="AB721" s="15">
        <f t="shared" si="219"/>
        <v>5599.6099065939416</v>
      </c>
      <c r="AC721" s="15"/>
    </row>
    <row r="722" spans="2:29">
      <c r="B722" s="49">
        <v>41256</v>
      </c>
      <c r="C722" s="50">
        <v>1419.45</v>
      </c>
      <c r="D722" s="53">
        <v>9742.73</v>
      </c>
      <c r="E722" s="16">
        <f t="shared" si="226"/>
        <v>1.6831464098373362E-2</v>
      </c>
      <c r="F722" s="16">
        <f t="shared" si="228"/>
        <v>1.6831464098373362E-2</v>
      </c>
      <c r="G722" s="16" t="str">
        <f t="shared" si="229"/>
        <v/>
      </c>
      <c r="H722" s="6">
        <f t="shared" ref="H722:H785" si="230">+H721+$I$8</f>
        <v>709</v>
      </c>
      <c r="I722" s="25">
        <f t="shared" ref="I722:I785" ca="1" si="231">$I$13*2.71828^(($I$5-($I$6^2)/2)*H722+$I$6*K722)</f>
        <v>12636.288404005523</v>
      </c>
      <c r="J722" s="16">
        <f t="shared" ca="1" si="220"/>
        <v>4.5976778581404846E-3</v>
      </c>
      <c r="K722" s="17">
        <f t="shared" ref="K722:K785" ca="1" si="232">+K721+L722</f>
        <v>-2.3676709309363981</v>
      </c>
      <c r="L722" s="31">
        <f t="shared" ca="1" si="227"/>
        <v>0.26832149423574475</v>
      </c>
      <c r="M722" s="30"/>
      <c r="N722" s="21">
        <v>709</v>
      </c>
      <c r="O722" s="14">
        <f t="shared" si="225"/>
        <v>0.20844599999999999</v>
      </c>
      <c r="P722" s="14">
        <f t="shared" ref="P722:P785" si="233">$I$6*N722^0.5</f>
        <v>0.42603286258221917</v>
      </c>
      <c r="Q722" s="14">
        <f t="shared" si="221"/>
        <v>0.63447886258221919</v>
      </c>
      <c r="R722" s="14">
        <f t="shared" si="222"/>
        <v>-0.21758686258221918</v>
      </c>
      <c r="S722" s="14">
        <f t="shared" si="223"/>
        <v>1.0605117251644383</v>
      </c>
      <c r="T722" s="14">
        <f t="shared" si="224"/>
        <v>-0.64361972516443833</v>
      </c>
      <c r="U722" s="4" t="s">
        <v>21</v>
      </c>
      <c r="V722" s="21">
        <v>709</v>
      </c>
      <c r="W722" s="15">
        <f t="shared" ref="W722:W785" si="234">$I$10*EXP(O722)</f>
        <v>13124.169841417202</v>
      </c>
      <c r="X722" s="15">
        <f t="shared" ref="X722:X785" si="235">$I$10*EXP(P722)</f>
        <v>16314.30644510966</v>
      </c>
      <c r="Y722" s="15">
        <f t="shared" ref="Y722:Y785" si="236">$I$10*EXP(Q722)</f>
        <v>20095.349474794573</v>
      </c>
      <c r="Z722" s="15">
        <f t="shared" ref="Z722:Z785" si="237">$I$10*EXP(R722)</f>
        <v>8571.3281195934815</v>
      </c>
      <c r="AA722" s="15">
        <f t="shared" ref="AA722:AA785" si="238">$I$10*EXP(S722)</f>
        <v>30769.41821034221</v>
      </c>
      <c r="AB722" s="15">
        <f t="shared" ref="AB722:AB785" si="239">$I$10*EXP(T722)</f>
        <v>5597.890504425277</v>
      </c>
      <c r="AC722" s="15"/>
    </row>
    <row r="723" spans="2:29">
      <c r="B723" s="49">
        <v>41257</v>
      </c>
      <c r="C723" s="50">
        <v>1413.58</v>
      </c>
      <c r="D723" s="53">
        <v>9737.56</v>
      </c>
      <c r="E723" s="16">
        <f t="shared" si="226"/>
        <v>-5.3065208622224706E-4</v>
      </c>
      <c r="F723" s="16" t="str">
        <f t="shared" si="228"/>
        <v/>
      </c>
      <c r="G723" s="16">
        <f t="shared" si="229"/>
        <v>-5.3065208622224706E-4</v>
      </c>
      <c r="H723" s="6">
        <f t="shared" si="230"/>
        <v>710</v>
      </c>
      <c r="I723" s="25">
        <f t="shared" ca="1" si="231"/>
        <v>12802.34857759057</v>
      </c>
      <c r="J723" s="16">
        <f t="shared" ref="J723:J786" ca="1" si="240">(I723-I722)/I722</f>
        <v>1.3141530825808642E-2</v>
      </c>
      <c r="K723" s="17">
        <f t="shared" ca="1" si="232"/>
        <v>-1.5700497542912579</v>
      </c>
      <c r="L723" s="31">
        <f t="shared" ca="1" si="227"/>
        <v>0.79762117664514032</v>
      </c>
      <c r="M723" s="30"/>
      <c r="N723" s="21">
        <v>710</v>
      </c>
      <c r="O723" s="14">
        <f t="shared" si="225"/>
        <v>0.20873999999999998</v>
      </c>
      <c r="P723" s="14">
        <f t="shared" si="233"/>
        <v>0.42633320302317534</v>
      </c>
      <c r="Q723" s="14">
        <f t="shared" ref="Q723:Q786" si="241">+O723+P723</f>
        <v>0.63507320302317538</v>
      </c>
      <c r="R723" s="14">
        <f t="shared" ref="R723:R786" si="242">+O723-P723</f>
        <v>-0.21759320302317536</v>
      </c>
      <c r="S723" s="14">
        <f t="shared" ref="S723:S786" si="243">+O723+2*P723</f>
        <v>1.0614064060463506</v>
      </c>
      <c r="T723" s="14">
        <f t="shared" ref="T723:T786" si="244">+O723-2*P723</f>
        <v>-0.64392640604635076</v>
      </c>
      <c r="U723" s="4" t="s">
        <v>21</v>
      </c>
      <c r="V723" s="21">
        <v>710</v>
      </c>
      <c r="W723" s="15">
        <f t="shared" si="234"/>
        <v>13128.028914606542</v>
      </c>
      <c r="X723" s="15">
        <f t="shared" si="235"/>
        <v>16319.207026985901</v>
      </c>
      <c r="Y723" s="15">
        <f t="shared" si="236"/>
        <v>20107.296503612099</v>
      </c>
      <c r="Z723" s="15">
        <f t="shared" si="237"/>
        <v>8571.2737737659118</v>
      </c>
      <c r="AA723" s="15">
        <f t="shared" si="238"/>
        <v>30796.959338986082</v>
      </c>
      <c r="AB723" s="15">
        <f t="shared" si="239"/>
        <v>5596.1740016512758</v>
      </c>
      <c r="AC723" s="15"/>
    </row>
    <row r="724" spans="2:29">
      <c r="B724" s="49">
        <v>41260</v>
      </c>
      <c r="C724" s="50">
        <v>1430.36</v>
      </c>
      <c r="D724" s="53">
        <v>9828.8799999999992</v>
      </c>
      <c r="E724" s="16">
        <f t="shared" si="226"/>
        <v>9.3781193646046562E-3</v>
      </c>
      <c r="F724" s="16">
        <f t="shared" si="228"/>
        <v>9.3781193646046562E-3</v>
      </c>
      <c r="G724" s="16" t="str">
        <f t="shared" si="229"/>
        <v/>
      </c>
      <c r="H724" s="6">
        <f t="shared" si="230"/>
        <v>711</v>
      </c>
      <c r="I724" s="25">
        <f t="shared" ca="1" si="231"/>
        <v>12669.757466271429</v>
      </c>
      <c r="J724" s="16">
        <f t="shared" ca="1" si="240"/>
        <v>-1.0356780282582757E-2</v>
      </c>
      <c r="K724" s="17">
        <f t="shared" ca="1" si="232"/>
        <v>-2.2390992501746627</v>
      </c>
      <c r="L724" s="31">
        <f t="shared" ca="1" si="227"/>
        <v>-0.6690494958834049</v>
      </c>
      <c r="M724" s="30"/>
      <c r="N724" s="21">
        <v>711</v>
      </c>
      <c r="O724" s="14">
        <f t="shared" si="225"/>
        <v>0.209034</v>
      </c>
      <c r="P724" s="14">
        <f t="shared" si="233"/>
        <v>0.42663333203114828</v>
      </c>
      <c r="Q724" s="14">
        <f t="shared" si="241"/>
        <v>0.63566733203114834</v>
      </c>
      <c r="R724" s="14">
        <f t="shared" si="242"/>
        <v>-0.21759933203114828</v>
      </c>
      <c r="S724" s="14">
        <f t="shared" si="243"/>
        <v>1.0623006640622965</v>
      </c>
      <c r="T724" s="14">
        <f t="shared" si="244"/>
        <v>-0.64423266406229662</v>
      </c>
      <c r="U724" s="4" t="s">
        <v>21</v>
      </c>
      <c r="V724" s="21">
        <v>711</v>
      </c>
      <c r="W724" s="15">
        <f t="shared" si="234"/>
        <v>13131.889122530196</v>
      </c>
      <c r="X724" s="15">
        <f t="shared" si="235"/>
        <v>16324.105629471396</v>
      </c>
      <c r="Y724" s="15">
        <f t="shared" si="236"/>
        <v>20119.246381269772</v>
      </c>
      <c r="Z724" s="15">
        <f t="shared" si="237"/>
        <v>8571.2212405216032</v>
      </c>
      <c r="AA724" s="15">
        <f t="shared" si="238"/>
        <v>30824.512084537364</v>
      </c>
      <c r="AB724" s="15">
        <f t="shared" si="239"/>
        <v>5594.4603909215466</v>
      </c>
      <c r="AC724" s="15"/>
    </row>
    <row r="725" spans="2:29">
      <c r="B725" s="49">
        <v>41261</v>
      </c>
      <c r="C725" s="50">
        <v>1446.79</v>
      </c>
      <c r="D725" s="53">
        <v>9923.01</v>
      </c>
      <c r="E725" s="16">
        <f t="shared" si="226"/>
        <v>9.5768795630835884E-3</v>
      </c>
      <c r="F725" s="16">
        <f t="shared" si="228"/>
        <v>9.5768795630835884E-3</v>
      </c>
      <c r="G725" s="16" t="str">
        <f t="shared" si="229"/>
        <v/>
      </c>
      <c r="H725" s="6">
        <f t="shared" si="230"/>
        <v>712</v>
      </c>
      <c r="I725" s="25">
        <f t="shared" ca="1" si="231"/>
        <v>12590.380148668342</v>
      </c>
      <c r="J725" s="16">
        <f t="shared" ca="1" si="240"/>
        <v>-6.2651015865456986E-3</v>
      </c>
      <c r="K725" s="17">
        <f t="shared" ca="1" si="232"/>
        <v>-2.6502751202770889</v>
      </c>
      <c r="L725" s="31">
        <f t="shared" ca="1" si="227"/>
        <v>-0.41117587010242629</v>
      </c>
      <c r="M725" s="30"/>
      <c r="N725" s="21">
        <v>712</v>
      </c>
      <c r="O725" s="14">
        <f t="shared" si="225"/>
        <v>0.20932799999999999</v>
      </c>
      <c r="P725" s="14">
        <f t="shared" si="233"/>
        <v>0.42693325005204269</v>
      </c>
      <c r="Q725" s="14">
        <f t="shared" si="241"/>
        <v>0.6362612500520427</v>
      </c>
      <c r="R725" s="14">
        <f t="shared" si="242"/>
        <v>-0.2176052500520427</v>
      </c>
      <c r="S725" s="14">
        <f t="shared" si="243"/>
        <v>1.0631945001040854</v>
      </c>
      <c r="T725" s="14">
        <f t="shared" si="244"/>
        <v>-0.64453850010408542</v>
      </c>
      <c r="U725" s="4" t="s">
        <v>21</v>
      </c>
      <c r="V725" s="21">
        <v>712</v>
      </c>
      <c r="W725" s="15">
        <f t="shared" si="234"/>
        <v>13135.750465521825</v>
      </c>
      <c r="X725" s="15">
        <f t="shared" si="235"/>
        <v>16329.002257181399</v>
      </c>
      <c r="Y725" s="15">
        <f t="shared" si="236"/>
        <v>20131.199113382576</v>
      </c>
      <c r="Z725" s="15">
        <f t="shared" si="237"/>
        <v>8571.1705160053061</v>
      </c>
      <c r="AA725" s="15">
        <f t="shared" si="238"/>
        <v>30852.076461590725</v>
      </c>
      <c r="AB725" s="15">
        <f t="shared" si="239"/>
        <v>5592.7496649138129</v>
      </c>
      <c r="AC725" s="15"/>
    </row>
    <row r="726" spans="2:29">
      <c r="B726" s="49">
        <v>41262</v>
      </c>
      <c r="C726" s="50">
        <v>1435.81</v>
      </c>
      <c r="D726" s="53">
        <v>10160.4</v>
      </c>
      <c r="E726" s="16">
        <f t="shared" si="226"/>
        <v>2.3923184598221649E-2</v>
      </c>
      <c r="F726" s="16">
        <f t="shared" si="228"/>
        <v>2.3923184598221649E-2</v>
      </c>
      <c r="G726" s="16" t="str">
        <f t="shared" si="229"/>
        <v/>
      </c>
      <c r="H726" s="6">
        <f t="shared" si="230"/>
        <v>713</v>
      </c>
      <c r="I726" s="25">
        <f t="shared" ca="1" si="231"/>
        <v>12701.630661235857</v>
      </c>
      <c r="J726" s="16">
        <f t="shared" ca="1" si="240"/>
        <v>8.8361519869819844E-3</v>
      </c>
      <c r="K726" s="17">
        <f t="shared" ca="1" si="232"/>
        <v>-2.1188158972332953</v>
      </c>
      <c r="L726" s="31">
        <f t="shared" ca="1" si="227"/>
        <v>0.53145922304379378</v>
      </c>
      <c r="M726" s="30"/>
      <c r="N726" s="21">
        <v>713</v>
      </c>
      <c r="O726" s="14">
        <f t="shared" si="225"/>
        <v>0.209622</v>
      </c>
      <c r="P726" s="14">
        <f t="shared" si="233"/>
        <v>0.42723295753019808</v>
      </c>
      <c r="Q726" s="14">
        <f t="shared" si="241"/>
        <v>0.63685495753019805</v>
      </c>
      <c r="R726" s="14">
        <f t="shared" si="242"/>
        <v>-0.21761095753019807</v>
      </c>
      <c r="S726" s="14">
        <f t="shared" si="243"/>
        <v>1.0640879150603961</v>
      </c>
      <c r="T726" s="14">
        <f t="shared" si="244"/>
        <v>-0.64484391506039618</v>
      </c>
      <c r="U726" s="4" t="s">
        <v>21</v>
      </c>
      <c r="V726" s="21">
        <v>713</v>
      </c>
      <c r="W726" s="15">
        <f t="shared" si="234"/>
        <v>13139.612943915192</v>
      </c>
      <c r="X726" s="15">
        <f t="shared" si="235"/>
        <v>16333.896914714787</v>
      </c>
      <c r="Y726" s="15">
        <f t="shared" si="236"/>
        <v>20143.154705551478</v>
      </c>
      <c r="Z726" s="15">
        <f t="shared" si="237"/>
        <v>8571.1215963764243</v>
      </c>
      <c r="AA726" s="15">
        <f t="shared" si="238"/>
        <v>30879.652484716258</v>
      </c>
      <c r="AB726" s="15">
        <f t="shared" si="239"/>
        <v>5591.0418163337708</v>
      </c>
      <c r="AC726" s="15"/>
    </row>
    <row r="727" spans="2:29">
      <c r="B727" s="49">
        <v>41263</v>
      </c>
      <c r="C727" s="50">
        <v>1443.69</v>
      </c>
      <c r="D727" s="53">
        <v>10039.33</v>
      </c>
      <c r="E727" s="16">
        <f t="shared" si="226"/>
        <v>-1.1915869453958478E-2</v>
      </c>
      <c r="F727" s="16" t="str">
        <f t="shared" si="228"/>
        <v/>
      </c>
      <c r="G727" s="16">
        <f t="shared" si="229"/>
        <v>-1.1915869453958478E-2</v>
      </c>
      <c r="H727" s="6">
        <f t="shared" si="230"/>
        <v>714</v>
      </c>
      <c r="I727" s="25">
        <f t="shared" ca="1" si="231"/>
        <v>12579.144002486681</v>
      </c>
      <c r="J727" s="16">
        <f t="shared" ca="1" si="240"/>
        <v>-9.6433806033262674E-3</v>
      </c>
      <c r="K727" s="17">
        <f t="shared" ca="1" si="232"/>
        <v>-2.7428274986744219</v>
      </c>
      <c r="L727" s="31">
        <f t="shared" ca="1" si="227"/>
        <v>-0.62401160144112666</v>
      </c>
      <c r="M727" s="30"/>
      <c r="N727" s="21">
        <v>714</v>
      </c>
      <c r="O727" s="14">
        <f t="shared" si="225"/>
        <v>0.20991599999999999</v>
      </c>
      <c r="P727" s="14">
        <f t="shared" si="233"/>
        <v>0.42753245490839642</v>
      </c>
      <c r="Q727" s="14">
        <f t="shared" si="241"/>
        <v>0.63744845490839641</v>
      </c>
      <c r="R727" s="14">
        <f t="shared" si="242"/>
        <v>-0.21761645490839643</v>
      </c>
      <c r="S727" s="14">
        <f t="shared" si="243"/>
        <v>1.0649809098167928</v>
      </c>
      <c r="T727" s="14">
        <f t="shared" si="244"/>
        <v>-0.64514890981679285</v>
      </c>
      <c r="U727" s="4" t="s">
        <v>21</v>
      </c>
      <c r="V727" s="21">
        <v>714</v>
      </c>
      <c r="W727" s="15">
        <f t="shared" si="234"/>
        <v>13143.476558044151</v>
      </c>
      <c r="X727" s="15">
        <f t="shared" si="235"/>
        <v>16338.78960665414</v>
      </c>
      <c r="Y727" s="15">
        <f t="shared" si="236"/>
        <v>20155.113163363523</v>
      </c>
      <c r="Z727" s="15">
        <f t="shared" si="237"/>
        <v>8571.0744778089393</v>
      </c>
      <c r="AA727" s="15">
        <f t="shared" si="238"/>
        <v>30907.24016845963</v>
      </c>
      <c r="AB727" s="15">
        <f t="shared" si="239"/>
        <v>5589.3368379149515</v>
      </c>
      <c r="AC727" s="15"/>
    </row>
    <row r="728" spans="2:29">
      <c r="B728" s="49">
        <v>41264</v>
      </c>
      <c r="C728" s="50">
        <v>1430.15</v>
      </c>
      <c r="D728" s="53">
        <v>9940.06</v>
      </c>
      <c r="E728" s="16">
        <f t="shared" si="226"/>
        <v>-9.8881100631217859E-3</v>
      </c>
      <c r="F728" s="16" t="str">
        <f t="shared" si="228"/>
        <v/>
      </c>
      <c r="G728" s="16">
        <f t="shared" si="229"/>
        <v>-9.8881100631217859E-3</v>
      </c>
      <c r="H728" s="6">
        <f t="shared" si="230"/>
        <v>715</v>
      </c>
      <c r="I728" s="25">
        <f t="shared" ca="1" si="231"/>
        <v>12606.225180819261</v>
      </c>
      <c r="J728" s="16">
        <f t="shared" ca="1" si="240"/>
        <v>2.152863368701977E-3</v>
      </c>
      <c r="K728" s="17">
        <f t="shared" ca="1" si="232"/>
        <v>-2.6267930783233115</v>
      </c>
      <c r="L728" s="31">
        <f t="shared" ca="1" si="227"/>
        <v>0.11603442035111025</v>
      </c>
      <c r="M728" s="30"/>
      <c r="N728" s="21">
        <v>715</v>
      </c>
      <c r="O728" s="14">
        <f t="shared" si="225"/>
        <v>0.21020999999999998</v>
      </c>
      <c r="P728" s="14">
        <f t="shared" si="233"/>
        <v>0.42783174262787005</v>
      </c>
      <c r="Q728" s="14">
        <f t="shared" si="241"/>
        <v>0.63804174262787006</v>
      </c>
      <c r="R728" s="14">
        <f t="shared" si="242"/>
        <v>-0.21762174262787007</v>
      </c>
      <c r="S728" s="14">
        <f t="shared" si="243"/>
        <v>1.0658734852557401</v>
      </c>
      <c r="T728" s="14">
        <f t="shared" si="244"/>
        <v>-0.64545348525574009</v>
      </c>
      <c r="U728" s="4" t="s">
        <v>21</v>
      </c>
      <c r="V728" s="21">
        <v>715</v>
      </c>
      <c r="W728" s="15">
        <f t="shared" si="234"/>
        <v>13147.341308242658</v>
      </c>
      <c r="X728" s="15">
        <f t="shared" si="235"/>
        <v>16343.680337565818</v>
      </c>
      <c r="Y728" s="15">
        <f t="shared" si="236"/>
        <v>20167.074492391905</v>
      </c>
      <c r="Z728" s="15">
        <f t="shared" si="237"/>
        <v>8571.0291564913368</v>
      </c>
      <c r="AA728" s="15">
        <f t="shared" si="238"/>
        <v>30934.839527342228</v>
      </c>
      <c r="AB728" s="15">
        <f t="shared" si="239"/>
        <v>5587.6347224185647</v>
      </c>
      <c r="AC728" s="15"/>
    </row>
    <row r="729" spans="2:29">
      <c r="B729" s="49">
        <v>41269</v>
      </c>
      <c r="C729" s="50">
        <v>1419.83</v>
      </c>
      <c r="D729" s="53">
        <v>10230.36</v>
      </c>
      <c r="E729" s="16">
        <f t="shared" si="226"/>
        <v>2.9205055100271136E-2</v>
      </c>
      <c r="F729" s="16">
        <f t="shared" si="228"/>
        <v>2.9205055100271136E-2</v>
      </c>
      <c r="G729" s="16" t="str">
        <f t="shared" si="229"/>
        <v/>
      </c>
      <c r="H729" s="6">
        <f t="shared" si="230"/>
        <v>716</v>
      </c>
      <c r="I729" s="25">
        <f t="shared" ca="1" si="231"/>
        <v>12526.884757311323</v>
      </c>
      <c r="J729" s="16">
        <f t="shared" ca="1" si="240"/>
        <v>-6.2937495062881038E-3</v>
      </c>
      <c r="K729" s="17">
        <f t="shared" ca="1" si="232"/>
        <v>-3.039770758949194</v>
      </c>
      <c r="L729" s="31">
        <f t="shared" ca="1" si="227"/>
        <v>-0.41297768062588264</v>
      </c>
      <c r="M729" s="30"/>
      <c r="N729" s="21">
        <v>716</v>
      </c>
      <c r="O729" s="14">
        <f t="shared" si="225"/>
        <v>0.210504</v>
      </c>
      <c r="P729" s="14">
        <f t="shared" si="233"/>
        <v>0.42813082112830886</v>
      </c>
      <c r="Q729" s="14">
        <f t="shared" si="241"/>
        <v>0.63863482112830883</v>
      </c>
      <c r="R729" s="14">
        <f t="shared" si="242"/>
        <v>-0.21762682112830886</v>
      </c>
      <c r="S729" s="14">
        <f t="shared" si="243"/>
        <v>1.0667656422566176</v>
      </c>
      <c r="T729" s="14">
        <f t="shared" si="244"/>
        <v>-0.64575764225661769</v>
      </c>
      <c r="U729" s="4" t="s">
        <v>21</v>
      </c>
      <c r="V729" s="21">
        <v>716</v>
      </c>
      <c r="W729" s="15">
        <f t="shared" si="234"/>
        <v>13151.207194844763</v>
      </c>
      <c r="X729" s="15">
        <f t="shared" si="235"/>
        <v>16348.56911200005</v>
      </c>
      <c r="Y729" s="15">
        <f t="shared" si="236"/>
        <v>20179.038698196015</v>
      </c>
      <c r="Z729" s="15">
        <f t="shared" si="237"/>
        <v>8570.9856286265331</v>
      </c>
      <c r="AA729" s="15">
        <f t="shared" si="238"/>
        <v>30962.450575861283</v>
      </c>
      <c r="AB729" s="15">
        <f t="shared" si="239"/>
        <v>5585.9354626333743</v>
      </c>
      <c r="AC729" s="15"/>
    </row>
    <row r="730" spans="2:29">
      <c r="B730" s="49">
        <v>41270</v>
      </c>
      <c r="C730" s="50">
        <v>1418.1</v>
      </c>
      <c r="D730" s="53">
        <v>10322.98</v>
      </c>
      <c r="E730" s="16">
        <f t="shared" si="226"/>
        <v>9.0534448445605993E-3</v>
      </c>
      <c r="F730" s="16">
        <f t="shared" si="228"/>
        <v>9.0534448445605993E-3</v>
      </c>
      <c r="G730" s="16" t="str">
        <f t="shared" si="229"/>
        <v/>
      </c>
      <c r="H730" s="6">
        <f t="shared" si="230"/>
        <v>717</v>
      </c>
      <c r="I730" s="25">
        <f t="shared" ca="1" si="231"/>
        <v>12609.557557310822</v>
      </c>
      <c r="J730" s="16">
        <f t="shared" ca="1" si="240"/>
        <v>6.599629644652571E-3</v>
      </c>
      <c r="K730" s="17">
        <f t="shared" ca="1" si="232"/>
        <v>-2.6470237678427493</v>
      </c>
      <c r="L730" s="31">
        <f t="shared" ca="1" si="227"/>
        <v>0.39274699110644473</v>
      </c>
      <c r="M730" s="30"/>
      <c r="N730" s="21">
        <v>717</v>
      </c>
      <c r="O730" s="14">
        <f t="shared" si="225"/>
        <v>0.21079799999999999</v>
      </c>
      <c r="P730" s="14">
        <f t="shared" si="233"/>
        <v>0.42842969084786831</v>
      </c>
      <c r="Q730" s="14">
        <f t="shared" si="241"/>
        <v>0.63922769084786824</v>
      </c>
      <c r="R730" s="14">
        <f t="shared" si="242"/>
        <v>-0.21763169084786832</v>
      </c>
      <c r="S730" s="14">
        <f t="shared" si="243"/>
        <v>1.0676573816957367</v>
      </c>
      <c r="T730" s="14">
        <f t="shared" si="244"/>
        <v>-0.64606138169573657</v>
      </c>
      <c r="U730" s="4" t="s">
        <v>21</v>
      </c>
      <c r="V730" s="21">
        <v>717</v>
      </c>
      <c r="W730" s="15">
        <f t="shared" si="234"/>
        <v>13155.074218184624</v>
      </c>
      <c r="X730" s="15">
        <f t="shared" si="235"/>
        <v>16353.455934491012</v>
      </c>
      <c r="Y730" s="15">
        <f t="shared" si="236"/>
        <v>20191.005786321552</v>
      </c>
      <c r="Z730" s="15">
        <f t="shared" si="237"/>
        <v>8570.9438904317994</v>
      </c>
      <c r="AA730" s="15">
        <f t="shared" si="238"/>
        <v>30990.073328490053</v>
      </c>
      <c r="AB730" s="15">
        <f t="shared" si="239"/>
        <v>5584.2390513755436</v>
      </c>
      <c r="AC730" s="15"/>
    </row>
    <row r="731" spans="2:29">
      <c r="B731" s="49">
        <v>41271</v>
      </c>
      <c r="C731" s="50">
        <v>1402.43</v>
      </c>
      <c r="D731" s="53">
        <v>10395.18</v>
      </c>
      <c r="E731" s="16">
        <f t="shared" si="226"/>
        <v>6.9941044155854932E-3</v>
      </c>
      <c r="F731" s="16">
        <f t="shared" si="228"/>
        <v>6.9941044155854932E-3</v>
      </c>
      <c r="G731" s="16" t="str">
        <f t="shared" si="229"/>
        <v/>
      </c>
      <c r="H731" s="6">
        <f t="shared" si="230"/>
        <v>718</v>
      </c>
      <c r="I731" s="25">
        <f t="shared" ca="1" si="231"/>
        <v>12704.803745818985</v>
      </c>
      <c r="J731" s="16">
        <f t="shared" ca="1" si="240"/>
        <v>7.5534917125574105E-3</v>
      </c>
      <c r="K731" s="17">
        <f t="shared" ca="1" si="232"/>
        <v>-2.1950792676989606</v>
      </c>
      <c r="L731" s="31">
        <f t="shared" ca="1" si="227"/>
        <v>0.45194450014378862</v>
      </c>
      <c r="M731" s="30"/>
      <c r="N731" s="21">
        <v>718</v>
      </c>
      <c r="O731" s="14">
        <f t="shared" si="225"/>
        <v>0.211092</v>
      </c>
      <c r="P731" s="14">
        <f t="shared" si="233"/>
        <v>0.4287283522231764</v>
      </c>
      <c r="Q731" s="14">
        <f t="shared" si="241"/>
        <v>0.63982035222317646</v>
      </c>
      <c r="R731" s="14">
        <f t="shared" si="242"/>
        <v>-0.2176363522231764</v>
      </c>
      <c r="S731" s="14">
        <f t="shared" si="243"/>
        <v>1.0685487044463529</v>
      </c>
      <c r="T731" s="14">
        <f t="shared" si="244"/>
        <v>-0.64636470444635274</v>
      </c>
      <c r="U731" s="4" t="s">
        <v>21</v>
      </c>
      <c r="V731" s="21">
        <v>718</v>
      </c>
      <c r="W731" s="15">
        <f t="shared" si="234"/>
        <v>13158.942378596492</v>
      </c>
      <c r="X731" s="15">
        <f t="shared" si="235"/>
        <v>16358.340809556888</v>
      </c>
      <c r="Y731" s="15">
        <f t="shared" si="236"/>
        <v>20202.975762300575</v>
      </c>
      <c r="Z731" s="15">
        <f t="shared" si="237"/>
        <v>8570.9039381386974</v>
      </c>
      <c r="AA731" s="15">
        <f t="shared" si="238"/>
        <v>31017.707799677908</v>
      </c>
      <c r="AB731" s="15">
        <f t="shared" si="239"/>
        <v>5582.5454814885052</v>
      </c>
      <c r="AC731" s="15"/>
    </row>
    <row r="732" spans="2:29">
      <c r="B732" s="49">
        <v>41278</v>
      </c>
      <c r="C732" s="50">
        <v>1466.47</v>
      </c>
      <c r="D732" s="53">
        <v>10688.11</v>
      </c>
      <c r="E732" s="16">
        <f t="shared" si="226"/>
        <v>2.8179406224808062E-2</v>
      </c>
      <c r="F732" s="16">
        <f t="shared" si="228"/>
        <v>2.8179406224808062E-2</v>
      </c>
      <c r="G732" s="16" t="str">
        <f t="shared" si="229"/>
        <v/>
      </c>
      <c r="H732" s="6">
        <f t="shared" si="230"/>
        <v>719</v>
      </c>
      <c r="I732" s="25">
        <f t="shared" ca="1" si="231"/>
        <v>12816.061365278343</v>
      </c>
      <c r="J732" s="16">
        <f t="shared" ca="1" si="240"/>
        <v>8.7571301127710981E-3</v>
      </c>
      <c r="K732" s="17">
        <f t="shared" ca="1" si="232"/>
        <v>-1.6685158484890281</v>
      </c>
      <c r="L732" s="31">
        <f t="shared" ca="1" si="227"/>
        <v>0.52656341920993233</v>
      </c>
      <c r="M732" s="30"/>
      <c r="N732" s="21">
        <v>719</v>
      </c>
      <c r="O732" s="14">
        <f t="shared" si="225"/>
        <v>0.21138599999999999</v>
      </c>
      <c r="P732" s="14">
        <f t="shared" si="233"/>
        <v>0.42902680568934154</v>
      </c>
      <c r="Q732" s="14">
        <f t="shared" si="241"/>
        <v>0.64041280568934156</v>
      </c>
      <c r="R732" s="14">
        <f t="shared" si="242"/>
        <v>-0.21764080568934155</v>
      </c>
      <c r="S732" s="14">
        <f t="shared" si="243"/>
        <v>1.069439611378683</v>
      </c>
      <c r="T732" s="14">
        <f t="shared" si="244"/>
        <v>-0.64666761137868312</v>
      </c>
      <c r="U732" s="4" t="s">
        <v>21</v>
      </c>
      <c r="V732" s="21">
        <v>719</v>
      </c>
      <c r="W732" s="15">
        <f t="shared" si="234"/>
        <v>13162.811676414705</v>
      </c>
      <c r="X732" s="15">
        <f t="shared" si="235"/>
        <v>16363.223741699978</v>
      </c>
      <c r="Y732" s="15">
        <f t="shared" si="236"/>
        <v>20214.948631651565</v>
      </c>
      <c r="Z732" s="15">
        <f t="shared" si="237"/>
        <v>8570.8657679929984</v>
      </c>
      <c r="AA732" s="15">
        <f t="shared" si="238"/>
        <v>31045.354003850505</v>
      </c>
      <c r="AB732" s="15">
        <f t="shared" si="239"/>
        <v>5580.8547458428147</v>
      </c>
      <c r="AC732" s="15"/>
    </row>
    <row r="733" spans="2:29">
      <c r="B733" s="49">
        <v>41281</v>
      </c>
      <c r="C733" s="50">
        <v>1461.89</v>
      </c>
      <c r="D733" s="53">
        <v>10599.01</v>
      </c>
      <c r="E733" s="16">
        <f t="shared" si="226"/>
        <v>-8.3363662986253289E-3</v>
      </c>
      <c r="F733" s="16" t="str">
        <f t="shared" si="228"/>
        <v/>
      </c>
      <c r="G733" s="16">
        <f t="shared" si="229"/>
        <v>-8.3363662986253289E-3</v>
      </c>
      <c r="H733" s="6">
        <f t="shared" si="230"/>
        <v>720</v>
      </c>
      <c r="I733" s="25">
        <f t="shared" ca="1" si="231"/>
        <v>12997.474394141442</v>
      </c>
      <c r="J733" s="16">
        <f t="shared" ca="1" si="240"/>
        <v>1.4155131104052622E-2</v>
      </c>
      <c r="K733" s="17">
        <f t="shared" ca="1" si="232"/>
        <v>-0.80839758745448553</v>
      </c>
      <c r="L733" s="31">
        <f t="shared" ca="1" si="227"/>
        <v>0.86011826103454259</v>
      </c>
      <c r="M733" s="30"/>
      <c r="N733" s="21">
        <v>720</v>
      </c>
      <c r="O733" s="14">
        <f t="shared" si="225"/>
        <v>0.21167999999999998</v>
      </c>
      <c r="P733" s="14">
        <f t="shared" si="233"/>
        <v>0.42932505167995966</v>
      </c>
      <c r="Q733" s="14">
        <f t="shared" si="241"/>
        <v>0.64100505167995969</v>
      </c>
      <c r="R733" s="14">
        <f t="shared" si="242"/>
        <v>-0.21764505167995968</v>
      </c>
      <c r="S733" s="14">
        <f t="shared" si="243"/>
        <v>1.0703301033599193</v>
      </c>
      <c r="T733" s="14">
        <f t="shared" si="244"/>
        <v>-0.64697010335991934</v>
      </c>
      <c r="U733" s="4" t="s">
        <v>21</v>
      </c>
      <c r="V733" s="21">
        <v>720</v>
      </c>
      <c r="W733" s="15">
        <f t="shared" si="234"/>
        <v>13166.68211197372</v>
      </c>
      <c r="X733" s="15">
        <f t="shared" si="235"/>
        <v>16368.104735406749</v>
      </c>
      <c r="Y733" s="15">
        <f t="shared" si="236"/>
        <v>20226.924399879525</v>
      </c>
      <c r="Z733" s="15">
        <f t="shared" si="237"/>
        <v>8570.8293762546182</v>
      </c>
      <c r="AA733" s="15">
        <f t="shared" si="238"/>
        <v>31073.011955409944</v>
      </c>
      <c r="AB733" s="15">
        <f t="shared" si="239"/>
        <v>5579.1668373360171</v>
      </c>
      <c r="AC733" s="15"/>
    </row>
    <row r="734" spans="2:29">
      <c r="B734" s="49">
        <v>41282</v>
      </c>
      <c r="C734" s="50">
        <v>1457.15</v>
      </c>
      <c r="D734" s="53">
        <v>10508.06</v>
      </c>
      <c r="E734" s="16">
        <f t="shared" si="226"/>
        <v>-8.5809901113406556E-3</v>
      </c>
      <c r="F734" s="16" t="str">
        <f t="shared" si="228"/>
        <v/>
      </c>
      <c r="G734" s="16">
        <f t="shared" si="229"/>
        <v>-8.5809901113406556E-3</v>
      </c>
      <c r="H734" s="6">
        <f t="shared" si="230"/>
        <v>721</v>
      </c>
      <c r="I734" s="25">
        <f t="shared" ca="1" si="231"/>
        <v>13145.314057475034</v>
      </c>
      <c r="J734" s="16">
        <f t="shared" ca="1" si="240"/>
        <v>1.1374491601247587E-2</v>
      </c>
      <c r="K734" s="17">
        <f t="shared" ca="1" si="232"/>
        <v>-0.11987908289929872</v>
      </c>
      <c r="L734" s="31">
        <f t="shared" ca="1" si="227"/>
        <v>0.68851850455518682</v>
      </c>
      <c r="M734" s="30"/>
      <c r="N734" s="21">
        <v>721</v>
      </c>
      <c r="O734" s="14">
        <f t="shared" si="225"/>
        <v>0.211974</v>
      </c>
      <c r="P734" s="14">
        <f t="shared" si="233"/>
        <v>0.42962309062712167</v>
      </c>
      <c r="Q734" s="14">
        <f t="shared" si="241"/>
        <v>0.64159709062712167</v>
      </c>
      <c r="R734" s="14">
        <f t="shared" si="242"/>
        <v>-0.21764909062712168</v>
      </c>
      <c r="S734" s="14">
        <f t="shared" si="243"/>
        <v>1.0712201812542435</v>
      </c>
      <c r="T734" s="14">
        <f t="shared" si="244"/>
        <v>-0.64727218125424335</v>
      </c>
      <c r="U734" s="4" t="s">
        <v>21</v>
      </c>
      <c r="V734" s="21">
        <v>721</v>
      </c>
      <c r="W734" s="15">
        <f t="shared" si="234"/>
        <v>13170.553685608078</v>
      </c>
      <c r="X734" s="15">
        <f t="shared" si="235"/>
        <v>16372.983795147924</v>
      </c>
      <c r="Y734" s="15">
        <f t="shared" si="236"/>
        <v>20238.903072476023</v>
      </c>
      <c r="Z734" s="15">
        <f t="shared" si="237"/>
        <v>8570.7947591975426</v>
      </c>
      <c r="AA734" s="15">
        <f t="shared" si="238"/>
        <v>31100.681668734858</v>
      </c>
      <c r="AB734" s="15">
        <f t="shared" si="239"/>
        <v>5577.48174889251</v>
      </c>
      <c r="AC734" s="15"/>
    </row>
    <row r="735" spans="2:29">
      <c r="B735" s="49">
        <v>41283</v>
      </c>
      <c r="C735" s="50">
        <v>1461.02</v>
      </c>
      <c r="D735" s="53">
        <v>10578.57</v>
      </c>
      <c r="E735" s="16">
        <f t="shared" si="226"/>
        <v>6.7100873044120633E-3</v>
      </c>
      <c r="F735" s="16">
        <f t="shared" si="228"/>
        <v>6.7100873044120633E-3</v>
      </c>
      <c r="G735" s="16" t="str">
        <f t="shared" si="229"/>
        <v/>
      </c>
      <c r="H735" s="6">
        <f t="shared" si="230"/>
        <v>722</v>
      </c>
      <c r="I735" s="25">
        <f t="shared" ca="1" si="231"/>
        <v>13038.950022275578</v>
      </c>
      <c r="J735" s="16">
        <f t="shared" ca="1" si="240"/>
        <v>-8.0914031216297051E-3</v>
      </c>
      <c r="K735" s="17">
        <f t="shared" ca="1" si="232"/>
        <v>-0.6460241860782191</v>
      </c>
      <c r="L735" s="31">
        <f t="shared" ca="1" si="227"/>
        <v>-0.52614510317892038</v>
      </c>
      <c r="M735" s="30"/>
      <c r="N735" s="21">
        <v>722</v>
      </c>
      <c r="O735" s="14">
        <f t="shared" si="225"/>
        <v>0.21226799999999998</v>
      </c>
      <c r="P735" s="14">
        <f t="shared" si="233"/>
        <v>0.42992092296142093</v>
      </c>
      <c r="Q735" s="14">
        <f t="shared" si="241"/>
        <v>0.64218892296142094</v>
      </c>
      <c r="R735" s="14">
        <f t="shared" si="242"/>
        <v>-0.21765292296142094</v>
      </c>
      <c r="S735" s="14">
        <f t="shared" si="243"/>
        <v>1.0721098459228418</v>
      </c>
      <c r="T735" s="14">
        <f t="shared" si="244"/>
        <v>-0.64757384592284184</v>
      </c>
      <c r="U735" s="4" t="s">
        <v>21</v>
      </c>
      <c r="V735" s="21">
        <v>722</v>
      </c>
      <c r="W735" s="15">
        <f t="shared" si="234"/>
        <v>13174.426397652422</v>
      </c>
      <c r="X735" s="15">
        <f t="shared" si="235"/>
        <v>16377.860925378567</v>
      </c>
      <c r="Y735" s="15">
        <f t="shared" si="236"/>
        <v>20250.884654919289</v>
      </c>
      <c r="Z735" s="15">
        <f t="shared" si="237"/>
        <v>8570.7619131097526</v>
      </c>
      <c r="AA735" s="15">
        <f t="shared" si="238"/>
        <v>31128.363158180589</v>
      </c>
      <c r="AB735" s="15">
        <f t="shared" si="239"/>
        <v>5575.799473463404</v>
      </c>
      <c r="AC735" s="15"/>
    </row>
    <row r="736" spans="2:29">
      <c r="B736" s="49">
        <v>41284</v>
      </c>
      <c r="C736" s="50">
        <v>1472.12</v>
      </c>
      <c r="D736" s="53">
        <v>10652.64</v>
      </c>
      <c r="E736" s="16">
        <f t="shared" si="226"/>
        <v>7.0018915600123374E-3</v>
      </c>
      <c r="F736" s="16">
        <f t="shared" si="228"/>
        <v>7.0018915600123374E-3</v>
      </c>
      <c r="G736" s="16" t="str">
        <f t="shared" si="229"/>
        <v/>
      </c>
      <c r="H736" s="6">
        <f t="shared" si="230"/>
        <v>723</v>
      </c>
      <c r="I736" s="25">
        <f t="shared" ca="1" si="231"/>
        <v>13098.501222688958</v>
      </c>
      <c r="J736" s="16">
        <f t="shared" ca="1" si="240"/>
        <v>4.5671775957146282E-3</v>
      </c>
      <c r="K736" s="17">
        <f t="shared" ca="1" si="232"/>
        <v>-0.37960026403903446</v>
      </c>
      <c r="L736" s="31">
        <f t="shared" ca="1" si="227"/>
        <v>0.26642392203918464</v>
      </c>
      <c r="M736" s="30"/>
      <c r="N736" s="21">
        <v>723</v>
      </c>
      <c r="O736" s="14">
        <f t="shared" si="225"/>
        <v>0.212562</v>
      </c>
      <c r="P736" s="14">
        <f t="shared" si="233"/>
        <v>0.43021854911196006</v>
      </c>
      <c r="Q736" s="14">
        <f t="shared" si="241"/>
        <v>0.64278054911196003</v>
      </c>
      <c r="R736" s="14">
        <f t="shared" si="242"/>
        <v>-0.21765654911196006</v>
      </c>
      <c r="S736" s="14">
        <f t="shared" si="243"/>
        <v>1.0729990982239201</v>
      </c>
      <c r="T736" s="14">
        <f t="shared" si="244"/>
        <v>-0.64787509822392009</v>
      </c>
      <c r="U736" s="4" t="s">
        <v>21</v>
      </c>
      <c r="V736" s="21">
        <v>723</v>
      </c>
      <c r="W736" s="15">
        <f t="shared" si="234"/>
        <v>13178.300248441496</v>
      </c>
      <c r="X736" s="15">
        <f t="shared" si="235"/>
        <v>16382.736130538136</v>
      </c>
      <c r="Y736" s="15">
        <f t="shared" si="236"/>
        <v>20262.869152674255</v>
      </c>
      <c r="Z736" s="15">
        <f t="shared" si="237"/>
        <v>8570.7308342931683</v>
      </c>
      <c r="AA736" s="15">
        <f t="shared" si="238"/>
        <v>31156.056438079322</v>
      </c>
      <c r="AB736" s="15">
        <f t="shared" si="239"/>
        <v>5574.1200040263902</v>
      </c>
      <c r="AC736" s="15"/>
    </row>
    <row r="737" spans="2:29">
      <c r="B737" s="49">
        <v>41285</v>
      </c>
      <c r="C737" s="50">
        <v>1472.05</v>
      </c>
      <c r="D737" s="53">
        <v>10801.57</v>
      </c>
      <c r="E737" s="16">
        <f t="shared" si="226"/>
        <v>1.3980571952117061E-2</v>
      </c>
      <c r="F737" s="16">
        <f t="shared" si="228"/>
        <v>1.3980571952117061E-2</v>
      </c>
      <c r="G737" s="16" t="str">
        <f t="shared" si="229"/>
        <v/>
      </c>
      <c r="H737" s="6">
        <f t="shared" si="230"/>
        <v>724</v>
      </c>
      <c r="I737" s="25">
        <f t="shared" ca="1" si="231"/>
        <v>13230.508444459774</v>
      </c>
      <c r="J737" s="16">
        <f t="shared" ca="1" si="240"/>
        <v>1.00780401915111E-2</v>
      </c>
      <c r="K737" s="17">
        <f t="shared" ca="1" si="232"/>
        <v>0.22874986906276318</v>
      </c>
      <c r="L737" s="31">
        <f t="shared" ca="1" si="227"/>
        <v>0.60835013310179764</v>
      </c>
      <c r="M737" s="30"/>
      <c r="N737" s="21">
        <v>724</v>
      </c>
      <c r="O737" s="14">
        <f t="shared" si="225"/>
        <v>0.21285599999999999</v>
      </c>
      <c r="P737" s="14">
        <f t="shared" si="233"/>
        <v>0.43051596950635873</v>
      </c>
      <c r="Q737" s="14">
        <f t="shared" si="241"/>
        <v>0.64337196950635867</v>
      </c>
      <c r="R737" s="14">
        <f t="shared" si="242"/>
        <v>-0.21765996950635874</v>
      </c>
      <c r="S737" s="14">
        <f t="shared" si="243"/>
        <v>1.0738879390127174</v>
      </c>
      <c r="T737" s="14">
        <f t="shared" si="244"/>
        <v>-0.64817593901271753</v>
      </c>
      <c r="U737" s="4" t="s">
        <v>21</v>
      </c>
      <c r="V737" s="21">
        <v>724</v>
      </c>
      <c r="W737" s="15">
        <f t="shared" si="234"/>
        <v>13182.175238310136</v>
      </c>
      <c r="X737" s="15">
        <f t="shared" si="235"/>
        <v>16387.609415050585</v>
      </c>
      <c r="Y737" s="15">
        <f t="shared" si="236"/>
        <v>20274.856571192664</v>
      </c>
      <c r="Z737" s="15">
        <f t="shared" si="237"/>
        <v>8570.7015190635648</v>
      </c>
      <c r="AA737" s="15">
        <f t="shared" si="238"/>
        <v>31183.761522740206</v>
      </c>
      <c r="AB737" s="15">
        <f t="shared" si="239"/>
        <v>5572.443333585602</v>
      </c>
      <c r="AC737" s="15"/>
    </row>
    <row r="738" spans="2:29">
      <c r="B738" s="49">
        <v>41288</v>
      </c>
      <c r="C738" s="50">
        <v>1470.68</v>
      </c>
      <c r="D738" s="53">
        <v>10879.08</v>
      </c>
      <c r="E738" s="16">
        <f t="shared" si="226"/>
        <v>7.1758087018831728E-3</v>
      </c>
      <c r="F738" s="16">
        <f t="shared" si="228"/>
        <v>7.1758087018831728E-3</v>
      </c>
      <c r="G738" s="16" t="str">
        <f t="shared" si="229"/>
        <v/>
      </c>
      <c r="H738" s="6">
        <f t="shared" si="230"/>
        <v>725</v>
      </c>
      <c r="I738" s="25">
        <f t="shared" ca="1" si="231"/>
        <v>13245.224427664625</v>
      </c>
      <c r="J738" s="16">
        <f t="shared" ca="1" si="240"/>
        <v>1.1122764681816338E-3</v>
      </c>
      <c r="K738" s="17">
        <f t="shared" ca="1" si="232"/>
        <v>0.27985356248629567</v>
      </c>
      <c r="L738" s="31">
        <f t="shared" ca="1" si="227"/>
        <v>5.1103693423532465E-2</v>
      </c>
      <c r="M738" s="30"/>
      <c r="N738" s="21">
        <v>725</v>
      </c>
      <c r="O738" s="14">
        <f t="shared" si="225"/>
        <v>0.21315000000000001</v>
      </c>
      <c r="P738" s="14">
        <f t="shared" si="233"/>
        <v>0.43081318457076034</v>
      </c>
      <c r="Q738" s="14">
        <f t="shared" si="241"/>
        <v>0.64396318457076029</v>
      </c>
      <c r="R738" s="14">
        <f t="shared" si="242"/>
        <v>-0.21766318457076034</v>
      </c>
      <c r="S738" s="14">
        <f t="shared" si="243"/>
        <v>1.0747763691415206</v>
      </c>
      <c r="T738" s="14">
        <f t="shared" si="244"/>
        <v>-0.64847636914152074</v>
      </c>
      <c r="U738" s="4" t="s">
        <v>21</v>
      </c>
      <c r="V738" s="21">
        <v>725</v>
      </c>
      <c r="W738" s="15">
        <f t="shared" si="234"/>
        <v>13186.051367593283</v>
      </c>
      <c r="X738" s="15">
        <f t="shared" si="235"/>
        <v>16392.480783324427</v>
      </c>
      <c r="Y738" s="15">
        <f t="shared" si="236"/>
        <v>20286.846915913091</v>
      </c>
      <c r="Z738" s="15">
        <f t="shared" si="237"/>
        <v>8570.6739637505107</v>
      </c>
      <c r="AA738" s="15">
        <f t="shared" si="238"/>
        <v>31211.478426449488</v>
      </c>
      <c r="AB738" s="15">
        <f t="shared" si="239"/>
        <v>5570.7694551714885</v>
      </c>
      <c r="AC738" s="15"/>
    </row>
    <row r="739" spans="2:29">
      <c r="B739" s="49">
        <v>41289</v>
      </c>
      <c r="C739" s="50">
        <v>1472.34</v>
      </c>
      <c r="D739" s="53">
        <v>10600.44</v>
      </c>
      <c r="E739" s="16">
        <f t="shared" si="226"/>
        <v>-2.561245987712191E-2</v>
      </c>
      <c r="F739" s="16" t="str">
        <f t="shared" si="228"/>
        <v/>
      </c>
      <c r="G739" s="16">
        <f t="shared" si="229"/>
        <v>-2.561245987712191E-2</v>
      </c>
      <c r="H739" s="6">
        <f t="shared" si="230"/>
        <v>726</v>
      </c>
      <c r="I739" s="25">
        <f t="shared" ca="1" si="231"/>
        <v>13296.467243706617</v>
      </c>
      <c r="J739" s="16">
        <f t="shared" ca="1" si="240"/>
        <v>3.8687767294424292E-3</v>
      </c>
      <c r="K739" s="17">
        <f t="shared" ca="1" si="232"/>
        <v>0.50281074099430123</v>
      </c>
      <c r="L739" s="31">
        <f t="shared" ca="1" si="227"/>
        <v>0.22295717850800562</v>
      </c>
      <c r="M739" s="30"/>
      <c r="N739" s="21">
        <v>726</v>
      </c>
      <c r="O739" s="14">
        <f t="shared" si="225"/>
        <v>0.21344399999999999</v>
      </c>
      <c r="P739" s="14">
        <f t="shared" si="233"/>
        <v>0.43111019472983936</v>
      </c>
      <c r="Q739" s="14">
        <f t="shared" si="241"/>
        <v>0.64455419472983932</v>
      </c>
      <c r="R739" s="14">
        <f t="shared" si="242"/>
        <v>-0.21766619472983936</v>
      </c>
      <c r="S739" s="14">
        <f t="shared" si="243"/>
        <v>1.0756643894596787</v>
      </c>
      <c r="T739" s="14">
        <f t="shared" si="244"/>
        <v>-0.64877638945967875</v>
      </c>
      <c r="U739" s="4" t="s">
        <v>21</v>
      </c>
      <c r="V739" s="21">
        <v>726</v>
      </c>
      <c r="W739" s="15">
        <f t="shared" si="234"/>
        <v>13189.928636625977</v>
      </c>
      <c r="X739" s="15">
        <f t="shared" si="235"/>
        <v>16397.350239752799</v>
      </c>
      <c r="Y739" s="15">
        <f t="shared" si="236"/>
        <v>20298.840192261061</v>
      </c>
      <c r="Z739" s="15">
        <f t="shared" si="237"/>
        <v>8570.6481646972952</v>
      </c>
      <c r="AA739" s="15">
        <f t="shared" si="238"/>
        <v>31239.20716347067</v>
      </c>
      <c r="AB739" s="15">
        <f t="shared" si="239"/>
        <v>5569.0983618406735</v>
      </c>
      <c r="AC739" s="15"/>
    </row>
    <row r="740" spans="2:29">
      <c r="B740" s="49">
        <v>41290</v>
      </c>
      <c r="C740" s="50">
        <v>1472.63</v>
      </c>
      <c r="D740" s="53">
        <v>10609.64</v>
      </c>
      <c r="E740" s="16">
        <f t="shared" si="226"/>
        <v>8.6788850274129264E-4</v>
      </c>
      <c r="F740" s="16">
        <f t="shared" si="228"/>
        <v>8.6788850274129264E-4</v>
      </c>
      <c r="G740" s="16" t="str">
        <f t="shared" si="229"/>
        <v/>
      </c>
      <c r="H740" s="6">
        <f t="shared" si="230"/>
        <v>727</v>
      </c>
      <c r="I740" s="25">
        <f t="shared" ca="1" si="231"/>
        <v>13127.550790849667</v>
      </c>
      <c r="J740" s="16">
        <f t="shared" ca="1" si="240"/>
        <v>-1.2703859586229514E-2</v>
      </c>
      <c r="K740" s="17">
        <f t="shared" ca="1" si="232"/>
        <v>-0.31464252187468222</v>
      </c>
      <c r="L740" s="31">
        <f t="shared" ca="1" si="227"/>
        <v>-0.81745326286898345</v>
      </c>
      <c r="M740" s="30"/>
      <c r="N740" s="21">
        <v>727</v>
      </c>
      <c r="O740" s="14">
        <f t="shared" si="225"/>
        <v>0.21373799999999998</v>
      </c>
      <c r="P740" s="14">
        <f t="shared" si="233"/>
        <v>0.43140700040680846</v>
      </c>
      <c r="Q740" s="14">
        <f t="shared" si="241"/>
        <v>0.64514500040680844</v>
      </c>
      <c r="R740" s="14">
        <f t="shared" si="242"/>
        <v>-0.21766900040680848</v>
      </c>
      <c r="S740" s="14">
        <f t="shared" si="243"/>
        <v>1.0765520008136169</v>
      </c>
      <c r="T740" s="14">
        <f t="shared" si="244"/>
        <v>-0.64907600081361694</v>
      </c>
      <c r="U740" s="4" t="s">
        <v>21</v>
      </c>
      <c r="V740" s="21">
        <v>727</v>
      </c>
      <c r="W740" s="15">
        <f t="shared" si="234"/>
        <v>13193.807045743348</v>
      </c>
      <c r="X740" s="15">
        <f t="shared" si="235"/>
        <v>16402.217788713559</v>
      </c>
      <c r="Y740" s="15">
        <f t="shared" si="236"/>
        <v>20310.836405649083</v>
      </c>
      <c r="Z740" s="15">
        <f t="shared" si="237"/>
        <v>8570.6241182608628</v>
      </c>
      <c r="AA740" s="15">
        <f t="shared" si="238"/>
        <v>31266.947748044618</v>
      </c>
      <c r="AB740" s="15">
        <f t="shared" si="239"/>
        <v>5567.4300466758305</v>
      </c>
      <c r="AC740" s="15"/>
    </row>
    <row r="741" spans="2:29">
      <c r="B741" s="49">
        <v>41291</v>
      </c>
      <c r="C741" s="50">
        <v>1480.94</v>
      </c>
      <c r="D741" s="53">
        <v>10913.3</v>
      </c>
      <c r="E741" s="16">
        <f t="shared" si="226"/>
        <v>2.8621140773862248E-2</v>
      </c>
      <c r="F741" s="16">
        <f t="shared" si="228"/>
        <v>2.8621140773862248E-2</v>
      </c>
      <c r="G741" s="16" t="str">
        <f t="shared" si="229"/>
        <v/>
      </c>
      <c r="H741" s="6">
        <f t="shared" si="230"/>
        <v>728</v>
      </c>
      <c r="I741" s="25">
        <f t="shared" ca="1" si="231"/>
        <v>13032.459296415687</v>
      </c>
      <c r="J741" s="16">
        <f t="shared" ca="1" si="240"/>
        <v>-7.2436584667615279E-3</v>
      </c>
      <c r="K741" s="17">
        <f t="shared" ca="1" si="232"/>
        <v>-0.78739414914128236</v>
      </c>
      <c r="L741" s="31">
        <f t="shared" ca="1" si="227"/>
        <v>-0.47275162726660008</v>
      </c>
      <c r="M741" s="30"/>
      <c r="N741" s="21">
        <v>728</v>
      </c>
      <c r="O741" s="14">
        <f t="shared" si="225"/>
        <v>0.214032</v>
      </c>
      <c r="P741" s="14">
        <f t="shared" si="233"/>
        <v>0.43170360202342534</v>
      </c>
      <c r="Q741" s="14">
        <f t="shared" si="241"/>
        <v>0.64573560202342528</v>
      </c>
      <c r="R741" s="14">
        <f t="shared" si="242"/>
        <v>-0.21767160202342534</v>
      </c>
      <c r="S741" s="14">
        <f t="shared" si="243"/>
        <v>1.0774392040468506</v>
      </c>
      <c r="T741" s="14">
        <f t="shared" si="244"/>
        <v>-0.64937520404685067</v>
      </c>
      <c r="U741" s="4" t="s">
        <v>21</v>
      </c>
      <c r="V741" s="21">
        <v>728</v>
      </c>
      <c r="W741" s="15">
        <f t="shared" si="234"/>
        <v>13197.686595280635</v>
      </c>
      <c r="X741" s="15">
        <f t="shared" si="235"/>
        <v>16407.083434569337</v>
      </c>
      <c r="Y741" s="15">
        <f t="shared" si="236"/>
        <v>20322.835561476728</v>
      </c>
      <c r="Z741" s="15">
        <f t="shared" si="237"/>
        <v>8570.6018208117439</v>
      </c>
      <c r="AA741" s="15">
        <f t="shared" si="238"/>
        <v>31294.700194389698</v>
      </c>
      <c r="AB741" s="15">
        <f t="shared" si="239"/>
        <v>5565.764502785546</v>
      </c>
      <c r="AC741" s="15"/>
    </row>
    <row r="742" spans="2:29">
      <c r="B742" s="49">
        <v>41292</v>
      </c>
      <c r="C742" s="50">
        <v>1485.98</v>
      </c>
      <c r="D742" s="53">
        <v>10747.74</v>
      </c>
      <c r="E742" s="16">
        <f t="shared" si="226"/>
        <v>-1.5170480056444842E-2</v>
      </c>
      <c r="F742" s="16" t="str">
        <f t="shared" si="228"/>
        <v/>
      </c>
      <c r="G742" s="16">
        <f t="shared" si="229"/>
        <v>-1.5170480056444842E-2</v>
      </c>
      <c r="H742" s="6">
        <f t="shared" si="230"/>
        <v>729</v>
      </c>
      <c r="I742" s="25">
        <f t="shared" ca="1" si="231"/>
        <v>13092.634283607898</v>
      </c>
      <c r="J742" s="16">
        <f t="shared" ca="1" si="240"/>
        <v>4.6173163348195555E-3</v>
      </c>
      <c r="K742" s="17">
        <f t="shared" ca="1" si="232"/>
        <v>-0.51785087861812706</v>
      </c>
      <c r="L742" s="31">
        <f t="shared" ca="1" si="227"/>
        <v>0.2695432705231553</v>
      </c>
      <c r="M742" s="30"/>
      <c r="N742" s="21">
        <v>729</v>
      </c>
      <c r="O742" s="14">
        <f t="shared" si="225"/>
        <v>0.21432599999999999</v>
      </c>
      <c r="P742" s="14">
        <f t="shared" si="233"/>
        <v>0.432</v>
      </c>
      <c r="Q742" s="14">
        <f t="shared" si="241"/>
        <v>0.64632599999999996</v>
      </c>
      <c r="R742" s="14">
        <f t="shared" si="242"/>
        <v>-0.21767400000000001</v>
      </c>
      <c r="S742" s="14">
        <f t="shared" si="243"/>
        <v>1.0783259999999999</v>
      </c>
      <c r="T742" s="14">
        <f t="shared" si="244"/>
        <v>-0.64967399999999997</v>
      </c>
      <c r="U742" s="4" t="s">
        <v>21</v>
      </c>
      <c r="V742" s="21">
        <v>729</v>
      </c>
      <c r="W742" s="15">
        <f t="shared" si="234"/>
        <v>13201.567285573168</v>
      </c>
      <c r="X742" s="15">
        <f t="shared" si="235"/>
        <v>16411.947181667627</v>
      </c>
      <c r="Y742" s="15">
        <f t="shared" si="236"/>
        <v>20334.837665130708</v>
      </c>
      <c r="Z742" s="15">
        <f t="shared" si="237"/>
        <v>8570.5812687339894</v>
      </c>
      <c r="AA742" s="15">
        <f t="shared" si="238"/>
        <v>31322.464516701933</v>
      </c>
      <c r="AB742" s="15">
        <f t="shared" si="239"/>
        <v>5564.101723304193</v>
      </c>
      <c r="AC742" s="15"/>
    </row>
    <row r="743" spans="2:29">
      <c r="B743" s="49">
        <v>41296</v>
      </c>
      <c r="C743" s="50">
        <v>1492.56</v>
      </c>
      <c r="D743" s="53">
        <v>10709.93</v>
      </c>
      <c r="E743" s="16">
        <f t="shared" si="226"/>
        <v>-3.5179488897200241E-3</v>
      </c>
      <c r="F743" s="16" t="str">
        <f t="shared" si="228"/>
        <v/>
      </c>
      <c r="G743" s="16">
        <f t="shared" si="229"/>
        <v>-3.5179488897200241E-3</v>
      </c>
      <c r="H743" s="6">
        <f t="shared" si="230"/>
        <v>730</v>
      </c>
      <c r="I743" s="25">
        <f t="shared" ca="1" si="231"/>
        <v>13023.603445551882</v>
      </c>
      <c r="J743" s="16">
        <f t="shared" ca="1" si="240"/>
        <v>-5.272494179604759E-3</v>
      </c>
      <c r="K743" s="17">
        <f t="shared" ca="1" si="232"/>
        <v>-0.8666287776201731</v>
      </c>
      <c r="L743" s="31">
        <f t="shared" ca="1" si="227"/>
        <v>-0.34877789900204609</v>
      </c>
      <c r="M743" s="30"/>
      <c r="N743" s="21">
        <v>730</v>
      </c>
      <c r="O743" s="14">
        <f t="shared" si="225"/>
        <v>0.21462000000000001</v>
      </c>
      <c r="P743" s="14">
        <f t="shared" si="233"/>
        <v>0.43229619475540149</v>
      </c>
      <c r="Q743" s="14">
        <f t="shared" si="241"/>
        <v>0.64691619475540152</v>
      </c>
      <c r="R743" s="14">
        <f t="shared" si="242"/>
        <v>-0.21767619475540148</v>
      </c>
      <c r="S743" s="14">
        <f t="shared" si="243"/>
        <v>1.079212389510803</v>
      </c>
      <c r="T743" s="14">
        <f t="shared" si="244"/>
        <v>-0.64997238951080294</v>
      </c>
      <c r="U743" s="4" t="s">
        <v>21</v>
      </c>
      <c r="V743" s="21">
        <v>730</v>
      </c>
      <c r="W743" s="15">
        <f t="shared" si="234"/>
        <v>13205.449116956379</v>
      </c>
      <c r="X743" s="15">
        <f t="shared" si="235"/>
        <v>16416.809034340848</v>
      </c>
      <c r="Y743" s="15">
        <f t="shared" si="236"/>
        <v>20346.842721984933</v>
      </c>
      <c r="Z743" s="15">
        <f t="shared" si="237"/>
        <v>8570.5624584250982</v>
      </c>
      <c r="AA743" s="15">
        <f t="shared" si="238"/>
        <v>31350.24072915511</v>
      </c>
      <c r="AB743" s="15">
        <f t="shared" si="239"/>
        <v>5562.4417013917982</v>
      </c>
      <c r="AC743" s="15"/>
    </row>
    <row r="744" spans="2:29">
      <c r="B744" s="49">
        <v>41297</v>
      </c>
      <c r="C744" s="50">
        <v>1494.81</v>
      </c>
      <c r="D744" s="53">
        <v>10486.99</v>
      </c>
      <c r="E744" s="16">
        <f t="shared" si="226"/>
        <v>-2.0816195810803666E-2</v>
      </c>
      <c r="F744" s="16" t="str">
        <f t="shared" si="228"/>
        <v/>
      </c>
      <c r="G744" s="16">
        <f t="shared" si="229"/>
        <v>-2.0816195810803666E-2</v>
      </c>
      <c r="H744" s="6">
        <f t="shared" si="230"/>
        <v>731</v>
      </c>
      <c r="I744" s="25">
        <f t="shared" ca="1" si="231"/>
        <v>13084.692438503675</v>
      </c>
      <c r="J744" s="16">
        <f t="shared" ca="1" si="240"/>
        <v>4.6906367509721002E-3</v>
      </c>
      <c r="K744" s="17">
        <f t="shared" ca="1" si="232"/>
        <v>-0.59252420619042412</v>
      </c>
      <c r="L744" s="31">
        <f t="shared" ca="1" si="227"/>
        <v>0.27410457142974903</v>
      </c>
      <c r="M744" s="30"/>
      <c r="N744" s="21">
        <v>731</v>
      </c>
      <c r="O744" s="14">
        <f t="shared" si="225"/>
        <v>0.21491399999999999</v>
      </c>
      <c r="P744" s="14">
        <f t="shared" si="233"/>
        <v>0.43259218670706479</v>
      </c>
      <c r="Q744" s="14">
        <f t="shared" si="241"/>
        <v>0.64750618670706483</v>
      </c>
      <c r="R744" s="14">
        <f t="shared" si="242"/>
        <v>-0.21767818670706479</v>
      </c>
      <c r="S744" s="14">
        <f t="shared" si="243"/>
        <v>1.0800983734141296</v>
      </c>
      <c r="T744" s="14">
        <f t="shared" si="244"/>
        <v>-0.65027037341412952</v>
      </c>
      <c r="U744" s="4" t="s">
        <v>21</v>
      </c>
      <c r="V744" s="21">
        <v>731</v>
      </c>
      <c r="W744" s="15">
        <f t="shared" si="234"/>
        <v>13209.332089765796</v>
      </c>
      <c r="X744" s="15">
        <f t="shared" si="235"/>
        <v>16421.668996906425</v>
      </c>
      <c r="Y744" s="15">
        <f t="shared" si="236"/>
        <v>20358.850737400564</v>
      </c>
      <c r="Z744" s="15">
        <f t="shared" si="237"/>
        <v>8570.5453862959566</v>
      </c>
      <c r="AA744" s="15">
        <f t="shared" si="238"/>
        <v>31378.028845900895</v>
      </c>
      <c r="AB744" s="15">
        <f t="shared" si="239"/>
        <v>5560.7844302339181</v>
      </c>
      <c r="AC744" s="15"/>
    </row>
    <row r="745" spans="2:29">
      <c r="B745" s="49">
        <v>41298</v>
      </c>
      <c r="C745" s="50">
        <v>1494.82</v>
      </c>
      <c r="D745" s="53">
        <v>10620.87</v>
      </c>
      <c r="E745" s="16">
        <f t="shared" si="226"/>
        <v>1.2766294236954648E-2</v>
      </c>
      <c r="F745" s="16">
        <f t="shared" si="228"/>
        <v>1.2766294236954648E-2</v>
      </c>
      <c r="G745" s="16" t="str">
        <f t="shared" si="229"/>
        <v/>
      </c>
      <c r="H745" s="6">
        <f t="shared" si="230"/>
        <v>732</v>
      </c>
      <c r="I745" s="25">
        <f t="shared" ca="1" si="231"/>
        <v>13167.612450585573</v>
      </c>
      <c r="J745" s="16">
        <f t="shared" ca="1" si="240"/>
        <v>6.3371770082951339E-3</v>
      </c>
      <c r="K745" s="17">
        <f t="shared" ca="1" si="232"/>
        <v>-0.21607509472411218</v>
      </c>
      <c r="L745" s="31">
        <f t="shared" ca="1" si="227"/>
        <v>0.37644911146631194</v>
      </c>
      <c r="M745" s="30"/>
      <c r="N745" s="21">
        <v>732</v>
      </c>
      <c r="O745" s="14">
        <f t="shared" si="225"/>
        <v>0.21520799999999998</v>
      </c>
      <c r="P745" s="14">
        <f t="shared" si="233"/>
        <v>0.43288797627099784</v>
      </c>
      <c r="Q745" s="14">
        <f t="shared" si="241"/>
        <v>0.6480959762709978</v>
      </c>
      <c r="R745" s="14">
        <f t="shared" si="242"/>
        <v>-0.21767997627099786</v>
      </c>
      <c r="S745" s="14">
        <f t="shared" si="243"/>
        <v>1.0809839525419958</v>
      </c>
      <c r="T745" s="14">
        <f t="shared" si="244"/>
        <v>-0.65056795254199573</v>
      </c>
      <c r="U745" s="4" t="s">
        <v>21</v>
      </c>
      <c r="V745" s="21">
        <v>732</v>
      </c>
      <c r="W745" s="15">
        <f t="shared" si="234"/>
        <v>13213.216204337052</v>
      </c>
      <c r="X745" s="15">
        <f t="shared" si="235"/>
        <v>16426.527073666857</v>
      </c>
      <c r="Y745" s="15">
        <f t="shared" si="236"/>
        <v>20370.861716726111</v>
      </c>
      <c r="Z745" s="15">
        <f t="shared" si="237"/>
        <v>8570.53004877077</v>
      </c>
      <c r="AA745" s="15">
        <f t="shared" si="238"/>
        <v>31405.828881069006</v>
      </c>
      <c r="AB745" s="15">
        <f t="shared" si="239"/>
        <v>5559.1299030415066</v>
      </c>
      <c r="AC745" s="15"/>
    </row>
    <row r="746" spans="2:29">
      <c r="B746" s="49">
        <v>41299</v>
      </c>
      <c r="C746" s="50">
        <v>1502.96</v>
      </c>
      <c r="D746" s="53">
        <v>10926.65</v>
      </c>
      <c r="E746" s="16">
        <f t="shared" si="226"/>
        <v>2.8790485148579997E-2</v>
      </c>
      <c r="F746" s="16">
        <f t="shared" si="228"/>
        <v>2.8790485148579997E-2</v>
      </c>
      <c r="G746" s="16" t="str">
        <f t="shared" si="229"/>
        <v/>
      </c>
      <c r="H746" s="6">
        <f t="shared" si="230"/>
        <v>733</v>
      </c>
      <c r="I746" s="25">
        <f t="shared" ca="1" si="231"/>
        <v>13185.764684726357</v>
      </c>
      <c r="J746" s="16">
        <f t="shared" ca="1" si="240"/>
        <v>1.3785516705404179E-3</v>
      </c>
      <c r="K746" s="17">
        <f t="shared" ca="1" si="232"/>
        <v>-0.14834989052401276</v>
      </c>
      <c r="L746" s="31">
        <f t="shared" ca="1" si="227"/>
        <v>6.7725204200099434E-2</v>
      </c>
      <c r="M746" s="30"/>
      <c r="N746" s="21">
        <v>733</v>
      </c>
      <c r="O746" s="14">
        <f t="shared" si="225"/>
        <v>0.215502</v>
      </c>
      <c r="P746" s="14">
        <f t="shared" si="233"/>
        <v>0.4331835638617883</v>
      </c>
      <c r="Q746" s="14">
        <f t="shared" si="241"/>
        <v>0.64868556386178833</v>
      </c>
      <c r="R746" s="14">
        <f t="shared" si="242"/>
        <v>-0.2176815638617883</v>
      </c>
      <c r="S746" s="14">
        <f t="shared" si="243"/>
        <v>1.0818691277235766</v>
      </c>
      <c r="T746" s="14">
        <f t="shared" si="244"/>
        <v>-0.65086512772357663</v>
      </c>
      <c r="U746" s="4" t="s">
        <v>21</v>
      </c>
      <c r="V746" s="21">
        <v>733</v>
      </c>
      <c r="W746" s="15">
        <f t="shared" si="234"/>
        <v>13217.101461005872</v>
      </c>
      <c r="X746" s="15">
        <f t="shared" si="235"/>
        <v>16431.383268909787</v>
      </c>
      <c r="Y746" s="15">
        <f t="shared" si="236"/>
        <v>20382.875665297484</v>
      </c>
      <c r="Z746" s="15">
        <f t="shared" si="237"/>
        <v>8570.5164422869966</v>
      </c>
      <c r="AA746" s="15">
        <f t="shared" si="238"/>
        <v>31433.640848767311</v>
      </c>
      <c r="AB746" s="15">
        <f t="shared" si="239"/>
        <v>5557.478113050789</v>
      </c>
      <c r="AC746" s="15"/>
    </row>
    <row r="747" spans="2:29">
      <c r="B747" s="49">
        <v>41302</v>
      </c>
      <c r="C747" s="50">
        <v>1500.18</v>
      </c>
      <c r="D747" s="53">
        <v>10824.31</v>
      </c>
      <c r="E747" s="16">
        <f t="shared" si="226"/>
        <v>-9.3660911624331468E-3</v>
      </c>
      <c r="F747" s="16" t="str">
        <f t="shared" si="228"/>
        <v/>
      </c>
      <c r="G747" s="16">
        <f t="shared" si="229"/>
        <v>-9.3660911624331468E-3</v>
      </c>
      <c r="H747" s="6">
        <f t="shared" si="230"/>
        <v>734</v>
      </c>
      <c r="I747" s="25">
        <f t="shared" ca="1" si="231"/>
        <v>13227.779436415731</v>
      </c>
      <c r="J747" s="16">
        <f t="shared" ca="1" si="240"/>
        <v>3.1863720227042623E-3</v>
      </c>
      <c r="K747" s="17">
        <f t="shared" ca="1" si="232"/>
        <v>3.2106886806669399E-2</v>
      </c>
      <c r="L747" s="31">
        <f t="shared" ca="1" si="227"/>
        <v>0.18045677733068216</v>
      </c>
      <c r="M747" s="30"/>
      <c r="N747" s="21">
        <v>734</v>
      </c>
      <c r="O747" s="14">
        <f t="shared" si="225"/>
        <v>0.21579599999999999</v>
      </c>
      <c r="P747" s="14">
        <f t="shared" si="233"/>
        <v>0.4334789498926101</v>
      </c>
      <c r="Q747" s="14">
        <f t="shared" si="241"/>
        <v>0.64927494989261003</v>
      </c>
      <c r="R747" s="14">
        <f t="shared" si="242"/>
        <v>-0.21768294989261011</v>
      </c>
      <c r="S747" s="14">
        <f t="shared" si="243"/>
        <v>1.0827538997852202</v>
      </c>
      <c r="T747" s="14">
        <f t="shared" si="244"/>
        <v>-0.65116189978522021</v>
      </c>
      <c r="U747" s="4" t="s">
        <v>21</v>
      </c>
      <c r="V747" s="21">
        <v>734</v>
      </c>
      <c r="W747" s="15">
        <f t="shared" si="234"/>
        <v>13220.987860108084</v>
      </c>
      <c r="X747" s="15">
        <f t="shared" si="235"/>
        <v>16436.237586908068</v>
      </c>
      <c r="Y747" s="15">
        <f t="shared" si="236"/>
        <v>20394.892588438037</v>
      </c>
      <c r="Z747" s="15">
        <f t="shared" si="237"/>
        <v>8570.5045632952806</v>
      </c>
      <c r="AA747" s="15">
        <f t="shared" si="238"/>
        <v>31461.464763081956</v>
      </c>
      <c r="AB747" s="15">
        <f t="shared" si="239"/>
        <v>5555.8290535231417</v>
      </c>
      <c r="AC747" s="15"/>
    </row>
    <row r="748" spans="2:29">
      <c r="B748" s="49">
        <v>41303</v>
      </c>
      <c r="C748" s="50">
        <v>1507.84</v>
      </c>
      <c r="D748" s="53">
        <v>10866.72</v>
      </c>
      <c r="E748" s="16">
        <f t="shared" si="226"/>
        <v>3.918032650580024E-3</v>
      </c>
      <c r="F748" s="16">
        <f t="shared" si="228"/>
        <v>3.918032650580024E-3</v>
      </c>
      <c r="G748" s="16" t="str">
        <f t="shared" si="229"/>
        <v/>
      </c>
      <c r="H748" s="6">
        <f t="shared" si="230"/>
        <v>735</v>
      </c>
      <c r="I748" s="25">
        <f t="shared" ca="1" si="231"/>
        <v>13268.828251983037</v>
      </c>
      <c r="J748" s="16">
        <f t="shared" ca="1" si="240"/>
        <v>3.1032280032051488E-3</v>
      </c>
      <c r="K748" s="17">
        <f t="shared" ca="1" si="232"/>
        <v>0.20738345015723431</v>
      </c>
      <c r="L748" s="31">
        <f t="shared" ca="1" si="227"/>
        <v>0.17527656335056491</v>
      </c>
      <c r="M748" s="30"/>
      <c r="N748" s="21">
        <v>735</v>
      </c>
      <c r="O748" s="14">
        <f t="shared" si="225"/>
        <v>0.21609</v>
      </c>
      <c r="P748" s="14">
        <f t="shared" si="233"/>
        <v>0.43377413477523069</v>
      </c>
      <c r="Q748" s="14">
        <f t="shared" si="241"/>
        <v>0.64986413477523075</v>
      </c>
      <c r="R748" s="14">
        <f t="shared" si="242"/>
        <v>-0.21768413477523069</v>
      </c>
      <c r="S748" s="14">
        <f t="shared" si="243"/>
        <v>1.0836382695504614</v>
      </c>
      <c r="T748" s="14">
        <f t="shared" si="244"/>
        <v>-0.65145826955046138</v>
      </c>
      <c r="U748" s="4" t="s">
        <v>21</v>
      </c>
      <c r="V748" s="21">
        <v>735</v>
      </c>
      <c r="W748" s="15">
        <f t="shared" si="234"/>
        <v>13224.875401979607</v>
      </c>
      <c r="X748" s="15">
        <f t="shared" si="235"/>
        <v>16441.090031919855</v>
      </c>
      <c r="Y748" s="15">
        <f t="shared" si="236"/>
        <v>20406.912491458679</v>
      </c>
      <c r="Z748" s="15">
        <f t="shared" si="237"/>
        <v>8570.4944082593902</v>
      </c>
      <c r="AA748" s="15">
        <f t="shared" si="238"/>
        <v>31489.300638077519</v>
      </c>
      <c r="AB748" s="15">
        <f t="shared" si="239"/>
        <v>5554.1827177449541</v>
      </c>
      <c r="AC748" s="15"/>
    </row>
    <row r="749" spans="2:29">
      <c r="B749" s="49">
        <v>41304</v>
      </c>
      <c r="C749" s="50">
        <v>1501.96</v>
      </c>
      <c r="D749" s="53">
        <v>11113.95</v>
      </c>
      <c r="E749" s="16">
        <f t="shared" si="226"/>
        <v>2.2751115331949418E-2</v>
      </c>
      <c r="F749" s="16">
        <f t="shared" si="228"/>
        <v>2.2751115331949418E-2</v>
      </c>
      <c r="G749" s="16" t="str">
        <f t="shared" si="229"/>
        <v/>
      </c>
      <c r="H749" s="6">
        <f t="shared" si="230"/>
        <v>736</v>
      </c>
      <c r="I749" s="25">
        <f t="shared" ca="1" si="231"/>
        <v>13368.955698400679</v>
      </c>
      <c r="J749" s="16">
        <f t="shared" ca="1" si="240"/>
        <v>7.54606544874662E-3</v>
      </c>
      <c r="K749" s="17">
        <f t="shared" ca="1" si="232"/>
        <v>0.65886728641101722</v>
      </c>
      <c r="L749" s="31">
        <f t="shared" ca="1" si="227"/>
        <v>0.45148383625378297</v>
      </c>
      <c r="M749" s="30"/>
      <c r="N749" s="21">
        <v>736</v>
      </c>
      <c r="O749" s="14">
        <f t="shared" si="225"/>
        <v>0.21638399999999999</v>
      </c>
      <c r="P749" s="14">
        <f t="shared" si="233"/>
        <v>0.43406911892001715</v>
      </c>
      <c r="Q749" s="14">
        <f t="shared" si="241"/>
        <v>0.65045311892001711</v>
      </c>
      <c r="R749" s="14">
        <f t="shared" si="242"/>
        <v>-0.21768511892001716</v>
      </c>
      <c r="S749" s="14">
        <f t="shared" si="243"/>
        <v>1.0845222378400343</v>
      </c>
      <c r="T749" s="14">
        <f t="shared" si="244"/>
        <v>-0.65175423784003428</v>
      </c>
      <c r="U749" s="4" t="s">
        <v>21</v>
      </c>
      <c r="V749" s="21">
        <v>736</v>
      </c>
      <c r="W749" s="15">
        <f t="shared" si="234"/>
        <v>13228.764086956471</v>
      </c>
      <c r="X749" s="15">
        <f t="shared" si="235"/>
        <v>16445.940608188652</v>
      </c>
      <c r="Y749" s="15">
        <f t="shared" si="236"/>
        <v>20418.935379657887</v>
      </c>
      <c r="Z749" s="15">
        <f t="shared" si="237"/>
        <v>8570.4859736561521</v>
      </c>
      <c r="AA749" s="15">
        <f t="shared" si="238"/>
        <v>31517.148487797094</v>
      </c>
      <c r="AB749" s="15">
        <f t="shared" si="239"/>
        <v>5552.5390990275155</v>
      </c>
      <c r="AC749" s="15"/>
    </row>
    <row r="750" spans="2:29">
      <c r="B750" s="49">
        <v>41305</v>
      </c>
      <c r="C750" s="50">
        <v>1498.11</v>
      </c>
      <c r="D750" s="53">
        <v>11136.66</v>
      </c>
      <c r="E750" s="16">
        <f t="shared" si="226"/>
        <v>2.0433779169421427E-3</v>
      </c>
      <c r="F750" s="16">
        <f t="shared" si="228"/>
        <v>2.0433779169421427E-3</v>
      </c>
      <c r="G750" s="16" t="str">
        <f t="shared" si="229"/>
        <v/>
      </c>
      <c r="H750" s="6">
        <f t="shared" si="230"/>
        <v>737</v>
      </c>
      <c r="I750" s="25">
        <f t="shared" ca="1" si="231"/>
        <v>13372.320078809471</v>
      </c>
      <c r="J750" s="16">
        <f t="shared" ca="1" si="240"/>
        <v>2.5165618651828991E-4</v>
      </c>
      <c r="K750" s="17">
        <f t="shared" ca="1" si="232"/>
        <v>0.65621882989025637</v>
      </c>
      <c r="L750" s="31">
        <f t="shared" ca="1" si="227"/>
        <v>-2.6484565207608641E-3</v>
      </c>
      <c r="M750" s="30"/>
      <c r="N750" s="21">
        <v>737</v>
      </c>
      <c r="O750" s="14">
        <f t="shared" si="225"/>
        <v>0.21667799999999998</v>
      </c>
      <c r="P750" s="14">
        <f t="shared" si="233"/>
        <v>0.43436390273594327</v>
      </c>
      <c r="Q750" s="14">
        <f t="shared" si="241"/>
        <v>0.65104190273594331</v>
      </c>
      <c r="R750" s="14">
        <f t="shared" si="242"/>
        <v>-0.21768590273594329</v>
      </c>
      <c r="S750" s="14">
        <f t="shared" si="243"/>
        <v>1.0854058054718865</v>
      </c>
      <c r="T750" s="14">
        <f t="shared" si="244"/>
        <v>-0.65204980547188662</v>
      </c>
      <c r="U750" s="4" t="s">
        <v>21</v>
      </c>
      <c r="V750" s="21">
        <v>737</v>
      </c>
      <c r="W750" s="15">
        <f t="shared" si="234"/>
        <v>13232.653915374794</v>
      </c>
      <c r="X750" s="15">
        <f t="shared" si="235"/>
        <v>16450.789319943393</v>
      </c>
      <c r="Y750" s="15">
        <f t="shared" si="236"/>
        <v>20430.961258321822</v>
      </c>
      <c r="Z750" s="15">
        <f t="shared" si="237"/>
        <v>8570.4792559753841</v>
      </c>
      <c r="AA750" s="15">
        <f t="shared" si="238"/>
        <v>31545.008326262439</v>
      </c>
      <c r="AB750" s="15">
        <f t="shared" si="239"/>
        <v>5550.8981907068874</v>
      </c>
      <c r="AC750" s="15"/>
    </row>
    <row r="751" spans="2:29">
      <c r="B751" s="49">
        <v>41306</v>
      </c>
      <c r="C751" s="50">
        <v>1513.17</v>
      </c>
      <c r="D751" s="53">
        <v>11191.34</v>
      </c>
      <c r="E751" s="16">
        <f t="shared" si="226"/>
        <v>4.9099101525951492E-3</v>
      </c>
      <c r="F751" s="16">
        <f t="shared" si="228"/>
        <v>4.9099101525951492E-3</v>
      </c>
      <c r="G751" s="16" t="str">
        <f t="shared" si="229"/>
        <v/>
      </c>
      <c r="H751" s="6">
        <f t="shared" si="230"/>
        <v>738</v>
      </c>
      <c r="I751" s="25">
        <f t="shared" ca="1" si="231"/>
        <v>13367.847892032511</v>
      </c>
      <c r="J751" s="16">
        <f t="shared" ca="1" si="240"/>
        <v>-3.3443611509473579E-4</v>
      </c>
      <c r="K751" s="17">
        <f t="shared" ca="1" si="232"/>
        <v>0.61693806262017514</v>
      </c>
      <c r="L751" s="31">
        <f t="shared" ca="1" si="227"/>
        <v>-3.9280767270081215E-2</v>
      </c>
      <c r="M751" s="30"/>
      <c r="N751" s="21">
        <v>738</v>
      </c>
      <c r="O751" s="14">
        <f t="shared" si="225"/>
        <v>0.216972</v>
      </c>
      <c r="P751" s="14">
        <f t="shared" si="233"/>
        <v>0.43465848663059597</v>
      </c>
      <c r="Q751" s="14">
        <f t="shared" si="241"/>
        <v>0.65163048663059597</v>
      </c>
      <c r="R751" s="14">
        <f t="shared" si="242"/>
        <v>-0.21768648663059598</v>
      </c>
      <c r="S751" s="14">
        <f t="shared" si="243"/>
        <v>1.086288973261192</v>
      </c>
      <c r="T751" s="14">
        <f t="shared" si="244"/>
        <v>-0.6523449732611919</v>
      </c>
      <c r="U751" s="4" t="s">
        <v>21</v>
      </c>
      <c r="V751" s="21">
        <v>738</v>
      </c>
      <c r="W751" s="15">
        <f t="shared" si="234"/>
        <v>13236.544887570801</v>
      </c>
      <c r="X751" s="15">
        <f t="shared" si="235"/>
        <v>16455.63617139851</v>
      </c>
      <c r="Y751" s="15">
        <f t="shared" si="236"/>
        <v>20442.990132724353</v>
      </c>
      <c r="Z751" s="15">
        <f t="shared" si="237"/>
        <v>8570.4742517198356</v>
      </c>
      <c r="AA751" s="15">
        <f t="shared" si="238"/>
        <v>31572.88016747413</v>
      </c>
      <c r="AB751" s="15">
        <f t="shared" si="239"/>
        <v>5549.2599861437811</v>
      </c>
      <c r="AC751" s="15"/>
    </row>
    <row r="752" spans="2:29">
      <c r="B752" s="49">
        <v>41309</v>
      </c>
      <c r="C752" s="50">
        <v>1495.71</v>
      </c>
      <c r="D752" s="53">
        <v>11260.35</v>
      </c>
      <c r="E752" s="16">
        <f t="shared" si="226"/>
        <v>6.1663750721540241E-3</v>
      </c>
      <c r="F752" s="16">
        <f t="shared" si="228"/>
        <v>6.1663750721540241E-3</v>
      </c>
      <c r="G752" s="16" t="str">
        <f t="shared" si="229"/>
        <v/>
      </c>
      <c r="H752" s="6">
        <f t="shared" si="230"/>
        <v>739</v>
      </c>
      <c r="I752" s="25">
        <f t="shared" ca="1" si="231"/>
        <v>13025.264845415055</v>
      </c>
      <c r="J752" s="16">
        <f t="shared" ca="1" si="240"/>
        <v>-2.5627389642998679E-2</v>
      </c>
      <c r="K752" s="17">
        <f t="shared" ca="1" si="232"/>
        <v>-1.0240312576415009</v>
      </c>
      <c r="L752" s="31">
        <f t="shared" ca="1" si="227"/>
        <v>-1.6409693202616762</v>
      </c>
      <c r="M752" s="30"/>
      <c r="N752" s="21">
        <v>739</v>
      </c>
      <c r="O752" s="14">
        <f t="shared" si="225"/>
        <v>0.21726599999999999</v>
      </c>
      <c r="P752" s="14">
        <f t="shared" si="233"/>
        <v>0.43495287101018199</v>
      </c>
      <c r="Q752" s="14">
        <f t="shared" si="241"/>
        <v>0.65221887101018194</v>
      </c>
      <c r="R752" s="14">
        <f t="shared" si="242"/>
        <v>-0.217686871010182</v>
      </c>
      <c r="S752" s="14">
        <f t="shared" si="243"/>
        <v>1.0871717420203639</v>
      </c>
      <c r="T752" s="14">
        <f t="shared" si="244"/>
        <v>-0.65263974202036401</v>
      </c>
      <c r="U752" s="4" t="s">
        <v>21</v>
      </c>
      <c r="V752" s="21">
        <v>739</v>
      </c>
      <c r="W752" s="15">
        <f t="shared" si="234"/>
        <v>13240.43700388081</v>
      </c>
      <c r="X752" s="15">
        <f t="shared" si="235"/>
        <v>16460.481166754005</v>
      </c>
      <c r="Y752" s="15">
        <f t="shared" si="236"/>
        <v>20455.022008127133</v>
      </c>
      <c r="Z752" s="15">
        <f t="shared" si="237"/>
        <v>8570.4709574051249</v>
      </c>
      <c r="AA752" s="15">
        <f t="shared" si="238"/>
        <v>31600.764025411609</v>
      </c>
      <c r="AB752" s="15">
        <f t="shared" si="239"/>
        <v>5547.6244787234309</v>
      </c>
      <c r="AC752" s="15"/>
    </row>
    <row r="753" spans="2:29">
      <c r="B753" s="49">
        <v>41310</v>
      </c>
      <c r="C753" s="50">
        <v>1511.29</v>
      </c>
      <c r="D753" s="53">
        <v>11046.92</v>
      </c>
      <c r="E753" s="16">
        <f t="shared" si="226"/>
        <v>-1.8954117767209747E-2</v>
      </c>
      <c r="F753" s="16" t="str">
        <f t="shared" si="228"/>
        <v/>
      </c>
      <c r="G753" s="16">
        <f t="shared" si="229"/>
        <v>-1.8954117767209747E-2</v>
      </c>
      <c r="H753" s="6">
        <f t="shared" si="230"/>
        <v>740</v>
      </c>
      <c r="I753" s="25">
        <f t="shared" ca="1" si="231"/>
        <v>13112.492654951271</v>
      </c>
      <c r="J753" s="16">
        <f t="shared" ca="1" si="240"/>
        <v>6.6968165769712359E-3</v>
      </c>
      <c r="K753" s="17">
        <f t="shared" ca="1" si="232"/>
        <v>-0.62525019502825718</v>
      </c>
      <c r="L753" s="31">
        <f t="shared" ca="1" si="227"/>
        <v>0.39878106261324381</v>
      </c>
      <c r="M753" s="30"/>
      <c r="N753" s="21">
        <v>740</v>
      </c>
      <c r="O753" s="14">
        <f t="shared" si="225"/>
        <v>0.21756</v>
      </c>
      <c r="P753" s="14">
        <f t="shared" si="233"/>
        <v>0.43524705627953419</v>
      </c>
      <c r="Q753" s="14">
        <f t="shared" si="241"/>
        <v>0.65280705627953417</v>
      </c>
      <c r="R753" s="14">
        <f t="shared" si="242"/>
        <v>-0.21768705627953419</v>
      </c>
      <c r="S753" s="14">
        <f t="shared" si="243"/>
        <v>1.0880541125590684</v>
      </c>
      <c r="T753" s="14">
        <f t="shared" si="244"/>
        <v>-0.65293411255906841</v>
      </c>
      <c r="U753" s="4" t="s">
        <v>21</v>
      </c>
      <c r="V753" s="21">
        <v>740</v>
      </c>
      <c r="W753" s="15">
        <f t="shared" si="234"/>
        <v>13244.330264641239</v>
      </c>
      <c r="X753" s="15">
        <f t="shared" si="235"/>
        <v>16465.324310195516</v>
      </c>
      <c r="Y753" s="15">
        <f t="shared" si="236"/>
        <v>20467.056889779677</v>
      </c>
      <c r="Z753" s="15">
        <f t="shared" si="237"/>
        <v>8570.4693695596688</v>
      </c>
      <c r="AA753" s="15">
        <f t="shared" si="238"/>
        <v>31628.659914033393</v>
      </c>
      <c r="AB753" s="15">
        <f t="shared" si="239"/>
        <v>5545.9916618554807</v>
      </c>
      <c r="AC753" s="15"/>
    </row>
    <row r="754" spans="2:29">
      <c r="B754" s="49">
        <v>41311</v>
      </c>
      <c r="C754" s="50">
        <v>1512.12</v>
      </c>
      <c r="D754" s="53">
        <v>11463.75</v>
      </c>
      <c r="E754" s="16">
        <f t="shared" si="226"/>
        <v>3.7732689292581091E-2</v>
      </c>
      <c r="F754" s="16">
        <f t="shared" si="228"/>
        <v>3.7732689292581091E-2</v>
      </c>
      <c r="G754" s="16" t="str">
        <f t="shared" si="229"/>
        <v/>
      </c>
      <c r="H754" s="6">
        <f t="shared" si="230"/>
        <v>741</v>
      </c>
      <c r="I754" s="25">
        <f t="shared" ca="1" si="231"/>
        <v>13361.060795249499</v>
      </c>
      <c r="J754" s="16">
        <f t="shared" ca="1" si="240"/>
        <v>1.8956589478383346E-2</v>
      </c>
      <c r="K754" s="17">
        <f t="shared" ca="1" si="232"/>
        <v>0.53007260898975472</v>
      </c>
      <c r="L754" s="31">
        <f t="shared" ca="1" si="227"/>
        <v>1.1553228040180119</v>
      </c>
      <c r="M754" s="30"/>
      <c r="N754" s="21">
        <v>741</v>
      </c>
      <c r="O754" s="14">
        <f t="shared" si="225"/>
        <v>0.21785399999999999</v>
      </c>
      <c r="P754" s="14">
        <f t="shared" si="233"/>
        <v>0.43554104284211836</v>
      </c>
      <c r="Q754" s="14">
        <f t="shared" si="241"/>
        <v>0.65339504284211836</v>
      </c>
      <c r="R754" s="14">
        <f t="shared" si="242"/>
        <v>-0.21768704284211837</v>
      </c>
      <c r="S754" s="14">
        <f t="shared" si="243"/>
        <v>1.0889360856842367</v>
      </c>
      <c r="T754" s="14">
        <f t="shared" si="244"/>
        <v>-0.65322808568423674</v>
      </c>
      <c r="U754" s="4" t="s">
        <v>21</v>
      </c>
      <c r="V754" s="21">
        <v>741</v>
      </c>
      <c r="W754" s="15">
        <f t="shared" si="234"/>
        <v>13248.224670188607</v>
      </c>
      <c r="X754" s="15">
        <f t="shared" si="235"/>
        <v>16470.165605894374</v>
      </c>
      <c r="Y754" s="15">
        <f t="shared" si="236"/>
        <v>20479.094782919397</v>
      </c>
      <c r="Z754" s="15">
        <f t="shared" si="237"/>
        <v>8570.4694847246301</v>
      </c>
      <c r="AA754" s="15">
        <f t="shared" si="238"/>
        <v>31656.567847277136</v>
      </c>
      <c r="AB754" s="15">
        <f t="shared" si="239"/>
        <v>5544.3615289738564</v>
      </c>
      <c r="AC754" s="15"/>
    </row>
    <row r="755" spans="2:29">
      <c r="B755" s="49">
        <v>41312</v>
      </c>
      <c r="C755" s="50">
        <v>1509.39</v>
      </c>
      <c r="D755" s="53">
        <v>11357.07</v>
      </c>
      <c r="E755" s="16">
        <f t="shared" si="226"/>
        <v>-9.3058554138044092E-3</v>
      </c>
      <c r="F755" s="16" t="str">
        <f t="shared" si="228"/>
        <v/>
      </c>
      <c r="G755" s="16">
        <f t="shared" si="229"/>
        <v>-9.3058554138044092E-3</v>
      </c>
      <c r="H755" s="6">
        <f t="shared" si="230"/>
        <v>742</v>
      </c>
      <c r="I755" s="25">
        <f t="shared" ca="1" si="231"/>
        <v>13405.369343649554</v>
      </c>
      <c r="J755" s="16">
        <f t="shared" ca="1" si="240"/>
        <v>3.3162448011469781E-3</v>
      </c>
      <c r="K755" s="17">
        <f t="shared" ca="1" si="232"/>
        <v>0.71862013492541021</v>
      </c>
      <c r="L755" s="31">
        <f t="shared" ca="1" si="227"/>
        <v>0.18854752593565549</v>
      </c>
      <c r="M755" s="30"/>
      <c r="N755" s="21">
        <v>742</v>
      </c>
      <c r="O755" s="14">
        <f t="shared" si="225"/>
        <v>0.21814799999999998</v>
      </c>
      <c r="P755" s="14">
        <f t="shared" si="233"/>
        <v>0.43583483110003957</v>
      </c>
      <c r="Q755" s="14">
        <f t="shared" si="241"/>
        <v>0.65398283110003952</v>
      </c>
      <c r="R755" s="14">
        <f t="shared" si="242"/>
        <v>-0.21768683110003959</v>
      </c>
      <c r="S755" s="14">
        <f t="shared" si="243"/>
        <v>1.089817662200079</v>
      </c>
      <c r="T755" s="14">
        <f t="shared" si="244"/>
        <v>-0.65352166220007912</v>
      </c>
      <c r="U755" s="4" t="s">
        <v>21</v>
      </c>
      <c r="V755" s="21">
        <v>742</v>
      </c>
      <c r="W755" s="15">
        <f t="shared" si="234"/>
        <v>13252.120220859533</v>
      </c>
      <c r="X755" s="15">
        <f t="shared" si="235"/>
        <v>16475.005058007697</v>
      </c>
      <c r="Y755" s="15">
        <f t="shared" si="236"/>
        <v>20491.135692771692</v>
      </c>
      <c r="Z755" s="15">
        <f t="shared" si="237"/>
        <v>8570.4712994538477</v>
      </c>
      <c r="AA755" s="15">
        <f t="shared" si="238"/>
        <v>31684.48783905977</v>
      </c>
      <c r="AB755" s="15">
        <f t="shared" si="239"/>
        <v>5542.734073536647</v>
      </c>
      <c r="AC755" s="15"/>
    </row>
    <row r="756" spans="2:29">
      <c r="B756" s="49">
        <v>41313</v>
      </c>
      <c r="C756" s="50">
        <v>1517.93</v>
      </c>
      <c r="D756" s="53">
        <v>11153.16</v>
      </c>
      <c r="E756" s="16">
        <f t="shared" si="226"/>
        <v>-1.7954454802162869E-2</v>
      </c>
      <c r="F756" s="16" t="str">
        <f t="shared" si="228"/>
        <v/>
      </c>
      <c r="G756" s="16">
        <f t="shared" si="229"/>
        <v>-1.7954454802162869E-2</v>
      </c>
      <c r="H756" s="6">
        <f t="shared" si="230"/>
        <v>743</v>
      </c>
      <c r="I756" s="25">
        <f t="shared" ca="1" si="231"/>
        <v>13124.566689489071</v>
      </c>
      <c r="J756" s="16">
        <f t="shared" ca="1" si="240"/>
        <v>-2.0947028534764402E-2</v>
      </c>
      <c r="K756" s="17">
        <f t="shared" ca="1" si="232"/>
        <v>-0.62285139180179261</v>
      </c>
      <c r="L756" s="31">
        <f t="shared" ca="1" si="227"/>
        <v>-1.3414715267272028</v>
      </c>
      <c r="M756" s="30"/>
      <c r="N756" s="21">
        <v>743</v>
      </c>
      <c r="O756" s="14">
        <f t="shared" si="225"/>
        <v>0.218442</v>
      </c>
      <c r="P756" s="14">
        <f t="shared" si="233"/>
        <v>0.43612842145404834</v>
      </c>
      <c r="Q756" s="14">
        <f t="shared" si="241"/>
        <v>0.65457042145404831</v>
      </c>
      <c r="R756" s="14">
        <f t="shared" si="242"/>
        <v>-0.21768642145404835</v>
      </c>
      <c r="S756" s="14">
        <f t="shared" si="243"/>
        <v>1.0906988429080966</v>
      </c>
      <c r="T756" s="14">
        <f t="shared" si="244"/>
        <v>-0.65381484290809666</v>
      </c>
      <c r="U756" s="4" t="s">
        <v>21</v>
      </c>
      <c r="V756" s="21">
        <v>743</v>
      </c>
      <c r="W756" s="15">
        <f t="shared" si="234"/>
        <v>13256.016916990728</v>
      </c>
      <c r="X756" s="15">
        <f t="shared" si="235"/>
        <v>16479.842670678434</v>
      </c>
      <c r="Y756" s="15">
        <f t="shared" si="236"/>
        <v>20503.17962454999</v>
      </c>
      <c r="Z756" s="15">
        <f t="shared" si="237"/>
        <v>8570.4748103137772</v>
      </c>
      <c r="AA756" s="15">
        <f t="shared" si="238"/>
        <v>31712.419903277641</v>
      </c>
      <c r="AB756" s="15">
        <f t="shared" si="239"/>
        <v>5541.1092890259888</v>
      </c>
      <c r="AC756" s="15"/>
    </row>
    <row r="757" spans="2:29">
      <c r="B757" s="49">
        <v>41316</v>
      </c>
      <c r="C757" s="50">
        <v>1517.01</v>
      </c>
      <c r="D757" s="53">
        <v>11369.12</v>
      </c>
      <c r="E757" s="16">
        <f t="shared" si="226"/>
        <v>1.9363122200345098E-2</v>
      </c>
      <c r="F757" s="16">
        <f t="shared" si="228"/>
        <v>1.9363122200345098E-2</v>
      </c>
      <c r="G757" s="16" t="str">
        <f t="shared" si="229"/>
        <v/>
      </c>
      <c r="H757" s="6">
        <f t="shared" si="230"/>
        <v>744</v>
      </c>
      <c r="I757" s="25">
        <f t="shared" ca="1" si="231"/>
        <v>12869.014698090708</v>
      </c>
      <c r="J757" s="16">
        <f t="shared" ca="1" si="240"/>
        <v>-1.9471270743210419E-2</v>
      </c>
      <c r="K757" s="17">
        <f t="shared" ca="1" si="232"/>
        <v>-1.8701855407228407</v>
      </c>
      <c r="L757" s="31">
        <f t="shared" ca="1" si="227"/>
        <v>-1.2473341489210481</v>
      </c>
      <c r="M757" s="30"/>
      <c r="N757" s="21">
        <v>744</v>
      </c>
      <c r="O757" s="14">
        <f t="shared" si="225"/>
        <v>0.21873599999999999</v>
      </c>
      <c r="P757" s="14">
        <f t="shared" si="233"/>
        <v>0.43642181430354737</v>
      </c>
      <c r="Q757" s="14">
        <f t="shared" si="241"/>
        <v>0.65515781430354736</v>
      </c>
      <c r="R757" s="14">
        <f t="shared" si="242"/>
        <v>-0.21768581430354739</v>
      </c>
      <c r="S757" s="14">
        <f t="shared" si="243"/>
        <v>1.0915796286070947</v>
      </c>
      <c r="T757" s="14">
        <f t="shared" si="244"/>
        <v>-0.65410762860709482</v>
      </c>
      <c r="U757" s="4" t="s">
        <v>21</v>
      </c>
      <c r="V757" s="21">
        <v>744</v>
      </c>
      <c r="W757" s="15">
        <f t="shared" si="234"/>
        <v>13259.914758919011</v>
      </c>
      <c r="X757" s="15">
        <f t="shared" si="235"/>
        <v>16484.67844803544</v>
      </c>
      <c r="Y757" s="15">
        <f t="shared" si="236"/>
        <v>20515.226583455824</v>
      </c>
      <c r="Z757" s="15">
        <f t="shared" si="237"/>
        <v>8570.4800138834325</v>
      </c>
      <c r="AA757" s="15">
        <f t="shared" si="238"/>
        <v>31740.364053806592</v>
      </c>
      <c r="AB757" s="15">
        <f t="shared" si="239"/>
        <v>5539.4871689479442</v>
      </c>
      <c r="AC757" s="15"/>
    </row>
    <row r="758" spans="2:29">
      <c r="B758" s="49">
        <v>41317</v>
      </c>
      <c r="C758" s="50">
        <v>1519.43</v>
      </c>
      <c r="D758" s="53">
        <v>11251.41</v>
      </c>
      <c r="E758" s="16">
        <f t="shared" si="226"/>
        <v>-1.0353483822846529E-2</v>
      </c>
      <c r="F758" s="16" t="str">
        <f t="shared" si="228"/>
        <v/>
      </c>
      <c r="G758" s="16">
        <f t="shared" si="229"/>
        <v>-1.0353483822846529E-2</v>
      </c>
      <c r="H758" s="6">
        <f t="shared" si="230"/>
        <v>745</v>
      </c>
      <c r="I758" s="25">
        <f t="shared" ca="1" si="231"/>
        <v>12699.254859254759</v>
      </c>
      <c r="J758" s="16">
        <f t="shared" ca="1" si="240"/>
        <v>-1.3191362572702278E-2</v>
      </c>
      <c r="K758" s="17">
        <f t="shared" ca="1" si="232"/>
        <v>-2.7185074364130974</v>
      </c>
      <c r="L758" s="31">
        <f t="shared" ca="1" si="227"/>
        <v>-0.84832189569025673</v>
      </c>
      <c r="M758" s="30"/>
      <c r="N758" s="21">
        <v>745</v>
      </c>
      <c r="O758" s="14">
        <f t="shared" si="225"/>
        <v>0.21903</v>
      </c>
      <c r="P758" s="14">
        <f t="shared" si="233"/>
        <v>0.4367150100465978</v>
      </c>
      <c r="Q758" s="14">
        <f t="shared" si="241"/>
        <v>0.6557450100465978</v>
      </c>
      <c r="R758" s="14">
        <f t="shared" si="242"/>
        <v>-0.21768501004659779</v>
      </c>
      <c r="S758" s="14">
        <f t="shared" si="243"/>
        <v>1.0924600200931955</v>
      </c>
      <c r="T758" s="14">
        <f t="shared" si="244"/>
        <v>-0.65440002009319564</v>
      </c>
      <c r="U758" s="4" t="s">
        <v>21</v>
      </c>
      <c r="V758" s="21">
        <v>745</v>
      </c>
      <c r="W758" s="15">
        <f t="shared" si="234"/>
        <v>13263.813746981294</v>
      </c>
      <c r="X758" s="15">
        <f t="shared" si="235"/>
        <v>16489.512394193549</v>
      </c>
      <c r="Y758" s="15">
        <f t="shared" si="236"/>
        <v>20527.276574678886</v>
      </c>
      <c r="Z758" s="15">
        <f t="shared" si="237"/>
        <v>8570.486906754315</v>
      </c>
      <c r="AA758" s="15">
        <f t="shared" si="238"/>
        <v>31768.32030450214</v>
      </c>
      <c r="AB758" s="15">
        <f t="shared" si="239"/>
        <v>5537.8677068323841</v>
      </c>
      <c r="AC758" s="15"/>
    </row>
    <row r="759" spans="2:29">
      <c r="B759" s="49">
        <v>41318</v>
      </c>
      <c r="C759" s="50">
        <v>1520.33</v>
      </c>
      <c r="D759" s="53">
        <v>11307.28</v>
      </c>
      <c r="E759" s="16">
        <f t="shared" si="226"/>
        <v>4.9655998670389582E-3</v>
      </c>
      <c r="F759" s="16">
        <f t="shared" si="228"/>
        <v>4.9655998670389582E-3</v>
      </c>
      <c r="G759" s="16" t="str">
        <f t="shared" si="229"/>
        <v/>
      </c>
      <c r="H759" s="6">
        <f t="shared" si="230"/>
        <v>746</v>
      </c>
      <c r="I759" s="25">
        <f t="shared" ca="1" si="231"/>
        <v>12746.929386231672</v>
      </c>
      <c r="J759" s="16">
        <f t="shared" ca="1" si="240"/>
        <v>3.7541200255674155E-3</v>
      </c>
      <c r="K759" s="17">
        <f t="shared" ca="1" si="232"/>
        <v>-2.5026890974071057</v>
      </c>
      <c r="L759" s="31">
        <f t="shared" ca="1" si="227"/>
        <v>0.21581833900599168</v>
      </c>
      <c r="M759" s="30"/>
      <c r="N759" s="21">
        <v>746</v>
      </c>
      <c r="O759" s="14">
        <f t="shared" si="225"/>
        <v>0.21932399999999999</v>
      </c>
      <c r="P759" s="14">
        <f t="shared" si="233"/>
        <v>0.43700800907992521</v>
      </c>
      <c r="Q759" s="14">
        <f t="shared" si="241"/>
        <v>0.65633200907992517</v>
      </c>
      <c r="R759" s="14">
        <f t="shared" si="242"/>
        <v>-0.21768400907992522</v>
      </c>
      <c r="S759" s="14">
        <f t="shared" si="243"/>
        <v>1.0933400181598505</v>
      </c>
      <c r="T759" s="14">
        <f t="shared" si="244"/>
        <v>-0.65469201815985045</v>
      </c>
      <c r="U759" s="4" t="s">
        <v>21</v>
      </c>
      <c r="V759" s="21">
        <v>746</v>
      </c>
      <c r="W759" s="15">
        <f t="shared" si="234"/>
        <v>13267.713881514592</v>
      </c>
      <c r="X759" s="15">
        <f t="shared" si="235"/>
        <v>16494.344513253629</v>
      </c>
      <c r="Y759" s="15">
        <f t="shared" si="236"/>
        <v>20539.329603397076</v>
      </c>
      <c r="Z759" s="15">
        <f t="shared" si="237"/>
        <v>8570.4954855303713</v>
      </c>
      <c r="AA759" s="15">
        <f t="shared" si="238"/>
        <v>31796.288669199523</v>
      </c>
      <c r="AB759" s="15">
        <f t="shared" si="239"/>
        <v>5536.2508962328711</v>
      </c>
      <c r="AC759" s="15"/>
    </row>
    <row r="760" spans="2:29">
      <c r="B760" s="49">
        <v>41319</v>
      </c>
      <c r="C760" s="50">
        <v>1521.38</v>
      </c>
      <c r="D760" s="53">
        <v>11173.83</v>
      </c>
      <c r="E760" s="16">
        <f t="shared" si="226"/>
        <v>-1.1802131016477943E-2</v>
      </c>
      <c r="F760" s="16" t="str">
        <f t="shared" si="228"/>
        <v/>
      </c>
      <c r="G760" s="16">
        <f t="shared" si="229"/>
        <v>-1.1802131016477943E-2</v>
      </c>
      <c r="H760" s="6">
        <f t="shared" si="230"/>
        <v>747</v>
      </c>
      <c r="I760" s="25">
        <f t="shared" ca="1" si="231"/>
        <v>12850.090065523467</v>
      </c>
      <c r="J760" s="16">
        <f t="shared" ca="1" si="240"/>
        <v>8.0929827228212597E-3</v>
      </c>
      <c r="K760" s="17">
        <f t="shared" ca="1" si="232"/>
        <v>-2.0172881235662143</v>
      </c>
      <c r="L760" s="31">
        <f t="shared" ca="1" si="227"/>
        <v>0.48540097384089143</v>
      </c>
      <c r="M760" s="30"/>
      <c r="N760" s="21">
        <v>747</v>
      </c>
      <c r="O760" s="14">
        <f t="shared" si="225"/>
        <v>0.21961799999999998</v>
      </c>
      <c r="P760" s="14">
        <f t="shared" si="233"/>
        <v>0.43730081179892638</v>
      </c>
      <c r="Q760" s="14">
        <f t="shared" si="241"/>
        <v>0.65691881179892642</v>
      </c>
      <c r="R760" s="14">
        <f t="shared" si="242"/>
        <v>-0.2176828117989264</v>
      </c>
      <c r="S760" s="14">
        <f t="shared" si="243"/>
        <v>1.0942196235978527</v>
      </c>
      <c r="T760" s="14">
        <f t="shared" si="244"/>
        <v>-0.65498362359785278</v>
      </c>
      <c r="U760" s="4" t="s">
        <v>21</v>
      </c>
      <c r="V760" s="21">
        <v>747</v>
      </c>
      <c r="W760" s="15">
        <f t="shared" si="234"/>
        <v>13271.615162856011</v>
      </c>
      <c r="X760" s="15">
        <f t="shared" si="235"/>
        <v>16499.174809302651</v>
      </c>
      <c r="Y760" s="15">
        <f t="shared" si="236"/>
        <v>20551.3856747766</v>
      </c>
      <c r="Z760" s="15">
        <f t="shared" si="237"/>
        <v>8570.5057468279083</v>
      </c>
      <c r="AA760" s="15">
        <f t="shared" si="238"/>
        <v>31824.269161713873</v>
      </c>
      <c r="AB760" s="15">
        <f t="shared" si="239"/>
        <v>5534.6367307265427</v>
      </c>
      <c r="AC760" s="15"/>
    </row>
    <row r="761" spans="2:29">
      <c r="B761" s="49">
        <v>41320</v>
      </c>
      <c r="C761" s="50">
        <v>1519.79</v>
      </c>
      <c r="D761" s="53">
        <v>11407.87</v>
      </c>
      <c r="E761" s="16">
        <f t="shared" si="226"/>
        <v>2.0945369671813593E-2</v>
      </c>
      <c r="F761" s="16">
        <f t="shared" si="228"/>
        <v>2.0945369671813593E-2</v>
      </c>
      <c r="G761" s="16" t="str">
        <f t="shared" si="229"/>
        <v/>
      </c>
      <c r="H761" s="6">
        <f t="shared" si="230"/>
        <v>748</v>
      </c>
      <c r="I761" s="25">
        <f t="shared" ca="1" si="231"/>
        <v>12869.270311893541</v>
      </c>
      <c r="J761" s="16">
        <f t="shared" ca="1" si="240"/>
        <v>1.4926157149305519E-3</v>
      </c>
      <c r="K761" s="17">
        <f t="shared" ca="1" si="232"/>
        <v>-1.9424441314045882</v>
      </c>
      <c r="L761" s="31">
        <f t="shared" ca="1" si="227"/>
        <v>7.4843992161626169E-2</v>
      </c>
      <c r="M761" s="30"/>
      <c r="N761" s="21">
        <v>748</v>
      </c>
      <c r="O761" s="14">
        <f t="shared" si="225"/>
        <v>0.219912</v>
      </c>
      <c r="P761" s="14">
        <f t="shared" si="233"/>
        <v>0.43759341859767503</v>
      </c>
      <c r="Q761" s="14">
        <f t="shared" si="241"/>
        <v>0.65750541859767497</v>
      </c>
      <c r="R761" s="14">
        <f t="shared" si="242"/>
        <v>-0.21768141859767504</v>
      </c>
      <c r="S761" s="14">
        <f t="shared" si="243"/>
        <v>1.0950988371953501</v>
      </c>
      <c r="T761" s="14">
        <f t="shared" si="244"/>
        <v>-0.65527483719535007</v>
      </c>
      <c r="U761" s="4" t="s">
        <v>21</v>
      </c>
      <c r="V761" s="21">
        <v>748</v>
      </c>
      <c r="W761" s="15">
        <f t="shared" si="234"/>
        <v>13275.51759134277</v>
      </c>
      <c r="X761" s="15">
        <f t="shared" si="235"/>
        <v>16504.003286413757</v>
      </c>
      <c r="Y761" s="15">
        <f t="shared" si="236"/>
        <v>20563.444793971979</v>
      </c>
      <c r="Z761" s="15">
        <f t="shared" si="237"/>
        <v>8570.5176872755583</v>
      </c>
      <c r="AA761" s="15">
        <f t="shared" si="238"/>
        <v>31852.26179584031</v>
      </c>
      <c r="AB761" s="15">
        <f t="shared" si="239"/>
        <v>5533.0252039139968</v>
      </c>
      <c r="AC761" s="15"/>
    </row>
    <row r="762" spans="2:29">
      <c r="B762" s="49">
        <v>41324</v>
      </c>
      <c r="C762" s="50">
        <v>1530.94</v>
      </c>
      <c r="D762" s="53">
        <v>11372.34</v>
      </c>
      <c r="E762" s="16">
        <f t="shared" si="226"/>
        <v>-3.1145165574292706E-3</v>
      </c>
      <c r="F762" s="16" t="str">
        <f t="shared" si="228"/>
        <v/>
      </c>
      <c r="G762" s="16">
        <f t="shared" si="229"/>
        <v>-3.1145165574292706E-3</v>
      </c>
      <c r="H762" s="6">
        <f t="shared" si="230"/>
        <v>749</v>
      </c>
      <c r="I762" s="25">
        <f t="shared" ca="1" si="231"/>
        <v>12830.774519850731</v>
      </c>
      <c r="J762" s="16">
        <f t="shared" ca="1" si="240"/>
        <v>-2.9912956298099149E-3</v>
      </c>
      <c r="K762" s="17">
        <f t="shared" ca="1" si="232"/>
        <v>-2.1480554133829615</v>
      </c>
      <c r="L762" s="31">
        <f t="shared" ca="1" si="227"/>
        <v>-0.20561128197837319</v>
      </c>
      <c r="M762" s="30"/>
      <c r="N762" s="21">
        <v>749</v>
      </c>
      <c r="O762" s="14">
        <f t="shared" si="225"/>
        <v>0.22020599999999999</v>
      </c>
      <c r="P762" s="14">
        <f t="shared" si="233"/>
        <v>0.43788582986892827</v>
      </c>
      <c r="Q762" s="14">
        <f t="shared" si="241"/>
        <v>0.65809182986892822</v>
      </c>
      <c r="R762" s="14">
        <f t="shared" si="242"/>
        <v>-0.21767982986892828</v>
      </c>
      <c r="S762" s="14">
        <f t="shared" si="243"/>
        <v>1.0959776597378565</v>
      </c>
      <c r="T762" s="14">
        <f t="shared" si="244"/>
        <v>-0.65556565973785652</v>
      </c>
      <c r="U762" s="4" t="s">
        <v>21</v>
      </c>
      <c r="V762" s="21">
        <v>749</v>
      </c>
      <c r="W762" s="15">
        <f t="shared" si="234"/>
        <v>13279.421167312175</v>
      </c>
      <c r="X762" s="15">
        <f t="shared" si="235"/>
        <v>16508.829948646333</v>
      </c>
      <c r="Y762" s="15">
        <f t="shared" si="236"/>
        <v>20575.506966126151</v>
      </c>
      <c r="Z762" s="15">
        <f t="shared" si="237"/>
        <v>8570.531303514199</v>
      </c>
      <c r="AA762" s="15">
        <f t="shared" si="238"/>
        <v>31880.266585354068</v>
      </c>
      <c r="AB762" s="15">
        <f t="shared" si="239"/>
        <v>5531.4163094191754</v>
      </c>
      <c r="AC762" s="15"/>
    </row>
    <row r="763" spans="2:29">
      <c r="B763" s="49">
        <v>41325</v>
      </c>
      <c r="C763" s="50">
        <v>1511.95</v>
      </c>
      <c r="D763" s="53">
        <v>11468.28</v>
      </c>
      <c r="E763" s="16">
        <f t="shared" si="226"/>
        <v>8.4362585008890441E-3</v>
      </c>
      <c r="F763" s="16">
        <f t="shared" si="228"/>
        <v>8.4362585008890441E-3</v>
      </c>
      <c r="G763" s="16" t="str">
        <f t="shared" si="229"/>
        <v/>
      </c>
      <c r="H763" s="6">
        <f t="shared" si="230"/>
        <v>750</v>
      </c>
      <c r="I763" s="25">
        <f t="shared" ca="1" si="231"/>
        <v>12770.353492074868</v>
      </c>
      <c r="J763" s="16">
        <f t="shared" ca="1" si="240"/>
        <v>-4.7090709670242013E-3</v>
      </c>
      <c r="K763" s="17">
        <f t="shared" ca="1" si="232"/>
        <v>-2.4614427101702359</v>
      </c>
      <c r="L763" s="31">
        <f t="shared" ca="1" si="227"/>
        <v>-0.31338729678727456</v>
      </c>
      <c r="M763" s="30"/>
      <c r="N763" s="21">
        <v>750</v>
      </c>
      <c r="O763" s="14">
        <f t="shared" si="225"/>
        <v>0.2205</v>
      </c>
      <c r="P763" s="14">
        <f t="shared" si="233"/>
        <v>0.4381780460041329</v>
      </c>
      <c r="Q763" s="14">
        <f t="shared" si="241"/>
        <v>0.65867804600413293</v>
      </c>
      <c r="R763" s="14">
        <f t="shared" si="242"/>
        <v>-0.2176780460041329</v>
      </c>
      <c r="S763" s="14">
        <f t="shared" si="243"/>
        <v>1.0968560920082657</v>
      </c>
      <c r="T763" s="14">
        <f t="shared" si="244"/>
        <v>-0.65585609200826578</v>
      </c>
      <c r="U763" s="4" t="s">
        <v>21</v>
      </c>
      <c r="V763" s="21">
        <v>750</v>
      </c>
      <c r="W763" s="15">
        <f t="shared" si="234"/>
        <v>13283.325891101636</v>
      </c>
      <c r="X763" s="15">
        <f t="shared" si="235"/>
        <v>16513.654800046061</v>
      </c>
      <c r="Y763" s="15">
        <f t="shared" si="236"/>
        <v>20587.572196370515</v>
      </c>
      <c r="Z763" s="15">
        <f t="shared" si="237"/>
        <v>8570.5465921969044</v>
      </c>
      <c r="AA763" s="15">
        <f t="shared" si="238"/>
        <v>31908.283544010599</v>
      </c>
      <c r="AB763" s="15">
        <f t="shared" si="239"/>
        <v>5529.8100408892515</v>
      </c>
      <c r="AC763" s="15"/>
    </row>
    <row r="764" spans="2:29">
      <c r="B764" s="49">
        <v>41326</v>
      </c>
      <c r="C764" s="50">
        <v>1502.42</v>
      </c>
      <c r="D764" s="53">
        <v>11309.13</v>
      </c>
      <c r="E764" s="16">
        <f t="shared" si="226"/>
        <v>-1.3877407946091432E-2</v>
      </c>
      <c r="F764" s="16" t="str">
        <f t="shared" si="228"/>
        <v/>
      </c>
      <c r="G764" s="16">
        <f t="shared" si="229"/>
        <v>-1.3877407946091432E-2</v>
      </c>
      <c r="H764" s="6">
        <f t="shared" si="230"/>
        <v>751</v>
      </c>
      <c r="I764" s="25">
        <f t="shared" ca="1" si="231"/>
        <v>12881.762116650812</v>
      </c>
      <c r="J764" s="16">
        <f t="shared" ca="1" si="240"/>
        <v>8.7240047540644329E-3</v>
      </c>
      <c r="K764" s="17">
        <f t="shared" ca="1" si="232"/>
        <v>-1.9369316881561898</v>
      </c>
      <c r="L764" s="31">
        <f t="shared" ca="1" si="227"/>
        <v>0.52451102201404598</v>
      </c>
      <c r="M764" s="30"/>
      <c r="N764" s="21">
        <v>751</v>
      </c>
      <c r="O764" s="14">
        <f t="shared" si="225"/>
        <v>0.22079399999999999</v>
      </c>
      <c r="P764" s="14">
        <f t="shared" si="233"/>
        <v>0.43847006739343108</v>
      </c>
      <c r="Q764" s="14">
        <f t="shared" si="241"/>
        <v>0.65926406739343113</v>
      </c>
      <c r="R764" s="14">
        <f t="shared" si="242"/>
        <v>-0.21767606739343109</v>
      </c>
      <c r="S764" s="14">
        <f t="shared" si="243"/>
        <v>1.0977341347868621</v>
      </c>
      <c r="T764" s="14">
        <f t="shared" si="244"/>
        <v>-0.65614613478686223</v>
      </c>
      <c r="U764" s="4" t="s">
        <v>21</v>
      </c>
      <c r="V764" s="21">
        <v>751</v>
      </c>
      <c r="W764" s="15">
        <f t="shared" si="234"/>
        <v>13287.231763048661</v>
      </c>
      <c r="X764" s="15">
        <f t="shared" si="235"/>
        <v>16518.477844644978</v>
      </c>
      <c r="Y764" s="15">
        <f t="shared" si="236"/>
        <v>20599.640489824982</v>
      </c>
      <c r="Z764" s="15">
        <f t="shared" si="237"/>
        <v>8570.5635499888886</v>
      </c>
      <c r="AA764" s="15">
        <f t="shared" si="238"/>
        <v>31936.312685545705</v>
      </c>
      <c r="AB764" s="15">
        <f t="shared" si="239"/>
        <v>5528.2063919945131</v>
      </c>
      <c r="AC764" s="15"/>
    </row>
    <row r="765" spans="2:29">
      <c r="B765" s="49">
        <v>41327</v>
      </c>
      <c r="C765" s="50">
        <v>1515.6</v>
      </c>
      <c r="D765" s="53">
        <v>11385.94</v>
      </c>
      <c r="E765" s="16">
        <f t="shared" si="226"/>
        <v>6.7918575522609888E-3</v>
      </c>
      <c r="F765" s="16">
        <f t="shared" si="228"/>
        <v>6.7918575522609888E-3</v>
      </c>
      <c r="G765" s="16" t="str">
        <f t="shared" si="229"/>
        <v/>
      </c>
      <c r="H765" s="6">
        <f t="shared" si="230"/>
        <v>752</v>
      </c>
      <c r="I765" s="25">
        <f t="shared" ca="1" si="231"/>
        <v>12811.845188602396</v>
      </c>
      <c r="J765" s="16">
        <f t="shared" ca="1" si="240"/>
        <v>-5.4275903727520943E-3</v>
      </c>
      <c r="K765" s="17">
        <f t="shared" ca="1" si="232"/>
        <v>-2.2954552454538417</v>
      </c>
      <c r="L765" s="31">
        <f t="shared" ca="1" si="227"/>
        <v>-0.35852355729765212</v>
      </c>
      <c r="M765" s="30"/>
      <c r="N765" s="21">
        <v>752</v>
      </c>
      <c r="O765" s="14">
        <f t="shared" si="225"/>
        <v>0.22108800000000001</v>
      </c>
      <c r="P765" s="14">
        <f t="shared" si="233"/>
        <v>0.43876189442566682</v>
      </c>
      <c r="Q765" s="14">
        <f t="shared" si="241"/>
        <v>0.65984989442566677</v>
      </c>
      <c r="R765" s="14">
        <f t="shared" si="242"/>
        <v>-0.21767389442566681</v>
      </c>
      <c r="S765" s="14">
        <f t="shared" si="243"/>
        <v>1.0986117888513336</v>
      </c>
      <c r="T765" s="14">
        <f t="shared" si="244"/>
        <v>-0.65643578885133369</v>
      </c>
      <c r="U765" s="4" t="s">
        <v>21</v>
      </c>
      <c r="V765" s="21">
        <v>752</v>
      </c>
      <c r="W765" s="15">
        <f t="shared" si="234"/>
        <v>13291.13878349086</v>
      </c>
      <c r="X765" s="15">
        <f t="shared" si="235"/>
        <v>16523.29908646156</v>
      </c>
      <c r="Y765" s="15">
        <f t="shared" si="236"/>
        <v>20611.711851598044</v>
      </c>
      <c r="Z765" s="15">
        <f t="shared" si="237"/>
        <v>8570.5821735674399</v>
      </c>
      <c r="AA765" s="15">
        <f t="shared" si="238"/>
        <v>31964.354023675631</v>
      </c>
      <c r="AB765" s="15">
        <f t="shared" si="239"/>
        <v>5526.6053564282583</v>
      </c>
      <c r="AC765" s="15"/>
    </row>
    <row r="766" spans="2:29">
      <c r="B766" s="49">
        <v>41330</v>
      </c>
      <c r="C766" s="50">
        <v>1487.85</v>
      </c>
      <c r="D766" s="53">
        <v>11662.52</v>
      </c>
      <c r="E766" s="16">
        <f t="shared" si="226"/>
        <v>2.4291362856294685E-2</v>
      </c>
      <c r="F766" s="16">
        <f t="shared" si="228"/>
        <v>2.4291362856294685E-2</v>
      </c>
      <c r="G766" s="16" t="str">
        <f t="shared" si="229"/>
        <v/>
      </c>
      <c r="H766" s="6">
        <f t="shared" si="230"/>
        <v>753</v>
      </c>
      <c r="I766" s="25">
        <f t="shared" ca="1" si="231"/>
        <v>12688.691506982792</v>
      </c>
      <c r="J766" s="16">
        <f t="shared" ca="1" si="240"/>
        <v>-9.6124859305327277E-3</v>
      </c>
      <c r="K766" s="17">
        <f t="shared" ca="1" si="232"/>
        <v>-2.9175171570627878</v>
      </c>
      <c r="L766" s="31">
        <f t="shared" ca="1" si="227"/>
        <v>-0.62206191160894631</v>
      </c>
      <c r="M766" s="30"/>
      <c r="N766" s="21">
        <v>753</v>
      </c>
      <c r="O766" s="14">
        <f t="shared" si="225"/>
        <v>0.221382</v>
      </c>
      <c r="P766" s="14">
        <f t="shared" si="233"/>
        <v>0.43905352748839183</v>
      </c>
      <c r="Q766" s="14">
        <f t="shared" si="241"/>
        <v>0.66043552748839185</v>
      </c>
      <c r="R766" s="14">
        <f t="shared" si="242"/>
        <v>-0.21767152748839183</v>
      </c>
      <c r="S766" s="14">
        <f t="shared" si="243"/>
        <v>1.0994890549767837</v>
      </c>
      <c r="T766" s="14">
        <f t="shared" si="244"/>
        <v>-0.65672505497678368</v>
      </c>
      <c r="U766" s="4" t="s">
        <v>21</v>
      </c>
      <c r="V766" s="21">
        <v>753</v>
      </c>
      <c r="W766" s="15">
        <f t="shared" si="234"/>
        <v>13295.046952765941</v>
      </c>
      <c r="X766" s="15">
        <f t="shared" si="235"/>
        <v>16528.118529500774</v>
      </c>
      <c r="Y766" s="15">
        <f t="shared" si="236"/>
        <v>20623.786286786839</v>
      </c>
      <c r="Z766" s="15">
        <f t="shared" si="237"/>
        <v>8570.6024596218613</v>
      </c>
      <c r="AA766" s="15">
        <f t="shared" si="238"/>
        <v>31992.407572097203</v>
      </c>
      <c r="AB766" s="15">
        <f t="shared" si="239"/>
        <v>5525.006927906672</v>
      </c>
      <c r="AC766" s="15"/>
    </row>
    <row r="767" spans="2:29">
      <c r="B767" s="49">
        <v>41331</v>
      </c>
      <c r="C767" s="50">
        <v>1496.94</v>
      </c>
      <c r="D767" s="53">
        <v>11398.81</v>
      </c>
      <c r="E767" s="16">
        <f t="shared" si="226"/>
        <v>-2.2611751148122441E-2</v>
      </c>
      <c r="F767" s="16" t="str">
        <f t="shared" si="228"/>
        <v/>
      </c>
      <c r="G767" s="16">
        <f t="shared" si="229"/>
        <v>-2.2611751148122441E-2</v>
      </c>
      <c r="H767" s="6">
        <f t="shared" si="230"/>
        <v>754</v>
      </c>
      <c r="I767" s="25">
        <f t="shared" ca="1" si="231"/>
        <v>12643.208959943016</v>
      </c>
      <c r="J767" s="16">
        <f t="shared" ca="1" si="240"/>
        <v>-3.5844946671408692E-3</v>
      </c>
      <c r="K767" s="17">
        <f t="shared" ca="1" si="232"/>
        <v>-3.1603257056196052</v>
      </c>
      <c r="L767" s="31">
        <f t="shared" ca="1" si="227"/>
        <v>-0.24280854855681749</v>
      </c>
      <c r="M767" s="30"/>
      <c r="N767" s="21">
        <v>754</v>
      </c>
      <c r="O767" s="14">
        <f t="shared" si="225"/>
        <v>0.22167599999999998</v>
      </c>
      <c r="P767" s="14">
        <f t="shared" si="233"/>
        <v>0.4393449669678714</v>
      </c>
      <c r="Q767" s="14">
        <f t="shared" si="241"/>
        <v>0.66102096696787138</v>
      </c>
      <c r="R767" s="14">
        <f t="shared" si="242"/>
        <v>-0.21766896696787141</v>
      </c>
      <c r="S767" s="14">
        <f t="shared" si="243"/>
        <v>1.1003659339357428</v>
      </c>
      <c r="T767" s="14">
        <f t="shared" si="244"/>
        <v>-0.65701393393574281</v>
      </c>
      <c r="U767" s="4" t="s">
        <v>21</v>
      </c>
      <c r="V767" s="21">
        <v>754</v>
      </c>
      <c r="W767" s="15">
        <f t="shared" si="234"/>
        <v>13298.956271211708</v>
      </c>
      <c r="X767" s="15">
        <f t="shared" si="235"/>
        <v>16532.936177754142</v>
      </c>
      <c r="Y767" s="15">
        <f t="shared" si="236"/>
        <v>20635.863800477186</v>
      </c>
      <c r="Z767" s="15">
        <f t="shared" si="237"/>
        <v>8570.6244048534281</v>
      </c>
      <c r="AA767" s="15">
        <f t="shared" si="238"/>
        <v>32020.473344487902</v>
      </c>
      <c r="AB767" s="15">
        <f t="shared" si="239"/>
        <v>5523.4111001687215</v>
      </c>
      <c r="AC767" s="15"/>
    </row>
    <row r="768" spans="2:29">
      <c r="B768" s="49">
        <v>41332</v>
      </c>
      <c r="C768" s="50">
        <v>1515.99</v>
      </c>
      <c r="D768" s="53">
        <v>11253.97</v>
      </c>
      <c r="E768" s="16">
        <f t="shared" si="226"/>
        <v>-1.2706589547505412E-2</v>
      </c>
      <c r="F768" s="16" t="str">
        <f t="shared" si="228"/>
        <v/>
      </c>
      <c r="G768" s="16">
        <f t="shared" si="229"/>
        <v>-1.2706589547505412E-2</v>
      </c>
      <c r="H768" s="6">
        <f t="shared" si="230"/>
        <v>755</v>
      </c>
      <c r="I768" s="25">
        <f t="shared" ca="1" si="231"/>
        <v>12481.807181038999</v>
      </c>
      <c r="J768" s="16">
        <f t="shared" ca="1" si="240"/>
        <v>-1.2765887158503835E-2</v>
      </c>
      <c r="K768" s="17">
        <f t="shared" ca="1" si="232"/>
        <v>-3.9817057008034946</v>
      </c>
      <c r="L768" s="31">
        <f t="shared" ca="1" si="227"/>
        <v>-0.82137999518388938</v>
      </c>
      <c r="M768" s="30"/>
      <c r="N768" s="21">
        <v>755</v>
      </c>
      <c r="O768" s="14">
        <f t="shared" si="225"/>
        <v>0.22197</v>
      </c>
      <c r="P768" s="14">
        <f t="shared" si="233"/>
        <v>0.43963621324909075</v>
      </c>
      <c r="Q768" s="14">
        <f t="shared" si="241"/>
        <v>0.66160621324909075</v>
      </c>
      <c r="R768" s="14">
        <f t="shared" si="242"/>
        <v>-0.21766621324909075</v>
      </c>
      <c r="S768" s="14">
        <f t="shared" si="243"/>
        <v>1.1012424264981815</v>
      </c>
      <c r="T768" s="14">
        <f t="shared" si="244"/>
        <v>-0.65730242649818149</v>
      </c>
      <c r="U768" s="4" t="s">
        <v>21</v>
      </c>
      <c r="V768" s="21">
        <v>755</v>
      </c>
      <c r="W768" s="15">
        <f t="shared" si="234"/>
        <v>13302.866739166066</v>
      </c>
      <c r="X768" s="15">
        <f t="shared" si="235"/>
        <v>16537.752035199792</v>
      </c>
      <c r="Y768" s="15">
        <f t="shared" si="236"/>
        <v>20647.944397743664</v>
      </c>
      <c r="Z768" s="15">
        <f t="shared" si="237"/>
        <v>8570.6480059753085</v>
      </c>
      <c r="AA768" s="15">
        <f t="shared" si="238"/>
        <v>32048.551354506038</v>
      </c>
      <c r="AB768" s="15">
        <f t="shared" si="239"/>
        <v>5521.8178669760455</v>
      </c>
      <c r="AC768" s="15"/>
    </row>
    <row r="769" spans="2:29">
      <c r="B769" s="49">
        <v>41333</v>
      </c>
      <c r="C769" s="50">
        <v>1514.68</v>
      </c>
      <c r="D769" s="53">
        <v>11559.36</v>
      </c>
      <c r="E769" s="16">
        <f t="shared" si="226"/>
        <v>2.7136201713706475E-2</v>
      </c>
      <c r="F769" s="16">
        <f t="shared" si="228"/>
        <v>2.7136201713706475E-2</v>
      </c>
      <c r="G769" s="16" t="str">
        <f t="shared" si="229"/>
        <v/>
      </c>
      <c r="H769" s="6">
        <f t="shared" si="230"/>
        <v>756</v>
      </c>
      <c r="I769" s="25">
        <f t="shared" ca="1" si="231"/>
        <v>12271.19769957758</v>
      </c>
      <c r="J769" s="16">
        <f t="shared" ca="1" si="240"/>
        <v>-1.6873316372115879E-2</v>
      </c>
      <c r="K769" s="17">
        <f t="shared" ca="1" si="232"/>
        <v>-5.0636622064924692</v>
      </c>
      <c r="L769" s="31">
        <f t="shared" ca="1" si="227"/>
        <v>-1.0819565056889744</v>
      </c>
      <c r="M769" s="30"/>
      <c r="N769" s="21">
        <v>756</v>
      </c>
      <c r="O769" s="14">
        <f t="shared" si="225"/>
        <v>0.22226399999999999</v>
      </c>
      <c r="P769" s="14">
        <f t="shared" si="233"/>
        <v>0.43992726671576066</v>
      </c>
      <c r="Q769" s="14">
        <f t="shared" si="241"/>
        <v>0.66219126671576067</v>
      </c>
      <c r="R769" s="14">
        <f t="shared" si="242"/>
        <v>-0.21766326671576067</v>
      </c>
      <c r="S769" s="14">
        <f t="shared" si="243"/>
        <v>1.1021185334315213</v>
      </c>
      <c r="T769" s="14">
        <f t="shared" si="244"/>
        <v>-0.6575905334315213</v>
      </c>
      <c r="U769" s="4" t="s">
        <v>21</v>
      </c>
      <c r="V769" s="21">
        <v>756</v>
      </c>
      <c r="W769" s="15">
        <f t="shared" si="234"/>
        <v>13306.778356967019</v>
      </c>
      <c r="X769" s="15">
        <f t="shared" si="235"/>
        <v>16542.566105802547</v>
      </c>
      <c r="Y769" s="15">
        <f t="shared" si="236"/>
        <v>20660.02808364966</v>
      </c>
      <c r="Z769" s="15">
        <f t="shared" si="237"/>
        <v>8570.6732597125247</v>
      </c>
      <c r="AA769" s="15">
        <f t="shared" si="238"/>
        <v>32076.641615790799</v>
      </c>
      <c r="AB769" s="15">
        <f t="shared" si="239"/>
        <v>5520.2272221128396</v>
      </c>
      <c r="AC769" s="15"/>
    </row>
    <row r="770" spans="2:29">
      <c r="B770" s="49">
        <v>41334</v>
      </c>
      <c r="C770" s="50">
        <v>1518.2</v>
      </c>
      <c r="D770" s="53">
        <v>11606.38</v>
      </c>
      <c r="E770" s="16">
        <f t="shared" si="226"/>
        <v>4.0676992497853358E-3</v>
      </c>
      <c r="F770" s="16">
        <f t="shared" si="228"/>
        <v>4.0676992497853358E-3</v>
      </c>
      <c r="G770" s="16" t="str">
        <f t="shared" si="229"/>
        <v/>
      </c>
      <c r="H770" s="6">
        <f t="shared" si="230"/>
        <v>757</v>
      </c>
      <c r="I770" s="25">
        <f t="shared" ca="1" si="231"/>
        <v>12212.621659441682</v>
      </c>
      <c r="J770" s="16">
        <f t="shared" ca="1" si="240"/>
        <v>-4.7734574545983269E-3</v>
      </c>
      <c r="K770" s="17">
        <f t="shared" ca="1" si="232"/>
        <v>-5.3810928319509186</v>
      </c>
      <c r="L770" s="31">
        <f t="shared" ca="1" si="227"/>
        <v>-0.3174306254584493</v>
      </c>
      <c r="M770" s="30"/>
      <c r="N770" s="21">
        <v>757</v>
      </c>
      <c r="O770" s="14">
        <f t="shared" si="225"/>
        <v>0.22255800000000001</v>
      </c>
      <c r="P770" s="14">
        <f t="shared" si="233"/>
        <v>0.44021812775032332</v>
      </c>
      <c r="Q770" s="14">
        <f t="shared" si="241"/>
        <v>0.66277612775032335</v>
      </c>
      <c r="R770" s="14">
        <f t="shared" si="242"/>
        <v>-0.21766012775032331</v>
      </c>
      <c r="S770" s="14">
        <f t="shared" si="243"/>
        <v>1.1029942555006467</v>
      </c>
      <c r="T770" s="14">
        <f t="shared" si="244"/>
        <v>-0.6578782555006466</v>
      </c>
      <c r="U770" s="4" t="s">
        <v>21</v>
      </c>
      <c r="V770" s="21">
        <v>757</v>
      </c>
      <c r="W770" s="15">
        <f t="shared" si="234"/>
        <v>13310.691124952678</v>
      </c>
      <c r="X770" s="15">
        <f t="shared" si="235"/>
        <v>16547.378393513969</v>
      </c>
      <c r="Y770" s="15">
        <f t="shared" si="236"/>
        <v>20672.114863247432</v>
      </c>
      <c r="Z770" s="15">
        <f t="shared" si="237"/>
        <v>8570.7001628018861</v>
      </c>
      <c r="AA770" s="15">
        <f t="shared" si="238"/>
        <v>32104.744141962394</v>
      </c>
      <c r="AB770" s="15">
        <f t="shared" si="239"/>
        <v>5518.6391593857543</v>
      </c>
      <c r="AC770" s="15"/>
    </row>
    <row r="771" spans="2:29">
      <c r="B771" s="49">
        <v>41337</v>
      </c>
      <c r="C771" s="50">
        <v>1525.2</v>
      </c>
      <c r="D771" s="53">
        <v>11652.29</v>
      </c>
      <c r="E771" s="16">
        <f t="shared" si="226"/>
        <v>3.9555830500122933E-3</v>
      </c>
      <c r="F771" s="16">
        <f t="shared" si="228"/>
        <v>3.9555830500122933E-3</v>
      </c>
      <c r="G771" s="16" t="str">
        <f t="shared" si="229"/>
        <v/>
      </c>
      <c r="H771" s="6">
        <f t="shared" si="230"/>
        <v>758</v>
      </c>
      <c r="I771" s="25">
        <f t="shared" ca="1" si="231"/>
        <v>12221.107988430722</v>
      </c>
      <c r="J771" s="16">
        <f t="shared" ca="1" si="240"/>
        <v>6.9488183828892488E-4</v>
      </c>
      <c r="K771" s="17">
        <f t="shared" ca="1" si="232"/>
        <v>-5.3560527702670466</v>
      </c>
      <c r="L771" s="31">
        <f t="shared" ca="1" si="227"/>
        <v>2.504006168387217E-2</v>
      </c>
      <c r="M771" s="30"/>
      <c r="N771" s="21">
        <v>758</v>
      </c>
      <c r="O771" s="14">
        <f t="shared" si="225"/>
        <v>0.22285199999999999</v>
      </c>
      <c r="P771" s="14">
        <f t="shared" si="233"/>
        <v>0.44050879673395854</v>
      </c>
      <c r="Q771" s="14">
        <f t="shared" si="241"/>
        <v>0.66336079673395854</v>
      </c>
      <c r="R771" s="14">
        <f t="shared" si="242"/>
        <v>-0.21765679673395855</v>
      </c>
      <c r="S771" s="14">
        <f t="shared" si="243"/>
        <v>1.103869593467917</v>
      </c>
      <c r="T771" s="14">
        <f t="shared" si="244"/>
        <v>-0.65816559346791714</v>
      </c>
      <c r="U771" s="4" t="s">
        <v>21</v>
      </c>
      <c r="V771" s="21">
        <v>758</v>
      </c>
      <c r="W771" s="15">
        <f t="shared" si="234"/>
        <v>13314.605043461244</v>
      </c>
      <c r="X771" s="15">
        <f t="shared" si="235"/>
        <v>16552.188902272417</v>
      </c>
      <c r="Y771" s="15">
        <f t="shared" si="236"/>
        <v>20684.204741578156</v>
      </c>
      <c r="Z771" s="15">
        <f t="shared" si="237"/>
        <v>8570.7287119919329</v>
      </c>
      <c r="AA771" s="15">
        <f t="shared" si="238"/>
        <v>32132.858946622164</v>
      </c>
      <c r="AB771" s="15">
        <f t="shared" si="239"/>
        <v>5517.053672623776</v>
      </c>
      <c r="AC771" s="15"/>
    </row>
    <row r="772" spans="2:29">
      <c r="B772" s="49">
        <v>41338</v>
      </c>
      <c r="C772" s="50">
        <v>1539.79</v>
      </c>
      <c r="D772" s="53">
        <v>11683.45</v>
      </c>
      <c r="E772" s="16">
        <f t="shared" si="226"/>
        <v>2.6741524627347801E-3</v>
      </c>
      <c r="F772" s="16">
        <f t="shared" si="228"/>
        <v>2.6741524627347801E-3</v>
      </c>
      <c r="G772" s="16" t="str">
        <f t="shared" si="229"/>
        <v/>
      </c>
      <c r="H772" s="6">
        <f t="shared" si="230"/>
        <v>759</v>
      </c>
      <c r="I772" s="25">
        <f t="shared" ca="1" si="231"/>
        <v>12136.564985183053</v>
      </c>
      <c r="J772" s="16">
        <f t="shared" ca="1" si="240"/>
        <v>-6.9177854681999867E-3</v>
      </c>
      <c r="K772" s="17">
        <f t="shared" ca="1" si="232"/>
        <v>-5.8082920792178587</v>
      </c>
      <c r="L772" s="31">
        <f t="shared" ca="1" si="227"/>
        <v>-0.4522393089508121</v>
      </c>
      <c r="M772" s="30"/>
      <c r="N772" s="21">
        <v>759</v>
      </c>
      <c r="O772" s="14">
        <f t="shared" si="225"/>
        <v>0.22314599999999998</v>
      </c>
      <c r="P772" s="14">
        <f t="shared" si="233"/>
        <v>0.44079927404658914</v>
      </c>
      <c r="Q772" s="14">
        <f t="shared" si="241"/>
        <v>0.6639452740465891</v>
      </c>
      <c r="R772" s="14">
        <f t="shared" si="242"/>
        <v>-0.21765327404658916</v>
      </c>
      <c r="S772" s="14">
        <f t="shared" si="243"/>
        <v>1.1047445480931783</v>
      </c>
      <c r="T772" s="14">
        <f t="shared" si="244"/>
        <v>-0.65845254809317832</v>
      </c>
      <c r="U772" s="4" t="s">
        <v>21</v>
      </c>
      <c r="V772" s="21">
        <v>759</v>
      </c>
      <c r="W772" s="15">
        <f t="shared" si="234"/>
        <v>13318.520112831018</v>
      </c>
      <c r="X772" s="15">
        <f t="shared" si="235"/>
        <v>16556.997636003114</v>
      </c>
      <c r="Y772" s="15">
        <f t="shared" si="236"/>
        <v>20696.297723671993</v>
      </c>
      <c r="Z772" s="15">
        <f t="shared" si="237"/>
        <v>8570.7589040428938</v>
      </c>
      <c r="AA772" s="15">
        <f t="shared" si="238"/>
        <v>32160.986043352692</v>
      </c>
      <c r="AB772" s="15">
        <f t="shared" si="239"/>
        <v>5515.4707556781341</v>
      </c>
      <c r="AC772" s="15"/>
    </row>
    <row r="773" spans="2:29">
      <c r="B773" s="49">
        <v>41339</v>
      </c>
      <c r="C773" s="50">
        <v>1541.46</v>
      </c>
      <c r="D773" s="53">
        <v>11932.27</v>
      </c>
      <c r="E773" s="16">
        <f t="shared" si="226"/>
        <v>2.1296791615490262E-2</v>
      </c>
      <c r="F773" s="16">
        <f t="shared" si="228"/>
        <v>2.1296791615490262E-2</v>
      </c>
      <c r="G773" s="16" t="str">
        <f t="shared" si="229"/>
        <v/>
      </c>
      <c r="H773" s="6">
        <f t="shared" si="230"/>
        <v>760</v>
      </c>
      <c r="I773" s="25">
        <f t="shared" ca="1" si="231"/>
        <v>12023.272915822559</v>
      </c>
      <c r="J773" s="16">
        <f t="shared" ca="1" si="240"/>
        <v>-9.3347721945053318E-3</v>
      </c>
      <c r="K773" s="17">
        <f t="shared" ca="1" si="232"/>
        <v>-6.4128308629222879</v>
      </c>
      <c r="L773" s="31">
        <f t="shared" ca="1" si="227"/>
        <v>-0.60453878370442871</v>
      </c>
      <c r="M773" s="30"/>
      <c r="N773" s="21">
        <v>760</v>
      </c>
      <c r="O773" s="14">
        <f t="shared" si="225"/>
        <v>0.22344</v>
      </c>
      <c r="P773" s="14">
        <f t="shared" si="233"/>
        <v>0.4410895600668871</v>
      </c>
      <c r="Q773" s="14">
        <f t="shared" si="241"/>
        <v>0.66452956006688713</v>
      </c>
      <c r="R773" s="14">
        <f t="shared" si="242"/>
        <v>-0.2176495600668871</v>
      </c>
      <c r="S773" s="14">
        <f t="shared" si="243"/>
        <v>1.1056191201337742</v>
      </c>
      <c r="T773" s="14">
        <f t="shared" si="244"/>
        <v>-0.65873912013377423</v>
      </c>
      <c r="U773" s="4" t="s">
        <v>21</v>
      </c>
      <c r="V773" s="21">
        <v>760</v>
      </c>
      <c r="W773" s="15">
        <f t="shared" si="234"/>
        <v>13322.436333400405</v>
      </c>
      <c r="X773" s="15">
        <f t="shared" si="235"/>
        <v>16561.804598618222</v>
      </c>
      <c r="Y773" s="15">
        <f t="shared" si="236"/>
        <v>20708.393814548133</v>
      </c>
      <c r="Z773" s="15">
        <f t="shared" si="237"/>
        <v>8570.7907357266049</v>
      </c>
      <c r="AA773" s="15">
        <f t="shared" si="238"/>
        <v>32189.125445717877</v>
      </c>
      <c r="AB773" s="15">
        <f t="shared" si="239"/>
        <v>5513.8904024221765</v>
      </c>
      <c r="AC773" s="15"/>
    </row>
    <row r="774" spans="2:29">
      <c r="B774" s="49">
        <v>41340</v>
      </c>
      <c r="C774" s="50">
        <v>1544.26</v>
      </c>
      <c r="D774" s="53">
        <v>11968.08</v>
      </c>
      <c r="E774" s="16">
        <f t="shared" si="226"/>
        <v>3.0011054057609734E-3</v>
      </c>
      <c r="F774" s="16">
        <f t="shared" si="228"/>
        <v>3.0011054057609734E-3</v>
      </c>
      <c r="G774" s="16" t="str">
        <f t="shared" si="229"/>
        <v/>
      </c>
      <c r="H774" s="6">
        <f t="shared" si="230"/>
        <v>761</v>
      </c>
      <c r="I774" s="25">
        <f t="shared" ca="1" si="231"/>
        <v>11918.389649089526</v>
      </c>
      <c r="J774" s="16">
        <f t="shared" ca="1" si="240"/>
        <v>-8.723354070671362E-3</v>
      </c>
      <c r="K774" s="17">
        <f t="shared" ca="1" si="232"/>
        <v>-6.9788078097102906</v>
      </c>
      <c r="L774" s="31">
        <f t="shared" ca="1" si="227"/>
        <v>-0.56597694678800237</v>
      </c>
      <c r="M774" s="30"/>
      <c r="N774" s="21">
        <v>761</v>
      </c>
      <c r="O774" s="14">
        <f t="shared" si="225"/>
        <v>0.22373399999999999</v>
      </c>
      <c r="P774" s="14">
        <f t="shared" si="233"/>
        <v>0.44137965517227912</v>
      </c>
      <c r="Q774" s="14">
        <f t="shared" si="241"/>
        <v>0.66511365517227916</v>
      </c>
      <c r="R774" s="14">
        <f t="shared" si="242"/>
        <v>-0.21764565517227913</v>
      </c>
      <c r="S774" s="14">
        <f t="shared" si="243"/>
        <v>1.1064933103445582</v>
      </c>
      <c r="T774" s="14">
        <f t="shared" si="244"/>
        <v>-0.65902531034455825</v>
      </c>
      <c r="U774" s="4" t="s">
        <v>21</v>
      </c>
      <c r="V774" s="21">
        <v>761</v>
      </c>
      <c r="W774" s="15">
        <f t="shared" si="234"/>
        <v>13326.353705507909</v>
      </c>
      <c r="X774" s="15">
        <f t="shared" si="235"/>
        <v>16566.609794016873</v>
      </c>
      <c r="Y774" s="15">
        <f t="shared" si="236"/>
        <v>20720.493019214868</v>
      </c>
      <c r="Z774" s="15">
        <f t="shared" si="237"/>
        <v>8570.8242038264798</v>
      </c>
      <c r="AA774" s="15">
        <f t="shared" si="238"/>
        <v>32217.277167263102</v>
      </c>
      <c r="AB774" s="15">
        <f t="shared" si="239"/>
        <v>5512.312606751274</v>
      </c>
      <c r="AC774" s="15"/>
    </row>
    <row r="775" spans="2:29">
      <c r="B775" s="49">
        <v>41341</v>
      </c>
      <c r="C775" s="50">
        <v>1551.18</v>
      </c>
      <c r="D775" s="53">
        <v>12283.62</v>
      </c>
      <c r="E775" s="16">
        <f t="shared" si="226"/>
        <v>2.636513124912274E-2</v>
      </c>
      <c r="F775" s="16">
        <f t="shared" si="228"/>
        <v>2.636513124912274E-2</v>
      </c>
      <c r="G775" s="16" t="str">
        <f t="shared" si="229"/>
        <v/>
      </c>
      <c r="H775" s="6">
        <f t="shared" si="230"/>
        <v>762</v>
      </c>
      <c r="I775" s="25">
        <f t="shared" ca="1" si="231"/>
        <v>11906.344217871381</v>
      </c>
      <c r="J775" s="16">
        <f t="shared" ca="1" si="240"/>
        <v>-1.0106592897862476E-3</v>
      </c>
      <c r="K775" s="17">
        <f t="shared" ca="1" si="232"/>
        <v>-7.0603809991115991</v>
      </c>
      <c r="L775" s="31">
        <f t="shared" ca="1" si="227"/>
        <v>-8.1573189401308865E-2</v>
      </c>
      <c r="M775" s="30"/>
      <c r="N775" s="21">
        <v>762</v>
      </c>
      <c r="O775" s="14">
        <f t="shared" si="225"/>
        <v>0.224028</v>
      </c>
      <c r="P775" s="14">
        <f t="shared" si="233"/>
        <v>0.44166955973895233</v>
      </c>
      <c r="Q775" s="14">
        <f t="shared" si="241"/>
        <v>0.66569755973895228</v>
      </c>
      <c r="R775" s="14">
        <f t="shared" si="242"/>
        <v>-0.21764155973895233</v>
      </c>
      <c r="S775" s="14">
        <f t="shared" si="243"/>
        <v>1.1073671194779047</v>
      </c>
      <c r="T775" s="14">
        <f t="shared" si="244"/>
        <v>-0.65931111947790466</v>
      </c>
      <c r="U775" s="4" t="s">
        <v>21</v>
      </c>
      <c r="V775" s="21">
        <v>762</v>
      </c>
      <c r="W775" s="15">
        <f t="shared" si="234"/>
        <v>13330.27222949213</v>
      </c>
      <c r="X775" s="15">
        <f t="shared" si="235"/>
        <v>16571.413226085257</v>
      </c>
      <c r="Y775" s="15">
        <f t="shared" si="236"/>
        <v>20732.595342669621</v>
      </c>
      <c r="Z775" s="15">
        <f t="shared" si="237"/>
        <v>8570.8593051374392</v>
      </c>
      <c r="AA775" s="15">
        <f t="shared" si="238"/>
        <v>32245.441221515292</v>
      </c>
      <c r="AB775" s="15">
        <f t="shared" si="239"/>
        <v>5510.7373625827122</v>
      </c>
      <c r="AC775" s="15"/>
    </row>
    <row r="776" spans="2:29">
      <c r="B776" s="49">
        <v>41344</v>
      </c>
      <c r="C776" s="50">
        <v>1556.22</v>
      </c>
      <c r="D776" s="53">
        <v>12349.05</v>
      </c>
      <c r="E776" s="16">
        <f t="shared" si="226"/>
        <v>5.3266056748742198E-3</v>
      </c>
      <c r="F776" s="16">
        <f t="shared" si="228"/>
        <v>5.3266056748742198E-3</v>
      </c>
      <c r="G776" s="16" t="str">
        <f t="shared" si="229"/>
        <v/>
      </c>
      <c r="H776" s="6">
        <f t="shared" si="230"/>
        <v>763</v>
      </c>
      <c r="I776" s="25">
        <f t="shared" ca="1" si="231"/>
        <v>11877.467424379123</v>
      </c>
      <c r="J776" s="16">
        <f t="shared" ca="1" si="240"/>
        <v>-2.4253282925344988E-3</v>
      </c>
      <c r="K776" s="17">
        <f t="shared" ca="1" si="232"/>
        <v>-7.2305232365295478</v>
      </c>
      <c r="L776" s="31">
        <f t="shared" ca="1" si="227"/>
        <v>-0.17014223741794907</v>
      </c>
      <c r="M776" s="30"/>
      <c r="N776" s="21">
        <v>763</v>
      </c>
      <c r="O776" s="14">
        <f t="shared" si="225"/>
        <v>0.22432199999999999</v>
      </c>
      <c r="P776" s="14">
        <f t="shared" si="233"/>
        <v>0.44195927414186026</v>
      </c>
      <c r="Q776" s="14">
        <f t="shared" si="241"/>
        <v>0.66628127414186022</v>
      </c>
      <c r="R776" s="14">
        <f t="shared" si="242"/>
        <v>-0.21763727414186027</v>
      </c>
      <c r="S776" s="14">
        <f t="shared" si="243"/>
        <v>1.1082405482837205</v>
      </c>
      <c r="T776" s="14">
        <f t="shared" si="244"/>
        <v>-0.6595965482837205</v>
      </c>
      <c r="U776" s="4" t="s">
        <v>21</v>
      </c>
      <c r="V776" s="21">
        <v>763</v>
      </c>
      <c r="W776" s="15">
        <f t="shared" si="234"/>
        <v>13334.191905691767</v>
      </c>
      <c r="X776" s="15">
        <f t="shared" si="235"/>
        <v>16576.214898696664</v>
      </c>
      <c r="Y776" s="15">
        <f t="shared" si="236"/>
        <v>20744.700789899034</v>
      </c>
      <c r="Z776" s="15">
        <f t="shared" si="237"/>
        <v>8570.8960364658615</v>
      </c>
      <c r="AA776" s="15">
        <f t="shared" si="238"/>
        <v>32273.617621983049</v>
      </c>
      <c r="AB776" s="15">
        <f t="shared" si="239"/>
        <v>5509.1646638555821</v>
      </c>
      <c r="AC776" s="15"/>
    </row>
    <row r="777" spans="2:29">
      <c r="B777" s="49">
        <v>41345</v>
      </c>
      <c r="C777" s="50">
        <v>1552.48</v>
      </c>
      <c r="D777" s="53">
        <v>12341.81</v>
      </c>
      <c r="E777" s="16">
        <f t="shared" si="226"/>
        <v>-5.8627991626884518E-4</v>
      </c>
      <c r="F777" s="16" t="str">
        <f t="shared" si="228"/>
        <v/>
      </c>
      <c r="G777" s="16">
        <f t="shared" si="229"/>
        <v>-5.8627991626884518E-4</v>
      </c>
      <c r="H777" s="6">
        <f t="shared" si="230"/>
        <v>764</v>
      </c>
      <c r="I777" s="25">
        <f t="shared" ca="1" si="231"/>
        <v>11783.22414227298</v>
      </c>
      <c r="J777" s="16">
        <f t="shared" ca="1" si="240"/>
        <v>-7.9346277062990449E-3</v>
      </c>
      <c r="K777" s="17">
        <f t="shared" ca="1" si="232"/>
        <v>-7.7467907201209245</v>
      </c>
      <c r="L777" s="31">
        <f t="shared" ca="1" si="227"/>
        <v>-0.51626748359137709</v>
      </c>
      <c r="M777" s="30"/>
      <c r="N777" s="21">
        <v>764</v>
      </c>
      <c r="O777" s="14">
        <f t="shared" si="225"/>
        <v>0.22461599999999998</v>
      </c>
      <c r="P777" s="14">
        <f t="shared" si="233"/>
        <v>0.44224879875472811</v>
      </c>
      <c r="Q777" s="14">
        <f t="shared" si="241"/>
        <v>0.66686479875472804</v>
      </c>
      <c r="R777" s="14">
        <f t="shared" si="242"/>
        <v>-0.21763279875472813</v>
      </c>
      <c r="S777" s="14">
        <f t="shared" si="243"/>
        <v>1.1091135975094562</v>
      </c>
      <c r="T777" s="14">
        <f t="shared" si="244"/>
        <v>-0.6598815975094563</v>
      </c>
      <c r="U777" s="4" t="s">
        <v>21</v>
      </c>
      <c r="V777" s="21">
        <v>764</v>
      </c>
      <c r="W777" s="15">
        <f t="shared" si="234"/>
        <v>13338.112734445625</v>
      </c>
      <c r="X777" s="15">
        <f t="shared" si="235"/>
        <v>16581.014815711551</v>
      </c>
      <c r="Y777" s="15">
        <f t="shared" si="236"/>
        <v>20756.809365878991</v>
      </c>
      <c r="Z777" s="15">
        <f t="shared" si="237"/>
        <v>8570.9343946295285</v>
      </c>
      <c r="AA777" s="15">
        <f t="shared" si="238"/>
        <v>32301.806382156741</v>
      </c>
      <c r="AB777" s="15">
        <f t="shared" si="239"/>
        <v>5507.5945045306808</v>
      </c>
      <c r="AC777" s="15"/>
    </row>
    <row r="778" spans="2:29">
      <c r="B778" s="49">
        <v>41346</v>
      </c>
      <c r="C778" s="50">
        <v>1554.52</v>
      </c>
      <c r="D778" s="53">
        <v>12239.66</v>
      </c>
      <c r="E778" s="16">
        <f t="shared" si="226"/>
        <v>-8.2767438487547328E-3</v>
      </c>
      <c r="F778" s="16" t="str">
        <f t="shared" si="228"/>
        <v/>
      </c>
      <c r="G778" s="16">
        <f t="shared" si="229"/>
        <v>-8.2767438487547328E-3</v>
      </c>
      <c r="H778" s="6">
        <f t="shared" si="230"/>
        <v>765</v>
      </c>
      <c r="I778" s="25">
        <f t="shared" ca="1" si="231"/>
        <v>11714.650611992865</v>
      </c>
      <c r="J778" s="16">
        <f t="shared" ca="1" si="240"/>
        <v>-5.8195897364035987E-3</v>
      </c>
      <c r="K778" s="17">
        <f t="shared" ca="1" si="232"/>
        <v>-8.129952811459054</v>
      </c>
      <c r="L778" s="31">
        <f t="shared" ca="1" si="227"/>
        <v>-0.38316209133813034</v>
      </c>
      <c r="M778" s="30"/>
      <c r="N778" s="21">
        <v>765</v>
      </c>
      <c r="O778" s="14">
        <f t="shared" si="225"/>
        <v>0.22491</v>
      </c>
      <c r="P778" s="14">
        <f t="shared" si="233"/>
        <v>0.44253813395005859</v>
      </c>
      <c r="Q778" s="14">
        <f t="shared" si="241"/>
        <v>0.66744813395005864</v>
      </c>
      <c r="R778" s="14">
        <f t="shared" si="242"/>
        <v>-0.21762813395005859</v>
      </c>
      <c r="S778" s="14">
        <f t="shared" si="243"/>
        <v>1.1099862679001171</v>
      </c>
      <c r="T778" s="14">
        <f t="shared" si="244"/>
        <v>-0.66016626790011723</v>
      </c>
      <c r="U778" s="4" t="s">
        <v>21</v>
      </c>
      <c r="V778" s="21">
        <v>765</v>
      </c>
      <c r="W778" s="15">
        <f t="shared" si="234"/>
        <v>13342.034716092605</v>
      </c>
      <c r="X778" s="15">
        <f t="shared" si="235"/>
        <v>16585.812980977604</v>
      </c>
      <c r="Y778" s="15">
        <f t="shared" si="236"/>
        <v>20768.921075574701</v>
      </c>
      <c r="Z778" s="15">
        <f t="shared" si="237"/>
        <v>8570.9743764575687</v>
      </c>
      <c r="AA778" s="15">
        <f t="shared" si="238"/>
        <v>32330.00751550862</v>
      </c>
      <c r="AB778" s="15">
        <f t="shared" si="239"/>
        <v>5506.0268785904045</v>
      </c>
      <c r="AC778" s="15"/>
    </row>
    <row r="779" spans="2:29">
      <c r="B779" s="49">
        <v>41347</v>
      </c>
      <c r="C779" s="50">
        <v>1563.23</v>
      </c>
      <c r="D779" s="53">
        <v>12381.19</v>
      </c>
      <c r="E779" s="16">
        <f t="shared" si="226"/>
        <v>1.1563229697557012E-2</v>
      </c>
      <c r="F779" s="16">
        <f t="shared" si="228"/>
        <v>1.1563229697557012E-2</v>
      </c>
      <c r="G779" s="16" t="str">
        <f t="shared" si="229"/>
        <v/>
      </c>
      <c r="H779" s="6">
        <f t="shared" si="230"/>
        <v>766</v>
      </c>
      <c r="I779" s="25">
        <f t="shared" ca="1" si="231"/>
        <v>11838.623522012515</v>
      </c>
      <c r="J779" s="16">
        <f t="shared" ca="1" si="240"/>
        <v>1.058272364459013E-2</v>
      </c>
      <c r="K779" s="17">
        <f t="shared" ca="1" si="232"/>
        <v>-7.4903824574719309</v>
      </c>
      <c r="L779" s="31">
        <f t="shared" ca="1" si="227"/>
        <v>0.63957035398712325</v>
      </c>
      <c r="M779" s="30"/>
      <c r="N779" s="21">
        <v>766</v>
      </c>
      <c r="O779" s="14">
        <f t="shared" si="225"/>
        <v>0.22520399999999999</v>
      </c>
      <c r="P779" s="14">
        <f t="shared" si="233"/>
        <v>0.44282728009913752</v>
      </c>
      <c r="Q779" s="14">
        <f t="shared" si="241"/>
        <v>0.66803128009913748</v>
      </c>
      <c r="R779" s="14">
        <f t="shared" si="242"/>
        <v>-0.21762328009913753</v>
      </c>
      <c r="S779" s="14">
        <f t="shared" si="243"/>
        <v>1.110858560198275</v>
      </c>
      <c r="T779" s="14">
        <f t="shared" si="244"/>
        <v>-0.66045056019827508</v>
      </c>
      <c r="U779" s="4" t="s">
        <v>21</v>
      </c>
      <c r="V779" s="21">
        <v>766</v>
      </c>
      <c r="W779" s="15">
        <f t="shared" si="234"/>
        <v>13345.957850971705</v>
      </c>
      <c r="X779" s="15">
        <f t="shared" si="235"/>
        <v>16590.60939832978</v>
      </c>
      <c r="Y779" s="15">
        <f t="shared" si="236"/>
        <v>20781.035923940715</v>
      </c>
      <c r="Z779" s="15">
        <f t="shared" si="237"/>
        <v>8571.0159787904049</v>
      </c>
      <c r="AA779" s="15">
        <f t="shared" si="238"/>
        <v>32358.221035492919</v>
      </c>
      <c r="AB779" s="15">
        <f t="shared" si="239"/>
        <v>5504.461780038645</v>
      </c>
      <c r="AC779" s="15"/>
    </row>
    <row r="780" spans="2:29">
      <c r="B780" s="49">
        <v>41348</v>
      </c>
      <c r="C780" s="50">
        <v>1560.7</v>
      </c>
      <c r="D780" s="53">
        <v>12560.95</v>
      </c>
      <c r="E780" s="16">
        <f t="shared" si="226"/>
        <v>1.4518798273833147E-2</v>
      </c>
      <c r="F780" s="16">
        <f t="shared" si="228"/>
        <v>1.4518798273833147E-2</v>
      </c>
      <c r="G780" s="16" t="str">
        <f t="shared" si="229"/>
        <v/>
      </c>
      <c r="H780" s="6">
        <f t="shared" si="230"/>
        <v>767</v>
      </c>
      <c r="I780" s="25">
        <f t="shared" ca="1" si="231"/>
        <v>11838.443439762972</v>
      </c>
      <c r="J780" s="16">
        <f t="shared" ca="1" si="240"/>
        <v>-1.5211417882123194E-5</v>
      </c>
      <c r="K780" s="17">
        <f t="shared" ca="1" si="232"/>
        <v>-7.5097081789600004</v>
      </c>
      <c r="L780" s="31">
        <f t="shared" ca="1" si="227"/>
        <v>-1.9325721488069408E-2</v>
      </c>
      <c r="M780" s="30"/>
      <c r="N780" s="21">
        <v>767</v>
      </c>
      <c r="O780" s="14">
        <f t="shared" si="225"/>
        <v>0.225498</v>
      </c>
      <c r="P780" s="14">
        <f t="shared" si="233"/>
        <v>0.44311623757203933</v>
      </c>
      <c r="Q780" s="14">
        <f t="shared" si="241"/>
        <v>0.6686142375720393</v>
      </c>
      <c r="R780" s="14">
        <f t="shared" si="242"/>
        <v>-0.21761823757203932</v>
      </c>
      <c r="S780" s="14">
        <f t="shared" si="243"/>
        <v>1.1117304751440786</v>
      </c>
      <c r="T780" s="14">
        <f t="shared" si="244"/>
        <v>-0.66073447514407868</v>
      </c>
      <c r="U780" s="4" t="s">
        <v>21</v>
      </c>
      <c r="V780" s="21">
        <v>767</v>
      </c>
      <c r="W780" s="15">
        <f t="shared" si="234"/>
        <v>13349.882139422027</v>
      </c>
      <c r="X780" s="15">
        <f t="shared" si="235"/>
        <v>16595.404071590398</v>
      </c>
      <c r="Y780" s="15">
        <f t="shared" si="236"/>
        <v>20793.153915921026</v>
      </c>
      <c r="Z780" s="15">
        <f t="shared" si="237"/>
        <v>8571.0591984797065</v>
      </c>
      <c r="AA780" s="15">
        <f t="shared" si="238"/>
        <v>32386.446955545965</v>
      </c>
      <c r="AB780" s="15">
        <f t="shared" si="239"/>
        <v>5502.8992029006859</v>
      </c>
      <c r="AC780" s="15"/>
    </row>
    <row r="781" spans="2:29">
      <c r="B781" s="49">
        <v>41351</v>
      </c>
      <c r="C781" s="50">
        <v>1552.1</v>
      </c>
      <c r="D781" s="53">
        <v>12220.63</v>
      </c>
      <c r="E781" s="16">
        <f t="shared" si="226"/>
        <v>-2.7093492132362722E-2</v>
      </c>
      <c r="F781" s="16" t="str">
        <f t="shared" si="228"/>
        <v/>
      </c>
      <c r="G781" s="16">
        <f t="shared" si="229"/>
        <v>-2.7093492132362722E-2</v>
      </c>
      <c r="H781" s="6">
        <f t="shared" si="230"/>
        <v>768</v>
      </c>
      <c r="I781" s="25">
        <f t="shared" ca="1" si="231"/>
        <v>11727.877120803591</v>
      </c>
      <c r="J781" s="16">
        <f t="shared" ca="1" si="240"/>
        <v>-9.3395993757094207E-3</v>
      </c>
      <c r="K781" s="17">
        <f t="shared" ca="1" si="232"/>
        <v>-8.114551505263444</v>
      </c>
      <c r="L781" s="31">
        <f t="shared" ca="1" si="227"/>
        <v>-0.60484332630344362</v>
      </c>
      <c r="M781" s="30"/>
      <c r="N781" s="21">
        <v>768</v>
      </c>
      <c r="O781" s="14">
        <f t="shared" ref="O781:O844" si="245">$I$7*N781</f>
        <v>0.22579199999999999</v>
      </c>
      <c r="P781" s="14">
        <f t="shared" si="233"/>
        <v>0.44340500673763256</v>
      </c>
      <c r="Q781" s="14">
        <f t="shared" si="241"/>
        <v>0.66919700673763249</v>
      </c>
      <c r="R781" s="14">
        <f t="shared" si="242"/>
        <v>-0.21761300673763256</v>
      </c>
      <c r="S781" s="14">
        <f t="shared" si="243"/>
        <v>1.1126020134752652</v>
      </c>
      <c r="T781" s="14">
        <f t="shared" si="244"/>
        <v>-0.66101801347526512</v>
      </c>
      <c r="U781" s="4" t="s">
        <v>21</v>
      </c>
      <c r="V781" s="21">
        <v>768</v>
      </c>
      <c r="W781" s="15">
        <f t="shared" si="234"/>
        <v>13353.80758178277</v>
      </c>
      <c r="X781" s="15">
        <f t="shared" si="235"/>
        <v>16600.197004569152</v>
      </c>
      <c r="Y781" s="15">
        <f t="shared" si="236"/>
        <v>20805.275056449085</v>
      </c>
      <c r="Z781" s="15">
        <f t="shared" si="237"/>
        <v>8571.1040323883226</v>
      </c>
      <c r="AA781" s="15">
        <f t="shared" si="238"/>
        <v>32414.685289086268</v>
      </c>
      <c r="AB781" s="15">
        <f t="shared" si="239"/>
        <v>5501.3391412231022</v>
      </c>
      <c r="AC781" s="15"/>
    </row>
    <row r="782" spans="2:29">
      <c r="B782" s="49">
        <v>41353</v>
      </c>
      <c r="C782" s="50">
        <v>1558.71</v>
      </c>
      <c r="D782" s="53">
        <v>12468.23</v>
      </c>
      <c r="E782" s="16">
        <f t="shared" ref="E782:E845" si="246">(D782-D781)/D781</f>
        <v>2.0260821250622955E-2</v>
      </c>
      <c r="F782" s="16">
        <f t="shared" si="228"/>
        <v>2.0260821250622955E-2</v>
      </c>
      <c r="G782" s="16" t="str">
        <f t="shared" si="229"/>
        <v/>
      </c>
      <c r="H782" s="6">
        <f t="shared" si="230"/>
        <v>769</v>
      </c>
      <c r="I782" s="25">
        <f t="shared" ca="1" si="231"/>
        <v>11640.142183555321</v>
      </c>
      <c r="J782" s="16">
        <f t="shared" ca="1" si="240"/>
        <v>-7.4808881730727E-3</v>
      </c>
      <c r="K782" s="17">
        <f t="shared" ca="1" si="232"/>
        <v>-8.6022399682857671</v>
      </c>
      <c r="L782" s="31">
        <f t="shared" ref="L782:L845" ca="1" si="247">NORMINV(RAND(),0,$I$9)</f>
        <v>-0.48768846302232322</v>
      </c>
      <c r="M782" s="30"/>
      <c r="N782" s="21">
        <v>769</v>
      </c>
      <c r="O782" s="14">
        <f t="shared" si="245"/>
        <v>0.22608599999999998</v>
      </c>
      <c r="P782" s="14">
        <f t="shared" si="233"/>
        <v>0.44369358796358555</v>
      </c>
      <c r="Q782" s="14">
        <f t="shared" si="241"/>
        <v>0.6697795879635855</v>
      </c>
      <c r="R782" s="14">
        <f t="shared" si="242"/>
        <v>-0.21760758796358556</v>
      </c>
      <c r="S782" s="14">
        <f t="shared" si="243"/>
        <v>1.113473175927171</v>
      </c>
      <c r="T782" s="14">
        <f t="shared" si="244"/>
        <v>-0.66130117592717108</v>
      </c>
      <c r="U782" s="4" t="s">
        <v>21</v>
      </c>
      <c r="V782" s="21">
        <v>769</v>
      </c>
      <c r="W782" s="15">
        <f t="shared" si="234"/>
        <v>13357.734178393232</v>
      </c>
      <c r="X782" s="15">
        <f t="shared" si="235"/>
        <v>16604.988201063225</v>
      </c>
      <c r="Y782" s="15">
        <f t="shared" si="236"/>
        <v>20817.399350447879</v>
      </c>
      <c r="Z782" s="15">
        <f t="shared" si="237"/>
        <v>8571.1504773902452</v>
      </c>
      <c r="AA782" s="15">
        <f t="shared" si="238"/>
        <v>32442.936049514647</v>
      </c>
      <c r="AB782" s="15">
        <f t="shared" si="239"/>
        <v>5499.7815890736565</v>
      </c>
      <c r="AC782" s="15"/>
    </row>
    <row r="783" spans="2:29">
      <c r="B783" s="49">
        <v>41354</v>
      </c>
      <c r="C783" s="50">
        <v>1545.8</v>
      </c>
      <c r="D783" s="53">
        <v>12635.69</v>
      </c>
      <c r="E783" s="16">
        <f t="shared" si="246"/>
        <v>1.3430936067108238E-2</v>
      </c>
      <c r="F783" s="16">
        <f t="shared" ref="F783:F846" si="248">IF(E783&gt;0,E783,"")</f>
        <v>1.3430936067108238E-2</v>
      </c>
      <c r="G783" s="16" t="str">
        <f t="shared" ref="G783:G846" si="249">IF(E783&lt;0,E783,"")</f>
        <v/>
      </c>
      <c r="H783" s="6">
        <f t="shared" si="230"/>
        <v>770</v>
      </c>
      <c r="I783" s="25">
        <f t="shared" ca="1" si="231"/>
        <v>11595.320903414433</v>
      </c>
      <c r="J783" s="16">
        <f t="shared" ca="1" si="240"/>
        <v>-3.8505784065257938E-3</v>
      </c>
      <c r="K783" s="17">
        <f t="shared" ca="1" si="232"/>
        <v>-8.8617408160716433</v>
      </c>
      <c r="L783" s="31">
        <f t="shared" ca="1" si="247"/>
        <v>-0.25950084778587629</v>
      </c>
      <c r="M783" s="30"/>
      <c r="N783" s="21">
        <v>770</v>
      </c>
      <c r="O783" s="14">
        <f t="shared" si="245"/>
        <v>0.22638</v>
      </c>
      <c r="P783" s="14">
        <f t="shared" si="233"/>
        <v>0.44398198161637148</v>
      </c>
      <c r="Q783" s="14">
        <f t="shared" si="241"/>
        <v>0.67036198161637151</v>
      </c>
      <c r="R783" s="14">
        <f t="shared" si="242"/>
        <v>-0.21760198161637148</v>
      </c>
      <c r="S783" s="14">
        <f t="shared" si="243"/>
        <v>1.114343963232743</v>
      </c>
      <c r="T783" s="14">
        <f t="shared" si="244"/>
        <v>-0.66158396323274293</v>
      </c>
      <c r="U783" s="4" t="s">
        <v>21</v>
      </c>
      <c r="V783" s="21">
        <v>770</v>
      </c>
      <c r="W783" s="15">
        <f t="shared" si="234"/>
        <v>13361.661929592814</v>
      </c>
      <c r="X783" s="15">
        <f t="shared" si="235"/>
        <v>16609.77766485728</v>
      </c>
      <c r="Y783" s="15">
        <f t="shared" si="236"/>
        <v>20829.526802829951</v>
      </c>
      <c r="Z783" s="15">
        <f t="shared" si="237"/>
        <v>8571.198530370546</v>
      </c>
      <c r="AA783" s="15">
        <f t="shared" si="238"/>
        <v>32471.199250214311</v>
      </c>
      <c r="AB783" s="15">
        <f t="shared" si="239"/>
        <v>5498.2265405412045</v>
      </c>
      <c r="AC783" s="15"/>
    </row>
    <row r="784" spans="2:29">
      <c r="B784" s="49">
        <v>41355</v>
      </c>
      <c r="C784" s="50">
        <v>1556.89</v>
      </c>
      <c r="D784" s="53">
        <v>12338.53</v>
      </c>
      <c r="E784" s="16">
        <f t="shared" si="246"/>
        <v>-2.3517512696180409E-2</v>
      </c>
      <c r="F784" s="16" t="str">
        <f t="shared" si="248"/>
        <v/>
      </c>
      <c r="G784" s="16">
        <f t="shared" si="249"/>
        <v>-2.3517512696180409E-2</v>
      </c>
      <c r="H784" s="6">
        <f t="shared" si="230"/>
        <v>771</v>
      </c>
      <c r="I784" s="25">
        <f t="shared" ca="1" si="231"/>
        <v>11633.159148049795</v>
      </c>
      <c r="J784" s="16">
        <f t="shared" ca="1" si="240"/>
        <v>3.2632339329410434E-3</v>
      </c>
      <c r="K784" s="17">
        <f t="shared" ca="1" si="232"/>
        <v>-8.6764956078636324</v>
      </c>
      <c r="L784" s="31">
        <f t="shared" ca="1" si="247"/>
        <v>0.18524520820801085</v>
      </c>
      <c r="M784" s="30"/>
      <c r="N784" s="21">
        <v>771</v>
      </c>
      <c r="O784" s="14">
        <f t="shared" si="245"/>
        <v>0.22667399999999999</v>
      </c>
      <c r="P784" s="14">
        <f t="shared" si="233"/>
        <v>0.44427018806127427</v>
      </c>
      <c r="Q784" s="14">
        <f t="shared" si="241"/>
        <v>0.67094418806127432</v>
      </c>
      <c r="R784" s="14">
        <f t="shared" si="242"/>
        <v>-0.21759618806127429</v>
      </c>
      <c r="S784" s="14">
        <f t="shared" si="243"/>
        <v>1.1152143761225486</v>
      </c>
      <c r="T784" s="14">
        <f t="shared" si="244"/>
        <v>-0.66186637612254851</v>
      </c>
      <c r="U784" s="4" t="s">
        <v>21</v>
      </c>
      <c r="V784" s="21">
        <v>771</v>
      </c>
      <c r="W784" s="15">
        <f t="shared" si="234"/>
        <v>13365.590835721016</v>
      </c>
      <c r="X784" s="15">
        <f t="shared" si="235"/>
        <v>16614.565399723575</v>
      </c>
      <c r="Y784" s="15">
        <f t="shared" si="236"/>
        <v>20841.657418497489</v>
      </c>
      <c r="Z784" s="15">
        <f t="shared" si="237"/>
        <v>8571.2481882253287</v>
      </c>
      <c r="AA784" s="15">
        <f t="shared" si="238"/>
        <v>32499.474904550963</v>
      </c>
      <c r="AB784" s="15">
        <f t="shared" si="239"/>
        <v>5496.6739897355828</v>
      </c>
      <c r="AC784" s="15"/>
    </row>
    <row r="785" spans="2:29">
      <c r="B785" s="49">
        <v>41358</v>
      </c>
      <c r="C785" s="50">
        <v>1551.69</v>
      </c>
      <c r="D785" s="53">
        <v>12546.46</v>
      </c>
      <c r="E785" s="16">
        <f t="shared" si="246"/>
        <v>1.6852088538910102E-2</v>
      </c>
      <c r="F785" s="16">
        <f t="shared" si="248"/>
        <v>1.6852088538910102E-2</v>
      </c>
      <c r="G785" s="16" t="str">
        <f t="shared" si="249"/>
        <v/>
      </c>
      <c r="H785" s="6">
        <f t="shared" si="230"/>
        <v>772</v>
      </c>
      <c r="I785" s="25">
        <f t="shared" ca="1" si="231"/>
        <v>11812.280808568841</v>
      </c>
      <c r="J785" s="16">
        <f t="shared" ca="1" si="240"/>
        <v>1.5397507954584631E-2</v>
      </c>
      <c r="K785" s="17">
        <f t="shared" ca="1" si="232"/>
        <v>-7.739859385586529</v>
      </c>
      <c r="L785" s="31">
        <f t="shared" ca="1" si="247"/>
        <v>0.93663622227710319</v>
      </c>
      <c r="M785" s="30"/>
      <c r="N785" s="21">
        <v>772</v>
      </c>
      <c r="O785" s="14">
        <f t="shared" si="245"/>
        <v>0.226968</v>
      </c>
      <c r="P785" s="14">
        <f t="shared" si="233"/>
        <v>0.44455820766239373</v>
      </c>
      <c r="Q785" s="14">
        <f t="shared" si="241"/>
        <v>0.67152620766239379</v>
      </c>
      <c r="R785" s="14">
        <f t="shared" si="242"/>
        <v>-0.21759020766239373</v>
      </c>
      <c r="S785" s="14">
        <f t="shared" si="243"/>
        <v>1.1160844153247875</v>
      </c>
      <c r="T785" s="14">
        <f t="shared" si="244"/>
        <v>-0.66214841532478741</v>
      </c>
      <c r="U785" s="4" t="s">
        <v>21</v>
      </c>
      <c r="V785" s="21">
        <v>772</v>
      </c>
      <c r="W785" s="15">
        <f t="shared" si="234"/>
        <v>13369.520897117434</v>
      </c>
      <c r="X785" s="15">
        <f t="shared" si="235"/>
        <v>16619.351409421994</v>
      </c>
      <c r="Y785" s="15">
        <f t="shared" si="236"/>
        <v>20853.791202342367</v>
      </c>
      <c r="Z785" s="15">
        <f t="shared" si="237"/>
        <v>8571.2994478616747</v>
      </c>
      <c r="AA785" s="15">
        <f t="shared" si="238"/>
        <v>32527.763025872922</v>
      </c>
      <c r="AB785" s="15">
        <f t="shared" si="239"/>
        <v>5495.1239307875212</v>
      </c>
      <c r="AC785" s="15"/>
    </row>
    <row r="786" spans="2:29">
      <c r="B786" s="49">
        <v>41359</v>
      </c>
      <c r="C786" s="50">
        <v>1563.77</v>
      </c>
      <c r="D786" s="53">
        <v>12471.62</v>
      </c>
      <c r="E786" s="16">
        <f t="shared" si="246"/>
        <v>-5.9650291795453328E-3</v>
      </c>
      <c r="F786" s="16" t="str">
        <f t="shared" si="248"/>
        <v/>
      </c>
      <c r="G786" s="16">
        <f t="shared" si="249"/>
        <v>-5.9650291795453328E-3</v>
      </c>
      <c r="H786" s="6">
        <f t="shared" ref="H786:H849" si="250">+H785+$I$8</f>
        <v>773</v>
      </c>
      <c r="I786" s="25">
        <f t="shared" ref="I786:I849" ca="1" si="251">$I$13*2.71828^(($I$5-($I$6^2)/2)*H786+$I$6*K786)</f>
        <v>11815.482455758958</v>
      </c>
      <c r="J786" s="16">
        <f t="shared" ca="1" si="240"/>
        <v>2.7104394502664282E-4</v>
      </c>
      <c r="K786" s="17">
        <f t="shared" ref="K786:K849" ca="1" si="252">+K785+L786</f>
        <v>-7.7412964229898726</v>
      </c>
      <c r="L786" s="31">
        <f t="shared" ca="1" si="247"/>
        <v>-1.4370374033438865E-3</v>
      </c>
      <c r="M786" s="30"/>
      <c r="N786" s="21">
        <v>773</v>
      </c>
      <c r="O786" s="14">
        <f t="shared" si="245"/>
        <v>0.22726199999999999</v>
      </c>
      <c r="P786" s="14">
        <f t="shared" ref="P786:P849" si="253">$I$6*N786^0.5</f>
        <v>0.44484604078265105</v>
      </c>
      <c r="Q786" s="14">
        <f t="shared" si="241"/>
        <v>0.67210804078265107</v>
      </c>
      <c r="R786" s="14">
        <f t="shared" si="242"/>
        <v>-0.21758404078265106</v>
      </c>
      <c r="S786" s="14">
        <f t="shared" si="243"/>
        <v>1.1169540815653021</v>
      </c>
      <c r="T786" s="14">
        <f t="shared" si="244"/>
        <v>-0.66243008156530214</v>
      </c>
      <c r="U786" s="4" t="s">
        <v>21</v>
      </c>
      <c r="V786" s="21">
        <v>773</v>
      </c>
      <c r="W786" s="15">
        <f t="shared" ref="W786:W849" si="254">$I$10*EXP(O786)</f>
        <v>13373.452114121768</v>
      </c>
      <c r="X786" s="15">
        <f t="shared" ref="X786:X849" si="255">$I$10*EXP(P786)</f>
        <v>16624.135697700101</v>
      </c>
      <c r="Y786" s="15">
        <f t="shared" ref="Y786:Y849" si="256">$I$10*EXP(Q786)</f>
        <v>20865.928159246178</v>
      </c>
      <c r="Z786" s="15">
        <f t="shared" ref="Z786:Z849" si="257">$I$10*EXP(R786)</f>
        <v>8571.3523061975939</v>
      </c>
      <c r="AA786" s="15">
        <f t="shared" ref="AA786:AA849" si="258">$I$10*EXP(S786)</f>
        <v>32556.063627511205</v>
      </c>
      <c r="AB786" s="15">
        <f t="shared" ref="AB786:AB849" si="259">$I$10*EXP(T786)</f>
        <v>5493.5763578485303</v>
      </c>
      <c r="AC786" s="15"/>
    </row>
    <row r="787" spans="2:29">
      <c r="B787" s="49">
        <v>41360</v>
      </c>
      <c r="C787" s="50">
        <v>1562.85</v>
      </c>
      <c r="D787" s="53">
        <v>12493.79</v>
      </c>
      <c r="E787" s="16">
        <f t="shared" si="246"/>
        <v>1.7776359446487363E-3</v>
      </c>
      <c r="F787" s="16">
        <f t="shared" si="248"/>
        <v>1.7776359446487363E-3</v>
      </c>
      <c r="G787" s="16" t="str">
        <f t="shared" si="249"/>
        <v/>
      </c>
      <c r="H787" s="6">
        <f t="shared" si="250"/>
        <v>774</v>
      </c>
      <c r="I787" s="25">
        <f t="shared" ca="1" si="251"/>
        <v>11874.831474423518</v>
      </c>
      <c r="J787" s="16">
        <f t="shared" ref="J787:J850" ca="1" si="260">(I787-I786)/I786</f>
        <v>5.0229873292759455E-3</v>
      </c>
      <c r="K787" s="17">
        <f t="shared" ca="1" si="252"/>
        <v>-7.4465203239785227</v>
      </c>
      <c r="L787" s="31">
        <f t="shared" ca="1" si="247"/>
        <v>0.29477609901134977</v>
      </c>
      <c r="M787" s="30"/>
      <c r="N787" s="21">
        <v>774</v>
      </c>
      <c r="O787" s="14">
        <f t="shared" si="245"/>
        <v>0.22755599999999998</v>
      </c>
      <c r="P787" s="14">
        <f t="shared" si="253"/>
        <v>0.44513368778379381</v>
      </c>
      <c r="Q787" s="14">
        <f t="shared" ref="Q787:Q850" si="261">+O787+P787</f>
        <v>0.67268968778379379</v>
      </c>
      <c r="R787" s="14">
        <f t="shared" ref="R787:R850" si="262">+O787-P787</f>
        <v>-0.21757768778379383</v>
      </c>
      <c r="S787" s="14">
        <f t="shared" ref="S787:S850" si="263">+O787+2*P787</f>
        <v>1.1178233755675877</v>
      </c>
      <c r="T787" s="14">
        <f t="shared" ref="T787:T850" si="264">+O787-2*P787</f>
        <v>-0.66271137556758763</v>
      </c>
      <c r="U787" s="4" t="s">
        <v>21</v>
      </c>
      <c r="V787" s="21">
        <v>774</v>
      </c>
      <c r="W787" s="15">
        <f t="shared" si="254"/>
        <v>13377.384487073819</v>
      </c>
      <c r="X787" s="15">
        <f t="shared" si="255"/>
        <v>16628.918268293204</v>
      </c>
      <c r="Y787" s="15">
        <f t="shared" si="256"/>
        <v>20878.068294080309</v>
      </c>
      <c r="Z787" s="15">
        <f t="shared" si="257"/>
        <v>8571.4067601619718</v>
      </c>
      <c r="AA787" s="15">
        <f t="shared" si="258"/>
        <v>32584.376722779627</v>
      </c>
      <c r="AB787" s="15">
        <f t="shared" si="259"/>
        <v>5492.0312650908218</v>
      </c>
      <c r="AC787" s="15"/>
    </row>
    <row r="788" spans="2:29">
      <c r="B788" s="49">
        <v>41361</v>
      </c>
      <c r="C788" s="50">
        <v>1569.19</v>
      </c>
      <c r="D788" s="53">
        <v>12335.96</v>
      </c>
      <c r="E788" s="16">
        <f t="shared" si="246"/>
        <v>-1.2632675913393912E-2</v>
      </c>
      <c r="F788" s="16" t="str">
        <f t="shared" si="248"/>
        <v/>
      </c>
      <c r="G788" s="16">
        <f t="shared" si="249"/>
        <v>-1.2632675913393912E-2</v>
      </c>
      <c r="H788" s="6">
        <f t="shared" si="250"/>
        <v>775</v>
      </c>
      <c r="I788" s="25">
        <f t="shared" ca="1" si="251"/>
        <v>11859.431830291869</v>
      </c>
      <c r="J788" s="16">
        <f t="shared" ca="1" si="260"/>
        <v>-1.2968305415379487E-3</v>
      </c>
      <c r="K788" s="17">
        <f t="shared" ca="1" si="252"/>
        <v>-7.5459998881563903</v>
      </c>
      <c r="L788" s="31">
        <f t="shared" ca="1" si="247"/>
        <v>-9.9479564177867255E-2</v>
      </c>
      <c r="M788" s="30"/>
      <c r="N788" s="21">
        <v>775</v>
      </c>
      <c r="O788" s="14">
        <f t="shared" si="245"/>
        <v>0.22785</v>
      </c>
      <c r="P788" s="14">
        <f t="shared" si="253"/>
        <v>0.44542114902640173</v>
      </c>
      <c r="Q788" s="14">
        <f t="shared" si="261"/>
        <v>0.67327114902640173</v>
      </c>
      <c r="R788" s="14">
        <f t="shared" si="262"/>
        <v>-0.21757114902640173</v>
      </c>
      <c r="S788" s="14">
        <f t="shared" si="263"/>
        <v>1.1186922980528036</v>
      </c>
      <c r="T788" s="14">
        <f t="shared" si="264"/>
        <v>-0.66299229805280346</v>
      </c>
      <c r="U788" s="4" t="s">
        <v>21</v>
      </c>
      <c r="V788" s="21">
        <v>775</v>
      </c>
      <c r="W788" s="15">
        <f t="shared" si="254"/>
        <v>13381.318016313486</v>
      </c>
      <c r="X788" s="15">
        <f t="shared" si="255"/>
        <v>16633.699124924406</v>
      </c>
      <c r="Y788" s="15">
        <f t="shared" si="256"/>
        <v>20890.211611705981</v>
      </c>
      <c r="Z788" s="15">
        <f t="shared" si="257"/>
        <v>8571.4628066945243</v>
      </c>
      <c r="AA788" s="15">
        <f t="shared" si="258"/>
        <v>32612.702324974911</v>
      </c>
      <c r="AB788" s="15">
        <f t="shared" si="259"/>
        <v>5490.4886467071892</v>
      </c>
      <c r="AC788" s="15"/>
    </row>
    <row r="789" spans="2:29">
      <c r="B789" s="49">
        <v>41365</v>
      </c>
      <c r="C789" s="50">
        <v>1562.17</v>
      </c>
      <c r="D789" s="53">
        <v>12135.02</v>
      </c>
      <c r="E789" s="16">
        <f t="shared" si="246"/>
        <v>-1.6288963323486675E-2</v>
      </c>
      <c r="F789" s="16" t="str">
        <f t="shared" si="248"/>
        <v/>
      </c>
      <c r="G789" s="16">
        <f t="shared" si="249"/>
        <v>-1.6288963323486675E-2</v>
      </c>
      <c r="H789" s="6">
        <f t="shared" si="250"/>
        <v>776</v>
      </c>
      <c r="I789" s="25">
        <f t="shared" ca="1" si="251"/>
        <v>11778.001827026344</v>
      </c>
      <c r="J789" s="16">
        <f t="shared" ca="1" si="260"/>
        <v>-6.8662651323255341E-3</v>
      </c>
      <c r="K789" s="17">
        <f t="shared" ca="1" si="252"/>
        <v>-7.9949968274546883</v>
      </c>
      <c r="L789" s="31">
        <f t="shared" ca="1" si="247"/>
        <v>-0.44899693929829776</v>
      </c>
      <c r="M789" s="30"/>
      <c r="N789" s="21">
        <v>776</v>
      </c>
      <c r="O789" s="14">
        <f t="shared" si="245"/>
        <v>0.22814399999999999</v>
      </c>
      <c r="P789" s="14">
        <f t="shared" si="253"/>
        <v>0.44570842486989182</v>
      </c>
      <c r="Q789" s="14">
        <f t="shared" si="261"/>
        <v>0.67385242486989183</v>
      </c>
      <c r="R789" s="14">
        <f t="shared" si="262"/>
        <v>-0.21756442486989183</v>
      </c>
      <c r="S789" s="14">
        <f t="shared" si="263"/>
        <v>1.1195608497397835</v>
      </c>
      <c r="T789" s="14">
        <f t="shared" si="264"/>
        <v>-0.66327284973978362</v>
      </c>
      <c r="U789" s="4" t="s">
        <v>21</v>
      </c>
      <c r="V789" s="21">
        <v>776</v>
      </c>
      <c r="W789" s="15">
        <f t="shared" si="254"/>
        <v>13385.252702180762</v>
      </c>
      <c r="X789" s="15">
        <f t="shared" si="255"/>
        <v>16638.478271304666</v>
      </c>
      <c r="Y789" s="15">
        <f t="shared" si="256"/>
        <v>20902.358116974301</v>
      </c>
      <c r="Z789" s="15">
        <f t="shared" si="257"/>
        <v>8571.5204427457302</v>
      </c>
      <c r="AA789" s="15">
        <f t="shared" si="258"/>
        <v>32641.04044737677</v>
      </c>
      <c r="AB789" s="15">
        <f t="shared" si="259"/>
        <v>5488.9484969109235</v>
      </c>
      <c r="AC789" s="15"/>
    </row>
    <row r="790" spans="2:29">
      <c r="B790" s="49">
        <v>41366</v>
      </c>
      <c r="C790" s="50">
        <v>1570.25</v>
      </c>
      <c r="D790" s="53">
        <v>12003.43</v>
      </c>
      <c r="E790" s="16">
        <f t="shared" si="246"/>
        <v>-1.0843822259872678E-2</v>
      </c>
      <c r="F790" s="16" t="str">
        <f t="shared" si="248"/>
        <v/>
      </c>
      <c r="G790" s="16">
        <f t="shared" si="249"/>
        <v>-1.0843822259872678E-2</v>
      </c>
      <c r="H790" s="6">
        <f t="shared" si="250"/>
        <v>777</v>
      </c>
      <c r="I790" s="25">
        <f t="shared" ca="1" si="251"/>
        <v>11722.904987679271</v>
      </c>
      <c r="J790" s="16">
        <f t="shared" ca="1" si="260"/>
        <v>-4.6779445406984208E-3</v>
      </c>
      <c r="K790" s="17">
        <f t="shared" ca="1" si="252"/>
        <v>-8.3064295474666157</v>
      </c>
      <c r="L790" s="31">
        <f t="shared" ca="1" si="247"/>
        <v>-0.31143272001192684</v>
      </c>
      <c r="M790" s="30"/>
      <c r="N790" s="21">
        <v>777</v>
      </c>
      <c r="O790" s="14">
        <f t="shared" si="245"/>
        <v>0.228438</v>
      </c>
      <c r="P790" s="14">
        <f t="shared" si="253"/>
        <v>0.44599551567252332</v>
      </c>
      <c r="Q790" s="14">
        <f t="shared" si="261"/>
        <v>0.6744335156725233</v>
      </c>
      <c r="R790" s="14">
        <f t="shared" si="262"/>
        <v>-0.21755751567252332</v>
      </c>
      <c r="S790" s="14">
        <f t="shared" si="263"/>
        <v>1.1204290313450467</v>
      </c>
      <c r="T790" s="14">
        <f t="shared" si="264"/>
        <v>-0.66355303134504662</v>
      </c>
      <c r="U790" s="4" t="s">
        <v>21</v>
      </c>
      <c r="V790" s="21">
        <v>777</v>
      </c>
      <c r="W790" s="15">
        <f t="shared" si="254"/>
        <v>13389.18854501575</v>
      </c>
      <c r="X790" s="15">
        <f t="shared" si="255"/>
        <v>16643.255711132842</v>
      </c>
      <c r="Y790" s="15">
        <f t="shared" si="256"/>
        <v>20914.507814726316</v>
      </c>
      <c r="Z790" s="15">
        <f t="shared" si="257"/>
        <v>8571.5796652768076</v>
      </c>
      <c r="AA790" s="15">
        <f t="shared" si="258"/>
        <v>32669.391103248046</v>
      </c>
      <c r="AB790" s="15">
        <f t="shared" si="259"/>
        <v>5487.4108099357145</v>
      </c>
      <c r="AC790" s="15"/>
    </row>
    <row r="791" spans="2:29">
      <c r="B791" s="49">
        <v>41367</v>
      </c>
      <c r="C791" s="50">
        <v>1553.69</v>
      </c>
      <c r="D791" s="53">
        <v>12362.2</v>
      </c>
      <c r="E791" s="16">
        <f t="shared" si="246"/>
        <v>2.9888956739865226E-2</v>
      </c>
      <c r="F791" s="16">
        <f t="shared" si="248"/>
        <v>2.9888956739865226E-2</v>
      </c>
      <c r="G791" s="16" t="str">
        <f t="shared" si="249"/>
        <v/>
      </c>
      <c r="H791" s="6">
        <f t="shared" si="250"/>
        <v>778</v>
      </c>
      <c r="I791" s="25">
        <f t="shared" ca="1" si="251"/>
        <v>11679.806261605429</v>
      </c>
      <c r="J791" s="16">
        <f t="shared" ca="1" si="260"/>
        <v>-3.6764544384807899E-3</v>
      </c>
      <c r="K791" s="17">
        <f t="shared" ca="1" si="252"/>
        <v>-8.5550065277469116</v>
      </c>
      <c r="L791" s="31">
        <f t="shared" ca="1" si="247"/>
        <v>-0.24857698028029571</v>
      </c>
      <c r="M791" s="30"/>
      <c r="N791" s="21">
        <v>778</v>
      </c>
      <c r="O791" s="14">
        <f t="shared" si="245"/>
        <v>0.22873199999999999</v>
      </c>
      <c r="P791" s="14">
        <f t="shared" si="253"/>
        <v>0.44628242179140332</v>
      </c>
      <c r="Q791" s="14">
        <f t="shared" si="261"/>
        <v>0.67501442179140336</v>
      </c>
      <c r="R791" s="14">
        <f t="shared" si="262"/>
        <v>-0.21755042179140333</v>
      </c>
      <c r="S791" s="14">
        <f t="shared" si="263"/>
        <v>1.1212968435828066</v>
      </c>
      <c r="T791" s="14">
        <f t="shared" si="264"/>
        <v>-0.6638328435828067</v>
      </c>
      <c r="U791" s="4" t="s">
        <v>21</v>
      </c>
      <c r="V791" s="21">
        <v>778</v>
      </c>
      <c r="W791" s="15">
        <f t="shared" si="254"/>
        <v>13393.125545158648</v>
      </c>
      <c r="X791" s="15">
        <f t="shared" si="255"/>
        <v>16648.031448095771</v>
      </c>
      <c r="Y791" s="15">
        <f t="shared" si="256"/>
        <v>20926.660709793057</v>
      </c>
      <c r="Z791" s="15">
        <f t="shared" si="257"/>
        <v>8571.6404712596395</v>
      </c>
      <c r="AA791" s="15">
        <f t="shared" si="258"/>
        <v>32697.754305834744</v>
      </c>
      <c r="AB791" s="15">
        <f t="shared" si="259"/>
        <v>5485.8755800355511</v>
      </c>
      <c r="AC791" s="15"/>
    </row>
    <row r="792" spans="2:29">
      <c r="B792" s="49">
        <v>41368</v>
      </c>
      <c r="C792" s="50">
        <v>1559.98</v>
      </c>
      <c r="D792" s="53">
        <v>12634.54</v>
      </c>
      <c r="E792" s="16">
        <f t="shared" si="246"/>
        <v>2.2030059374544993E-2</v>
      </c>
      <c r="F792" s="16">
        <f t="shared" si="248"/>
        <v>2.2030059374544993E-2</v>
      </c>
      <c r="G792" s="16" t="str">
        <f t="shared" si="249"/>
        <v/>
      </c>
      <c r="H792" s="6">
        <f t="shared" si="250"/>
        <v>779</v>
      </c>
      <c r="I792" s="25">
        <f t="shared" ca="1" si="251"/>
        <v>11641.721670364175</v>
      </c>
      <c r="J792" s="16">
        <f t="shared" ca="1" si="260"/>
        <v>-3.2607211445319331E-3</v>
      </c>
      <c r="K792" s="17">
        <f t="shared" ca="1" si="252"/>
        <v>-8.7775097200782124</v>
      </c>
      <c r="L792" s="31">
        <f t="shared" ca="1" si="247"/>
        <v>-0.22250319233130092</v>
      </c>
      <c r="M792" s="30"/>
      <c r="N792" s="21">
        <v>779</v>
      </c>
      <c r="O792" s="14">
        <f t="shared" si="245"/>
        <v>0.22902599999999998</v>
      </c>
      <c r="P792" s="14">
        <f t="shared" si="253"/>
        <v>0.44656914358249161</v>
      </c>
      <c r="Q792" s="14">
        <f t="shared" si="261"/>
        <v>0.67559514358249162</v>
      </c>
      <c r="R792" s="14">
        <f t="shared" si="262"/>
        <v>-0.21754314358249163</v>
      </c>
      <c r="S792" s="14">
        <f t="shared" si="263"/>
        <v>1.1221642871649833</v>
      </c>
      <c r="T792" s="14">
        <f t="shared" si="264"/>
        <v>-0.66411228716498327</v>
      </c>
      <c r="U792" s="4" t="s">
        <v>21</v>
      </c>
      <c r="V792" s="21">
        <v>779</v>
      </c>
      <c r="W792" s="15">
        <f t="shared" si="254"/>
        <v>13397.063702949754</v>
      </c>
      <c r="X792" s="15">
        <f t="shared" si="255"/>
        <v>16652.805485868288</v>
      </c>
      <c r="Y792" s="15">
        <f t="shared" si="256"/>
        <v>20938.81680699559</v>
      </c>
      <c r="Z792" s="15">
        <f t="shared" si="257"/>
        <v>8571.7028576767352</v>
      </c>
      <c r="AA792" s="15">
        <f t="shared" si="258"/>
        <v>32726.130068366179</v>
      </c>
      <c r="AB792" s="15">
        <f t="shared" si="259"/>
        <v>5484.3428014846304</v>
      </c>
      <c r="AC792" s="15"/>
    </row>
    <row r="793" spans="2:29">
      <c r="B793" s="49">
        <v>41369</v>
      </c>
      <c r="C793" s="50">
        <v>1553.28</v>
      </c>
      <c r="D793" s="53">
        <v>12833.64</v>
      </c>
      <c r="E793" s="16">
        <f t="shared" si="246"/>
        <v>1.5758389304240481E-2</v>
      </c>
      <c r="F793" s="16">
        <f t="shared" si="248"/>
        <v>1.5758389304240481E-2</v>
      </c>
      <c r="G793" s="16" t="str">
        <f t="shared" si="249"/>
        <v/>
      </c>
      <c r="H793" s="6">
        <f t="shared" si="250"/>
        <v>780</v>
      </c>
      <c r="I793" s="25">
        <f t="shared" ca="1" si="251"/>
        <v>11633.261595395023</v>
      </c>
      <c r="J793" s="16">
        <f t="shared" ca="1" si="260"/>
        <v>-7.2670307783504861E-4</v>
      </c>
      <c r="K793" s="17">
        <f t="shared" ca="1" si="252"/>
        <v>-8.8413202040473919</v>
      </c>
      <c r="L793" s="31">
        <f t="shared" ca="1" si="247"/>
        <v>-6.3810483969179377E-2</v>
      </c>
      <c r="M793" s="30"/>
      <c r="N793" s="21">
        <v>780</v>
      </c>
      <c r="O793" s="14">
        <f t="shared" si="245"/>
        <v>0.22932</v>
      </c>
      <c r="P793" s="14">
        <f t="shared" si="253"/>
        <v>0.44685568140060611</v>
      </c>
      <c r="Q793" s="14">
        <f t="shared" si="261"/>
        <v>0.67617568140060613</v>
      </c>
      <c r="R793" s="14">
        <f t="shared" si="262"/>
        <v>-0.21753568140060611</v>
      </c>
      <c r="S793" s="14">
        <f t="shared" si="263"/>
        <v>1.1230313628012123</v>
      </c>
      <c r="T793" s="14">
        <f t="shared" si="264"/>
        <v>-0.66439136280121225</v>
      </c>
      <c r="U793" s="4" t="s">
        <v>21</v>
      </c>
      <c r="V793" s="21">
        <v>780</v>
      </c>
      <c r="W793" s="15">
        <f t="shared" si="254"/>
        <v>13401.003018729467</v>
      </c>
      <c r="X793" s="15">
        <f t="shared" si="255"/>
        <v>16657.57782811331</v>
      </c>
      <c r="Y793" s="15">
        <f t="shared" si="256"/>
        <v>20950.976111145075</v>
      </c>
      <c r="Z793" s="15">
        <f t="shared" si="257"/>
        <v>8571.7668215211816</v>
      </c>
      <c r="AA793" s="15">
        <f t="shared" si="258"/>
        <v>32754.518404055059</v>
      </c>
      <c r="AB793" s="15">
        <f t="shared" si="259"/>
        <v>5482.8124685772555</v>
      </c>
      <c r="AC793" s="15"/>
    </row>
    <row r="794" spans="2:29">
      <c r="B794" s="49">
        <v>41372</v>
      </c>
      <c r="C794" s="50">
        <v>1563.07</v>
      </c>
      <c r="D794" s="53">
        <v>13192.59</v>
      </c>
      <c r="E794" s="16">
        <f t="shared" si="246"/>
        <v>2.7969461508971793E-2</v>
      </c>
      <c r="F794" s="16">
        <f t="shared" si="248"/>
        <v>2.7969461508971793E-2</v>
      </c>
      <c r="G794" s="16" t="str">
        <f t="shared" si="249"/>
        <v/>
      </c>
      <c r="H794" s="6">
        <f t="shared" si="250"/>
        <v>781</v>
      </c>
      <c r="I794" s="25">
        <f t="shared" ca="1" si="251"/>
        <v>11551.512196546253</v>
      </c>
      <c r="J794" s="16">
        <f t="shared" ca="1" si="260"/>
        <v>-7.0272122893831977E-3</v>
      </c>
      <c r="K794" s="17">
        <f t="shared" ca="1" si="252"/>
        <v>-9.3004467149372676</v>
      </c>
      <c r="L794" s="31">
        <f t="shared" ca="1" si="247"/>
        <v>-0.45912651088987494</v>
      </c>
      <c r="M794" s="30"/>
      <c r="N794" s="21">
        <v>781</v>
      </c>
      <c r="O794" s="14">
        <f t="shared" si="245"/>
        <v>0.22961399999999998</v>
      </c>
      <c r="P794" s="14">
        <f t="shared" si="253"/>
        <v>0.44714203559942789</v>
      </c>
      <c r="Q794" s="14">
        <f t="shared" si="261"/>
        <v>0.67675603559942787</v>
      </c>
      <c r="R794" s="14">
        <f t="shared" si="262"/>
        <v>-0.2175280355994279</v>
      </c>
      <c r="S794" s="14">
        <f t="shared" si="263"/>
        <v>1.1238980711988558</v>
      </c>
      <c r="T794" s="14">
        <f t="shared" si="264"/>
        <v>-0.66467007119885579</v>
      </c>
      <c r="U794" s="4" t="s">
        <v>21</v>
      </c>
      <c r="V794" s="21">
        <v>781</v>
      </c>
      <c r="W794" s="15">
        <f t="shared" si="254"/>
        <v>13404.943492838283</v>
      </c>
      <c r="X794" s="15">
        <f t="shared" si="255"/>
        <v>16662.348478481872</v>
      </c>
      <c r="Y794" s="15">
        <f t="shared" si="256"/>
        <v>20963.138627042805</v>
      </c>
      <c r="Z794" s="15">
        <f t="shared" si="257"/>
        <v>8571.8323597965918</v>
      </c>
      <c r="AA794" s="15">
        <f t="shared" si="258"/>
        <v>32782.919326097581</v>
      </c>
      <c r="AB794" s="15">
        <f t="shared" si="259"/>
        <v>5481.2845756277466</v>
      </c>
      <c r="AC794" s="15"/>
    </row>
    <row r="795" spans="2:29">
      <c r="B795" s="49">
        <v>41373</v>
      </c>
      <c r="C795" s="50">
        <v>1568.61</v>
      </c>
      <c r="D795" s="53">
        <v>13192.35</v>
      </c>
      <c r="E795" s="16">
        <f t="shared" si="246"/>
        <v>-1.8192030526210677E-5</v>
      </c>
      <c r="F795" s="16" t="str">
        <f t="shared" si="248"/>
        <v/>
      </c>
      <c r="G795" s="16">
        <f t="shared" si="249"/>
        <v>-1.8192030526210677E-5</v>
      </c>
      <c r="H795" s="6">
        <f t="shared" si="250"/>
        <v>782</v>
      </c>
      <c r="I795" s="25">
        <f t="shared" ca="1" si="251"/>
        <v>11491.457727348319</v>
      </c>
      <c r="J795" s="16">
        <f t="shared" ca="1" si="260"/>
        <v>-5.1988404787287864E-3</v>
      </c>
      <c r="K795" s="17">
        <f t="shared" ca="1" si="252"/>
        <v>-9.6445970260251404</v>
      </c>
      <c r="L795" s="31">
        <f t="shared" ca="1" si="247"/>
        <v>-0.3441503110878722</v>
      </c>
      <c r="M795" s="30"/>
      <c r="N795" s="21">
        <v>782</v>
      </c>
      <c r="O795" s="14">
        <f t="shared" si="245"/>
        <v>0.229908</v>
      </c>
      <c r="P795" s="14">
        <f t="shared" si="253"/>
        <v>0.44742820653150606</v>
      </c>
      <c r="Q795" s="14">
        <f t="shared" si="261"/>
        <v>0.67733620653150606</v>
      </c>
      <c r="R795" s="14">
        <f t="shared" si="262"/>
        <v>-0.21752020653150606</v>
      </c>
      <c r="S795" s="14">
        <f t="shared" si="263"/>
        <v>1.1247644130630121</v>
      </c>
      <c r="T795" s="14">
        <f t="shared" si="264"/>
        <v>-0.66494841306301211</v>
      </c>
      <c r="U795" s="4" t="s">
        <v>21</v>
      </c>
      <c r="V795" s="21">
        <v>782</v>
      </c>
      <c r="W795" s="15">
        <f t="shared" si="254"/>
        <v>13408.885125616804</v>
      </c>
      <c r="X795" s="15">
        <f t="shared" si="255"/>
        <v>16667.117440613194</v>
      </c>
      <c r="Y795" s="15">
        <f t="shared" si="256"/>
        <v>20975.304359480255</v>
      </c>
      <c r="Z795" s="15">
        <f t="shared" si="257"/>
        <v>8571.899469517055</v>
      </c>
      <c r="AA795" s="15">
        <f t="shared" si="258"/>
        <v>32811.332847673519</v>
      </c>
      <c r="AB795" s="15">
        <f t="shared" si="259"/>
        <v>5479.7591169703464</v>
      </c>
      <c r="AC795" s="15"/>
    </row>
    <row r="796" spans="2:29">
      <c r="B796" s="49">
        <v>41374</v>
      </c>
      <c r="C796" s="50">
        <v>1587.73</v>
      </c>
      <c r="D796" s="53">
        <v>13288.13</v>
      </c>
      <c r="E796" s="16">
        <f t="shared" si="246"/>
        <v>7.2602682615302682E-3</v>
      </c>
      <c r="F796" s="16">
        <f t="shared" si="248"/>
        <v>7.2602682615302682E-3</v>
      </c>
      <c r="G796" s="16" t="str">
        <f t="shared" si="249"/>
        <v/>
      </c>
      <c r="H796" s="6">
        <f t="shared" si="250"/>
        <v>783</v>
      </c>
      <c r="I796" s="25">
        <f t="shared" ca="1" si="251"/>
        <v>11510.225722155821</v>
      </c>
      <c r="J796" s="16">
        <f t="shared" ca="1" si="260"/>
        <v>1.6332127091967055E-3</v>
      </c>
      <c r="K796" s="17">
        <f t="shared" ca="1" si="252"/>
        <v>-9.5609794281896239</v>
      </c>
      <c r="L796" s="31">
        <f t="shared" ca="1" si="247"/>
        <v>8.3617597835517005E-2</v>
      </c>
      <c r="M796" s="30"/>
      <c r="N796" s="21">
        <v>783</v>
      </c>
      <c r="O796" s="14">
        <f t="shared" si="245"/>
        <v>0.23020199999999999</v>
      </c>
      <c r="P796" s="14">
        <f t="shared" si="253"/>
        <v>0.44771419454826311</v>
      </c>
      <c r="Q796" s="14">
        <f t="shared" si="261"/>
        <v>0.67791619454826313</v>
      </c>
      <c r="R796" s="14">
        <f t="shared" si="262"/>
        <v>-0.21751219454826312</v>
      </c>
      <c r="S796" s="14">
        <f t="shared" si="263"/>
        <v>1.1256303890965262</v>
      </c>
      <c r="T796" s="14">
        <f t="shared" si="264"/>
        <v>-0.6652263890965262</v>
      </c>
      <c r="U796" s="4" t="s">
        <v>21</v>
      </c>
      <c r="V796" s="21">
        <v>783</v>
      </c>
      <c r="W796" s="15">
        <f t="shared" si="254"/>
        <v>13412.827917405728</v>
      </c>
      <c r="X796" s="15">
        <f t="shared" si="255"/>
        <v>16671.884718134723</v>
      </c>
      <c r="Y796" s="15">
        <f t="shared" si="256"/>
        <v>20987.473313239145</v>
      </c>
      <c r="Z796" s="15">
        <f t="shared" si="257"/>
        <v>8571.9681477070881</v>
      </c>
      <c r="AA796" s="15">
        <f t="shared" si="258"/>
        <v>32839.758981946332</v>
      </c>
      <c r="AB796" s="15">
        <f t="shared" si="259"/>
        <v>5478.2360869591257</v>
      </c>
      <c r="AC796" s="15"/>
    </row>
    <row r="797" spans="2:29">
      <c r="B797" s="49">
        <v>41375</v>
      </c>
      <c r="C797" s="50">
        <v>1593.37</v>
      </c>
      <c r="D797" s="53">
        <v>13549.16</v>
      </c>
      <c r="E797" s="16">
        <f t="shared" si="246"/>
        <v>1.9643847554170576E-2</v>
      </c>
      <c r="F797" s="16">
        <f t="shared" si="248"/>
        <v>1.9643847554170576E-2</v>
      </c>
      <c r="G797" s="16" t="str">
        <f t="shared" si="249"/>
        <v/>
      </c>
      <c r="H797" s="6">
        <f t="shared" si="250"/>
        <v>784</v>
      </c>
      <c r="I797" s="25">
        <f t="shared" ca="1" si="251"/>
        <v>11528.60920396005</v>
      </c>
      <c r="J797" s="16">
        <f t="shared" ca="1" si="260"/>
        <v>1.5971434659915224E-3</v>
      </c>
      <c r="K797" s="17">
        <f t="shared" ca="1" si="252"/>
        <v>-9.4796125242995242</v>
      </c>
      <c r="L797" s="31">
        <f t="shared" ca="1" si="247"/>
        <v>8.1366903890100248E-2</v>
      </c>
      <c r="M797" s="30"/>
      <c r="N797" s="21">
        <v>784</v>
      </c>
      <c r="O797" s="14">
        <f t="shared" si="245"/>
        <v>0.23049599999999998</v>
      </c>
      <c r="P797" s="14">
        <f t="shared" si="253"/>
        <v>0.44800000000000001</v>
      </c>
      <c r="Q797" s="14">
        <f t="shared" si="261"/>
        <v>0.67849599999999999</v>
      </c>
      <c r="R797" s="14">
        <f t="shared" si="262"/>
        <v>-0.21750400000000003</v>
      </c>
      <c r="S797" s="14">
        <f t="shared" si="263"/>
        <v>1.1264959999999999</v>
      </c>
      <c r="T797" s="14">
        <f t="shared" si="264"/>
        <v>-0.6655040000000001</v>
      </c>
      <c r="U797" s="4" t="s">
        <v>21</v>
      </c>
      <c r="V797" s="21">
        <v>784</v>
      </c>
      <c r="W797" s="15">
        <f t="shared" si="254"/>
        <v>13416.771868545855</v>
      </c>
      <c r="X797" s="15">
        <f t="shared" si="255"/>
        <v>16676.650314662187</v>
      </c>
      <c r="Y797" s="15">
        <f t="shared" si="256"/>
        <v>20999.645493091466</v>
      </c>
      <c r="Z797" s="15">
        <f t="shared" si="257"/>
        <v>8572.0383914015911</v>
      </c>
      <c r="AA797" s="15">
        <f t="shared" si="258"/>
        <v>32868.197742063254</v>
      </c>
      <c r="AB797" s="15">
        <f t="shared" si="259"/>
        <v>5476.7154799678883</v>
      </c>
      <c r="AC797" s="15"/>
    </row>
    <row r="798" spans="2:29">
      <c r="B798" s="49">
        <v>41376</v>
      </c>
      <c r="C798" s="50">
        <v>1588.85</v>
      </c>
      <c r="D798" s="53">
        <v>13485.14</v>
      </c>
      <c r="E798" s="16">
        <f t="shared" si="246"/>
        <v>-4.7250161633636649E-3</v>
      </c>
      <c r="F798" s="16" t="str">
        <f t="shared" si="248"/>
        <v/>
      </c>
      <c r="G798" s="16">
        <f t="shared" si="249"/>
        <v>-4.7250161633636649E-3</v>
      </c>
      <c r="H798" s="6">
        <f t="shared" si="250"/>
        <v>785</v>
      </c>
      <c r="I798" s="25">
        <f t="shared" ca="1" si="251"/>
        <v>11418.896858289849</v>
      </c>
      <c r="J798" s="16">
        <f t="shared" ca="1" si="260"/>
        <v>-9.516529160561291E-3</v>
      </c>
      <c r="K798" s="17">
        <f t="shared" ca="1" si="252"/>
        <v>-10.095619218574583</v>
      </c>
      <c r="L798" s="31">
        <f t="shared" ca="1" si="247"/>
        <v>-0.61600669427505983</v>
      </c>
      <c r="M798" s="30"/>
      <c r="N798" s="21">
        <v>785</v>
      </c>
      <c r="O798" s="14">
        <f t="shared" si="245"/>
        <v>0.23079</v>
      </c>
      <c r="P798" s="14">
        <f t="shared" si="253"/>
        <v>0.44828562323590082</v>
      </c>
      <c r="Q798" s="14">
        <f t="shared" si="261"/>
        <v>0.67907562323590076</v>
      </c>
      <c r="R798" s="14">
        <f t="shared" si="262"/>
        <v>-0.21749562323590083</v>
      </c>
      <c r="S798" s="14">
        <f t="shared" si="263"/>
        <v>1.1273612464718017</v>
      </c>
      <c r="T798" s="14">
        <f t="shared" si="264"/>
        <v>-0.66578124647180159</v>
      </c>
      <c r="U798" s="4" t="s">
        <v>21</v>
      </c>
      <c r="V798" s="21">
        <v>785</v>
      </c>
      <c r="W798" s="15">
        <f t="shared" si="254"/>
        <v>13420.716979378081</v>
      </c>
      <c r="X798" s="15">
        <f t="shared" si="255"/>
        <v>16681.41423379966</v>
      </c>
      <c r="Y798" s="15">
        <f t="shared" si="256"/>
        <v>21011.82090379954</v>
      </c>
      <c r="Z798" s="15">
        <f t="shared" si="257"/>
        <v>8572.1101976457958</v>
      </c>
      <c r="AA798" s="15">
        <f t="shared" si="258"/>
        <v>32896.64914115538</v>
      </c>
      <c r="AB798" s="15">
        <f t="shared" si="259"/>
        <v>5475.1972903900842</v>
      </c>
      <c r="AC798" s="15"/>
    </row>
    <row r="799" spans="2:29">
      <c r="B799" s="49">
        <v>41379</v>
      </c>
      <c r="C799" s="50">
        <v>1552.36</v>
      </c>
      <c r="D799" s="53">
        <v>13275.66</v>
      </c>
      <c r="E799" s="16">
        <f t="shared" si="246"/>
        <v>-1.5534136093507339E-2</v>
      </c>
      <c r="F799" s="16" t="str">
        <f t="shared" si="248"/>
        <v/>
      </c>
      <c r="G799" s="16">
        <f t="shared" si="249"/>
        <v>-1.5534136093507339E-2</v>
      </c>
      <c r="H799" s="6">
        <f t="shared" si="250"/>
        <v>786</v>
      </c>
      <c r="I799" s="25">
        <f t="shared" ca="1" si="251"/>
        <v>11513.665633310824</v>
      </c>
      <c r="J799" s="16">
        <f t="shared" ca="1" si="260"/>
        <v>8.299293372824831E-3</v>
      </c>
      <c r="K799" s="17">
        <f t="shared" ca="1" si="252"/>
        <v>-9.5974286457091811</v>
      </c>
      <c r="L799" s="31">
        <f t="shared" ca="1" si="247"/>
        <v>0.49819057286540269</v>
      </c>
      <c r="M799" s="30"/>
      <c r="N799" s="21">
        <v>786</v>
      </c>
      <c r="O799" s="14">
        <f t="shared" si="245"/>
        <v>0.23108399999999998</v>
      </c>
      <c r="P799" s="14">
        <f t="shared" si="253"/>
        <v>0.44857106460403801</v>
      </c>
      <c r="Q799" s="14">
        <f t="shared" si="261"/>
        <v>0.67965506460403802</v>
      </c>
      <c r="R799" s="14">
        <f t="shared" si="262"/>
        <v>-0.21748706460403802</v>
      </c>
      <c r="S799" s="14">
        <f t="shared" si="263"/>
        <v>1.128226129208076</v>
      </c>
      <c r="T799" s="14">
        <f t="shared" si="264"/>
        <v>-0.66605812920807606</v>
      </c>
      <c r="U799" s="4" t="s">
        <v>21</v>
      </c>
      <c r="V799" s="21">
        <v>786</v>
      </c>
      <c r="W799" s="15">
        <f t="shared" si="254"/>
        <v>13424.663250243413</v>
      </c>
      <c r="X799" s="15">
        <f t="shared" si="255"/>
        <v>16686.176479139598</v>
      </c>
      <c r="Y799" s="15">
        <f t="shared" si="256"/>
        <v>21023.999550116085</v>
      </c>
      <c r="Z799" s="15">
        <f t="shared" si="257"/>
        <v>8572.1835634952222</v>
      </c>
      <c r="AA799" s="15">
        <f t="shared" si="258"/>
        <v>32925.113192337762</v>
      </c>
      <c r="AB799" s="15">
        <f t="shared" si="259"/>
        <v>5473.6815126387073</v>
      </c>
      <c r="AC799" s="15"/>
    </row>
    <row r="800" spans="2:29">
      <c r="B800" s="49">
        <v>41380</v>
      </c>
      <c r="C800" s="50">
        <v>1574.57</v>
      </c>
      <c r="D800" s="53">
        <v>13221.44</v>
      </c>
      <c r="E800" s="16">
        <f t="shared" si="246"/>
        <v>-4.0841660602937519E-3</v>
      </c>
      <c r="F800" s="16" t="str">
        <f t="shared" si="248"/>
        <v/>
      </c>
      <c r="G800" s="16">
        <f t="shared" si="249"/>
        <v>-4.0841660602937519E-3</v>
      </c>
      <c r="H800" s="6">
        <f t="shared" si="250"/>
        <v>787</v>
      </c>
      <c r="I800" s="25">
        <f t="shared" ca="1" si="251"/>
        <v>11516.76760840172</v>
      </c>
      <c r="J800" s="16">
        <f t="shared" ca="1" si="260"/>
        <v>2.6941681213338411E-4</v>
      </c>
      <c r="K800" s="17">
        <f t="shared" ca="1" si="252"/>
        <v>-9.5989673515128651</v>
      </c>
      <c r="L800" s="31">
        <f t="shared" ca="1" si="247"/>
        <v>-1.5387058036832283E-3</v>
      </c>
      <c r="M800" s="30"/>
      <c r="N800" s="21">
        <v>787</v>
      </c>
      <c r="O800" s="14">
        <f t="shared" si="245"/>
        <v>0.231378</v>
      </c>
      <c r="P800" s="14">
        <f t="shared" si="253"/>
        <v>0.44885632445137719</v>
      </c>
      <c r="Q800" s="14">
        <f t="shared" si="261"/>
        <v>0.68023432445137721</v>
      </c>
      <c r="R800" s="14">
        <f t="shared" si="262"/>
        <v>-0.21747832445137719</v>
      </c>
      <c r="S800" s="14">
        <f t="shared" si="263"/>
        <v>1.1290906489027543</v>
      </c>
      <c r="T800" s="14">
        <f t="shared" si="264"/>
        <v>-0.6663346489027544</v>
      </c>
      <c r="U800" s="4" t="s">
        <v>21</v>
      </c>
      <c r="V800" s="21">
        <v>787</v>
      </c>
      <c r="W800" s="15">
        <f t="shared" si="254"/>
        <v>13428.610681482944</v>
      </c>
      <c r="X800" s="15">
        <f t="shared" si="255"/>
        <v>16690.937054262897</v>
      </c>
      <c r="Y800" s="15">
        <f t="shared" si="256"/>
        <v>21036.18143678422</v>
      </c>
      <c r="Z800" s="15">
        <f t="shared" si="257"/>
        <v>8572.2584860156185</v>
      </c>
      <c r="AA800" s="15">
        <f t="shared" si="258"/>
        <v>32953.589908709509</v>
      </c>
      <c r="AB800" s="15">
        <f t="shared" si="259"/>
        <v>5472.1681411462196</v>
      </c>
      <c r="AC800" s="15"/>
    </row>
    <row r="801" spans="2:29">
      <c r="B801" s="49">
        <v>41381</v>
      </c>
      <c r="C801" s="50">
        <v>1552.01</v>
      </c>
      <c r="D801" s="53">
        <v>13382.89</v>
      </c>
      <c r="E801" s="16">
        <f t="shared" si="246"/>
        <v>1.2211226613742444E-2</v>
      </c>
      <c r="F801" s="16">
        <f t="shared" si="248"/>
        <v>1.2211226613742444E-2</v>
      </c>
      <c r="G801" s="16" t="str">
        <f t="shared" si="249"/>
        <v/>
      </c>
      <c r="H801" s="6">
        <f t="shared" si="250"/>
        <v>788</v>
      </c>
      <c r="I801" s="25">
        <f t="shared" ca="1" si="251"/>
        <v>11558.764889231306</v>
      </c>
      <c r="J801" s="16">
        <f t="shared" ca="1" si="260"/>
        <v>3.6466204978338021E-3</v>
      </c>
      <c r="K801" s="17">
        <f t="shared" ca="1" si="252"/>
        <v>-9.3898429674043786</v>
      </c>
      <c r="L801" s="31">
        <f t="shared" ca="1" si="247"/>
        <v>0.20912438410848716</v>
      </c>
      <c r="M801" s="30"/>
      <c r="N801" s="21">
        <v>788</v>
      </c>
      <c r="O801" s="14">
        <f t="shared" si="245"/>
        <v>0.23167199999999999</v>
      </c>
      <c r="P801" s="14">
        <f t="shared" si="253"/>
        <v>0.44914140312378237</v>
      </c>
      <c r="Q801" s="14">
        <f t="shared" si="261"/>
        <v>0.68081340312378236</v>
      </c>
      <c r="R801" s="14">
        <f t="shared" si="262"/>
        <v>-0.21746940312378238</v>
      </c>
      <c r="S801" s="14">
        <f t="shared" si="263"/>
        <v>1.1299548062475648</v>
      </c>
      <c r="T801" s="14">
        <f t="shared" si="264"/>
        <v>-0.66661080624756475</v>
      </c>
      <c r="U801" s="4" t="s">
        <v>21</v>
      </c>
      <c r="V801" s="21">
        <v>788</v>
      </c>
      <c r="W801" s="15">
        <f t="shared" si="254"/>
        <v>13432.559273437875</v>
      </c>
      <c r="X801" s="15">
        <f t="shared" si="255"/>
        <v>16695.695962738951</v>
      </c>
      <c r="Y801" s="15">
        <f t="shared" si="256"/>
        <v>21048.366568537564</v>
      </c>
      <c r="Z801" s="15">
        <f t="shared" si="257"/>
        <v>8572.3349622829337</v>
      </c>
      <c r="AA801" s="15">
        <f t="shared" si="258"/>
        <v>32982.079303353894</v>
      </c>
      <c r="AB801" s="15">
        <f t="shared" si="259"/>
        <v>5470.6571703644477</v>
      </c>
      <c r="AC801" s="15"/>
    </row>
    <row r="802" spans="2:29">
      <c r="B802" s="49">
        <v>41382</v>
      </c>
      <c r="C802" s="50">
        <v>1541.61</v>
      </c>
      <c r="D802" s="53">
        <v>13220.07</v>
      </c>
      <c r="E802" s="16">
        <f t="shared" si="246"/>
        <v>-1.2166280975185458E-2</v>
      </c>
      <c r="F802" s="16" t="str">
        <f t="shared" si="248"/>
        <v/>
      </c>
      <c r="G802" s="16">
        <f t="shared" si="249"/>
        <v>-1.2166280975185458E-2</v>
      </c>
      <c r="H802" s="6">
        <f t="shared" si="250"/>
        <v>789</v>
      </c>
      <c r="I802" s="25">
        <f t="shared" ca="1" si="251"/>
        <v>11558.971451745072</v>
      </c>
      <c r="J802" s="16">
        <f t="shared" ca="1" si="260"/>
        <v>1.7870638925973716E-5</v>
      </c>
      <c r="K802" s="17">
        <f t="shared" ca="1" si="252"/>
        <v>-9.4071010617000912</v>
      </c>
      <c r="L802" s="31">
        <f t="shared" ca="1" si="247"/>
        <v>-1.7258094295713441E-2</v>
      </c>
      <c r="M802" s="30"/>
      <c r="N802" s="21">
        <v>789</v>
      </c>
      <c r="O802" s="14">
        <f t="shared" si="245"/>
        <v>0.23196600000000001</v>
      </c>
      <c r="P802" s="14">
        <f t="shared" si="253"/>
        <v>0.44942630096602043</v>
      </c>
      <c r="Q802" s="14">
        <f t="shared" si="261"/>
        <v>0.68139230096602044</v>
      </c>
      <c r="R802" s="14">
        <f t="shared" si="262"/>
        <v>-0.21746030096602043</v>
      </c>
      <c r="S802" s="14">
        <f t="shared" si="263"/>
        <v>1.1308186019320408</v>
      </c>
      <c r="T802" s="14">
        <f t="shared" si="264"/>
        <v>-0.66688660193204086</v>
      </c>
      <c r="U802" s="4" t="s">
        <v>21</v>
      </c>
      <c r="V802" s="21">
        <v>789</v>
      </c>
      <c r="W802" s="15">
        <f t="shared" si="254"/>
        <v>13436.509026449508</v>
      </c>
      <c r="X802" s="15">
        <f t="shared" si="255"/>
        <v>16700.453208125691</v>
      </c>
      <c r="Y802" s="15">
        <f t="shared" si="256"/>
        <v>21060.554950100235</v>
      </c>
      <c r="Z802" s="15">
        <f t="shared" si="257"/>
        <v>8572.412989383256</v>
      </c>
      <c r="AA802" s="15">
        <f t="shared" si="258"/>
        <v>33010.581389338389</v>
      </c>
      <c r="AB802" s="15">
        <f t="shared" si="259"/>
        <v>5469.1485947644951</v>
      </c>
      <c r="AC802" s="15"/>
    </row>
    <row r="803" spans="2:29">
      <c r="B803" s="49">
        <v>41383</v>
      </c>
      <c r="C803" s="50">
        <v>1555.25</v>
      </c>
      <c r="D803" s="53">
        <v>13316.48</v>
      </c>
      <c r="E803" s="16">
        <f t="shared" si="246"/>
        <v>7.2926996604405162E-3</v>
      </c>
      <c r="F803" s="16">
        <f t="shared" si="248"/>
        <v>7.2926996604405162E-3</v>
      </c>
      <c r="G803" s="16" t="str">
        <f t="shared" si="249"/>
        <v/>
      </c>
      <c r="H803" s="6">
        <f t="shared" si="250"/>
        <v>790</v>
      </c>
      <c r="I803" s="25">
        <f t="shared" ca="1" si="251"/>
        <v>11448.559113375097</v>
      </c>
      <c r="J803" s="16">
        <f t="shared" ca="1" si="260"/>
        <v>-9.5520902383841571E-3</v>
      </c>
      <c r="K803" s="17">
        <f t="shared" ca="1" si="252"/>
        <v>-10.025351719477312</v>
      </c>
      <c r="L803" s="31">
        <f t="shared" ca="1" si="247"/>
        <v>-0.61825065777722032</v>
      </c>
      <c r="M803" s="30"/>
      <c r="N803" s="21">
        <v>790</v>
      </c>
      <c r="O803" s="14">
        <f t="shared" si="245"/>
        <v>0.23225999999999999</v>
      </c>
      <c r="P803" s="14">
        <f t="shared" si="253"/>
        <v>0.4497110183217663</v>
      </c>
      <c r="Q803" s="14">
        <f t="shared" si="261"/>
        <v>0.68197101832176632</v>
      </c>
      <c r="R803" s="14">
        <f t="shared" si="262"/>
        <v>-0.2174510183217663</v>
      </c>
      <c r="S803" s="14">
        <f t="shared" si="263"/>
        <v>1.1316820366435325</v>
      </c>
      <c r="T803" s="14">
        <f t="shared" si="264"/>
        <v>-0.66716203664353257</v>
      </c>
      <c r="U803" s="4" t="s">
        <v>21</v>
      </c>
      <c r="V803" s="21">
        <v>790</v>
      </c>
      <c r="W803" s="15">
        <f t="shared" si="254"/>
        <v>13440.459940859244</v>
      </c>
      <c r="X803" s="15">
        <f t="shared" si="255"/>
        <v>16705.208793969654</v>
      </c>
      <c r="Y803" s="15">
        <f t="shared" si="256"/>
        <v>21072.746586186935</v>
      </c>
      <c r="Z803" s="15">
        <f t="shared" si="257"/>
        <v>8572.4925644127707</v>
      </c>
      <c r="AA803" s="15">
        <f t="shared" si="258"/>
        <v>33039.096179714848</v>
      </c>
      <c r="AB803" s="15">
        <f t="shared" si="259"/>
        <v>5467.6424088366566</v>
      </c>
      <c r="AC803" s="15"/>
    </row>
    <row r="804" spans="2:29">
      <c r="B804" s="49">
        <v>41386</v>
      </c>
      <c r="C804" s="50">
        <v>1562.5</v>
      </c>
      <c r="D804" s="53">
        <v>13568.37</v>
      </c>
      <c r="E804" s="16">
        <f t="shared" si="246"/>
        <v>1.8915659393473443E-2</v>
      </c>
      <c r="F804" s="16">
        <f t="shared" si="248"/>
        <v>1.8915659393473443E-2</v>
      </c>
      <c r="G804" s="16" t="str">
        <f t="shared" si="249"/>
        <v/>
      </c>
      <c r="H804" s="6">
        <f t="shared" si="250"/>
        <v>791</v>
      </c>
      <c r="I804" s="25">
        <f t="shared" ca="1" si="251"/>
        <v>11290.074624248624</v>
      </c>
      <c r="J804" s="16">
        <f t="shared" ca="1" si="260"/>
        <v>-1.3843182146941007E-2</v>
      </c>
      <c r="K804" s="17">
        <f t="shared" ca="1" si="252"/>
        <v>-10.914970589897766</v>
      </c>
      <c r="L804" s="31">
        <f t="shared" ca="1" si="247"/>
        <v>-0.88961887042045362</v>
      </c>
      <c r="M804" s="30"/>
      <c r="N804" s="21">
        <v>791</v>
      </c>
      <c r="O804" s="14">
        <f t="shared" si="245"/>
        <v>0.23255399999999998</v>
      </c>
      <c r="P804" s="14">
        <f t="shared" si="253"/>
        <v>0.44999555553360743</v>
      </c>
      <c r="Q804" s="14">
        <f t="shared" si="261"/>
        <v>0.68254955553360741</v>
      </c>
      <c r="R804" s="14">
        <f t="shared" si="262"/>
        <v>-0.21744155553360744</v>
      </c>
      <c r="S804" s="14">
        <f t="shared" si="263"/>
        <v>1.1325451110672149</v>
      </c>
      <c r="T804" s="14">
        <f t="shared" si="264"/>
        <v>-0.66743711106721482</v>
      </c>
      <c r="U804" s="4" t="s">
        <v>21</v>
      </c>
      <c r="V804" s="21">
        <v>791</v>
      </c>
      <c r="W804" s="15">
        <f t="shared" si="254"/>
        <v>13444.412017008584</v>
      </c>
      <c r="X804" s="15">
        <f t="shared" si="255"/>
        <v>16709.962723806009</v>
      </c>
      <c r="Y804" s="15">
        <f t="shared" si="256"/>
        <v>21084.941481502967</v>
      </c>
      <c r="Z804" s="15">
        <f t="shared" si="257"/>
        <v>8572.5736844777093</v>
      </c>
      <c r="AA804" s="15">
        <f t="shared" si="258"/>
        <v>33067.623687519481</v>
      </c>
      <c r="AB804" s="15">
        <f t="shared" si="259"/>
        <v>5466.1386070903263</v>
      </c>
      <c r="AC804" s="15"/>
    </row>
    <row r="805" spans="2:29">
      <c r="B805" s="49">
        <v>41387</v>
      </c>
      <c r="C805" s="50">
        <v>1578.78</v>
      </c>
      <c r="D805" s="53">
        <v>13529.65</v>
      </c>
      <c r="E805" s="16">
        <f t="shared" si="246"/>
        <v>-2.8536957644876401E-3</v>
      </c>
      <c r="F805" s="16" t="str">
        <f t="shared" si="248"/>
        <v/>
      </c>
      <c r="G805" s="16">
        <f t="shared" si="249"/>
        <v>-2.8536957644876401E-3</v>
      </c>
      <c r="H805" s="6">
        <f t="shared" si="250"/>
        <v>792</v>
      </c>
      <c r="I805" s="25">
        <f t="shared" ca="1" si="251"/>
        <v>11264.345061688564</v>
      </c>
      <c r="J805" s="16">
        <f t="shared" ca="1" si="260"/>
        <v>-2.2789541625170928E-3</v>
      </c>
      <c r="K805" s="17">
        <f t="shared" ca="1" si="252"/>
        <v>-11.075942868982475</v>
      </c>
      <c r="L805" s="31">
        <f t="shared" ca="1" si="247"/>
        <v>-0.1609722790847089</v>
      </c>
      <c r="M805" s="30"/>
      <c r="N805" s="21">
        <v>792</v>
      </c>
      <c r="O805" s="14">
        <f t="shared" si="245"/>
        <v>0.232848</v>
      </c>
      <c r="P805" s="14">
        <f t="shared" si="253"/>
        <v>0.45027991294304925</v>
      </c>
      <c r="Q805" s="14">
        <f t="shared" si="261"/>
        <v>0.6831279129430492</v>
      </c>
      <c r="R805" s="14">
        <f t="shared" si="262"/>
        <v>-0.21743191294304925</v>
      </c>
      <c r="S805" s="14">
        <f t="shared" si="263"/>
        <v>1.1334078258860985</v>
      </c>
      <c r="T805" s="14">
        <f t="shared" si="264"/>
        <v>-0.66771182588609856</v>
      </c>
      <c r="U805" s="4" t="s">
        <v>21</v>
      </c>
      <c r="V805" s="21">
        <v>792</v>
      </c>
      <c r="W805" s="15">
        <f t="shared" si="254"/>
        <v>13448.365255239129</v>
      </c>
      <c r="X805" s="15">
        <f t="shared" si="255"/>
        <v>16714.715001158638</v>
      </c>
      <c r="Y805" s="15">
        <f t="shared" si="256"/>
        <v>21097.13964074431</v>
      </c>
      <c r="Z805" s="15">
        <f t="shared" si="257"/>
        <v>8572.6563466943189</v>
      </c>
      <c r="AA805" s="15">
        <f t="shared" si="258"/>
        <v>33096.163925773049</v>
      </c>
      <c r="AB805" s="15">
        <f t="shared" si="259"/>
        <v>5464.6371840539077</v>
      </c>
      <c r="AC805" s="15"/>
    </row>
    <row r="806" spans="2:29">
      <c r="B806" s="49">
        <v>41388</v>
      </c>
      <c r="C806" s="50">
        <v>1578.79</v>
      </c>
      <c r="D806" s="53">
        <v>13843.46</v>
      </c>
      <c r="E806" s="16">
        <f t="shared" si="246"/>
        <v>2.3194243753533867E-2</v>
      </c>
      <c r="F806" s="16">
        <f t="shared" si="248"/>
        <v>2.3194243753533867E-2</v>
      </c>
      <c r="G806" s="16" t="str">
        <f t="shared" si="249"/>
        <v/>
      </c>
      <c r="H806" s="6">
        <f t="shared" si="250"/>
        <v>793</v>
      </c>
      <c r="I806" s="25">
        <f t="shared" ca="1" si="251"/>
        <v>11283.986275034276</v>
      </c>
      <c r="J806" s="16">
        <f t="shared" ca="1" si="260"/>
        <v>1.7436622580494861E-3</v>
      </c>
      <c r="K806" s="17">
        <f t="shared" ca="1" si="252"/>
        <v>-10.985433805502193</v>
      </c>
      <c r="L806" s="31">
        <f t="shared" ca="1" si="247"/>
        <v>9.0509063480281343E-2</v>
      </c>
      <c r="M806" s="30"/>
      <c r="N806" s="21">
        <v>793</v>
      </c>
      <c r="O806" s="14">
        <f t="shared" si="245"/>
        <v>0.23314199999999999</v>
      </c>
      <c r="P806" s="14">
        <f t="shared" si="253"/>
        <v>0.45056409089051913</v>
      </c>
      <c r="Q806" s="14">
        <f t="shared" si="261"/>
        <v>0.68370609089051915</v>
      </c>
      <c r="R806" s="14">
        <f t="shared" si="262"/>
        <v>-0.21742209089051914</v>
      </c>
      <c r="S806" s="14">
        <f t="shared" si="263"/>
        <v>1.1342701817810383</v>
      </c>
      <c r="T806" s="14">
        <f t="shared" si="264"/>
        <v>-0.6679861817810383</v>
      </c>
      <c r="U806" s="4" t="s">
        <v>21</v>
      </c>
      <c r="V806" s="21">
        <v>793</v>
      </c>
      <c r="W806" s="15">
        <f t="shared" si="254"/>
        <v>13452.319655892581</v>
      </c>
      <c r="X806" s="15">
        <f t="shared" si="255"/>
        <v>16719.465629540151</v>
      </c>
      <c r="Y806" s="15">
        <f t="shared" si="256"/>
        <v>21109.341068597638</v>
      </c>
      <c r="Z806" s="15">
        <f t="shared" si="257"/>
        <v>8572.7405481887927</v>
      </c>
      <c r="AA806" s="15">
        <f t="shared" si="258"/>
        <v>33124.716907480914</v>
      </c>
      <c r="AB806" s="15">
        <f t="shared" si="259"/>
        <v>5463.1381342747309</v>
      </c>
      <c r="AC806" s="15"/>
    </row>
    <row r="807" spans="2:29">
      <c r="B807" s="49">
        <v>41389</v>
      </c>
      <c r="C807" s="50">
        <v>1585.16</v>
      </c>
      <c r="D807" s="53">
        <v>13926.08</v>
      </c>
      <c r="E807" s="16">
        <f t="shared" si="246"/>
        <v>5.9681611389060833E-3</v>
      </c>
      <c r="F807" s="16">
        <f t="shared" si="248"/>
        <v>5.9681611389060833E-3</v>
      </c>
      <c r="G807" s="16" t="str">
        <f t="shared" si="249"/>
        <v/>
      </c>
      <c r="H807" s="6">
        <f t="shared" si="250"/>
        <v>794</v>
      </c>
      <c r="I807" s="25">
        <f t="shared" ca="1" si="251"/>
        <v>11437.385856510155</v>
      </c>
      <c r="J807" s="16">
        <f t="shared" ca="1" si="260"/>
        <v>1.3594449491247032E-2</v>
      </c>
      <c r="K807" s="17">
        <f t="shared" ca="1" si="252"/>
        <v>-10.159878614385413</v>
      </c>
      <c r="L807" s="31">
        <f t="shared" ca="1" si="247"/>
        <v>0.82555519111678111</v>
      </c>
      <c r="M807" s="30"/>
      <c r="N807" s="21">
        <v>794</v>
      </c>
      <c r="O807" s="14">
        <f t="shared" si="245"/>
        <v>0.233436</v>
      </c>
      <c r="P807" s="14">
        <f t="shared" si="253"/>
        <v>0.45084808971537188</v>
      </c>
      <c r="Q807" s="14">
        <f t="shared" si="261"/>
        <v>0.68428408971537191</v>
      </c>
      <c r="R807" s="14">
        <f t="shared" si="262"/>
        <v>-0.21741208971537188</v>
      </c>
      <c r="S807" s="14">
        <f t="shared" si="263"/>
        <v>1.1351321794307438</v>
      </c>
      <c r="T807" s="14">
        <f t="shared" si="264"/>
        <v>-0.66826017943074378</v>
      </c>
      <c r="U807" s="4" t="s">
        <v>21</v>
      </c>
      <c r="V807" s="21">
        <v>794</v>
      </c>
      <c r="W807" s="15">
        <f t="shared" si="254"/>
        <v>13456.275219310746</v>
      </c>
      <c r="X807" s="15">
        <f t="shared" si="255"/>
        <v>16724.214612451971</v>
      </c>
      <c r="Y807" s="15">
        <f t="shared" si="256"/>
        <v>21121.54576974038</v>
      </c>
      <c r="Z807" s="15">
        <f t="shared" si="257"/>
        <v>8572.8262860972463</v>
      </c>
      <c r="AA807" s="15">
        <f t="shared" si="258"/>
        <v>33153.282645633109</v>
      </c>
      <c r="AB807" s="15">
        <f t="shared" si="259"/>
        <v>5461.6414523189551</v>
      </c>
      <c r="AC807" s="15"/>
    </row>
    <row r="808" spans="2:29">
      <c r="B808" s="49">
        <v>41390</v>
      </c>
      <c r="C808" s="50">
        <v>1582.24</v>
      </c>
      <c r="D808" s="53">
        <v>13884.13</v>
      </c>
      <c r="E808" s="16">
        <f t="shared" si="246"/>
        <v>-3.0123336933294029E-3</v>
      </c>
      <c r="F808" s="16" t="str">
        <f t="shared" si="248"/>
        <v/>
      </c>
      <c r="G808" s="16">
        <f t="shared" si="249"/>
        <v>-3.0123336933294029E-3</v>
      </c>
      <c r="H808" s="6">
        <f t="shared" si="250"/>
        <v>795</v>
      </c>
      <c r="I808" s="25">
        <f t="shared" ca="1" si="251"/>
        <v>11413.194008546161</v>
      </c>
      <c r="J808" s="16">
        <f t="shared" ca="1" si="260"/>
        <v>-2.1151553569580331E-3</v>
      </c>
      <c r="K808" s="17">
        <f t="shared" ca="1" si="252"/>
        <v>-10.310590919488778</v>
      </c>
      <c r="L808" s="31">
        <f t="shared" ca="1" si="247"/>
        <v>-0.15071230510336581</v>
      </c>
      <c r="M808" s="30"/>
      <c r="N808" s="21">
        <v>795</v>
      </c>
      <c r="O808" s="14">
        <f t="shared" si="245"/>
        <v>0.23372999999999999</v>
      </c>
      <c r="P808" s="14">
        <f t="shared" si="253"/>
        <v>0.4511319097558939</v>
      </c>
      <c r="Q808" s="14">
        <f t="shared" si="261"/>
        <v>0.68486190975589389</v>
      </c>
      <c r="R808" s="14">
        <f t="shared" si="262"/>
        <v>-0.21740190975589391</v>
      </c>
      <c r="S808" s="14">
        <f t="shared" si="263"/>
        <v>1.1359938195117878</v>
      </c>
      <c r="T808" s="14">
        <f t="shared" si="264"/>
        <v>-0.66853381951178781</v>
      </c>
      <c r="U808" s="4" t="s">
        <v>21</v>
      </c>
      <c r="V808" s="21">
        <v>795</v>
      </c>
      <c r="W808" s="15">
        <f t="shared" si="254"/>
        <v>13460.23194583552</v>
      </c>
      <c r="X808" s="15">
        <f t="shared" si="255"/>
        <v>16728.961953384358</v>
      </c>
      <c r="Y808" s="15">
        <f t="shared" si="256"/>
        <v>21133.753748840765</v>
      </c>
      <c r="Z808" s="15">
        <f t="shared" si="257"/>
        <v>8572.9135575656601</v>
      </c>
      <c r="AA808" s="15">
        <f t="shared" si="258"/>
        <v>33181.861153204438</v>
      </c>
      <c r="AB808" s="15">
        <f t="shared" si="259"/>
        <v>5460.1471327714944</v>
      </c>
      <c r="AC808" s="15"/>
    </row>
    <row r="809" spans="2:29">
      <c r="B809" s="49">
        <v>41394</v>
      </c>
      <c r="C809" s="50">
        <v>1597.57</v>
      </c>
      <c r="D809" s="53">
        <v>13860.86</v>
      </c>
      <c r="E809" s="16">
        <f t="shared" si="246"/>
        <v>-1.6760142695292121E-3</v>
      </c>
      <c r="F809" s="16" t="str">
        <f t="shared" si="248"/>
        <v/>
      </c>
      <c r="G809" s="16">
        <f t="shared" si="249"/>
        <v>-1.6760142695292121E-3</v>
      </c>
      <c r="H809" s="6">
        <f t="shared" si="250"/>
        <v>796</v>
      </c>
      <c r="I809" s="25">
        <f t="shared" ca="1" si="251"/>
        <v>11498.368554032835</v>
      </c>
      <c r="J809" s="16">
        <f t="shared" ca="1" si="260"/>
        <v>7.4628141274822538E-3</v>
      </c>
      <c r="K809" s="17">
        <f t="shared" ca="1" si="252"/>
        <v>-9.8642715379772827</v>
      </c>
      <c r="L809" s="31">
        <f t="shared" ca="1" si="247"/>
        <v>0.44631938151149447</v>
      </c>
      <c r="M809" s="30"/>
      <c r="N809" s="21">
        <v>796</v>
      </c>
      <c r="O809" s="14">
        <f t="shared" si="245"/>
        <v>0.23402399999999998</v>
      </c>
      <c r="P809" s="14">
        <f t="shared" si="253"/>
        <v>0.45141555134930833</v>
      </c>
      <c r="Q809" s="14">
        <f t="shared" si="261"/>
        <v>0.68543955134930834</v>
      </c>
      <c r="R809" s="14">
        <f t="shared" si="262"/>
        <v>-0.21739155134930835</v>
      </c>
      <c r="S809" s="14">
        <f t="shared" si="263"/>
        <v>1.1368551026986167</v>
      </c>
      <c r="T809" s="14">
        <f t="shared" si="264"/>
        <v>-0.66880710269861665</v>
      </c>
      <c r="U809" s="4" t="s">
        <v>21</v>
      </c>
      <c r="V809" s="21">
        <v>796</v>
      </c>
      <c r="W809" s="15">
        <f t="shared" si="254"/>
        <v>13464.189835808915</v>
      </c>
      <c r="X809" s="15">
        <f t="shared" si="255"/>
        <v>16733.707655816466</v>
      </c>
      <c r="Y809" s="15">
        <f t="shared" si="256"/>
        <v>21145.965010557869</v>
      </c>
      <c r="Z809" s="15">
        <f t="shared" si="257"/>
        <v>8573.0023597498348</v>
      </c>
      <c r="AA809" s="15">
        <f t="shared" si="258"/>
        <v>33210.452443154609</v>
      </c>
      <c r="AB809" s="15">
        <f t="shared" si="259"/>
        <v>5458.6551702359202</v>
      </c>
      <c r="AC809" s="15"/>
    </row>
    <row r="810" spans="2:29">
      <c r="B810" s="49">
        <v>41395</v>
      </c>
      <c r="C810" s="50">
        <v>1582.7</v>
      </c>
      <c r="D810" s="53">
        <v>13799.35</v>
      </c>
      <c r="E810" s="16">
        <f t="shared" si="246"/>
        <v>-4.4376755843432668E-3</v>
      </c>
      <c r="F810" s="16" t="str">
        <f t="shared" si="248"/>
        <v/>
      </c>
      <c r="G810" s="16">
        <f t="shared" si="249"/>
        <v>-4.4376755843432668E-3</v>
      </c>
      <c r="H810" s="6">
        <f t="shared" si="250"/>
        <v>797</v>
      </c>
      <c r="I810" s="25">
        <f t="shared" ca="1" si="251"/>
        <v>11576.7555216736</v>
      </c>
      <c r="J810" s="16">
        <f t="shared" ca="1" si="260"/>
        <v>6.817225180460241E-3</v>
      </c>
      <c r="K810" s="17">
        <f t="shared" ca="1" si="252"/>
        <v>-9.4580154415345756</v>
      </c>
      <c r="L810" s="31">
        <f t="shared" ca="1" si="247"/>
        <v>0.40625609644270638</v>
      </c>
      <c r="M810" s="30"/>
      <c r="N810" s="21">
        <v>797</v>
      </c>
      <c r="O810" s="14">
        <f t="shared" si="245"/>
        <v>0.234318</v>
      </c>
      <c r="P810" s="14">
        <f t="shared" si="253"/>
        <v>0.45169901483177932</v>
      </c>
      <c r="Q810" s="14">
        <f t="shared" si="261"/>
        <v>0.68601701483177935</v>
      </c>
      <c r="R810" s="14">
        <f t="shared" si="262"/>
        <v>-0.21738101483177932</v>
      </c>
      <c r="S810" s="14">
        <f t="shared" si="263"/>
        <v>1.1377160296635587</v>
      </c>
      <c r="T810" s="14">
        <f t="shared" si="264"/>
        <v>-0.66908002966355862</v>
      </c>
      <c r="U810" s="4" t="s">
        <v>21</v>
      </c>
      <c r="V810" s="21">
        <v>797</v>
      </c>
      <c r="W810" s="15">
        <f t="shared" si="254"/>
        <v>13468.148889573029</v>
      </c>
      <c r="X810" s="15">
        <f t="shared" si="255"/>
        <v>16738.451723216403</v>
      </c>
      <c r="Y810" s="15">
        <f t="shared" si="256"/>
        <v>21158.179559541648</v>
      </c>
      <c r="Z810" s="15">
        <f t="shared" si="257"/>
        <v>8573.0926898153575</v>
      </c>
      <c r="AA810" s="15">
        <f t="shared" si="258"/>
        <v>33239.056528428235</v>
      </c>
      <c r="AB810" s="15">
        <f t="shared" si="259"/>
        <v>5457.1655593343812</v>
      </c>
      <c r="AC810" s="15"/>
    </row>
    <row r="811" spans="2:29">
      <c r="B811" s="49">
        <v>41396</v>
      </c>
      <c r="C811" s="50">
        <v>1597.59</v>
      </c>
      <c r="D811" s="53">
        <v>13694.04</v>
      </c>
      <c r="E811" s="16">
        <f t="shared" si="246"/>
        <v>-7.6315188758890448E-3</v>
      </c>
      <c r="F811" s="16" t="str">
        <f t="shared" si="248"/>
        <v/>
      </c>
      <c r="G811" s="16">
        <f t="shared" si="249"/>
        <v>-7.6315188758890448E-3</v>
      </c>
      <c r="H811" s="6">
        <f t="shared" si="250"/>
        <v>798</v>
      </c>
      <c r="I811" s="25">
        <f t="shared" ca="1" si="251"/>
        <v>11677.495887417208</v>
      </c>
      <c r="J811" s="16">
        <f t="shared" ca="1" si="260"/>
        <v>8.701951557584969E-3</v>
      </c>
      <c r="K811" s="17">
        <f t="shared" ca="1" si="252"/>
        <v>-8.9348708396390535</v>
      </c>
      <c r="L811" s="31">
        <f t="shared" ca="1" si="247"/>
        <v>0.52314460189552192</v>
      </c>
      <c r="M811" s="30"/>
      <c r="N811" s="21">
        <v>798</v>
      </c>
      <c r="O811" s="14">
        <f t="shared" si="245"/>
        <v>0.23461199999999999</v>
      </c>
      <c r="P811" s="14">
        <f t="shared" si="253"/>
        <v>0.45198230053841715</v>
      </c>
      <c r="Q811" s="14">
        <f t="shared" si="261"/>
        <v>0.68659430053841719</v>
      </c>
      <c r="R811" s="14">
        <f t="shared" si="262"/>
        <v>-0.21737030053841716</v>
      </c>
      <c r="S811" s="14">
        <f t="shared" si="263"/>
        <v>1.1385766010768343</v>
      </c>
      <c r="T811" s="14">
        <f t="shared" si="264"/>
        <v>-0.66935260107683425</v>
      </c>
      <c r="U811" s="4" t="s">
        <v>21</v>
      </c>
      <c r="V811" s="21">
        <v>798</v>
      </c>
      <c r="W811" s="15">
        <f t="shared" si="254"/>
        <v>13472.109107470067</v>
      </c>
      <c r="X811" s="15">
        <f t="shared" si="255"/>
        <v>16743.194159041264</v>
      </c>
      <c r="Y811" s="15">
        <f t="shared" si="256"/>
        <v>21170.397400432994</v>
      </c>
      <c r="Z811" s="15">
        <f t="shared" si="257"/>
        <v>8573.1845449375378</v>
      </c>
      <c r="AA811" s="15">
        <f t="shared" si="258"/>
        <v>33267.673421955005</v>
      </c>
      <c r="AB811" s="15">
        <f t="shared" si="259"/>
        <v>5455.6782947075126</v>
      </c>
      <c r="AC811" s="15"/>
    </row>
    <row r="812" spans="2:29">
      <c r="B812" s="49">
        <v>41401</v>
      </c>
      <c r="C812" s="50">
        <v>1625.96</v>
      </c>
      <c r="D812" s="53">
        <v>14180.24</v>
      </c>
      <c r="E812" s="16">
        <f t="shared" si="246"/>
        <v>3.5504496846803346E-2</v>
      </c>
      <c r="F812" s="16">
        <f t="shared" si="248"/>
        <v>3.5504496846803346E-2</v>
      </c>
      <c r="G812" s="16" t="str">
        <f t="shared" si="249"/>
        <v/>
      </c>
      <c r="H812" s="6">
        <f t="shared" si="250"/>
        <v>799</v>
      </c>
      <c r="I812" s="25">
        <f t="shared" ca="1" si="251"/>
        <v>11592.682797641575</v>
      </c>
      <c r="J812" s="16">
        <f t="shared" ca="1" si="260"/>
        <v>-7.2629518000533804E-3</v>
      </c>
      <c r="K812" s="17">
        <f t="shared" ca="1" si="252"/>
        <v>-9.4088371112334688</v>
      </c>
      <c r="L812" s="31">
        <f t="shared" ca="1" si="247"/>
        <v>-0.47396627159441485</v>
      </c>
      <c r="M812" s="30"/>
      <c r="N812" s="21">
        <v>799</v>
      </c>
      <c r="O812" s="14">
        <f t="shared" si="245"/>
        <v>0.234906</v>
      </c>
      <c r="P812" s="14">
        <f t="shared" si="253"/>
        <v>0.45226540880328225</v>
      </c>
      <c r="Q812" s="14">
        <f t="shared" si="261"/>
        <v>0.68717140880328231</v>
      </c>
      <c r="R812" s="14">
        <f t="shared" si="262"/>
        <v>-0.21735940880328225</v>
      </c>
      <c r="S812" s="14">
        <f t="shared" si="263"/>
        <v>1.1394368176065646</v>
      </c>
      <c r="T812" s="14">
        <f t="shared" si="264"/>
        <v>-0.66962481760656445</v>
      </c>
      <c r="U812" s="4" t="s">
        <v>21</v>
      </c>
      <c r="V812" s="21">
        <v>799</v>
      </c>
      <c r="W812" s="15">
        <f t="shared" si="254"/>
        <v>13476.070489842339</v>
      </c>
      <c r="X812" s="15">
        <f t="shared" si="255"/>
        <v>16747.934966737186</v>
      </c>
      <c r="Y812" s="15">
        <f t="shared" si="256"/>
        <v>21182.618537863778</v>
      </c>
      <c r="Z812" s="15">
        <f t="shared" si="257"/>
        <v>8573.277922301384</v>
      </c>
      <c r="AA812" s="15">
        <f t="shared" si="258"/>
        <v>33296.303136649723</v>
      </c>
      <c r="AB812" s="15">
        <f t="shared" si="259"/>
        <v>5454.1933710143594</v>
      </c>
      <c r="AC812" s="15"/>
    </row>
    <row r="813" spans="2:29">
      <c r="B813" s="49">
        <v>41402</v>
      </c>
      <c r="C813" s="50">
        <v>1632.69</v>
      </c>
      <c r="D813" s="53">
        <v>14285.69</v>
      </c>
      <c r="E813" s="16">
        <f t="shared" si="246"/>
        <v>7.4364044614196045E-3</v>
      </c>
      <c r="F813" s="16">
        <f t="shared" si="248"/>
        <v>7.4364044614196045E-3</v>
      </c>
      <c r="G813" s="16" t="str">
        <f t="shared" si="249"/>
        <v/>
      </c>
      <c r="H813" s="6">
        <f t="shared" si="250"/>
        <v>800</v>
      </c>
      <c r="I813" s="25">
        <f t="shared" ca="1" si="251"/>
        <v>11585.909717054848</v>
      </c>
      <c r="J813" s="16">
        <f t="shared" ca="1" si="260"/>
        <v>-5.8425480149467324E-4</v>
      </c>
      <c r="K813" s="17">
        <f t="shared" ca="1" si="252"/>
        <v>-9.4637387323556776</v>
      </c>
      <c r="L813" s="31">
        <f t="shared" ca="1" si="247"/>
        <v>-5.4901621122209553E-2</v>
      </c>
      <c r="M813" s="30"/>
      <c r="N813" s="21">
        <v>800</v>
      </c>
      <c r="O813" s="14">
        <f t="shared" si="245"/>
        <v>0.23519999999999999</v>
      </c>
      <c r="P813" s="14">
        <f t="shared" si="253"/>
        <v>0.45254833995939042</v>
      </c>
      <c r="Q813" s="14">
        <f t="shared" si="261"/>
        <v>0.68774833995939044</v>
      </c>
      <c r="R813" s="14">
        <f t="shared" si="262"/>
        <v>-0.21734833995939043</v>
      </c>
      <c r="S813" s="14">
        <f t="shared" si="263"/>
        <v>1.1402966799187808</v>
      </c>
      <c r="T813" s="14">
        <f t="shared" si="264"/>
        <v>-0.66989667991878088</v>
      </c>
      <c r="U813" s="4" t="s">
        <v>21</v>
      </c>
      <c r="V813" s="21">
        <v>800</v>
      </c>
      <c r="W813" s="15">
        <f t="shared" si="254"/>
        <v>13480.033037032248</v>
      </c>
      <c r="X813" s="15">
        <f t="shared" si="255"/>
        <v>16752.6741497394</v>
      </c>
      <c r="Y813" s="15">
        <f t="shared" si="256"/>
        <v>21194.842976456897</v>
      </c>
      <c r="Z813" s="15">
        <f t="shared" si="257"/>
        <v>8573.3728191015434</v>
      </c>
      <c r="AA813" s="15">
        <f t="shared" si="258"/>
        <v>33324.945685412386</v>
      </c>
      <c r="AB813" s="15">
        <f t="shared" si="259"/>
        <v>5452.710782932284</v>
      </c>
      <c r="AC813" s="15"/>
    </row>
    <row r="814" spans="2:29">
      <c r="B814" s="49">
        <v>41403</v>
      </c>
      <c r="C814" s="50">
        <v>1626.67</v>
      </c>
      <c r="D814" s="53">
        <v>14191.48</v>
      </c>
      <c r="E814" s="16">
        <f t="shared" si="246"/>
        <v>-6.5947112110091247E-3</v>
      </c>
      <c r="F814" s="16" t="str">
        <f t="shared" si="248"/>
        <v/>
      </c>
      <c r="G814" s="16">
        <f t="shared" si="249"/>
        <v>-6.5947112110091247E-3</v>
      </c>
      <c r="H814" s="6">
        <f t="shared" si="250"/>
        <v>801</v>
      </c>
      <c r="I814" s="25">
        <f t="shared" ca="1" si="251"/>
        <v>11686.595508133601</v>
      </c>
      <c r="J814" s="16">
        <f t="shared" ca="1" si="260"/>
        <v>8.6903655852367083E-3</v>
      </c>
      <c r="K814" s="17">
        <f t="shared" ca="1" si="252"/>
        <v>-8.9413120114124034</v>
      </c>
      <c r="L814" s="31">
        <f t="shared" ca="1" si="247"/>
        <v>0.52242672094327347</v>
      </c>
      <c r="M814" s="30"/>
      <c r="N814" s="21">
        <v>801</v>
      </c>
      <c r="O814" s="14">
        <f t="shared" si="245"/>
        <v>0.23549399999999998</v>
      </c>
      <c r="P814" s="14">
        <f t="shared" si="253"/>
        <v>0.45283109433871699</v>
      </c>
      <c r="Q814" s="14">
        <f t="shared" si="261"/>
        <v>0.68832509433871691</v>
      </c>
      <c r="R814" s="14">
        <f t="shared" si="262"/>
        <v>-0.21733709433871701</v>
      </c>
      <c r="S814" s="14">
        <f t="shared" si="263"/>
        <v>1.141156188677434</v>
      </c>
      <c r="T814" s="14">
        <f t="shared" si="264"/>
        <v>-0.670168188677434</v>
      </c>
      <c r="U814" s="4" t="s">
        <v>21</v>
      </c>
      <c r="V814" s="21">
        <v>801</v>
      </c>
      <c r="W814" s="15">
        <f t="shared" si="254"/>
        <v>13483.996749382299</v>
      </c>
      <c r="X814" s="15">
        <f t="shared" si="255"/>
        <v>16757.411711472269</v>
      </c>
      <c r="Y814" s="15">
        <f t="shared" si="256"/>
        <v>21207.070720826305</v>
      </c>
      <c r="Z814" s="15">
        <f t="shared" si="257"/>
        <v>8573.4692325422729</v>
      </c>
      <c r="AA814" s="15">
        <f t="shared" si="258"/>
        <v>33353.601081128334</v>
      </c>
      <c r="AB814" s="15">
        <f t="shared" si="259"/>
        <v>5451.2305251568841</v>
      </c>
      <c r="AC814" s="15"/>
    </row>
    <row r="815" spans="2:29">
      <c r="B815" s="49">
        <v>41404</v>
      </c>
      <c r="C815" s="50">
        <v>1633.7</v>
      </c>
      <c r="D815" s="53">
        <v>14607.54</v>
      </c>
      <c r="E815" s="16">
        <f t="shared" si="246"/>
        <v>2.9317590554332692E-2</v>
      </c>
      <c r="F815" s="16">
        <f t="shared" si="248"/>
        <v>2.9317590554332692E-2</v>
      </c>
      <c r="G815" s="16" t="str">
        <f t="shared" si="249"/>
        <v/>
      </c>
      <c r="H815" s="6">
        <f t="shared" si="250"/>
        <v>802</v>
      </c>
      <c r="I815" s="25">
        <f t="shared" ca="1" si="251"/>
        <v>11647.266870200307</v>
      </c>
      <c r="J815" s="16">
        <f t="shared" ca="1" si="260"/>
        <v>-3.3652775871230471E-3</v>
      </c>
      <c r="K815" s="17">
        <f t="shared" ca="1" si="252"/>
        <v>-9.1703717075000757</v>
      </c>
      <c r="L815" s="31">
        <f t="shared" ca="1" si="247"/>
        <v>-0.22905969608767271</v>
      </c>
      <c r="M815" s="30"/>
      <c r="N815" s="21">
        <v>802</v>
      </c>
      <c r="O815" s="14">
        <f t="shared" si="245"/>
        <v>0.235788</v>
      </c>
      <c r="P815" s="14">
        <f t="shared" si="253"/>
        <v>0.45311367227220151</v>
      </c>
      <c r="Q815" s="14">
        <f t="shared" si="261"/>
        <v>0.68890167227220145</v>
      </c>
      <c r="R815" s="14">
        <f t="shared" si="262"/>
        <v>-0.21732567227220151</v>
      </c>
      <c r="S815" s="14">
        <f t="shared" si="263"/>
        <v>1.142015344544403</v>
      </c>
      <c r="T815" s="14">
        <f t="shared" si="264"/>
        <v>-0.67043934454440302</v>
      </c>
      <c r="U815" s="4" t="s">
        <v>21</v>
      </c>
      <c r="V815" s="21">
        <v>802</v>
      </c>
      <c r="W815" s="15">
        <f t="shared" si="254"/>
        <v>13487.961627235103</v>
      </c>
      <c r="X815" s="15">
        <f t="shared" si="255"/>
        <v>16762.147655349345</v>
      </c>
      <c r="Y815" s="15">
        <f t="shared" si="256"/>
        <v>21219.301775577071</v>
      </c>
      <c r="Z815" s="15">
        <f t="shared" si="257"/>
        <v>8573.567159837381</v>
      </c>
      <c r="AA815" s="15">
        <f t="shared" si="258"/>
        <v>33382.269336668243</v>
      </c>
      <c r="AB815" s="15">
        <f t="shared" si="259"/>
        <v>5449.7525924019119</v>
      </c>
      <c r="AC815" s="15"/>
    </row>
    <row r="816" spans="2:29">
      <c r="B816" s="49">
        <v>41407</v>
      </c>
      <c r="C816" s="50">
        <v>1633.77</v>
      </c>
      <c r="D816" s="53">
        <v>14782.21</v>
      </c>
      <c r="E816" s="16">
        <f t="shared" si="246"/>
        <v>1.1957523306456682E-2</v>
      </c>
      <c r="F816" s="16">
        <f t="shared" si="248"/>
        <v>1.1957523306456682E-2</v>
      </c>
      <c r="G816" s="16" t="str">
        <f t="shared" si="249"/>
        <v/>
      </c>
      <c r="H816" s="6">
        <f t="shared" si="250"/>
        <v>803</v>
      </c>
      <c r="I816" s="25">
        <f t="shared" ca="1" si="251"/>
        <v>11741.183337761648</v>
      </c>
      <c r="J816" s="16">
        <f t="shared" ca="1" si="260"/>
        <v>8.0633910605781376E-3</v>
      </c>
      <c r="K816" s="17">
        <f t="shared" ca="1" si="252"/>
        <v>-8.6868053930719658</v>
      </c>
      <c r="L816" s="31">
        <f t="shared" ca="1" si="247"/>
        <v>0.48356631442811027</v>
      </c>
      <c r="M816" s="30"/>
      <c r="N816" s="21">
        <v>803</v>
      </c>
      <c r="O816" s="14">
        <f t="shared" si="245"/>
        <v>0.23608199999999999</v>
      </c>
      <c r="P816" s="14">
        <f t="shared" si="253"/>
        <v>0.45339607408975213</v>
      </c>
      <c r="Q816" s="14">
        <f t="shared" si="261"/>
        <v>0.68947807408975215</v>
      </c>
      <c r="R816" s="14">
        <f t="shared" si="262"/>
        <v>-0.21731407408975215</v>
      </c>
      <c r="S816" s="14">
        <f t="shared" si="263"/>
        <v>1.1428741481795042</v>
      </c>
      <c r="T816" s="14">
        <f t="shared" si="264"/>
        <v>-0.67071014817950425</v>
      </c>
      <c r="U816" s="4" t="s">
        <v>21</v>
      </c>
      <c r="V816" s="21">
        <v>803</v>
      </c>
      <c r="W816" s="15">
        <f t="shared" si="254"/>
        <v>13491.927670933364</v>
      </c>
      <c r="X816" s="15">
        <f t="shared" si="255"/>
        <v>16766.881984773423</v>
      </c>
      <c r="Y816" s="15">
        <f t="shared" si="256"/>
        <v>21231.536145305417</v>
      </c>
      <c r="Z816" s="15">
        <f t="shared" si="257"/>
        <v>8573.6665982101931</v>
      </c>
      <c r="AA816" s="15">
        <f t="shared" si="258"/>
        <v>33410.950464888294</v>
      </c>
      <c r="AB816" s="15">
        <f t="shared" si="259"/>
        <v>5448.2769793991865</v>
      </c>
      <c r="AC816" s="15"/>
    </row>
    <row r="817" spans="2:29">
      <c r="B817" s="49">
        <v>41408</v>
      </c>
      <c r="C817" s="50">
        <v>1650.34</v>
      </c>
      <c r="D817" s="53">
        <v>14758.42</v>
      </c>
      <c r="E817" s="16">
        <f t="shared" si="246"/>
        <v>-1.6093669349846239E-3</v>
      </c>
      <c r="F817" s="16" t="str">
        <f t="shared" si="248"/>
        <v/>
      </c>
      <c r="G817" s="16">
        <f t="shared" si="249"/>
        <v>-1.6093669349846239E-3</v>
      </c>
      <c r="H817" s="6">
        <f t="shared" si="250"/>
        <v>804</v>
      </c>
      <c r="I817" s="25">
        <f t="shared" ca="1" si="251"/>
        <v>11919.78511085524</v>
      </c>
      <c r="J817" s="16">
        <f t="shared" ca="1" si="260"/>
        <v>1.5211564963744244E-2</v>
      </c>
      <c r="K817" s="17">
        <f t="shared" ca="1" si="252"/>
        <v>-7.7616154357920752</v>
      </c>
      <c r="L817" s="31">
        <f t="shared" ca="1" si="247"/>
        <v>0.92518995727989062</v>
      </c>
      <c r="M817" s="30"/>
      <c r="N817" s="21">
        <v>804</v>
      </c>
      <c r="O817" s="14">
        <f t="shared" si="245"/>
        <v>0.236376</v>
      </c>
      <c r="P817" s="14">
        <f t="shared" si="253"/>
        <v>0.4536783001202504</v>
      </c>
      <c r="Q817" s="14">
        <f t="shared" si="261"/>
        <v>0.69005430012025037</v>
      </c>
      <c r="R817" s="14">
        <f t="shared" si="262"/>
        <v>-0.2173023001202504</v>
      </c>
      <c r="S817" s="14">
        <f t="shared" si="263"/>
        <v>1.1437326002405008</v>
      </c>
      <c r="T817" s="14">
        <f t="shared" si="264"/>
        <v>-0.67098060024050077</v>
      </c>
      <c r="U817" s="4" t="s">
        <v>21</v>
      </c>
      <c r="V817" s="21">
        <v>804</v>
      </c>
      <c r="W817" s="15">
        <f t="shared" si="254"/>
        <v>13495.8948808199</v>
      </c>
      <c r="X817" s="15">
        <f t="shared" si="255"/>
        <v>16771.614703136565</v>
      </c>
      <c r="Y817" s="15">
        <f t="shared" si="256"/>
        <v>21243.773834598756</v>
      </c>
      <c r="Z817" s="15">
        <f t="shared" si="257"/>
        <v>8573.7675448935097</v>
      </c>
      <c r="AA817" s="15">
        <f t="shared" si="258"/>
        <v>33439.644478630202</v>
      </c>
      <c r="AB817" s="15">
        <f t="shared" si="259"/>
        <v>5446.8036808985171</v>
      </c>
      <c r="AC817" s="15"/>
    </row>
    <row r="818" spans="2:29">
      <c r="B818" s="49">
        <v>41409</v>
      </c>
      <c r="C818" s="50">
        <v>1658.78</v>
      </c>
      <c r="D818" s="53">
        <v>15096.03</v>
      </c>
      <c r="E818" s="16">
        <f t="shared" si="246"/>
        <v>2.2875754992743164E-2</v>
      </c>
      <c r="F818" s="16">
        <f t="shared" si="248"/>
        <v>2.2875754992743164E-2</v>
      </c>
      <c r="G818" s="16" t="str">
        <f t="shared" si="249"/>
        <v/>
      </c>
      <c r="H818" s="6">
        <f t="shared" si="250"/>
        <v>805</v>
      </c>
      <c r="I818" s="25">
        <f t="shared" ca="1" si="251"/>
        <v>11774.731164324472</v>
      </c>
      <c r="J818" s="16">
        <f t="shared" ca="1" si="260"/>
        <v>-1.2169174627038289E-2</v>
      </c>
      <c r="K818" s="17">
        <f t="shared" ca="1" si="252"/>
        <v>-8.5452300302379882</v>
      </c>
      <c r="L818" s="31">
        <f t="shared" ca="1" si="247"/>
        <v>-0.78361459444591364</v>
      </c>
      <c r="M818" s="30"/>
      <c r="N818" s="21">
        <v>805</v>
      </c>
      <c r="O818" s="14">
        <f t="shared" si="245"/>
        <v>0.23666999999999999</v>
      </c>
      <c r="P818" s="14">
        <f t="shared" si="253"/>
        <v>0.45396035069155544</v>
      </c>
      <c r="Q818" s="14">
        <f t="shared" si="261"/>
        <v>0.69063035069155543</v>
      </c>
      <c r="R818" s="14">
        <f t="shared" si="262"/>
        <v>-0.21729035069155545</v>
      </c>
      <c r="S818" s="14">
        <f t="shared" si="263"/>
        <v>1.1445907013831109</v>
      </c>
      <c r="T818" s="14">
        <f t="shared" si="264"/>
        <v>-0.67125070138311083</v>
      </c>
      <c r="U818" s="4" t="s">
        <v>21</v>
      </c>
      <c r="V818" s="21">
        <v>805</v>
      </c>
      <c r="W818" s="15">
        <f t="shared" si="254"/>
        <v>13499.863257237608</v>
      </c>
      <c r="X818" s="15">
        <f t="shared" si="255"/>
        <v>16776.345813820164</v>
      </c>
      <c r="Y818" s="15">
        <f t="shared" si="256"/>
        <v>21256.014848035742</v>
      </c>
      <c r="Z818" s="15">
        <f t="shared" si="257"/>
        <v>8573.8699971295555</v>
      </c>
      <c r="AA818" s="15">
        <f t="shared" si="258"/>
        <v>33468.35139072132</v>
      </c>
      <c r="AB818" s="15">
        <f t="shared" si="259"/>
        <v>5445.3326916676133</v>
      </c>
      <c r="AC818" s="15"/>
    </row>
    <row r="819" spans="2:29">
      <c r="B819" s="49">
        <v>41410</v>
      </c>
      <c r="C819" s="50">
        <v>1650.47</v>
      </c>
      <c r="D819" s="53">
        <v>15037.24</v>
      </c>
      <c r="E819" s="16">
        <f t="shared" si="246"/>
        <v>-3.8944013757259937E-3</v>
      </c>
      <c r="F819" s="16" t="str">
        <f t="shared" si="248"/>
        <v/>
      </c>
      <c r="G819" s="16">
        <f t="shared" si="249"/>
        <v>-3.8944013757259937E-3</v>
      </c>
      <c r="H819" s="6">
        <f t="shared" si="250"/>
        <v>806</v>
      </c>
      <c r="I819" s="25">
        <f t="shared" ca="1" si="251"/>
        <v>11790.846308008513</v>
      </c>
      <c r="J819" s="16">
        <f t="shared" ca="1" si="260"/>
        <v>1.3686209442188568E-3</v>
      </c>
      <c r="K819" s="17">
        <f t="shared" ca="1" si="252"/>
        <v>-8.4781246454749901</v>
      </c>
      <c r="L819" s="31">
        <f t="shared" ca="1" si="247"/>
        <v>6.7105384762997392E-2</v>
      </c>
      <c r="M819" s="30"/>
      <c r="N819" s="21">
        <v>806</v>
      </c>
      <c r="O819" s="14">
        <f t="shared" si="245"/>
        <v>0.23696399999999998</v>
      </c>
      <c r="P819" s="14">
        <f t="shared" si="253"/>
        <v>0.45424222613050846</v>
      </c>
      <c r="Q819" s="14">
        <f t="shared" si="261"/>
        <v>0.69120622613050842</v>
      </c>
      <c r="R819" s="14">
        <f t="shared" si="262"/>
        <v>-0.21727822613050848</v>
      </c>
      <c r="S819" s="14">
        <f t="shared" si="263"/>
        <v>1.1454484522610169</v>
      </c>
      <c r="T819" s="14">
        <f t="shared" si="264"/>
        <v>-0.67152045226101698</v>
      </c>
      <c r="U819" s="4" t="s">
        <v>21</v>
      </c>
      <c r="V819" s="21">
        <v>806</v>
      </c>
      <c r="W819" s="15">
        <f t="shared" si="254"/>
        <v>13503.832800529506</v>
      </c>
      <c r="X819" s="15">
        <f t="shared" si="255"/>
        <v>16781.075320194988</v>
      </c>
      <c r="Y819" s="15">
        <f t="shared" si="256"/>
        <v>21268.259190186316</v>
      </c>
      <c r="Z819" s="15">
        <f t="shared" si="257"/>
        <v>8573.9739521699485</v>
      </c>
      <c r="AA819" s="15">
        <f t="shared" si="258"/>
        <v>33497.071213974727</v>
      </c>
      <c r="AB819" s="15">
        <f t="shared" si="259"/>
        <v>5443.8640064920082</v>
      </c>
      <c r="AC819" s="15"/>
    </row>
    <row r="820" spans="2:29">
      <c r="B820" s="49">
        <v>41411</v>
      </c>
      <c r="C820" s="50">
        <v>1667.47</v>
      </c>
      <c r="D820" s="53">
        <v>15360.81</v>
      </c>
      <c r="E820" s="16">
        <f t="shared" si="246"/>
        <v>2.1517911531637436E-2</v>
      </c>
      <c r="F820" s="16">
        <f t="shared" si="248"/>
        <v>2.1517911531637436E-2</v>
      </c>
      <c r="G820" s="16" t="str">
        <f t="shared" si="249"/>
        <v/>
      </c>
      <c r="H820" s="6">
        <f t="shared" si="250"/>
        <v>807</v>
      </c>
      <c r="I820" s="25">
        <f t="shared" ca="1" si="251"/>
        <v>11821.581377358938</v>
      </c>
      <c r="J820" s="16">
        <f t="shared" ca="1" si="260"/>
        <v>2.6066889981891514E-3</v>
      </c>
      <c r="K820" s="17">
        <f t="shared" ca="1" si="252"/>
        <v>-8.3337934437236694</v>
      </c>
      <c r="L820" s="31">
        <f t="shared" ca="1" si="247"/>
        <v>0.14433120175132008</v>
      </c>
      <c r="M820" s="30"/>
      <c r="N820" s="21">
        <v>807</v>
      </c>
      <c r="O820" s="14">
        <f t="shared" si="245"/>
        <v>0.237258</v>
      </c>
      <c r="P820" s="14">
        <f t="shared" si="253"/>
        <v>0.45452392676293735</v>
      </c>
      <c r="Q820" s="14">
        <f t="shared" si="261"/>
        <v>0.69178192676293737</v>
      </c>
      <c r="R820" s="14">
        <f t="shared" si="262"/>
        <v>-0.21726592676293735</v>
      </c>
      <c r="S820" s="14">
        <f t="shared" si="263"/>
        <v>1.1463058535258748</v>
      </c>
      <c r="T820" s="14">
        <f t="shared" si="264"/>
        <v>-0.67178985352587473</v>
      </c>
      <c r="U820" s="4" t="s">
        <v>21</v>
      </c>
      <c r="V820" s="21">
        <v>807</v>
      </c>
      <c r="W820" s="15">
        <f t="shared" si="254"/>
        <v>13507.803511038708</v>
      </c>
      <c r="X820" s="15">
        <f t="shared" si="255"/>
        <v>16785.803225621232</v>
      </c>
      <c r="Y820" s="15">
        <f t="shared" si="256"/>
        <v>21280.506865611744</v>
      </c>
      <c r="Z820" s="15">
        <f t="shared" si="257"/>
        <v>8574.0794072756453</v>
      </c>
      <c r="AA820" s="15">
        <f t="shared" si="258"/>
        <v>33525.803961189325</v>
      </c>
      <c r="AB820" s="15">
        <f t="shared" si="259"/>
        <v>5442.3976201749792</v>
      </c>
      <c r="AC820" s="15"/>
    </row>
    <row r="821" spans="2:29">
      <c r="B821" s="49">
        <v>41414</v>
      </c>
      <c r="C821" s="50">
        <v>1666.29</v>
      </c>
      <c r="D821" s="53">
        <v>15381.02</v>
      </c>
      <c r="E821" s="16">
        <f t="shared" si="246"/>
        <v>1.31568582646364E-3</v>
      </c>
      <c r="F821" s="16">
        <f t="shared" si="248"/>
        <v>1.31568582646364E-3</v>
      </c>
      <c r="G821" s="16" t="str">
        <f t="shared" si="249"/>
        <v/>
      </c>
      <c r="H821" s="6">
        <f t="shared" si="250"/>
        <v>808</v>
      </c>
      <c r="I821" s="25">
        <f t="shared" ca="1" si="251"/>
        <v>11969.253349923511</v>
      </c>
      <c r="J821" s="16">
        <f t="shared" ca="1" si="260"/>
        <v>1.2491727447513794E-2</v>
      </c>
      <c r="K821" s="17">
        <f t="shared" ca="1" si="252"/>
        <v>-7.5762710753785445</v>
      </c>
      <c r="L821" s="31">
        <f t="shared" ca="1" si="247"/>
        <v>0.75752236834512476</v>
      </c>
      <c r="M821" s="30"/>
      <c r="N821" s="21">
        <v>808</v>
      </c>
      <c r="O821" s="14">
        <f t="shared" si="245"/>
        <v>0.23755199999999999</v>
      </c>
      <c r="P821" s="14">
        <f t="shared" si="253"/>
        <v>0.45480545291366065</v>
      </c>
      <c r="Q821" s="14">
        <f t="shared" si="261"/>
        <v>0.69235745291366069</v>
      </c>
      <c r="R821" s="14">
        <f t="shared" si="262"/>
        <v>-0.21725345291366066</v>
      </c>
      <c r="S821" s="14">
        <f t="shared" si="263"/>
        <v>1.1471629058273214</v>
      </c>
      <c r="T821" s="14">
        <f t="shared" si="264"/>
        <v>-0.67205890582732131</v>
      </c>
      <c r="U821" s="4" t="s">
        <v>21</v>
      </c>
      <c r="V821" s="21">
        <v>808</v>
      </c>
      <c r="W821" s="15">
        <f t="shared" si="254"/>
        <v>13511.775389108419</v>
      </c>
      <c r="X821" s="15">
        <f t="shared" si="255"/>
        <v>16790.529533448549</v>
      </c>
      <c r="Y821" s="15">
        <f t="shared" si="256"/>
        <v>21292.757878864642</v>
      </c>
      <c r="Z821" s="15">
        <f t="shared" si="257"/>
        <v>8574.1863597169104</v>
      </c>
      <c r="AA821" s="15">
        <f t="shared" si="258"/>
        <v>33554.549645149833</v>
      </c>
      <c r="AB821" s="15">
        <f t="shared" si="259"/>
        <v>5440.9335275374624</v>
      </c>
      <c r="AC821" s="15"/>
    </row>
    <row r="822" spans="2:29">
      <c r="B822" s="49">
        <v>41415</v>
      </c>
      <c r="C822" s="50">
        <v>1669.16</v>
      </c>
      <c r="D822" s="53">
        <v>15627.26</v>
      </c>
      <c r="E822" s="16">
        <f t="shared" si="246"/>
        <v>1.6009341383081212E-2</v>
      </c>
      <c r="F822" s="16">
        <f t="shared" si="248"/>
        <v>1.6009341383081212E-2</v>
      </c>
      <c r="G822" s="16" t="str">
        <f t="shared" si="249"/>
        <v/>
      </c>
      <c r="H822" s="6">
        <f t="shared" si="250"/>
        <v>809</v>
      </c>
      <c r="I822" s="25">
        <f t="shared" ca="1" si="251"/>
        <v>11867.321371472346</v>
      </c>
      <c r="J822" s="16">
        <f t="shared" ca="1" si="260"/>
        <v>-8.5161517992110893E-3</v>
      </c>
      <c r="K822" s="17">
        <f t="shared" ca="1" si="252"/>
        <v>-8.1291852737784396</v>
      </c>
      <c r="L822" s="31">
        <f t="shared" ca="1" si="247"/>
        <v>-0.55291419839989597</v>
      </c>
      <c r="M822" s="30"/>
      <c r="N822" s="21">
        <v>809</v>
      </c>
      <c r="O822" s="14">
        <f t="shared" si="245"/>
        <v>0.237846</v>
      </c>
      <c r="P822" s="14">
        <f t="shared" si="253"/>
        <v>0.45508680490649256</v>
      </c>
      <c r="Q822" s="14">
        <f t="shared" si="261"/>
        <v>0.69293280490649256</v>
      </c>
      <c r="R822" s="14">
        <f t="shared" si="262"/>
        <v>-0.21724080490649256</v>
      </c>
      <c r="S822" s="14">
        <f t="shared" si="263"/>
        <v>1.1480196098129851</v>
      </c>
      <c r="T822" s="14">
        <f t="shared" si="264"/>
        <v>-0.67232760981298512</v>
      </c>
      <c r="U822" s="4" t="s">
        <v>21</v>
      </c>
      <c r="V822" s="21">
        <v>809</v>
      </c>
      <c r="W822" s="15">
        <f t="shared" si="254"/>
        <v>13515.748435081958</v>
      </c>
      <c r="X822" s="15">
        <f t="shared" si="255"/>
        <v>16795.25424701611</v>
      </c>
      <c r="Y822" s="15">
        <f t="shared" si="256"/>
        <v>21305.012234489048</v>
      </c>
      <c r="Z822" s="15">
        <f t="shared" si="257"/>
        <v>8574.2948067732668</v>
      </c>
      <c r="AA822" s="15">
        <f t="shared" si="258"/>
        <v>33583.308278627017</v>
      </c>
      <c r="AB822" s="15">
        <f t="shared" si="259"/>
        <v>5439.4717234179725</v>
      </c>
      <c r="AC822" s="15"/>
    </row>
    <row r="823" spans="2:29">
      <c r="B823" s="49">
        <v>41416</v>
      </c>
      <c r="C823" s="50">
        <v>1655.35</v>
      </c>
      <c r="D823" s="53">
        <v>14483.98</v>
      </c>
      <c r="E823" s="16">
        <f t="shared" si="246"/>
        <v>-7.315933823331798E-2</v>
      </c>
      <c r="F823" s="16" t="str">
        <f t="shared" si="248"/>
        <v/>
      </c>
      <c r="G823" s="16">
        <f t="shared" si="249"/>
        <v>-7.315933823331798E-2</v>
      </c>
      <c r="H823" s="6">
        <f t="shared" si="250"/>
        <v>810</v>
      </c>
      <c r="I823" s="25">
        <f t="shared" ca="1" si="251"/>
        <v>11920.374087221662</v>
      </c>
      <c r="J823" s="16">
        <f t="shared" ca="1" si="260"/>
        <v>4.4704878286054217E-3</v>
      </c>
      <c r="K823" s="17">
        <f t="shared" ca="1" si="252"/>
        <v>-7.8687772812739896</v>
      </c>
      <c r="L823" s="31">
        <f t="shared" ca="1" si="247"/>
        <v>0.26040799250444974</v>
      </c>
      <c r="M823" s="30"/>
      <c r="N823" s="21">
        <v>810</v>
      </c>
      <c r="O823" s="14">
        <f t="shared" si="245"/>
        <v>0.23813999999999999</v>
      </c>
      <c r="P823" s="14">
        <f t="shared" si="253"/>
        <v>0.45536798306424664</v>
      </c>
      <c r="Q823" s="14">
        <f t="shared" si="261"/>
        <v>0.69350798306424666</v>
      </c>
      <c r="R823" s="14">
        <f t="shared" si="262"/>
        <v>-0.21722798306424665</v>
      </c>
      <c r="S823" s="14">
        <f t="shared" si="263"/>
        <v>1.1488759661284933</v>
      </c>
      <c r="T823" s="14">
        <f t="shared" si="264"/>
        <v>-0.67259596612849326</v>
      </c>
      <c r="U823" s="4" t="s">
        <v>21</v>
      </c>
      <c r="V823" s="21">
        <v>810</v>
      </c>
      <c r="W823" s="15">
        <f t="shared" si="254"/>
        <v>13519.722649302736</v>
      </c>
      <c r="X823" s="15">
        <f t="shared" si="255"/>
        <v>16799.977369652643</v>
      </c>
      <c r="Y823" s="15">
        <f t="shared" si="256"/>
        <v>21317.269937020457</v>
      </c>
      <c r="Z823" s="15">
        <f t="shared" si="257"/>
        <v>8574.4047457334582</v>
      </c>
      <c r="AA823" s="15">
        <f t="shared" si="258"/>
        <v>33612.079874377647</v>
      </c>
      <c r="AB823" s="15">
        <f t="shared" si="259"/>
        <v>5438.0122026725294</v>
      </c>
      <c r="AC823" s="15"/>
    </row>
    <row r="824" spans="2:29">
      <c r="B824" s="49">
        <v>41417</v>
      </c>
      <c r="C824" s="50">
        <v>1650.51</v>
      </c>
      <c r="D824" s="53">
        <v>14612.45</v>
      </c>
      <c r="E824" s="16">
        <f t="shared" si="246"/>
        <v>8.8697995992814936E-3</v>
      </c>
      <c r="F824" s="16">
        <f t="shared" si="248"/>
        <v>8.8697995992814936E-3</v>
      </c>
      <c r="G824" s="16" t="str">
        <f t="shared" si="249"/>
        <v/>
      </c>
      <c r="H824" s="6">
        <f t="shared" si="250"/>
        <v>811</v>
      </c>
      <c r="I824" s="25">
        <f t="shared" ca="1" si="251"/>
        <v>12049.700493608232</v>
      </c>
      <c r="J824" s="16">
        <f t="shared" ca="1" si="260"/>
        <v>1.0849190255296145E-2</v>
      </c>
      <c r="K824" s="17">
        <f t="shared" ca="1" si="252"/>
        <v>-7.2127293260839229</v>
      </c>
      <c r="L824" s="31">
        <f t="shared" ca="1" si="247"/>
        <v>0.65604795519006665</v>
      </c>
      <c r="M824" s="30"/>
      <c r="N824" s="21">
        <v>811</v>
      </c>
      <c r="O824" s="14">
        <f t="shared" si="245"/>
        <v>0.23843399999999998</v>
      </c>
      <c r="P824" s="14">
        <f t="shared" si="253"/>
        <v>0.45564898770874057</v>
      </c>
      <c r="Q824" s="14">
        <f t="shared" si="261"/>
        <v>0.69408298770874055</v>
      </c>
      <c r="R824" s="14">
        <f t="shared" si="262"/>
        <v>-0.21721498770874059</v>
      </c>
      <c r="S824" s="14">
        <f t="shared" si="263"/>
        <v>1.1497319754174811</v>
      </c>
      <c r="T824" s="14">
        <f t="shared" si="264"/>
        <v>-0.67286397541748122</v>
      </c>
      <c r="U824" s="4" t="s">
        <v>21</v>
      </c>
      <c r="V824" s="21">
        <v>811</v>
      </c>
      <c r="W824" s="15">
        <f t="shared" si="254"/>
        <v>13523.698032114269</v>
      </c>
      <c r="X824" s="15">
        <f t="shared" si="255"/>
        <v>16804.698904676472</v>
      </c>
      <c r="Y824" s="15">
        <f t="shared" si="256"/>
        <v>21329.530990985837</v>
      </c>
      <c r="Z824" s="15">
        <f t="shared" si="257"/>
        <v>8574.5161738954048</v>
      </c>
      <c r="AA824" s="15">
        <f t="shared" si="258"/>
        <v>33640.864445144631</v>
      </c>
      <c r="AB824" s="15">
        <f t="shared" si="259"/>
        <v>5436.5549601745697</v>
      </c>
      <c r="AC824" s="15"/>
    </row>
    <row r="825" spans="2:29">
      <c r="B825" s="49">
        <v>41418</v>
      </c>
      <c r="C825" s="50">
        <v>1649.6</v>
      </c>
      <c r="D825" s="53">
        <v>14142.65</v>
      </c>
      <c r="E825" s="16">
        <f t="shared" si="246"/>
        <v>-3.2150666041628959E-2</v>
      </c>
      <c r="F825" s="16" t="str">
        <f t="shared" si="248"/>
        <v/>
      </c>
      <c r="G825" s="16">
        <f t="shared" si="249"/>
        <v>-3.2150666041628959E-2</v>
      </c>
      <c r="H825" s="6">
        <f t="shared" si="250"/>
        <v>812</v>
      </c>
      <c r="I825" s="25">
        <f t="shared" ca="1" si="251"/>
        <v>11816.565462902914</v>
      </c>
      <c r="J825" s="16">
        <f t="shared" ca="1" si="260"/>
        <v>-1.9347786347800482E-2</v>
      </c>
      <c r="K825" s="17">
        <f t="shared" ca="1" si="252"/>
        <v>-8.4521929315524655</v>
      </c>
      <c r="L825" s="31">
        <f t="shared" ca="1" si="247"/>
        <v>-1.2394636054685424</v>
      </c>
      <c r="M825" s="30"/>
      <c r="N825" s="21">
        <v>812</v>
      </c>
      <c r="O825" s="14">
        <f t="shared" si="245"/>
        <v>0.238728</v>
      </c>
      <c r="P825" s="14">
        <f t="shared" si="253"/>
        <v>0.45592981916080022</v>
      </c>
      <c r="Q825" s="14">
        <f t="shared" si="261"/>
        <v>0.69465781916080016</v>
      </c>
      <c r="R825" s="14">
        <f t="shared" si="262"/>
        <v>-0.21720181916080022</v>
      </c>
      <c r="S825" s="14">
        <f t="shared" si="263"/>
        <v>1.1505876383216005</v>
      </c>
      <c r="T825" s="14">
        <f t="shared" si="264"/>
        <v>-0.67313163832160039</v>
      </c>
      <c r="U825" s="4" t="s">
        <v>21</v>
      </c>
      <c r="V825" s="21">
        <v>812</v>
      </c>
      <c r="W825" s="15">
        <f t="shared" si="254"/>
        <v>13527.674583860175</v>
      </c>
      <c r="X825" s="15">
        <f t="shared" si="255"/>
        <v>16809.418855395586</v>
      </c>
      <c r="Y825" s="15">
        <f t="shared" si="256"/>
        <v>21341.795400903706</v>
      </c>
      <c r="Z825" s="15">
        <f t="shared" si="257"/>
        <v>8574.6290885661656</v>
      </c>
      <c r="AA825" s="15">
        <f t="shared" si="258"/>
        <v>33669.662003657089</v>
      </c>
      <c r="AB825" s="15">
        <f t="shared" si="259"/>
        <v>5435.0999908148733</v>
      </c>
      <c r="AC825" s="15"/>
    </row>
    <row r="826" spans="2:29">
      <c r="B826" s="49">
        <v>41422</v>
      </c>
      <c r="C826" s="50">
        <v>1660.06</v>
      </c>
      <c r="D826" s="53">
        <v>14311.98</v>
      </c>
      <c r="E826" s="16">
        <f t="shared" si="246"/>
        <v>1.1973003645002877E-2</v>
      </c>
      <c r="F826" s="16">
        <f t="shared" si="248"/>
        <v>1.1973003645002877E-2</v>
      </c>
      <c r="G826" s="16" t="str">
        <f t="shared" si="249"/>
        <v/>
      </c>
      <c r="H826" s="6">
        <f t="shared" si="250"/>
        <v>813</v>
      </c>
      <c r="I826" s="25">
        <f t="shared" ca="1" si="251"/>
        <v>11798.53171935114</v>
      </c>
      <c r="J826" s="16">
        <f t="shared" ca="1" si="260"/>
        <v>-1.526140874722812E-3</v>
      </c>
      <c r="K826" s="17">
        <f t="shared" ca="1" si="252"/>
        <v>-8.5660246591312763</v>
      </c>
      <c r="L826" s="31">
        <f t="shared" ca="1" si="247"/>
        <v>-0.11383172757881049</v>
      </c>
      <c r="M826" s="30"/>
      <c r="N826" s="21">
        <v>813</v>
      </c>
      <c r="O826" s="14">
        <f t="shared" si="245"/>
        <v>0.23902199999999998</v>
      </c>
      <c r="P826" s="14">
        <f t="shared" si="253"/>
        <v>0.45621047774026408</v>
      </c>
      <c r="Q826" s="14">
        <f t="shared" si="261"/>
        <v>0.69523247774026409</v>
      </c>
      <c r="R826" s="14">
        <f t="shared" si="262"/>
        <v>-0.21718847774026409</v>
      </c>
      <c r="S826" s="14">
        <f t="shared" si="263"/>
        <v>1.1514429554805281</v>
      </c>
      <c r="T826" s="14">
        <f t="shared" si="264"/>
        <v>-0.67339895548052819</v>
      </c>
      <c r="U826" s="4" t="s">
        <v>21</v>
      </c>
      <c r="V826" s="21">
        <v>813</v>
      </c>
      <c r="W826" s="15">
        <f t="shared" si="254"/>
        <v>13531.652304884168</v>
      </c>
      <c r="X826" s="15">
        <f t="shared" si="255"/>
        <v>16814.13722510765</v>
      </c>
      <c r="Y826" s="15">
        <f t="shared" si="256"/>
        <v>21354.063171284146</v>
      </c>
      <c r="Z826" s="15">
        <f t="shared" si="257"/>
        <v>8574.7434870618945</v>
      </c>
      <c r="AA826" s="15">
        <f t="shared" si="258"/>
        <v>33698.472562630435</v>
      </c>
      <c r="AB826" s="15">
        <f t="shared" si="259"/>
        <v>5433.6472895014858</v>
      </c>
      <c r="AC826" s="15"/>
    </row>
    <row r="827" spans="2:29">
      <c r="B827" s="49">
        <v>41423</v>
      </c>
      <c r="C827" s="50">
        <v>1648.36</v>
      </c>
      <c r="D827" s="53">
        <v>14326.46</v>
      </c>
      <c r="E827" s="16">
        <f t="shared" si="246"/>
        <v>1.0117398151757873E-3</v>
      </c>
      <c r="F827" s="16">
        <f t="shared" si="248"/>
        <v>1.0117398151757873E-3</v>
      </c>
      <c r="G827" s="16" t="str">
        <f t="shared" si="249"/>
        <v/>
      </c>
      <c r="H827" s="6">
        <f t="shared" si="250"/>
        <v>814</v>
      </c>
      <c r="I827" s="25">
        <f t="shared" ca="1" si="251"/>
        <v>11871.04374309899</v>
      </c>
      <c r="J827" s="16">
        <f t="shared" ca="1" si="260"/>
        <v>6.1458514900561987E-3</v>
      </c>
      <c r="K827" s="17">
        <f t="shared" ca="1" si="252"/>
        <v>-8.201459228471327</v>
      </c>
      <c r="L827" s="31">
        <f t="shared" ca="1" si="247"/>
        <v>0.36456543065995006</v>
      </c>
      <c r="M827" s="30"/>
      <c r="N827" s="21">
        <v>814</v>
      </c>
      <c r="O827" s="14">
        <f t="shared" si="245"/>
        <v>0.239316</v>
      </c>
      <c r="P827" s="14">
        <f t="shared" si="253"/>
        <v>0.45649096376598736</v>
      </c>
      <c r="Q827" s="14">
        <f t="shared" si="261"/>
        <v>0.69580696376598739</v>
      </c>
      <c r="R827" s="14">
        <f t="shared" si="262"/>
        <v>-0.21717496376598736</v>
      </c>
      <c r="S827" s="14">
        <f t="shared" si="263"/>
        <v>1.1522979275319747</v>
      </c>
      <c r="T827" s="14">
        <f t="shared" si="264"/>
        <v>-0.67366592753197474</v>
      </c>
      <c r="U827" s="4" t="s">
        <v>21</v>
      </c>
      <c r="V827" s="21">
        <v>814</v>
      </c>
      <c r="W827" s="15">
        <f t="shared" si="254"/>
        <v>13535.63119553007</v>
      </c>
      <c r="X827" s="15">
        <f t="shared" si="255"/>
        <v>16818.854017100086</v>
      </c>
      <c r="Y827" s="15">
        <f t="shared" si="256"/>
        <v>21366.334306628862</v>
      </c>
      <c r="Z827" s="15">
        <f t="shared" si="257"/>
        <v>8574.8593667078039</v>
      </c>
      <c r="AA827" s="15">
        <f t="shared" si="258"/>
        <v>33727.296134766439</v>
      </c>
      <c r="AB827" s="15">
        <f t="shared" si="259"/>
        <v>5432.1968511596342</v>
      </c>
      <c r="AC827" s="15"/>
    </row>
    <row r="828" spans="2:29">
      <c r="B828" s="49">
        <v>41424</v>
      </c>
      <c r="C828" s="50">
        <v>1654.41</v>
      </c>
      <c r="D828" s="53">
        <v>13589.03</v>
      </c>
      <c r="E828" s="16">
        <f t="shared" si="246"/>
        <v>-5.1473287888284931E-2</v>
      </c>
      <c r="F828" s="16" t="str">
        <f t="shared" si="248"/>
        <v/>
      </c>
      <c r="G828" s="16">
        <f t="shared" si="249"/>
        <v>-5.1473287888284931E-2</v>
      </c>
      <c r="H828" s="6">
        <f t="shared" si="250"/>
        <v>815</v>
      </c>
      <c r="I828" s="25">
        <f t="shared" ca="1" si="251"/>
        <v>11819.719336226228</v>
      </c>
      <c r="J828" s="16">
        <f t="shared" ca="1" si="260"/>
        <v>-4.3234957248471304E-3</v>
      </c>
      <c r="K828" s="17">
        <f t="shared" ca="1" si="252"/>
        <v>-8.4906387268345025</v>
      </c>
      <c r="L828" s="31">
        <f t="shared" ca="1" si="247"/>
        <v>-0.28917949836317541</v>
      </c>
      <c r="M828" s="30"/>
      <c r="N828" s="21">
        <v>815</v>
      </c>
      <c r="O828" s="14">
        <f t="shared" si="245"/>
        <v>0.23960999999999999</v>
      </c>
      <c r="P828" s="14">
        <f t="shared" si="253"/>
        <v>0.45677127755584634</v>
      </c>
      <c r="Q828" s="14">
        <f t="shared" si="261"/>
        <v>0.69638127755584633</v>
      </c>
      <c r="R828" s="14">
        <f t="shared" si="262"/>
        <v>-0.21716127755584635</v>
      </c>
      <c r="S828" s="14">
        <f t="shared" si="263"/>
        <v>1.1531525551116926</v>
      </c>
      <c r="T828" s="14">
        <f t="shared" si="264"/>
        <v>-0.6739325551116927</v>
      </c>
      <c r="U828" s="4" t="s">
        <v>21</v>
      </c>
      <c r="V828" s="21">
        <v>815</v>
      </c>
      <c r="W828" s="15">
        <f t="shared" si="254"/>
        <v>13539.611256141798</v>
      </c>
      <c r="X828" s="15">
        <f t="shared" si="255"/>
        <v>16823.56923465008</v>
      </c>
      <c r="Y828" s="15">
        <f t="shared" si="256"/>
        <v>21378.608811431197</v>
      </c>
      <c r="Z828" s="15">
        <f t="shared" si="257"/>
        <v>8574.9767248381195</v>
      </c>
      <c r="AA828" s="15">
        <f t="shared" si="258"/>
        <v>33756.132732753336</v>
      </c>
      <c r="AB828" s="15">
        <f t="shared" si="259"/>
        <v>5430.7486707316593</v>
      </c>
      <c r="AC828" s="15"/>
    </row>
    <row r="829" spans="2:29">
      <c r="B829" s="49">
        <v>41425</v>
      </c>
      <c r="C829" s="50">
        <v>1630.74</v>
      </c>
      <c r="D829" s="53">
        <v>13774.54</v>
      </c>
      <c r="E829" s="16">
        <f t="shared" si="246"/>
        <v>1.3651452679109562E-2</v>
      </c>
      <c r="F829" s="16">
        <f t="shared" si="248"/>
        <v>1.3651452679109562E-2</v>
      </c>
      <c r="G829" s="16" t="str">
        <f t="shared" si="249"/>
        <v/>
      </c>
      <c r="H829" s="6">
        <f t="shared" si="250"/>
        <v>816</v>
      </c>
      <c r="I829" s="25">
        <f t="shared" ca="1" si="251"/>
        <v>11928.024050533808</v>
      </c>
      <c r="J829" s="16">
        <f t="shared" ca="1" si="260"/>
        <v>9.1630529648565537E-3</v>
      </c>
      <c r="K829" s="17">
        <f t="shared" ca="1" si="252"/>
        <v>-7.9389304125235363</v>
      </c>
      <c r="L829" s="31">
        <f t="shared" ca="1" si="247"/>
        <v>0.55170831431096623</v>
      </c>
      <c r="M829" s="30"/>
      <c r="N829" s="21">
        <v>816</v>
      </c>
      <c r="O829" s="14">
        <f t="shared" si="245"/>
        <v>0.23990400000000001</v>
      </c>
      <c r="P829" s="14">
        <f t="shared" si="253"/>
        <v>0.45705141942674243</v>
      </c>
      <c r="Q829" s="14">
        <f t="shared" si="261"/>
        <v>0.69695541942674244</v>
      </c>
      <c r="R829" s="14">
        <f t="shared" si="262"/>
        <v>-0.21714741942674243</v>
      </c>
      <c r="S829" s="14">
        <f t="shared" si="263"/>
        <v>1.1540068388534848</v>
      </c>
      <c r="T829" s="14">
        <f t="shared" si="264"/>
        <v>-0.67419883885348486</v>
      </c>
      <c r="U829" s="4" t="s">
        <v>21</v>
      </c>
      <c r="V829" s="21">
        <v>816</v>
      </c>
      <c r="W829" s="15">
        <f t="shared" si="254"/>
        <v>13543.592487063372</v>
      </c>
      <c r="X829" s="15">
        <f t="shared" si="255"/>
        <v>16828.282881024654</v>
      </c>
      <c r="Y829" s="15">
        <f t="shared" si="256"/>
        <v>21390.886690176212</v>
      </c>
      <c r="Z829" s="15">
        <f t="shared" si="257"/>
        <v>8575.0955587960416</v>
      </c>
      <c r="AA829" s="15">
        <f t="shared" si="258"/>
        <v>33784.982369265883</v>
      </c>
      <c r="AB829" s="15">
        <f t="shared" si="259"/>
        <v>5429.3027431769278</v>
      </c>
      <c r="AC829" s="15"/>
    </row>
    <row r="830" spans="2:29">
      <c r="B830" s="49">
        <v>41428</v>
      </c>
      <c r="C830" s="50">
        <v>1640.42</v>
      </c>
      <c r="D830" s="53">
        <v>13261.82</v>
      </c>
      <c r="E830" s="16">
        <f t="shared" si="246"/>
        <v>-3.7222295626569098E-2</v>
      </c>
      <c r="F830" s="16" t="str">
        <f t="shared" si="248"/>
        <v/>
      </c>
      <c r="G830" s="16">
        <f t="shared" si="249"/>
        <v>-3.7222295626569098E-2</v>
      </c>
      <c r="H830" s="6">
        <f t="shared" si="250"/>
        <v>817</v>
      </c>
      <c r="I830" s="25">
        <f t="shared" ca="1" si="251"/>
        <v>11829.707686695634</v>
      </c>
      <c r="J830" s="16">
        <f t="shared" ca="1" si="260"/>
        <v>-8.2424686118715493E-3</v>
      </c>
      <c r="K830" s="17">
        <f t="shared" ca="1" si="252"/>
        <v>-8.4745948590785947</v>
      </c>
      <c r="L830" s="31">
        <f t="shared" ca="1" si="247"/>
        <v>-0.53566444655505807</v>
      </c>
      <c r="M830" s="30"/>
      <c r="N830" s="21">
        <v>817</v>
      </c>
      <c r="O830" s="14">
        <f t="shared" si="245"/>
        <v>0.24019799999999999</v>
      </c>
      <c r="P830" s="14">
        <f t="shared" si="253"/>
        <v>0.45733138969460646</v>
      </c>
      <c r="Q830" s="14">
        <f t="shared" si="261"/>
        <v>0.69752938969460643</v>
      </c>
      <c r="R830" s="14">
        <f t="shared" si="262"/>
        <v>-0.21713338969460647</v>
      </c>
      <c r="S830" s="14">
        <f t="shared" si="263"/>
        <v>1.1548607793892129</v>
      </c>
      <c r="T830" s="14">
        <f t="shared" si="264"/>
        <v>-0.6744647793892129</v>
      </c>
      <c r="U830" s="4" t="s">
        <v>21</v>
      </c>
      <c r="V830" s="21">
        <v>817</v>
      </c>
      <c r="W830" s="15">
        <f t="shared" si="254"/>
        <v>13547.574888638916</v>
      </c>
      <c r="X830" s="15">
        <f t="shared" si="255"/>
        <v>16832.9949594807</v>
      </c>
      <c r="Y830" s="15">
        <f t="shared" si="256"/>
        <v>21403.167947340691</v>
      </c>
      <c r="Z830" s="15">
        <f t="shared" si="257"/>
        <v>8575.2158659337074</v>
      </c>
      <c r="AA830" s="15">
        <f t="shared" si="258"/>
        <v>33813.845056965431</v>
      </c>
      <c r="AB830" s="15">
        <f t="shared" si="259"/>
        <v>5427.859063471763</v>
      </c>
      <c r="AC830" s="15"/>
    </row>
    <row r="831" spans="2:29">
      <c r="B831" s="49">
        <v>41429</v>
      </c>
      <c r="C831" s="50">
        <v>1631.38</v>
      </c>
      <c r="D831" s="53">
        <v>13533.76</v>
      </c>
      <c r="E831" s="16">
        <f t="shared" si="246"/>
        <v>2.0505481148138077E-2</v>
      </c>
      <c r="F831" s="16">
        <f t="shared" si="248"/>
        <v>2.0505481148138077E-2</v>
      </c>
      <c r="G831" s="16" t="str">
        <f t="shared" si="249"/>
        <v/>
      </c>
      <c r="H831" s="6">
        <f t="shared" si="250"/>
        <v>818</v>
      </c>
      <c r="I831" s="25">
        <f t="shared" ca="1" si="251"/>
        <v>11969.31353220195</v>
      </c>
      <c r="J831" s="16">
        <f t="shared" ca="1" si="260"/>
        <v>1.1801292914728947E-2</v>
      </c>
      <c r="K831" s="17">
        <f t="shared" ca="1" si="252"/>
        <v>-7.7597068214007576</v>
      </c>
      <c r="L831" s="31">
        <f t="shared" ca="1" si="247"/>
        <v>0.71488803767783715</v>
      </c>
      <c r="M831" s="30"/>
      <c r="N831" s="21">
        <v>818</v>
      </c>
      <c r="O831" s="14">
        <f t="shared" si="245"/>
        <v>0.24049199999999998</v>
      </c>
      <c r="P831" s="14">
        <f t="shared" si="253"/>
        <v>0.45761118867440292</v>
      </c>
      <c r="Q831" s="14">
        <f t="shared" si="261"/>
        <v>0.69810318867440291</v>
      </c>
      <c r="R831" s="14">
        <f t="shared" si="262"/>
        <v>-0.21711918867440294</v>
      </c>
      <c r="S831" s="14">
        <f t="shared" si="263"/>
        <v>1.1557143773488059</v>
      </c>
      <c r="T831" s="14">
        <f t="shared" si="264"/>
        <v>-0.67473037734880581</v>
      </c>
      <c r="U831" s="4" t="s">
        <v>21</v>
      </c>
      <c r="V831" s="21">
        <v>818</v>
      </c>
      <c r="W831" s="15">
        <f t="shared" si="254"/>
        <v>13551.558461212649</v>
      </c>
      <c r="X831" s="15">
        <f t="shared" si="255"/>
        <v>16837.705473265025</v>
      </c>
      <c r="Y831" s="15">
        <f t="shared" si="256"/>
        <v>21415.452587393196</v>
      </c>
      <c r="Z831" s="15">
        <f t="shared" si="257"/>
        <v>8575.3376436121507</v>
      </c>
      <c r="AA831" s="15">
        <f t="shared" si="258"/>
        <v>33842.720808500038</v>
      </c>
      <c r="AB831" s="15">
        <f t="shared" si="259"/>
        <v>5426.4176266093655</v>
      </c>
      <c r="AC831" s="15"/>
    </row>
    <row r="832" spans="2:29">
      <c r="B832" s="49">
        <v>41430</v>
      </c>
      <c r="C832" s="50">
        <v>1608.9</v>
      </c>
      <c r="D832" s="53">
        <v>13014.87</v>
      </c>
      <c r="E832" s="16">
        <f t="shared" si="246"/>
        <v>-3.8340416853852838E-2</v>
      </c>
      <c r="F832" s="16" t="str">
        <f t="shared" si="248"/>
        <v/>
      </c>
      <c r="G832" s="16">
        <f t="shared" si="249"/>
        <v>-3.8340416853852838E-2</v>
      </c>
      <c r="H832" s="6">
        <f t="shared" si="250"/>
        <v>819</v>
      </c>
      <c r="I832" s="25">
        <f t="shared" ca="1" si="251"/>
        <v>12043.523278154416</v>
      </c>
      <c r="J832" s="16">
        <f t="shared" ca="1" si="260"/>
        <v>6.2000001715064547E-3</v>
      </c>
      <c r="K832" s="17">
        <f t="shared" ca="1" si="252"/>
        <v>-7.3917778587066838</v>
      </c>
      <c r="L832" s="31">
        <f t="shared" ca="1" si="247"/>
        <v>0.36792896269407421</v>
      </c>
      <c r="M832" s="30"/>
      <c r="N832" s="21">
        <v>819</v>
      </c>
      <c r="O832" s="14">
        <f t="shared" si="245"/>
        <v>0.240786</v>
      </c>
      <c r="P832" s="14">
        <f t="shared" si="253"/>
        <v>0.45789081668013393</v>
      </c>
      <c r="Q832" s="14">
        <f t="shared" si="261"/>
        <v>0.69867681668013393</v>
      </c>
      <c r="R832" s="14">
        <f t="shared" si="262"/>
        <v>-0.21710481668013393</v>
      </c>
      <c r="S832" s="14">
        <f t="shared" si="263"/>
        <v>1.1565676333602679</v>
      </c>
      <c r="T832" s="14">
        <f t="shared" si="264"/>
        <v>-0.6749956333602678</v>
      </c>
      <c r="U832" s="4" t="s">
        <v>21</v>
      </c>
      <c r="V832" s="21">
        <v>819</v>
      </c>
      <c r="W832" s="15">
        <f t="shared" si="254"/>
        <v>13555.543205128897</v>
      </c>
      <c r="X832" s="15">
        <f t="shared" si="255"/>
        <v>16842.414425614395</v>
      </c>
      <c r="Y832" s="15">
        <f t="shared" si="256"/>
        <v>21427.740614794107</v>
      </c>
      <c r="Z832" s="15">
        <f t="shared" si="257"/>
        <v>8575.4608892012602</v>
      </c>
      <c r="AA832" s="15">
        <f t="shared" si="258"/>
        <v>33871.609636504501</v>
      </c>
      <c r="AB832" s="15">
        <f t="shared" si="259"/>
        <v>5424.9784275997372</v>
      </c>
      <c r="AC832" s="15"/>
    </row>
    <row r="833" spans="2:29">
      <c r="B833" s="49">
        <v>41431</v>
      </c>
      <c r="C833" s="50">
        <v>1622.56</v>
      </c>
      <c r="D833" s="53">
        <v>12904.02</v>
      </c>
      <c r="E833" s="16">
        <f t="shared" si="246"/>
        <v>-8.5171807325006201E-3</v>
      </c>
      <c r="F833" s="16" t="str">
        <f t="shared" si="248"/>
        <v/>
      </c>
      <c r="G833" s="16">
        <f t="shared" si="249"/>
        <v>-8.5171807325006201E-3</v>
      </c>
      <c r="H833" s="6">
        <f t="shared" si="250"/>
        <v>820</v>
      </c>
      <c r="I833" s="25">
        <f t="shared" ca="1" si="251"/>
        <v>12007.048235040465</v>
      </c>
      <c r="J833" s="16">
        <f t="shared" ca="1" si="260"/>
        <v>-3.0286023675573865E-3</v>
      </c>
      <c r="K833" s="17">
        <f t="shared" ca="1" si="252"/>
        <v>-7.5997278527670371</v>
      </c>
      <c r="L833" s="31">
        <f t="shared" ca="1" si="247"/>
        <v>-0.20794999406035339</v>
      </c>
      <c r="M833" s="30"/>
      <c r="N833" s="21">
        <v>820</v>
      </c>
      <c r="O833" s="14">
        <f t="shared" si="245"/>
        <v>0.24107999999999999</v>
      </c>
      <c r="P833" s="14">
        <f t="shared" si="253"/>
        <v>0.45817027402484334</v>
      </c>
      <c r="Q833" s="14">
        <f t="shared" si="261"/>
        <v>0.6992502740248433</v>
      </c>
      <c r="R833" s="14">
        <f t="shared" si="262"/>
        <v>-0.21709027402484335</v>
      </c>
      <c r="S833" s="14">
        <f t="shared" si="263"/>
        <v>1.1574205480496866</v>
      </c>
      <c r="T833" s="14">
        <f t="shared" si="264"/>
        <v>-0.67526054804968672</v>
      </c>
      <c r="U833" s="4" t="s">
        <v>21</v>
      </c>
      <c r="V833" s="21">
        <v>820</v>
      </c>
      <c r="W833" s="15">
        <f t="shared" si="254"/>
        <v>13559.52912073209</v>
      </c>
      <c r="X833" s="15">
        <f t="shared" si="255"/>
        <v>16847.121819755572</v>
      </c>
      <c r="Y833" s="15">
        <f t="shared" si="256"/>
        <v>21440.03203399566</v>
      </c>
      <c r="Z833" s="15">
        <f t="shared" si="257"/>
        <v>8575.5856000797412</v>
      </c>
      <c r="AA833" s="15">
        <f t="shared" si="258"/>
        <v>33900.511553600467</v>
      </c>
      <c r="AB833" s="15">
        <f t="shared" si="259"/>
        <v>5423.5414614696074</v>
      </c>
      <c r="AC833" s="15"/>
    </row>
    <row r="834" spans="2:29">
      <c r="B834" s="49">
        <v>41432</v>
      </c>
      <c r="C834" s="50">
        <v>1643.38</v>
      </c>
      <c r="D834" s="53">
        <v>12877.53</v>
      </c>
      <c r="E834" s="16">
        <f t="shared" si="246"/>
        <v>-2.0528486471657502E-3</v>
      </c>
      <c r="F834" s="16" t="str">
        <f t="shared" si="248"/>
        <v/>
      </c>
      <c r="G834" s="16">
        <f t="shared" si="249"/>
        <v>-2.0528486471657502E-3</v>
      </c>
      <c r="H834" s="6">
        <f t="shared" si="250"/>
        <v>821</v>
      </c>
      <c r="I834" s="25">
        <f t="shared" ca="1" si="251"/>
        <v>12259.621014886907</v>
      </c>
      <c r="J834" s="16">
        <f t="shared" ca="1" si="260"/>
        <v>2.1035376464079818E-2</v>
      </c>
      <c r="K834" s="17">
        <f t="shared" ca="1" si="252"/>
        <v>-6.3170277637988885</v>
      </c>
      <c r="L834" s="31">
        <f t="shared" ca="1" si="247"/>
        <v>1.2827000889681484</v>
      </c>
      <c r="M834" s="30"/>
      <c r="N834" s="21">
        <v>821</v>
      </c>
      <c r="O834" s="14">
        <f t="shared" si="245"/>
        <v>0.24137400000000001</v>
      </c>
      <c r="P834" s="14">
        <f t="shared" si="253"/>
        <v>0.4584495610206209</v>
      </c>
      <c r="Q834" s="14">
        <f t="shared" si="261"/>
        <v>0.69982356102062093</v>
      </c>
      <c r="R834" s="14">
        <f t="shared" si="262"/>
        <v>-0.21707556102062089</v>
      </c>
      <c r="S834" s="14">
        <f t="shared" si="263"/>
        <v>1.1582731220412419</v>
      </c>
      <c r="T834" s="14">
        <f t="shared" si="264"/>
        <v>-0.67552512204124182</v>
      </c>
      <c r="U834" s="4" t="s">
        <v>21</v>
      </c>
      <c r="V834" s="21">
        <v>821</v>
      </c>
      <c r="W834" s="15">
        <f t="shared" si="254"/>
        <v>13563.516208366747</v>
      </c>
      <c r="X834" s="15">
        <f t="shared" si="255"/>
        <v>16851.82765890536</v>
      </c>
      <c r="Y834" s="15">
        <f t="shared" si="256"/>
        <v>21452.326849441979</v>
      </c>
      <c r="Z834" s="15">
        <f t="shared" si="257"/>
        <v>8575.7117736350792</v>
      </c>
      <c r="AA834" s="15">
        <f t="shared" si="258"/>
        <v>33929.426572396493</v>
      </c>
      <c r="AB834" s="15">
        <f t="shared" si="259"/>
        <v>5422.1067232623573</v>
      </c>
      <c r="AC834" s="15"/>
    </row>
    <row r="835" spans="2:29">
      <c r="B835" s="49">
        <v>41435</v>
      </c>
      <c r="C835" s="50">
        <v>1642.81</v>
      </c>
      <c r="D835" s="53">
        <v>13514.2</v>
      </c>
      <c r="E835" s="16">
        <f t="shared" si="246"/>
        <v>4.9440381812350664E-2</v>
      </c>
      <c r="F835" s="16">
        <f t="shared" si="248"/>
        <v>4.9440381812350664E-2</v>
      </c>
      <c r="G835" s="16" t="str">
        <f t="shared" si="249"/>
        <v/>
      </c>
      <c r="H835" s="6">
        <f t="shared" si="250"/>
        <v>822</v>
      </c>
      <c r="I835" s="25">
        <f t="shared" ca="1" si="251"/>
        <v>12404.969082186779</v>
      </c>
      <c r="J835" s="16">
        <f t="shared" ca="1" si="260"/>
        <v>1.185583690746846E-2</v>
      </c>
      <c r="K835" s="17">
        <f t="shared" ca="1" si="252"/>
        <v>-5.5987705764860873</v>
      </c>
      <c r="L835" s="31">
        <f t="shared" ca="1" si="247"/>
        <v>0.71825718731280164</v>
      </c>
      <c r="M835" s="30"/>
      <c r="N835" s="21">
        <v>822</v>
      </c>
      <c r="O835" s="14">
        <f t="shared" si="245"/>
        <v>0.24166799999999999</v>
      </c>
      <c r="P835" s="14">
        <f t="shared" si="253"/>
        <v>0.45872867797860645</v>
      </c>
      <c r="Q835" s="14">
        <f t="shared" si="261"/>
        <v>0.70039667797860639</v>
      </c>
      <c r="R835" s="14">
        <f t="shared" si="262"/>
        <v>-0.21706067797860645</v>
      </c>
      <c r="S835" s="14">
        <f t="shared" si="263"/>
        <v>1.159125355957213</v>
      </c>
      <c r="T835" s="14">
        <f t="shared" si="264"/>
        <v>-0.6757893559572129</v>
      </c>
      <c r="U835" s="4" t="s">
        <v>21</v>
      </c>
      <c r="V835" s="21">
        <v>822</v>
      </c>
      <c r="W835" s="15">
        <f t="shared" si="254"/>
        <v>13567.504468377501</v>
      </c>
      <c r="X835" s="15">
        <f t="shared" si="255"/>
        <v>16856.531946270657</v>
      </c>
      <c r="Y835" s="15">
        <f t="shared" si="256"/>
        <v>21464.625065569122</v>
      </c>
      <c r="Z835" s="15">
        <f t="shared" si="257"/>
        <v>8575.8394072634965</v>
      </c>
      <c r="AA835" s="15">
        <f t="shared" si="258"/>
        <v>33958.354705488135</v>
      </c>
      <c r="AB835" s="15">
        <f t="shared" si="259"/>
        <v>5420.6742080379454</v>
      </c>
      <c r="AC835" s="15"/>
    </row>
    <row r="836" spans="2:29">
      <c r="B836" s="49">
        <v>41436</v>
      </c>
      <c r="C836" s="50">
        <v>1626.13</v>
      </c>
      <c r="D836" s="53">
        <v>13317.62</v>
      </c>
      <c r="E836" s="16">
        <f t="shared" si="246"/>
        <v>-1.454618105400245E-2</v>
      </c>
      <c r="F836" s="16" t="str">
        <f t="shared" si="248"/>
        <v/>
      </c>
      <c r="G836" s="16">
        <f t="shared" si="249"/>
        <v>-1.454618105400245E-2</v>
      </c>
      <c r="H836" s="6">
        <f t="shared" si="250"/>
        <v>823</v>
      </c>
      <c r="I836" s="25">
        <f t="shared" ca="1" si="251"/>
        <v>12170.308164061966</v>
      </c>
      <c r="J836" s="16">
        <f t="shared" ca="1" si="260"/>
        <v>-1.8916687060653806E-2</v>
      </c>
      <c r="K836" s="17">
        <f t="shared" ca="1" si="252"/>
        <v>-6.8107649093244191</v>
      </c>
      <c r="L836" s="31">
        <f t="shared" ca="1" si="247"/>
        <v>-1.2119943328383316</v>
      </c>
      <c r="M836" s="30"/>
      <c r="N836" s="21">
        <v>823</v>
      </c>
      <c r="O836" s="14">
        <f t="shared" si="245"/>
        <v>0.24196199999999998</v>
      </c>
      <c r="P836" s="14">
        <f t="shared" si="253"/>
        <v>0.45900762520899369</v>
      </c>
      <c r="Q836" s="14">
        <f t="shared" si="261"/>
        <v>0.70096962520899364</v>
      </c>
      <c r="R836" s="14">
        <f t="shared" si="262"/>
        <v>-0.2170456252089937</v>
      </c>
      <c r="S836" s="14">
        <f t="shared" si="263"/>
        <v>1.1599772504179873</v>
      </c>
      <c r="T836" s="14">
        <f t="shared" si="264"/>
        <v>-0.67605325041798736</v>
      </c>
      <c r="U836" s="4" t="s">
        <v>21</v>
      </c>
      <c r="V836" s="21">
        <v>823</v>
      </c>
      <c r="W836" s="15">
        <f t="shared" si="254"/>
        <v>13571.493901109081</v>
      </c>
      <c r="X836" s="15">
        <f t="shared" si="255"/>
        <v>16861.23468504849</v>
      </c>
      <c r="Y836" s="15">
        <f t="shared" si="256"/>
        <v>21476.926686805127</v>
      </c>
      <c r="Z836" s="15">
        <f t="shared" si="257"/>
        <v>8575.9684983699153</v>
      </c>
      <c r="AA836" s="15">
        <f t="shared" si="258"/>
        <v>33987.29596545799</v>
      </c>
      <c r="AB836" s="15">
        <f t="shared" si="259"/>
        <v>5419.2439108728313</v>
      </c>
      <c r="AC836" s="15"/>
    </row>
    <row r="837" spans="2:29">
      <c r="B837" s="49">
        <v>41437</v>
      </c>
      <c r="C837" s="50">
        <v>1612.52</v>
      </c>
      <c r="D837" s="53">
        <v>13289.32</v>
      </c>
      <c r="E837" s="16">
        <f t="shared" si="246"/>
        <v>-2.1250043175883595E-3</v>
      </c>
      <c r="F837" s="16" t="str">
        <f t="shared" si="248"/>
        <v/>
      </c>
      <c r="G837" s="16">
        <f t="shared" si="249"/>
        <v>-2.1250043175883595E-3</v>
      </c>
      <c r="H837" s="6">
        <f t="shared" si="250"/>
        <v>824</v>
      </c>
      <c r="I837" s="25">
        <f t="shared" ca="1" si="251"/>
        <v>12187.022538841891</v>
      </c>
      <c r="J837" s="16">
        <f t="shared" ca="1" si="260"/>
        <v>1.3733731763080432E-3</v>
      </c>
      <c r="K837" s="17">
        <f t="shared" ca="1" si="252"/>
        <v>-6.7433629165048368</v>
      </c>
      <c r="L837" s="31">
        <f t="shared" ca="1" si="247"/>
        <v>6.7401992819582368E-2</v>
      </c>
      <c r="M837" s="30"/>
      <c r="N837" s="21">
        <v>824</v>
      </c>
      <c r="O837" s="14">
        <f t="shared" si="245"/>
        <v>0.242256</v>
      </c>
      <c r="P837" s="14">
        <f t="shared" si="253"/>
        <v>0.45928640302103435</v>
      </c>
      <c r="Q837" s="14">
        <f t="shared" si="261"/>
        <v>0.70154240302103432</v>
      </c>
      <c r="R837" s="14">
        <f t="shared" si="262"/>
        <v>-0.21703040302103435</v>
      </c>
      <c r="S837" s="14">
        <f t="shared" si="263"/>
        <v>1.1608288060420686</v>
      </c>
      <c r="T837" s="14">
        <f t="shared" si="264"/>
        <v>-0.67631680604206867</v>
      </c>
      <c r="U837" s="4" t="s">
        <v>21</v>
      </c>
      <c r="V837" s="21">
        <v>824</v>
      </c>
      <c r="W837" s="15">
        <f t="shared" si="254"/>
        <v>13575.484506906316</v>
      </c>
      <c r="X837" s="15">
        <f t="shared" si="255"/>
        <v>16865.935878426048</v>
      </c>
      <c r="Y837" s="15">
        <f t="shared" si="256"/>
        <v>21489.231717570045</v>
      </c>
      <c r="Z837" s="15">
        <f t="shared" si="257"/>
        <v>8576.0990443679275</v>
      </c>
      <c r="AA837" s="15">
        <f t="shared" si="258"/>
        <v>34016.250364875843</v>
      </c>
      <c r="AB837" s="15">
        <f t="shared" si="259"/>
        <v>5417.8158268599054</v>
      </c>
      <c r="AC837" s="15"/>
    </row>
    <row r="838" spans="2:29">
      <c r="B838" s="49">
        <v>41438</v>
      </c>
      <c r="C838" s="50">
        <v>1636.36</v>
      </c>
      <c r="D838" s="53">
        <v>12445.38</v>
      </c>
      <c r="E838" s="16">
        <f t="shared" si="246"/>
        <v>-6.3505130435567853E-2</v>
      </c>
      <c r="F838" s="16" t="str">
        <f t="shared" si="248"/>
        <v/>
      </c>
      <c r="G838" s="16">
        <f t="shared" si="249"/>
        <v>-6.3505130435567853E-2</v>
      </c>
      <c r="H838" s="6">
        <f t="shared" si="250"/>
        <v>825</v>
      </c>
      <c r="I838" s="25">
        <f t="shared" ca="1" si="251"/>
        <v>12164.374491602703</v>
      </c>
      <c r="J838" s="16">
        <f t="shared" ca="1" si="260"/>
        <v>-1.8583741161555937E-3</v>
      </c>
      <c r="K838" s="17">
        <f t="shared" ca="1" si="252"/>
        <v>-6.8779944344333206</v>
      </c>
      <c r="L838" s="31">
        <f t="shared" ca="1" si="247"/>
        <v>-0.13463151792848427</v>
      </c>
      <c r="M838" s="30"/>
      <c r="N838" s="21">
        <v>825</v>
      </c>
      <c r="O838" s="14">
        <f t="shared" si="245"/>
        <v>0.24254999999999999</v>
      </c>
      <c r="P838" s="14">
        <f t="shared" si="253"/>
        <v>0.45956501172304232</v>
      </c>
      <c r="Q838" s="14">
        <f t="shared" si="261"/>
        <v>0.70211501172304236</v>
      </c>
      <c r="R838" s="14">
        <f t="shared" si="262"/>
        <v>-0.21701501172304233</v>
      </c>
      <c r="S838" s="14">
        <f t="shared" si="263"/>
        <v>1.1616800234460847</v>
      </c>
      <c r="T838" s="14">
        <f t="shared" si="264"/>
        <v>-0.67658002344608459</v>
      </c>
      <c r="U838" s="4" t="s">
        <v>21</v>
      </c>
      <c r="V838" s="21">
        <v>825</v>
      </c>
      <c r="W838" s="15">
        <f t="shared" si="254"/>
        <v>13579.476286114137</v>
      </c>
      <c r="X838" s="15">
        <f t="shared" si="255"/>
        <v>16870.635529580737</v>
      </c>
      <c r="Y838" s="15">
        <f t="shared" si="256"/>
        <v>21501.540162275956</v>
      </c>
      <c r="Z838" s="15">
        <f t="shared" si="257"/>
        <v>8576.2310426797376</v>
      </c>
      <c r="AA838" s="15">
        <f t="shared" si="258"/>
        <v>34045.217916298665</v>
      </c>
      <c r="AB838" s="15">
        <f t="shared" si="259"/>
        <v>5416.3899511084128</v>
      </c>
      <c r="AC838" s="15"/>
    </row>
    <row r="839" spans="2:29">
      <c r="B839" s="49">
        <v>41439</v>
      </c>
      <c r="C839" s="50">
        <v>1626.73</v>
      </c>
      <c r="D839" s="53">
        <v>12686.52</v>
      </c>
      <c r="E839" s="16">
        <f t="shared" si="246"/>
        <v>1.9375864778737272E-2</v>
      </c>
      <c r="F839" s="16">
        <f t="shared" si="248"/>
        <v>1.9375864778737272E-2</v>
      </c>
      <c r="G839" s="16" t="str">
        <f t="shared" si="249"/>
        <v/>
      </c>
      <c r="H839" s="6">
        <f t="shared" si="250"/>
        <v>826</v>
      </c>
      <c r="I839" s="25">
        <f t="shared" ca="1" si="251"/>
        <v>11916.611902565697</v>
      </c>
      <c r="J839" s="16">
        <f t="shared" ca="1" si="260"/>
        <v>-2.0367885681918184E-2</v>
      </c>
      <c r="K839" s="17">
        <f t="shared" ca="1" si="252"/>
        <v>-8.1825060088250563</v>
      </c>
      <c r="L839" s="31">
        <f t="shared" ca="1" si="247"/>
        <v>-1.304511574391735</v>
      </c>
      <c r="M839" s="30"/>
      <c r="N839" s="21">
        <v>826</v>
      </c>
      <c r="O839" s="14">
        <f t="shared" si="245"/>
        <v>0.242844</v>
      </c>
      <c r="P839" s="14">
        <f t="shared" si="253"/>
        <v>0.45984345162239726</v>
      </c>
      <c r="Q839" s="14">
        <f t="shared" si="261"/>
        <v>0.70268745162239732</v>
      </c>
      <c r="R839" s="14">
        <f t="shared" si="262"/>
        <v>-0.21699945162239725</v>
      </c>
      <c r="S839" s="14">
        <f t="shared" si="263"/>
        <v>1.1625309032447946</v>
      </c>
      <c r="T839" s="14">
        <f t="shared" si="264"/>
        <v>-0.67684290324479446</v>
      </c>
      <c r="U839" s="4" t="s">
        <v>21</v>
      </c>
      <c r="V839" s="21">
        <v>826</v>
      </c>
      <c r="W839" s="15">
        <f t="shared" si="254"/>
        <v>13583.469239077578</v>
      </c>
      <c r="X839" s="15">
        <f t="shared" si="255"/>
        <v>16875.333641680223</v>
      </c>
      <c r="Y839" s="15">
        <f t="shared" si="256"/>
        <v>21513.852025327044</v>
      </c>
      <c r="Z839" s="15">
        <f t="shared" si="257"/>
        <v>8576.3644907361486</v>
      </c>
      <c r="AA839" s="15">
        <f t="shared" si="258"/>
        <v>34074.198632270716</v>
      </c>
      <c r="AB839" s="15">
        <f t="shared" si="259"/>
        <v>5414.966278743882</v>
      </c>
      <c r="AC839" s="15"/>
    </row>
    <row r="840" spans="2:29">
      <c r="B840" s="49">
        <v>41442</v>
      </c>
      <c r="C840" s="50">
        <v>1639.04</v>
      </c>
      <c r="D840" s="53">
        <v>13033.12</v>
      </c>
      <c r="E840" s="16">
        <f t="shared" si="246"/>
        <v>2.7320336861487653E-2</v>
      </c>
      <c r="F840" s="16">
        <f t="shared" si="248"/>
        <v>2.7320336861487653E-2</v>
      </c>
      <c r="G840" s="16" t="str">
        <f t="shared" si="249"/>
        <v/>
      </c>
      <c r="H840" s="6">
        <f t="shared" si="250"/>
        <v>827</v>
      </c>
      <c r="I840" s="25">
        <f t="shared" ca="1" si="251"/>
        <v>12171.298540778351</v>
      </c>
      <c r="J840" s="16">
        <f t="shared" ca="1" si="260"/>
        <v>2.1372403523338586E-2</v>
      </c>
      <c r="K840" s="17">
        <f t="shared" ca="1" si="252"/>
        <v>-6.8791790834629598</v>
      </c>
      <c r="L840" s="31">
        <f t="shared" ca="1" si="247"/>
        <v>1.3033269253620963</v>
      </c>
      <c r="M840" s="30"/>
      <c r="N840" s="21">
        <v>827</v>
      </c>
      <c r="O840" s="14">
        <f t="shared" si="245"/>
        <v>0.24313799999999999</v>
      </c>
      <c r="P840" s="14">
        <f t="shared" si="253"/>
        <v>0.46012172302554899</v>
      </c>
      <c r="Q840" s="14">
        <f t="shared" si="261"/>
        <v>0.70325972302554896</v>
      </c>
      <c r="R840" s="14">
        <f t="shared" si="262"/>
        <v>-0.216983723025549</v>
      </c>
      <c r="S840" s="14">
        <f t="shared" si="263"/>
        <v>1.1633814460510981</v>
      </c>
      <c r="T840" s="14">
        <f t="shared" si="264"/>
        <v>-0.67710544605109801</v>
      </c>
      <c r="U840" s="4" t="s">
        <v>21</v>
      </c>
      <c r="V840" s="21">
        <v>827</v>
      </c>
      <c r="W840" s="15">
        <f t="shared" si="254"/>
        <v>13587.463366141774</v>
      </c>
      <c r="X840" s="15">
        <f t="shared" si="255"/>
        <v>16880.030217882468</v>
      </c>
      <c r="Y840" s="15">
        <f t="shared" si="256"/>
        <v>21526.167311119614</v>
      </c>
      <c r="Z840" s="15">
        <f t="shared" si="257"/>
        <v>8576.4993859765</v>
      </c>
      <c r="AA840" s="15">
        <f t="shared" si="258"/>
        <v>34103.192525323626</v>
      </c>
      <c r="AB840" s="15">
        <f t="shared" si="259"/>
        <v>5413.5448049080524</v>
      </c>
      <c r="AC840" s="15"/>
    </row>
    <row r="841" spans="2:29">
      <c r="B841" s="49">
        <v>41443</v>
      </c>
      <c r="C841" s="50">
        <v>1651.81</v>
      </c>
      <c r="D841" s="53">
        <v>13007.28</v>
      </c>
      <c r="E841" s="16">
        <f t="shared" si="246"/>
        <v>-1.9826411480904148E-3</v>
      </c>
      <c r="F841" s="16" t="str">
        <f t="shared" si="248"/>
        <v/>
      </c>
      <c r="G841" s="16">
        <f t="shared" si="249"/>
        <v>-1.9826411480904148E-3</v>
      </c>
      <c r="H841" s="6">
        <f t="shared" si="250"/>
        <v>828</v>
      </c>
      <c r="I841" s="25">
        <f t="shared" ca="1" si="251"/>
        <v>12312.380919263183</v>
      </c>
      <c r="J841" s="16">
        <f t="shared" ca="1" si="260"/>
        <v>1.1591399061665808E-2</v>
      </c>
      <c r="K841" s="17">
        <f t="shared" ca="1" si="252"/>
        <v>-6.1772577573281984</v>
      </c>
      <c r="L841" s="31">
        <f t="shared" ca="1" si="247"/>
        <v>0.70192132613476133</v>
      </c>
      <c r="M841" s="30"/>
      <c r="N841" s="21">
        <v>828</v>
      </c>
      <c r="O841" s="14">
        <f t="shared" si="245"/>
        <v>0.24343199999999998</v>
      </c>
      <c r="P841" s="14">
        <f t="shared" si="253"/>
        <v>0.46039982623802111</v>
      </c>
      <c r="Q841" s="14">
        <f t="shared" si="261"/>
        <v>0.7038318262380211</v>
      </c>
      <c r="R841" s="14">
        <f t="shared" si="262"/>
        <v>-0.21696782623802113</v>
      </c>
      <c r="S841" s="14">
        <f t="shared" si="263"/>
        <v>1.1642316524760421</v>
      </c>
      <c r="T841" s="14">
        <f t="shared" si="264"/>
        <v>-0.67736765247604225</v>
      </c>
      <c r="U841" s="4" t="s">
        <v>21</v>
      </c>
      <c r="V841" s="21">
        <v>828</v>
      </c>
      <c r="W841" s="15">
        <f t="shared" si="254"/>
        <v>13591.458667651963</v>
      </c>
      <c r="X841" s="15">
        <f t="shared" si="255"/>
        <v>16884.72526133576</v>
      </c>
      <c r="Y841" s="15">
        <f t="shared" si="256"/>
        <v>21538.486024042144</v>
      </c>
      <c r="Z841" s="15">
        <f t="shared" si="257"/>
        <v>8576.6357258486514</v>
      </c>
      <c r="AA841" s="15">
        <f t="shared" si="258"/>
        <v>34132.199607976465</v>
      </c>
      <c r="AB841" s="15">
        <f t="shared" si="259"/>
        <v>5412.1255247587997</v>
      </c>
      <c r="AC841" s="15"/>
    </row>
    <row r="842" spans="2:29">
      <c r="B842" s="49">
        <v>41444</v>
      </c>
      <c r="C842" s="50">
        <v>1628.93</v>
      </c>
      <c r="D842" s="53">
        <v>13245.22</v>
      </c>
      <c r="E842" s="16">
        <f t="shared" si="246"/>
        <v>1.8292832936632308E-2</v>
      </c>
      <c r="F842" s="16">
        <f t="shared" si="248"/>
        <v>1.8292832936632308E-2</v>
      </c>
      <c r="G842" s="16" t="str">
        <f t="shared" si="249"/>
        <v/>
      </c>
      <c r="H842" s="6">
        <f t="shared" si="250"/>
        <v>829</v>
      </c>
      <c r="I842" s="25">
        <f t="shared" ca="1" si="251"/>
        <v>12216.104523257676</v>
      </c>
      <c r="J842" s="16">
        <f t="shared" ca="1" si="260"/>
        <v>-7.8194783475939375E-3</v>
      </c>
      <c r="K842" s="17">
        <f t="shared" ca="1" si="252"/>
        <v>-6.6862712611683008</v>
      </c>
      <c r="L842" s="31">
        <f t="shared" ca="1" si="247"/>
        <v>-0.5090135038401028</v>
      </c>
      <c r="M842" s="30"/>
      <c r="N842" s="21">
        <v>829</v>
      </c>
      <c r="O842" s="14">
        <f t="shared" si="245"/>
        <v>0.243726</v>
      </c>
      <c r="P842" s="14">
        <f t="shared" si="253"/>
        <v>0.46067776156441498</v>
      </c>
      <c r="Q842" s="14">
        <f t="shared" si="261"/>
        <v>0.70440376156441498</v>
      </c>
      <c r="R842" s="14">
        <f t="shared" si="262"/>
        <v>-0.21695176156441498</v>
      </c>
      <c r="S842" s="14">
        <f t="shared" si="263"/>
        <v>1.1650815231288298</v>
      </c>
      <c r="T842" s="14">
        <f t="shared" si="264"/>
        <v>-0.67762952312882996</v>
      </c>
      <c r="U842" s="4" t="s">
        <v>21</v>
      </c>
      <c r="V842" s="21">
        <v>829</v>
      </c>
      <c r="W842" s="15">
        <f t="shared" si="254"/>
        <v>13595.455143953484</v>
      </c>
      <c r="X842" s="15">
        <f t="shared" si="255"/>
        <v>16889.418775178776</v>
      </c>
      <c r="Y842" s="15">
        <f t="shared" si="256"/>
        <v>21550.808168475291</v>
      </c>
      <c r="Z842" s="15">
        <f t="shared" si="257"/>
        <v>8576.7735078089336</v>
      </c>
      <c r="AA842" s="15">
        <f t="shared" si="258"/>
        <v>34161.219892735819</v>
      </c>
      <c r="AB842" s="15">
        <f t="shared" si="259"/>
        <v>5410.7084334700703</v>
      </c>
      <c r="AC842" s="15"/>
    </row>
    <row r="843" spans="2:29">
      <c r="B843" s="49">
        <v>41445</v>
      </c>
      <c r="C843" s="50">
        <v>1588.19</v>
      </c>
      <c r="D843" s="53">
        <v>13014.58</v>
      </c>
      <c r="E843" s="16">
        <f t="shared" si="246"/>
        <v>-1.7413074301521562E-2</v>
      </c>
      <c r="F843" s="16" t="str">
        <f t="shared" si="248"/>
        <v/>
      </c>
      <c r="G843" s="16">
        <f t="shared" si="249"/>
        <v>-1.7413074301521562E-2</v>
      </c>
      <c r="H843" s="6">
        <f t="shared" si="250"/>
        <v>830</v>
      </c>
      <c r="I843" s="25">
        <f t="shared" ca="1" si="251"/>
        <v>12308.485243838544</v>
      </c>
      <c r="J843" s="16">
        <f t="shared" ca="1" si="260"/>
        <v>7.5622077729433817E-3</v>
      </c>
      <c r="K843" s="17">
        <f t="shared" ca="1" si="252"/>
        <v>-6.2337860931703482</v>
      </c>
      <c r="L843" s="31">
        <f t="shared" ca="1" si="247"/>
        <v>0.45248516799795307</v>
      </c>
      <c r="M843" s="30"/>
      <c r="N843" s="21">
        <v>830</v>
      </c>
      <c r="O843" s="14">
        <f t="shared" si="245"/>
        <v>0.24401999999999999</v>
      </c>
      <c r="P843" s="14">
        <f t="shared" si="253"/>
        <v>0.46095552930841388</v>
      </c>
      <c r="Q843" s="14">
        <f t="shared" si="261"/>
        <v>0.7049755293084139</v>
      </c>
      <c r="R843" s="14">
        <f t="shared" si="262"/>
        <v>-0.21693552930841389</v>
      </c>
      <c r="S843" s="14">
        <f t="shared" si="263"/>
        <v>1.1659310586168277</v>
      </c>
      <c r="T843" s="14">
        <f t="shared" si="264"/>
        <v>-0.67789105861682775</v>
      </c>
      <c r="U843" s="4" t="s">
        <v>21</v>
      </c>
      <c r="V843" s="21">
        <v>830</v>
      </c>
      <c r="W843" s="15">
        <f t="shared" si="254"/>
        <v>13599.452795391771</v>
      </c>
      <c r="X843" s="15">
        <f t="shared" si="255"/>
        <v>16894.110762540618</v>
      </c>
      <c r="Y843" s="15">
        <f t="shared" si="256"/>
        <v>21563.133748791974</v>
      </c>
      <c r="Z843" s="15">
        <f t="shared" si="257"/>
        <v>8576.9127293221118</v>
      </c>
      <c r="AA843" s="15">
        <f t="shared" si="258"/>
        <v>34190.253392095874</v>
      </c>
      <c r="AB843" s="15">
        <f t="shared" si="259"/>
        <v>5409.2935262318015</v>
      </c>
      <c r="AC843" s="15"/>
    </row>
    <row r="844" spans="2:29">
      <c r="B844" s="49">
        <v>41446</v>
      </c>
      <c r="C844" s="50">
        <v>1592.43</v>
      </c>
      <c r="D844" s="53">
        <v>13230.13</v>
      </c>
      <c r="E844" s="16">
        <f t="shared" si="246"/>
        <v>1.6562194093086312E-2</v>
      </c>
      <c r="F844" s="16">
        <f t="shared" si="248"/>
        <v>1.6562194093086312E-2</v>
      </c>
      <c r="G844" s="16" t="str">
        <f t="shared" si="249"/>
        <v/>
      </c>
      <c r="H844" s="6">
        <f t="shared" si="250"/>
        <v>831</v>
      </c>
      <c r="I844" s="25">
        <f t="shared" ca="1" si="251"/>
        <v>12538.504539569401</v>
      </c>
      <c r="J844" s="16">
        <f t="shared" ca="1" si="260"/>
        <v>1.8687863792663011E-2</v>
      </c>
      <c r="K844" s="17">
        <f t="shared" ca="1" si="252"/>
        <v>-5.0949483699772955</v>
      </c>
      <c r="L844" s="31">
        <f t="shared" ca="1" si="247"/>
        <v>1.1388377231930522</v>
      </c>
      <c r="M844" s="30"/>
      <c r="N844" s="21">
        <v>831</v>
      </c>
      <c r="O844" s="14">
        <f t="shared" si="245"/>
        <v>0.244314</v>
      </c>
      <c r="P844" s="14">
        <f t="shared" si="253"/>
        <v>0.46123312977278635</v>
      </c>
      <c r="Q844" s="14">
        <f t="shared" si="261"/>
        <v>0.70554712977278633</v>
      </c>
      <c r="R844" s="14">
        <f t="shared" si="262"/>
        <v>-0.21691912977278635</v>
      </c>
      <c r="S844" s="14">
        <f t="shared" si="263"/>
        <v>1.1667802595455727</v>
      </c>
      <c r="T844" s="14">
        <f t="shared" si="264"/>
        <v>-0.67815225954557268</v>
      </c>
      <c r="U844" s="4" t="s">
        <v>21</v>
      </c>
      <c r="V844" s="21">
        <v>831</v>
      </c>
      <c r="W844" s="15">
        <f t="shared" si="254"/>
        <v>13603.451622312372</v>
      </c>
      <c r="X844" s="15">
        <f t="shared" si="255"/>
        <v>16898.801226540829</v>
      </c>
      <c r="Y844" s="15">
        <f t="shared" si="256"/>
        <v>21575.46276935736</v>
      </c>
      <c r="Z844" s="15">
        <f t="shared" si="257"/>
        <v>8577.0533878613551</v>
      </c>
      <c r="AA844" s="15">
        <f t="shared" si="258"/>
        <v>34219.300118538435</v>
      </c>
      <c r="AB844" s="15">
        <f t="shared" si="259"/>
        <v>5407.8807982498583</v>
      </c>
      <c r="AC844" s="15"/>
    </row>
    <row r="845" spans="2:29">
      <c r="B845" s="49">
        <v>41449</v>
      </c>
      <c r="C845" s="50">
        <v>1573.09</v>
      </c>
      <c r="D845" s="53">
        <v>13062.78</v>
      </c>
      <c r="E845" s="16">
        <f t="shared" si="246"/>
        <v>-1.2649157642441802E-2</v>
      </c>
      <c r="F845" s="16" t="str">
        <f t="shared" si="248"/>
        <v/>
      </c>
      <c r="G845" s="16">
        <f t="shared" si="249"/>
        <v>-1.2649157642441802E-2</v>
      </c>
      <c r="H845" s="6">
        <f t="shared" si="250"/>
        <v>832</v>
      </c>
      <c r="I845" s="25">
        <f t="shared" ca="1" si="251"/>
        <v>12583.036319095743</v>
      </c>
      <c r="J845" s="16">
        <f t="shared" ca="1" si="260"/>
        <v>3.5516021377036636E-3</v>
      </c>
      <c r="K845" s="17">
        <f t="shared" ca="1" si="252"/>
        <v>-4.8917413401592347</v>
      </c>
      <c r="L845" s="31">
        <f t="shared" ca="1" si="247"/>
        <v>0.2032070298180608</v>
      </c>
      <c r="M845" s="30"/>
      <c r="N845" s="21">
        <v>832</v>
      </c>
      <c r="O845" s="14">
        <f t="shared" ref="O845:O908" si="265">$I$7*N845</f>
        <v>0.24460799999999999</v>
      </c>
      <c r="P845" s="14">
        <f t="shared" si="253"/>
        <v>0.4615105632593906</v>
      </c>
      <c r="Q845" s="14">
        <f t="shared" si="261"/>
        <v>0.7061185632593906</v>
      </c>
      <c r="R845" s="14">
        <f t="shared" si="262"/>
        <v>-0.21690256325939061</v>
      </c>
      <c r="S845" s="14">
        <f t="shared" si="263"/>
        <v>1.1676291265187813</v>
      </c>
      <c r="T845" s="14">
        <f t="shared" si="264"/>
        <v>-0.67841312651878116</v>
      </c>
      <c r="U845" s="4" t="s">
        <v>21</v>
      </c>
      <c r="V845" s="21">
        <v>832</v>
      </c>
      <c r="W845" s="15">
        <f t="shared" si="254"/>
        <v>13607.451625060923</v>
      </c>
      <c r="X845" s="15">
        <f t="shared" si="255"/>
        <v>16903.490170289471</v>
      </c>
      <c r="Y845" s="15">
        <f t="shared" si="256"/>
        <v>21587.79523452896</v>
      </c>
      <c r="Z845" s="15">
        <f t="shared" si="257"/>
        <v>8577.1954809081926</v>
      </c>
      <c r="AA845" s="15">
        <f t="shared" si="258"/>
        <v>34248.360084533073</v>
      </c>
      <c r="AB845" s="15">
        <f t="shared" si="259"/>
        <v>5406.4702447459567</v>
      </c>
      <c r="AC845" s="15"/>
    </row>
    <row r="846" spans="2:29">
      <c r="B846" s="49">
        <v>41450</v>
      </c>
      <c r="C846" s="50">
        <v>1588.03</v>
      </c>
      <c r="D846" s="53">
        <v>12969.34</v>
      </c>
      <c r="E846" s="16">
        <f t="shared" ref="E846:E909" si="266">(D846-D845)/D845</f>
        <v>-7.1531481047679363E-3</v>
      </c>
      <c r="F846" s="16" t="str">
        <f t="shared" si="248"/>
        <v/>
      </c>
      <c r="G846" s="16">
        <f t="shared" si="249"/>
        <v>-7.1531481047679363E-3</v>
      </c>
      <c r="H846" s="6">
        <f t="shared" si="250"/>
        <v>833</v>
      </c>
      <c r="I846" s="25">
        <f t="shared" ca="1" si="251"/>
        <v>12644.04832137793</v>
      </c>
      <c r="J846" s="16">
        <f t="shared" ca="1" si="260"/>
        <v>4.8487503917950311E-3</v>
      </c>
      <c r="K846" s="17">
        <f t="shared" ca="1" si="252"/>
        <v>-4.607801570392704</v>
      </c>
      <c r="L846" s="31">
        <f t="shared" ref="L846:L909" ca="1" si="267">NORMINV(RAND(),0,$I$9)</f>
        <v>0.28393976976653024</v>
      </c>
      <c r="M846" s="30"/>
      <c r="N846" s="21">
        <v>833</v>
      </c>
      <c r="O846" s="14">
        <f t="shared" si="265"/>
        <v>0.24490199999999998</v>
      </c>
      <c r="P846" s="14">
        <f t="shared" si="253"/>
        <v>0.46178783006917801</v>
      </c>
      <c r="Q846" s="14">
        <f t="shared" si="261"/>
        <v>0.70668983006917796</v>
      </c>
      <c r="R846" s="14">
        <f t="shared" si="262"/>
        <v>-0.21688583006917803</v>
      </c>
      <c r="S846" s="14">
        <f t="shared" si="263"/>
        <v>1.168477660138356</v>
      </c>
      <c r="T846" s="14">
        <f t="shared" si="264"/>
        <v>-0.67867366013835606</v>
      </c>
      <c r="U846" s="4" t="s">
        <v>21</v>
      </c>
      <c r="V846" s="21">
        <v>833</v>
      </c>
      <c r="W846" s="15">
        <f t="shared" si="254"/>
        <v>13611.452803983173</v>
      </c>
      <c r="X846" s="15">
        <f t="shared" si="255"/>
        <v>16908.177596887141</v>
      </c>
      <c r="Y846" s="15">
        <f t="shared" si="256"/>
        <v>21600.131148656605</v>
      </c>
      <c r="Z846" s="15">
        <f t="shared" si="257"/>
        <v>8577.3390059524772</v>
      </c>
      <c r="AA846" s="15">
        <f t="shared" si="258"/>
        <v>34277.433302537131</v>
      </c>
      <c r="AB846" s="15">
        <f t="shared" si="259"/>
        <v>5405.0618609575995</v>
      </c>
      <c r="AC846" s="15"/>
    </row>
    <row r="847" spans="2:29">
      <c r="B847" s="49">
        <v>41451</v>
      </c>
      <c r="C847" s="50">
        <v>1603.26</v>
      </c>
      <c r="D847" s="53">
        <v>12834.01</v>
      </c>
      <c r="E847" s="16">
        <f t="shared" si="266"/>
        <v>-1.0434609625470527E-2</v>
      </c>
      <c r="F847" s="16" t="str">
        <f t="shared" ref="F847:F910" si="268">IF(E847&gt;0,E847,"")</f>
        <v/>
      </c>
      <c r="G847" s="16">
        <f t="shared" ref="G847:G910" si="269">IF(E847&lt;0,E847,"")</f>
        <v>-1.0434609625470527E-2</v>
      </c>
      <c r="H847" s="6">
        <f t="shared" si="250"/>
        <v>834</v>
      </c>
      <c r="I847" s="25">
        <f t="shared" ca="1" si="251"/>
        <v>12586.526871245946</v>
      </c>
      <c r="J847" s="16">
        <f t="shared" ca="1" si="260"/>
        <v>-4.5492905966461571E-3</v>
      </c>
      <c r="K847" s="17">
        <f t="shared" ca="1" si="252"/>
        <v>-4.9111561440032911</v>
      </c>
      <c r="L847" s="31">
        <f t="shared" ca="1" si="267"/>
        <v>-0.30335457361058743</v>
      </c>
      <c r="M847" s="30"/>
      <c r="N847" s="21">
        <v>834</v>
      </c>
      <c r="O847" s="14">
        <f t="shared" si="265"/>
        <v>0.245196</v>
      </c>
      <c r="P847" s="14">
        <f t="shared" si="253"/>
        <v>0.46206493050219682</v>
      </c>
      <c r="Q847" s="14">
        <f t="shared" si="261"/>
        <v>0.70726093050219685</v>
      </c>
      <c r="R847" s="14">
        <f t="shared" si="262"/>
        <v>-0.21686893050219683</v>
      </c>
      <c r="S847" s="14">
        <f t="shared" si="263"/>
        <v>1.1693258610043937</v>
      </c>
      <c r="T847" s="14">
        <f t="shared" si="264"/>
        <v>-0.67893386100439368</v>
      </c>
      <c r="U847" s="4" t="s">
        <v>21</v>
      </c>
      <c r="V847" s="21">
        <v>834</v>
      </c>
      <c r="W847" s="15">
        <f t="shared" si="254"/>
        <v>13615.455159424966</v>
      </c>
      <c r="X847" s="15">
        <f t="shared" si="255"/>
        <v>16912.863509425009</v>
      </c>
      <c r="Y847" s="15">
        <f t="shared" si="256"/>
        <v>21612.470516082529</v>
      </c>
      <c r="Z847" s="15">
        <f t="shared" si="257"/>
        <v>8577.48396049236</v>
      </c>
      <c r="AA847" s="15">
        <f t="shared" si="258"/>
        <v>34306.519784995857</v>
      </c>
      <c r="AB847" s="15">
        <f t="shared" si="259"/>
        <v>5403.6556421380028</v>
      </c>
      <c r="AC847" s="15"/>
    </row>
    <row r="848" spans="2:29">
      <c r="B848" s="49">
        <v>41452</v>
      </c>
      <c r="C848" s="50">
        <v>1613.2</v>
      </c>
      <c r="D848" s="53">
        <v>13213.55</v>
      </c>
      <c r="E848" s="16">
        <f t="shared" si="266"/>
        <v>2.9572986151639204E-2</v>
      </c>
      <c r="F848" s="16">
        <f t="shared" si="268"/>
        <v>2.9572986151639204E-2</v>
      </c>
      <c r="G848" s="16" t="str">
        <f t="shared" si="269"/>
        <v/>
      </c>
      <c r="H848" s="6">
        <f t="shared" si="250"/>
        <v>835</v>
      </c>
      <c r="I848" s="25">
        <f t="shared" ca="1" si="251"/>
        <v>12598.303617963476</v>
      </c>
      <c r="J848" s="16">
        <f t="shared" ca="1" si="260"/>
        <v>9.3566293847391249E-4</v>
      </c>
      <c r="K848" s="17">
        <f t="shared" ca="1" si="252"/>
        <v>-4.8710795122630142</v>
      </c>
      <c r="L848" s="31">
        <f t="shared" ca="1" si="267"/>
        <v>4.0076631740277154E-2</v>
      </c>
      <c r="M848" s="30"/>
      <c r="N848" s="21">
        <v>835</v>
      </c>
      <c r="O848" s="14">
        <f t="shared" si="265"/>
        <v>0.24548999999999999</v>
      </c>
      <c r="P848" s="14">
        <f t="shared" si="253"/>
        <v>0.46234186485759649</v>
      </c>
      <c r="Q848" s="14">
        <f t="shared" si="261"/>
        <v>0.70783186485759653</v>
      </c>
      <c r="R848" s="14">
        <f t="shared" si="262"/>
        <v>-0.2168518648575965</v>
      </c>
      <c r="S848" s="14">
        <f t="shared" si="263"/>
        <v>1.1701737297151928</v>
      </c>
      <c r="T848" s="14">
        <f t="shared" si="264"/>
        <v>-0.67919372971519298</v>
      </c>
      <c r="U848" s="4" t="s">
        <v>21</v>
      </c>
      <c r="V848" s="21">
        <v>835</v>
      </c>
      <c r="W848" s="15">
        <f t="shared" si="254"/>
        <v>13619.458691732249</v>
      </c>
      <c r="X848" s="15">
        <f t="shared" si="255"/>
        <v>16917.547910984878</v>
      </c>
      <c r="Y848" s="15">
        <f t="shared" si="256"/>
        <v>21624.81334114138</v>
      </c>
      <c r="Z848" s="15">
        <f t="shared" si="257"/>
        <v>8577.6303420342392</v>
      </c>
      <c r="AA848" s="15">
        <f t="shared" si="258"/>
        <v>34335.619544342422</v>
      </c>
      <c r="AB848" s="15">
        <f t="shared" si="259"/>
        <v>5402.2515835560243</v>
      </c>
      <c r="AC848" s="15"/>
    </row>
    <row r="849" spans="2:29">
      <c r="B849" s="49">
        <v>41453</v>
      </c>
      <c r="C849" s="50">
        <v>1606.28</v>
      </c>
      <c r="D849" s="53">
        <v>13677.32</v>
      </c>
      <c r="E849" s="16">
        <f t="shared" si="266"/>
        <v>3.5098062216436951E-2</v>
      </c>
      <c r="F849" s="16">
        <f t="shared" si="268"/>
        <v>3.5098062216436951E-2</v>
      </c>
      <c r="G849" s="16" t="str">
        <f t="shared" si="269"/>
        <v/>
      </c>
      <c r="H849" s="6">
        <f t="shared" si="250"/>
        <v>836</v>
      </c>
      <c r="I849" s="25">
        <f t="shared" ca="1" si="251"/>
        <v>12554.43190986328</v>
      </c>
      <c r="J849" s="16">
        <f t="shared" ca="1" si="260"/>
        <v>-3.482350436263566E-3</v>
      </c>
      <c r="K849" s="17">
        <f t="shared" ca="1" si="252"/>
        <v>-5.1074814046668635</v>
      </c>
      <c r="L849" s="31">
        <f t="shared" ca="1" si="267"/>
        <v>-0.23640189240384929</v>
      </c>
      <c r="M849" s="30"/>
      <c r="N849" s="21">
        <v>836</v>
      </c>
      <c r="O849" s="14">
        <f t="shared" si="265"/>
        <v>0.245784</v>
      </c>
      <c r="P849" s="14">
        <f t="shared" si="253"/>
        <v>0.46261863343363074</v>
      </c>
      <c r="Q849" s="14">
        <f t="shared" si="261"/>
        <v>0.70840263343363075</v>
      </c>
      <c r="R849" s="14">
        <f t="shared" si="262"/>
        <v>-0.21683463343363074</v>
      </c>
      <c r="S849" s="14">
        <f t="shared" si="263"/>
        <v>1.1710212668672615</v>
      </c>
      <c r="T849" s="14">
        <f t="shared" si="264"/>
        <v>-0.67945326686726149</v>
      </c>
      <c r="U849" s="4" t="s">
        <v>21</v>
      </c>
      <c r="V849" s="21">
        <v>836</v>
      </c>
      <c r="W849" s="15">
        <f t="shared" si="254"/>
        <v>13623.463401251071</v>
      </c>
      <c r="X849" s="15">
        <f t="shared" si="255"/>
        <v>16922.230804639206</v>
      </c>
      <c r="Y849" s="15">
        <f t="shared" si="256"/>
        <v>21637.159628160258</v>
      </c>
      <c r="Z849" s="15">
        <f t="shared" si="257"/>
        <v>8577.7781480927351</v>
      </c>
      <c r="AA849" s="15">
        <f t="shared" si="258"/>
        <v>34364.732592998014</v>
      </c>
      <c r="AB849" s="15">
        <f t="shared" si="259"/>
        <v>5400.8496804961042</v>
      </c>
      <c r="AC849" s="15"/>
    </row>
    <row r="850" spans="2:29">
      <c r="B850" s="49">
        <v>41456</v>
      </c>
      <c r="C850" s="50">
        <v>1614.96</v>
      </c>
      <c r="D850" s="53">
        <v>13852.5</v>
      </c>
      <c r="E850" s="16">
        <f t="shared" si="266"/>
        <v>1.2808064737828778E-2</v>
      </c>
      <c r="F850" s="16">
        <f t="shared" si="268"/>
        <v>1.2808064737828778E-2</v>
      </c>
      <c r="G850" s="16" t="str">
        <f t="shared" si="269"/>
        <v/>
      </c>
      <c r="H850" s="6">
        <f t="shared" ref="H850:H913" si="270">+H849+$I$8</f>
        <v>837</v>
      </c>
      <c r="I850" s="25">
        <f t="shared" ref="I850:I913" ca="1" si="271">$I$13*2.71828^(($I$5-($I$6^2)/2)*H850+$I$6*K850)</f>
        <v>12646.838730092159</v>
      </c>
      <c r="J850" s="16">
        <f t="shared" ca="1" si="260"/>
        <v>7.3604939588130238E-3</v>
      </c>
      <c r="K850" s="17">
        <f t="shared" ref="K850:K913" ca="1" si="272">+K849+L850</f>
        <v>-4.6675099890770193</v>
      </c>
      <c r="L850" s="31">
        <f t="shared" ca="1" si="267"/>
        <v>0.43997141558984459</v>
      </c>
      <c r="M850" s="30"/>
      <c r="N850" s="21">
        <v>837</v>
      </c>
      <c r="O850" s="14">
        <f t="shared" si="265"/>
        <v>0.24607799999999999</v>
      </c>
      <c r="P850" s="14">
        <f t="shared" ref="P850:P913" si="273">$I$6*N850^0.5</f>
        <v>0.46289523652766185</v>
      </c>
      <c r="Q850" s="14">
        <f t="shared" si="261"/>
        <v>0.70897323652766187</v>
      </c>
      <c r="R850" s="14">
        <f t="shared" si="262"/>
        <v>-0.21681723652766186</v>
      </c>
      <c r="S850" s="14">
        <f t="shared" si="263"/>
        <v>1.1718684730553237</v>
      </c>
      <c r="T850" s="14">
        <f t="shared" si="264"/>
        <v>-0.67971247305532367</v>
      </c>
      <c r="U850" s="4" t="s">
        <v>21</v>
      </c>
      <c r="V850" s="21">
        <v>837</v>
      </c>
      <c r="W850" s="15">
        <f t="shared" ref="W850:W913" si="274">$I$10*EXP(O850)</f>
        <v>13627.469288327582</v>
      </c>
      <c r="X850" s="15">
        <f t="shared" ref="X850:X913" si="275">$I$10*EXP(P850)</f>
        <v>16926.912193451146</v>
      </c>
      <c r="Y850" s="15">
        <f t="shared" ref="Y850:Y913" si="276">$I$10*EXP(Q850)</f>
        <v>21649.509381458774</v>
      </c>
      <c r="Z850" s="15">
        <f t="shared" ref="Z850:Z913" si="277">$I$10*EXP(R850)</f>
        <v>8577.9273761906479</v>
      </c>
      <c r="AA850" s="15">
        <f t="shared" ref="AA850:AA913" si="278">$I$10*EXP(S850)</f>
        <v>34393.858943371903</v>
      </c>
      <c r="AB850" s="15">
        <f t="shared" ref="AB850:AB913" si="279">$I$10*EXP(T850)</f>
        <v>5399.4499282581846</v>
      </c>
      <c r="AC850" s="15"/>
    </row>
    <row r="851" spans="2:29">
      <c r="B851" s="49">
        <v>41457</v>
      </c>
      <c r="C851" s="50">
        <v>1614.08</v>
      </c>
      <c r="D851" s="53">
        <v>14098.74</v>
      </c>
      <c r="E851" s="16">
        <f t="shared" si="266"/>
        <v>1.7775852734163492E-2</v>
      </c>
      <c r="F851" s="16">
        <f t="shared" si="268"/>
        <v>1.7775852734163492E-2</v>
      </c>
      <c r="G851" s="16" t="str">
        <f t="shared" si="269"/>
        <v/>
      </c>
      <c r="H851" s="6">
        <f t="shared" si="270"/>
        <v>838</v>
      </c>
      <c r="I851" s="25">
        <f t="shared" ca="1" si="271"/>
        <v>12454.651945840053</v>
      </c>
      <c r="J851" s="16">
        <f t="shared" ref="J851:J914" ca="1" si="280">(I851-I850)/I850</f>
        <v>-1.5196428795665171E-2</v>
      </c>
      <c r="K851" s="17">
        <f t="shared" ca="1" si="272"/>
        <v>-5.642952994976528</v>
      </c>
      <c r="L851" s="31">
        <f t="shared" ca="1" si="267"/>
        <v>-0.97544300589950839</v>
      </c>
      <c r="M851" s="30"/>
      <c r="N851" s="21">
        <v>838</v>
      </c>
      <c r="O851" s="14">
        <f t="shared" si="265"/>
        <v>0.24637199999999998</v>
      </c>
      <c r="P851" s="14">
        <f t="shared" si="273"/>
        <v>0.46317167443616408</v>
      </c>
      <c r="Q851" s="14">
        <f t="shared" ref="Q851:Q914" si="281">+O851+P851</f>
        <v>0.70954367443616406</v>
      </c>
      <c r="R851" s="14">
        <f t="shared" ref="R851:R914" si="282">+O851-P851</f>
        <v>-0.2167996744361641</v>
      </c>
      <c r="S851" s="14">
        <f t="shared" ref="S851:S914" si="283">+O851+2*P851</f>
        <v>1.1727153488723281</v>
      </c>
      <c r="T851" s="14">
        <f t="shared" ref="T851:T914" si="284">+O851-2*P851</f>
        <v>-0.67997134887232824</v>
      </c>
      <c r="U851" s="4" t="s">
        <v>21</v>
      </c>
      <c r="V851" s="21">
        <v>838</v>
      </c>
      <c r="W851" s="15">
        <f t="shared" si="274"/>
        <v>13631.47635330804</v>
      </c>
      <c r="X851" s="15">
        <f t="shared" si="275"/>
        <v>16931.592080474591</v>
      </c>
      <c r="Y851" s="15">
        <f t="shared" si="276"/>
        <v>21661.862605349055</v>
      </c>
      <c r="Z851" s="15">
        <f t="shared" si="277"/>
        <v>8578.0780238589305</v>
      </c>
      <c r="AA851" s="15">
        <f t="shared" si="278"/>
        <v>34422.998607861511</v>
      </c>
      <c r="AB851" s="15">
        <f t="shared" si="279"/>
        <v>5398.0523221576468</v>
      </c>
      <c r="AC851" s="15"/>
    </row>
    <row r="852" spans="2:29">
      <c r="B852" s="49">
        <v>41458</v>
      </c>
      <c r="C852" s="50">
        <v>1615.41</v>
      </c>
      <c r="D852" s="53">
        <v>14055.56</v>
      </c>
      <c r="E852" s="16">
        <f t="shared" si="266"/>
        <v>-3.062685034265494E-3</v>
      </c>
      <c r="F852" s="16" t="str">
        <f t="shared" si="268"/>
        <v/>
      </c>
      <c r="G852" s="16">
        <f t="shared" si="269"/>
        <v>-3.062685034265494E-3</v>
      </c>
      <c r="H852" s="6">
        <f t="shared" si="270"/>
        <v>839</v>
      </c>
      <c r="I852" s="25">
        <f t="shared" ca="1" si="271"/>
        <v>12229.203856281772</v>
      </c>
      <c r="J852" s="16">
        <f t="shared" ca="1" si="280"/>
        <v>-1.8101516649253413E-2</v>
      </c>
      <c r="K852" s="17">
        <f t="shared" ca="1" si="272"/>
        <v>-6.80303835137103</v>
      </c>
      <c r="L852" s="31">
        <f t="shared" ca="1" si="267"/>
        <v>-1.1600853563945019</v>
      </c>
      <c r="M852" s="30"/>
      <c r="N852" s="21">
        <v>839</v>
      </c>
      <c r="O852" s="14">
        <f t="shared" si="265"/>
        <v>0.246666</v>
      </c>
      <c r="P852" s="14">
        <f t="shared" si="273"/>
        <v>0.46344794745472762</v>
      </c>
      <c r="Q852" s="14">
        <f t="shared" si="281"/>
        <v>0.71011394745472756</v>
      </c>
      <c r="R852" s="14">
        <f t="shared" si="282"/>
        <v>-0.21678194745472762</v>
      </c>
      <c r="S852" s="14">
        <f t="shared" si="283"/>
        <v>1.1735618949094553</v>
      </c>
      <c r="T852" s="14">
        <f t="shared" si="284"/>
        <v>-0.68022989490945518</v>
      </c>
      <c r="U852" s="4" t="s">
        <v>21</v>
      </c>
      <c r="V852" s="21">
        <v>839</v>
      </c>
      <c r="W852" s="15">
        <f t="shared" si="274"/>
        <v>13635.484596538798</v>
      </c>
      <c r="X852" s="15">
        <f t="shared" si="275"/>
        <v>16936.270468754221</v>
      </c>
      <c r="Y852" s="15">
        <f t="shared" si="276"/>
        <v>21674.219304135797</v>
      </c>
      <c r="Z852" s="15">
        <f t="shared" si="277"/>
        <v>8578.2300886366411</v>
      </c>
      <c r="AA852" s="15">
        <f t="shared" si="278"/>
        <v>34452.151598852513</v>
      </c>
      <c r="AB852" s="15">
        <f t="shared" si="279"/>
        <v>5396.6568575252486</v>
      </c>
      <c r="AC852" s="15"/>
    </row>
    <row r="853" spans="2:29">
      <c r="B853" s="49">
        <v>41460</v>
      </c>
      <c r="C853" s="50">
        <v>1631.89</v>
      </c>
      <c r="D853" s="53">
        <v>14018.93</v>
      </c>
      <c r="E853" s="16">
        <f t="shared" si="266"/>
        <v>-2.6060861324628264E-3</v>
      </c>
      <c r="F853" s="16" t="str">
        <f t="shared" si="268"/>
        <v/>
      </c>
      <c r="G853" s="16">
        <f t="shared" si="269"/>
        <v>-2.6060861324628264E-3</v>
      </c>
      <c r="H853" s="6">
        <f t="shared" si="270"/>
        <v>840</v>
      </c>
      <c r="I853" s="25">
        <f t="shared" ca="1" si="271"/>
        <v>12405.788696563097</v>
      </c>
      <c r="J853" s="16">
        <f t="shared" ca="1" si="280"/>
        <v>1.4439602312346615E-2</v>
      </c>
      <c r="K853" s="17">
        <f t="shared" ca="1" si="272"/>
        <v>-5.9253912440849916</v>
      </c>
      <c r="L853" s="31">
        <f t="shared" ca="1" si="267"/>
        <v>0.8776471072860379</v>
      </c>
      <c r="M853" s="30"/>
      <c r="N853" s="21">
        <v>840</v>
      </c>
      <c r="O853" s="14">
        <f t="shared" si="265"/>
        <v>0.24695999999999999</v>
      </c>
      <c r="P853" s="14">
        <f t="shared" si="273"/>
        <v>0.46372405587806204</v>
      </c>
      <c r="Q853" s="14">
        <f t="shared" si="281"/>
        <v>0.71068405587806205</v>
      </c>
      <c r="R853" s="14">
        <f t="shared" si="282"/>
        <v>-0.21676405587806205</v>
      </c>
      <c r="S853" s="14">
        <f t="shared" si="283"/>
        <v>1.174408111756124</v>
      </c>
      <c r="T853" s="14">
        <f t="shared" si="284"/>
        <v>-0.68048811175612411</v>
      </c>
      <c r="U853" s="4" t="s">
        <v>21</v>
      </c>
      <c r="V853" s="21">
        <v>840</v>
      </c>
      <c r="W853" s="15">
        <f t="shared" si="274"/>
        <v>13639.494018366309</v>
      </c>
      <c r="X853" s="15">
        <f t="shared" si="275"/>
        <v>16940.947361325518</v>
      </c>
      <c r="Y853" s="15">
        <f t="shared" si="276"/>
        <v>21686.579482116293</v>
      </c>
      <c r="Z853" s="15">
        <f t="shared" si="277"/>
        <v>8578.383568070918</v>
      </c>
      <c r="AA853" s="15">
        <f t="shared" si="278"/>
        <v>34481.317928718825</v>
      </c>
      <c r="AB853" s="15">
        <f t="shared" si="279"/>
        <v>5395.2635297070428</v>
      </c>
      <c r="AC853" s="15"/>
    </row>
    <row r="854" spans="2:29">
      <c r="B854" s="49">
        <v>41463</v>
      </c>
      <c r="C854" s="50">
        <v>1640.46</v>
      </c>
      <c r="D854" s="53">
        <v>14309.97</v>
      </c>
      <c r="E854" s="16">
        <f t="shared" si="266"/>
        <v>2.07605002664254E-2</v>
      </c>
      <c r="F854" s="16">
        <f t="shared" si="268"/>
        <v>2.07605002664254E-2</v>
      </c>
      <c r="G854" s="16" t="str">
        <f t="shared" si="269"/>
        <v/>
      </c>
      <c r="H854" s="6">
        <f t="shared" si="270"/>
        <v>841</v>
      </c>
      <c r="I854" s="25">
        <f t="shared" ca="1" si="271"/>
        <v>12464.613956472165</v>
      </c>
      <c r="J854" s="16">
        <f t="shared" ca="1" si="280"/>
        <v>4.7417589762241636E-3</v>
      </c>
      <c r="K854" s="17">
        <f t="shared" ca="1" si="272"/>
        <v>-5.6481065296109056</v>
      </c>
      <c r="L854" s="31">
        <f t="shared" ca="1" si="267"/>
        <v>0.27728471447408592</v>
      </c>
      <c r="M854" s="30"/>
      <c r="N854" s="21">
        <v>841</v>
      </c>
      <c r="O854" s="14">
        <f t="shared" si="265"/>
        <v>0.247254</v>
      </c>
      <c r="P854" s="14">
        <f t="shared" si="273"/>
        <v>0.46400000000000002</v>
      </c>
      <c r="Q854" s="14">
        <f t="shared" si="281"/>
        <v>0.71125400000000005</v>
      </c>
      <c r="R854" s="14">
        <f t="shared" si="282"/>
        <v>-0.21674600000000002</v>
      </c>
      <c r="S854" s="14">
        <f t="shared" si="283"/>
        <v>1.175254</v>
      </c>
      <c r="T854" s="14">
        <f t="shared" si="284"/>
        <v>-0.68074600000000007</v>
      </c>
      <c r="U854" s="4" t="s">
        <v>21</v>
      </c>
      <c r="V854" s="21">
        <v>841</v>
      </c>
      <c r="W854" s="15">
        <f t="shared" si="274"/>
        <v>13643.504619137135</v>
      </c>
      <c r="X854" s="15">
        <f t="shared" si="275"/>
        <v>16945.622761214829</v>
      </c>
      <c r="Y854" s="15">
        <f t="shared" si="276"/>
        <v>21698.943143580476</v>
      </c>
      <c r="Z854" s="15">
        <f t="shared" si="277"/>
        <v>8578.5384597169395</v>
      </c>
      <c r="AA854" s="15">
        <f t="shared" si="278"/>
        <v>34510.497609822785</v>
      </c>
      <c r="AB854" s="15">
        <f t="shared" si="279"/>
        <v>5393.8723340643301</v>
      </c>
      <c r="AC854" s="15"/>
    </row>
    <row r="855" spans="2:29">
      <c r="B855" s="49">
        <v>41464</v>
      </c>
      <c r="C855" s="50">
        <v>1652.32</v>
      </c>
      <c r="D855" s="53">
        <v>14109.34</v>
      </c>
      <c r="E855" s="16">
        <f t="shared" si="266"/>
        <v>-1.4020294941219249E-2</v>
      </c>
      <c r="F855" s="16" t="str">
        <f t="shared" si="268"/>
        <v/>
      </c>
      <c r="G855" s="16">
        <f t="shared" si="269"/>
        <v>-1.4020294941219249E-2</v>
      </c>
      <c r="H855" s="6">
        <f t="shared" si="270"/>
        <v>842</v>
      </c>
      <c r="I855" s="25">
        <f t="shared" ca="1" si="271"/>
        <v>12526.60639152751</v>
      </c>
      <c r="J855" s="16">
        <f t="shared" ca="1" si="280"/>
        <v>4.9734741301920181E-3</v>
      </c>
      <c r="K855" s="17">
        <f t="shared" ca="1" si="272"/>
        <v>-5.3564096171397235</v>
      </c>
      <c r="L855" s="31">
        <f t="shared" ca="1" si="267"/>
        <v>0.29169691247118223</v>
      </c>
      <c r="M855" s="30"/>
      <c r="N855" s="21">
        <v>842</v>
      </c>
      <c r="O855" s="14">
        <f t="shared" si="265"/>
        <v>0.24754799999999999</v>
      </c>
      <c r="P855" s="14">
        <f t="shared" si="273"/>
        <v>0.46427578011350107</v>
      </c>
      <c r="Q855" s="14">
        <f t="shared" si="281"/>
        <v>0.711823780113501</v>
      </c>
      <c r="R855" s="14">
        <f t="shared" si="282"/>
        <v>-0.21672778011350108</v>
      </c>
      <c r="S855" s="14">
        <f t="shared" si="283"/>
        <v>1.1760995602270021</v>
      </c>
      <c r="T855" s="14">
        <f t="shared" si="284"/>
        <v>-0.68100356022700215</v>
      </c>
      <c r="U855" s="4" t="s">
        <v>21</v>
      </c>
      <c r="V855" s="21">
        <v>842</v>
      </c>
      <c r="W855" s="15">
        <f t="shared" si="274"/>
        <v>13647.516399197932</v>
      </c>
      <c r="X855" s="15">
        <f t="shared" si="275"/>
        <v>16950.296671439384</v>
      </c>
      <c r="Y855" s="15">
        <f t="shared" si="276"/>
        <v>21711.310292810937</v>
      </c>
      <c r="Z855" s="15">
        <f t="shared" si="277"/>
        <v>8578.6947611378964</v>
      </c>
      <c r="AA855" s="15">
        <f t="shared" si="278"/>
        <v>34539.690654515092</v>
      </c>
      <c r="AB855" s="15">
        <f t="shared" si="279"/>
        <v>5392.4832659735739</v>
      </c>
      <c r="AC855" s="15"/>
    </row>
    <row r="856" spans="2:29">
      <c r="B856" s="49">
        <v>41465</v>
      </c>
      <c r="C856" s="50">
        <v>1652.62</v>
      </c>
      <c r="D856" s="53">
        <v>14472.9</v>
      </c>
      <c r="E856" s="16">
        <f t="shared" si="266"/>
        <v>2.5767328592265795E-2</v>
      </c>
      <c r="F856" s="16">
        <f t="shared" si="268"/>
        <v>2.5767328592265795E-2</v>
      </c>
      <c r="G856" s="16" t="str">
        <f t="shared" si="269"/>
        <v/>
      </c>
      <c r="H856" s="6">
        <f t="shared" si="270"/>
        <v>843</v>
      </c>
      <c r="I856" s="25">
        <f t="shared" ca="1" si="271"/>
        <v>12644.170789054286</v>
      </c>
      <c r="J856" s="16">
        <f t="shared" ca="1" si="280"/>
        <v>9.3851753501484319E-3</v>
      </c>
      <c r="K856" s="17">
        <f t="shared" ca="1" si="272"/>
        <v>-4.7909462106488956</v>
      </c>
      <c r="L856" s="31">
        <f t="shared" ca="1" si="267"/>
        <v>0.56546340649082749</v>
      </c>
      <c r="M856" s="30"/>
      <c r="N856" s="21">
        <v>843</v>
      </c>
      <c r="O856" s="14">
        <f t="shared" si="265"/>
        <v>0.24784199999999998</v>
      </c>
      <c r="P856" s="14">
        <f t="shared" si="273"/>
        <v>0.46455139651065519</v>
      </c>
      <c r="Q856" s="14">
        <f t="shared" si="281"/>
        <v>0.71239339651065514</v>
      </c>
      <c r="R856" s="14">
        <f t="shared" si="282"/>
        <v>-0.21670939651065521</v>
      </c>
      <c r="S856" s="14">
        <f t="shared" si="283"/>
        <v>1.1769447930213104</v>
      </c>
      <c r="T856" s="14">
        <f t="shared" si="284"/>
        <v>-0.68126079302131037</v>
      </c>
      <c r="U856" s="4" t="s">
        <v>21</v>
      </c>
      <c r="V856" s="21">
        <v>843</v>
      </c>
      <c r="W856" s="15">
        <f t="shared" si="274"/>
        <v>13651.529358895466</v>
      </c>
      <c r="X856" s="15">
        <f t="shared" si="275"/>
        <v>16954.969095007356</v>
      </c>
      <c r="Y856" s="15">
        <f t="shared" si="276"/>
        <v>21723.680934082997</v>
      </c>
      <c r="Z856" s="15">
        <f t="shared" si="277"/>
        <v>8578.8524699049431</v>
      </c>
      <c r="AA856" s="15">
        <f t="shared" si="278"/>
        <v>34568.897075135006</v>
      </c>
      <c r="AB856" s="15">
        <f t="shared" si="279"/>
        <v>5391.096320826342</v>
      </c>
      <c r="AC856" s="15"/>
    </row>
    <row r="857" spans="2:29">
      <c r="B857" s="49">
        <v>41466</v>
      </c>
      <c r="C857" s="50">
        <v>1675.02</v>
      </c>
      <c r="D857" s="53">
        <v>14416.6</v>
      </c>
      <c r="E857" s="16">
        <f t="shared" si="266"/>
        <v>-3.8900289506594581E-3</v>
      </c>
      <c r="F857" s="16" t="str">
        <f t="shared" si="268"/>
        <v/>
      </c>
      <c r="G857" s="16">
        <f t="shared" si="269"/>
        <v>-3.8900289506594581E-3</v>
      </c>
      <c r="H857" s="6">
        <f t="shared" si="270"/>
        <v>844</v>
      </c>
      <c r="I857" s="25">
        <f t="shared" ca="1" si="271"/>
        <v>12661.876402722337</v>
      </c>
      <c r="J857" s="16">
        <f t="shared" ca="1" si="280"/>
        <v>1.4002985220176317E-3</v>
      </c>
      <c r="K857" s="17">
        <f t="shared" ca="1" si="272"/>
        <v>-4.7218637131745149</v>
      </c>
      <c r="L857" s="31">
        <f t="shared" ca="1" si="267"/>
        <v>6.9082497474380541E-2</v>
      </c>
      <c r="M857" s="30"/>
      <c r="N857" s="21">
        <v>844</v>
      </c>
      <c r="O857" s="14">
        <f t="shared" si="265"/>
        <v>0.248136</v>
      </c>
      <c r="P857" s="14">
        <f t="shared" si="273"/>
        <v>0.46482684948268638</v>
      </c>
      <c r="Q857" s="14">
        <f t="shared" si="281"/>
        <v>0.7129628494826864</v>
      </c>
      <c r="R857" s="14">
        <f t="shared" si="282"/>
        <v>-0.21669084948268638</v>
      </c>
      <c r="S857" s="14">
        <f t="shared" si="283"/>
        <v>1.1777896989653727</v>
      </c>
      <c r="T857" s="14">
        <f t="shared" si="284"/>
        <v>-0.68151769896537273</v>
      </c>
      <c r="U857" s="4" t="s">
        <v>21</v>
      </c>
      <c r="V857" s="21">
        <v>844</v>
      </c>
      <c r="W857" s="15">
        <f t="shared" si="274"/>
        <v>13655.543498576601</v>
      </c>
      <c r="X857" s="15">
        <f t="shared" si="275"/>
        <v>16959.64003491788</v>
      </c>
      <c r="Y857" s="15">
        <f t="shared" si="276"/>
        <v>21736.055071664694</v>
      </c>
      <c r="Z857" s="15">
        <f t="shared" si="277"/>
        <v>8579.011583597181</v>
      </c>
      <c r="AA857" s="15">
        <f t="shared" si="278"/>
        <v>34598.116884010313</v>
      </c>
      <c r="AB857" s="15">
        <f t="shared" si="279"/>
        <v>5389.711494029244</v>
      </c>
      <c r="AC857" s="15"/>
    </row>
    <row r="858" spans="2:29">
      <c r="B858" s="49">
        <v>41467</v>
      </c>
      <c r="C858" s="50">
        <v>1680.19</v>
      </c>
      <c r="D858" s="53">
        <v>14472.58</v>
      </c>
      <c r="E858" s="16">
        <f t="shared" si="266"/>
        <v>3.883023736525919E-3</v>
      </c>
      <c r="F858" s="16">
        <f t="shared" si="268"/>
        <v>3.883023736525919E-3</v>
      </c>
      <c r="G858" s="16" t="str">
        <f t="shared" si="269"/>
        <v/>
      </c>
      <c r="H858" s="6">
        <f t="shared" si="270"/>
        <v>845</v>
      </c>
      <c r="I858" s="25">
        <f t="shared" ca="1" si="271"/>
        <v>12700.081597093551</v>
      </c>
      <c r="J858" s="16">
        <f t="shared" ca="1" si="280"/>
        <v>3.0173406496844181E-3</v>
      </c>
      <c r="K858" s="17">
        <f t="shared" ca="1" si="272"/>
        <v>-4.5519387356587915</v>
      </c>
      <c r="L858" s="31">
        <f t="shared" ca="1" si="267"/>
        <v>0.16992497751572302</v>
      </c>
      <c r="M858" s="30"/>
      <c r="N858" s="21">
        <v>845</v>
      </c>
      <c r="O858" s="14">
        <f t="shared" si="265"/>
        <v>0.24842999999999998</v>
      </c>
      <c r="P858" s="14">
        <f t="shared" si="273"/>
        <v>0.46510213931995631</v>
      </c>
      <c r="Q858" s="14">
        <f t="shared" si="281"/>
        <v>0.71353213931995629</v>
      </c>
      <c r="R858" s="14">
        <f t="shared" si="282"/>
        <v>-0.21667213931995633</v>
      </c>
      <c r="S858" s="14">
        <f t="shared" si="283"/>
        <v>1.1786342786399127</v>
      </c>
      <c r="T858" s="14">
        <f t="shared" si="284"/>
        <v>-0.68177427863991258</v>
      </c>
      <c r="U858" s="4" t="s">
        <v>21</v>
      </c>
      <c r="V858" s="21">
        <v>845</v>
      </c>
      <c r="W858" s="15">
        <f t="shared" si="274"/>
        <v>13659.558818588303</v>
      </c>
      <c r="X858" s="15">
        <f t="shared" si="275"/>
        <v>16964.309494161098</v>
      </c>
      <c r="Y858" s="15">
        <f t="shared" si="276"/>
        <v>21748.432709816847</v>
      </c>
      <c r="Z858" s="15">
        <f t="shared" si="277"/>
        <v>8579.1720998016117</v>
      </c>
      <c r="AA858" s="15">
        <f t="shared" si="278"/>
        <v>34627.350093457469</v>
      </c>
      <c r="AB858" s="15">
        <f t="shared" si="279"/>
        <v>5388.3287810038573</v>
      </c>
      <c r="AC858" s="15"/>
    </row>
    <row r="859" spans="2:29">
      <c r="B859" s="49">
        <v>41470</v>
      </c>
      <c r="C859" s="50">
        <v>1682.5</v>
      </c>
      <c r="D859" s="53">
        <v>14506.25</v>
      </c>
      <c r="E859" s="16">
        <f t="shared" si="266"/>
        <v>2.3264683974799291E-3</v>
      </c>
      <c r="F859" s="16">
        <f t="shared" si="268"/>
        <v>2.3264683974799291E-3</v>
      </c>
      <c r="G859" s="16" t="str">
        <f t="shared" si="269"/>
        <v/>
      </c>
      <c r="H859" s="6">
        <f t="shared" si="270"/>
        <v>846</v>
      </c>
      <c r="I859" s="25">
        <f t="shared" ca="1" si="271"/>
        <v>12664.855473160036</v>
      </c>
      <c r="J859" s="16">
        <f t="shared" ca="1" si="280"/>
        <v>-2.7736927250590596E-3</v>
      </c>
      <c r="K859" s="17">
        <f t="shared" ca="1" si="272"/>
        <v>-4.7439105110898572</v>
      </c>
      <c r="L859" s="31">
        <f t="shared" ca="1" si="267"/>
        <v>-0.1919717754310655</v>
      </c>
      <c r="M859" s="30"/>
      <c r="N859" s="21">
        <v>846</v>
      </c>
      <c r="O859" s="14">
        <f t="shared" si="265"/>
        <v>0.248724</v>
      </c>
      <c r="P859" s="14">
        <f t="shared" si="273"/>
        <v>0.46537726631196757</v>
      </c>
      <c r="Q859" s="14">
        <f t="shared" si="281"/>
        <v>0.71410126631196758</v>
      </c>
      <c r="R859" s="14">
        <f t="shared" si="282"/>
        <v>-0.21665326631196757</v>
      </c>
      <c r="S859" s="14">
        <f t="shared" si="283"/>
        <v>1.1794785326239352</v>
      </c>
      <c r="T859" s="14">
        <f t="shared" si="284"/>
        <v>-0.68203053262393509</v>
      </c>
      <c r="U859" s="4" t="s">
        <v>21</v>
      </c>
      <c r="V859" s="21">
        <v>846</v>
      </c>
      <c r="W859" s="15">
        <f t="shared" si="274"/>
        <v>13663.575319277637</v>
      </c>
      <c r="X859" s="15">
        <f t="shared" si="275"/>
        <v>16968.977475718191</v>
      </c>
      <c r="Y859" s="15">
        <f t="shared" si="276"/>
        <v>21760.813852793079</v>
      </c>
      <c r="Z859" s="15">
        <f t="shared" si="277"/>
        <v>8579.3340161131073</v>
      </c>
      <c r="AA859" s="15">
        <f t="shared" si="278"/>
        <v>34656.596715781554</v>
      </c>
      <c r="AB859" s="15">
        <f t="shared" si="279"/>
        <v>5386.9481771866704</v>
      </c>
      <c r="AC859" s="15"/>
    </row>
    <row r="860" spans="2:29">
      <c r="B860" s="49">
        <v>41471</v>
      </c>
      <c r="C860" s="50">
        <v>1676.26</v>
      </c>
      <c r="D860" s="53">
        <v>14599.12</v>
      </c>
      <c r="E860" s="16">
        <f t="shared" si="266"/>
        <v>6.4020680741060437E-3</v>
      </c>
      <c r="F860" s="16">
        <f t="shared" si="268"/>
        <v>6.4020680741060437E-3</v>
      </c>
      <c r="G860" s="16" t="str">
        <f t="shared" si="269"/>
        <v/>
      </c>
      <c r="H860" s="6">
        <f t="shared" si="270"/>
        <v>847</v>
      </c>
      <c r="I860" s="25">
        <f t="shared" ca="1" si="271"/>
        <v>12681.43241390183</v>
      </c>
      <c r="J860" s="16">
        <f t="shared" ca="1" si="280"/>
        <v>1.3088930052873044E-3</v>
      </c>
      <c r="K860" s="17">
        <f t="shared" ca="1" si="272"/>
        <v>-4.680533134125751</v>
      </c>
      <c r="L860" s="31">
        <f t="shared" ca="1" si="267"/>
        <v>6.3377376964105767E-2</v>
      </c>
      <c r="M860" s="30"/>
      <c r="N860" s="21">
        <v>847</v>
      </c>
      <c r="O860" s="14">
        <f t="shared" si="265"/>
        <v>0.24901799999999999</v>
      </c>
      <c r="P860" s="14">
        <f t="shared" si="273"/>
        <v>0.46565223074736795</v>
      </c>
      <c r="Q860" s="14">
        <f t="shared" si="281"/>
        <v>0.71467023074736791</v>
      </c>
      <c r="R860" s="14">
        <f t="shared" si="282"/>
        <v>-0.21663423074736796</v>
      </c>
      <c r="S860" s="14">
        <f t="shared" si="283"/>
        <v>1.1803224614947359</v>
      </c>
      <c r="T860" s="14">
        <f t="shared" si="284"/>
        <v>-0.68228646149473593</v>
      </c>
      <c r="U860" s="4" t="s">
        <v>21</v>
      </c>
      <c r="V860" s="21">
        <v>847</v>
      </c>
      <c r="W860" s="15">
        <f t="shared" si="274"/>
        <v>13667.593000991777</v>
      </c>
      <c r="X860" s="15">
        <f t="shared" si="275"/>
        <v>16973.643982561432</v>
      </c>
      <c r="Y860" s="15">
        <f t="shared" si="276"/>
        <v>21773.198504839871</v>
      </c>
      <c r="Z860" s="15">
        <f t="shared" si="277"/>
        <v>8579.4973301343744</v>
      </c>
      <c r="AA860" s="15">
        <f t="shared" si="278"/>
        <v>34685.856763276497</v>
      </c>
      <c r="AB860" s="15">
        <f t="shared" si="279"/>
        <v>5385.5696780290118</v>
      </c>
      <c r="AC860" s="15"/>
    </row>
    <row r="861" spans="2:29">
      <c r="B861" s="49">
        <v>41472</v>
      </c>
      <c r="C861" s="50">
        <v>1680.91</v>
      </c>
      <c r="D861" s="53">
        <v>14615.04</v>
      </c>
      <c r="E861" s="16">
        <f t="shared" si="266"/>
        <v>1.0904766862660264E-3</v>
      </c>
      <c r="F861" s="16">
        <f t="shared" si="268"/>
        <v>1.0904766862660264E-3</v>
      </c>
      <c r="G861" s="16" t="str">
        <f t="shared" si="269"/>
        <v/>
      </c>
      <c r="H861" s="6">
        <f t="shared" si="270"/>
        <v>848</v>
      </c>
      <c r="I861" s="25">
        <f t="shared" ca="1" si="271"/>
        <v>12684.494320764352</v>
      </c>
      <c r="J861" s="16">
        <f t="shared" ca="1" si="280"/>
        <v>2.4144802910161533E-4</v>
      </c>
      <c r="K861" s="17">
        <f t="shared" ca="1" si="272"/>
        <v>-4.6838194436502159</v>
      </c>
      <c r="L861" s="31">
        <f t="shared" ca="1" si="267"/>
        <v>-3.2863095244650511E-3</v>
      </c>
      <c r="M861" s="30"/>
      <c r="N861" s="21">
        <v>848</v>
      </c>
      <c r="O861" s="14">
        <f t="shared" si="265"/>
        <v>0.24931199999999998</v>
      </c>
      <c r="P861" s="14">
        <f t="shared" si="273"/>
        <v>0.46592703291395315</v>
      </c>
      <c r="Q861" s="14">
        <f t="shared" si="281"/>
        <v>0.71523903291395308</v>
      </c>
      <c r="R861" s="14">
        <f t="shared" si="282"/>
        <v>-0.21661503291395318</v>
      </c>
      <c r="S861" s="14">
        <f t="shared" si="283"/>
        <v>1.1811660658279064</v>
      </c>
      <c r="T861" s="14">
        <f t="shared" si="284"/>
        <v>-0.68254206582790633</v>
      </c>
      <c r="U861" s="4" t="s">
        <v>21</v>
      </c>
      <c r="V861" s="21">
        <v>848</v>
      </c>
      <c r="W861" s="15">
        <f t="shared" si="274"/>
        <v>13671.611864077995</v>
      </c>
      <c r="X861" s="15">
        <f t="shared" si="275"/>
        <v>16978.309017654203</v>
      </c>
      <c r="Y861" s="15">
        <f t="shared" si="276"/>
        <v>21785.586670196557</v>
      </c>
      <c r="Z861" s="15">
        <f t="shared" si="277"/>
        <v>8579.6620394759284</v>
      </c>
      <c r="AA861" s="15">
        <f t="shared" si="278"/>
        <v>34715.130248225018</v>
      </c>
      <c r="AB861" s="15">
        <f t="shared" si="279"/>
        <v>5384.1932789969878</v>
      </c>
      <c r="AC861" s="15"/>
    </row>
    <row r="862" spans="2:29">
      <c r="B862" s="49">
        <v>41473</v>
      </c>
      <c r="C862" s="50">
        <v>1689.37</v>
      </c>
      <c r="D862" s="53">
        <v>14808.5</v>
      </c>
      <c r="E862" s="16">
        <f t="shared" si="266"/>
        <v>1.3237048957785892E-2</v>
      </c>
      <c r="F862" s="16">
        <f t="shared" si="268"/>
        <v>1.3237048957785892E-2</v>
      </c>
      <c r="G862" s="16" t="str">
        <f t="shared" si="269"/>
        <v/>
      </c>
      <c r="H862" s="6">
        <f t="shared" si="270"/>
        <v>849</v>
      </c>
      <c r="I862" s="25">
        <f t="shared" ca="1" si="271"/>
        <v>12779.438619070937</v>
      </c>
      <c r="J862" s="16">
        <f t="shared" ca="1" si="280"/>
        <v>7.4850676665259705E-3</v>
      </c>
      <c r="K862" s="17">
        <f t="shared" ca="1" si="272"/>
        <v>-4.2361195330060335</v>
      </c>
      <c r="L862" s="31">
        <f t="shared" ca="1" si="267"/>
        <v>0.44769991064418241</v>
      </c>
      <c r="M862" s="30"/>
      <c r="N862" s="21">
        <v>849</v>
      </c>
      <c r="O862" s="14">
        <f t="shared" si="265"/>
        <v>0.24960599999999999</v>
      </c>
      <c r="P862" s="14">
        <f t="shared" si="273"/>
        <v>0.46620167309867089</v>
      </c>
      <c r="Q862" s="14">
        <f t="shared" si="281"/>
        <v>0.71580767309867088</v>
      </c>
      <c r="R862" s="14">
        <f t="shared" si="282"/>
        <v>-0.21659567309867089</v>
      </c>
      <c r="S862" s="14">
        <f t="shared" si="283"/>
        <v>1.1820093461973418</v>
      </c>
      <c r="T862" s="14">
        <f t="shared" si="284"/>
        <v>-0.68279734619734178</v>
      </c>
      <c r="U862" s="4" t="s">
        <v>21</v>
      </c>
      <c r="V862" s="21">
        <v>849</v>
      </c>
      <c r="W862" s="15">
        <f t="shared" si="274"/>
        <v>13675.631908883664</v>
      </c>
      <c r="X862" s="15">
        <f t="shared" si="275"/>
        <v>16982.97258395105</v>
      </c>
      <c r="Y862" s="15">
        <f t="shared" si="276"/>
        <v>21797.978353095401</v>
      </c>
      <c r="Z862" s="15">
        <f t="shared" si="277"/>
        <v>8579.8281417560447</v>
      </c>
      <c r="AA862" s="15">
        <f t="shared" si="278"/>
        <v>34744.417182898738</v>
      </c>
      <c r="AB862" s="15">
        <f t="shared" si="279"/>
        <v>5382.8189755714211</v>
      </c>
      <c r="AC862" s="15"/>
    </row>
    <row r="863" spans="2:29">
      <c r="B863" s="49">
        <v>41474</v>
      </c>
      <c r="C863" s="50">
        <v>1692.09</v>
      </c>
      <c r="D863" s="53">
        <v>14589.91</v>
      </c>
      <c r="E863" s="16">
        <f t="shared" si="266"/>
        <v>-1.4761116926089756E-2</v>
      </c>
      <c r="F863" s="16" t="str">
        <f t="shared" si="268"/>
        <v/>
      </c>
      <c r="G863" s="16">
        <f t="shared" si="269"/>
        <v>-1.4761116926089756E-2</v>
      </c>
      <c r="H863" s="6">
        <f t="shared" si="270"/>
        <v>850</v>
      </c>
      <c r="I863" s="25">
        <f t="shared" ca="1" si="271"/>
        <v>12680.659380080835</v>
      </c>
      <c r="J863" s="16">
        <f t="shared" ca="1" si="280"/>
        <v>-7.7295444607944457E-3</v>
      </c>
      <c r="K863" s="17">
        <f t="shared" ca="1" si="272"/>
        <v>-4.739468123200675</v>
      </c>
      <c r="L863" s="31">
        <f t="shared" ca="1" si="267"/>
        <v>-0.50334859019464129</v>
      </c>
      <c r="M863" s="30"/>
      <c r="N863" s="21">
        <v>850</v>
      </c>
      <c r="O863" s="14">
        <f t="shared" si="265"/>
        <v>0.24989999999999998</v>
      </c>
      <c r="P863" s="14">
        <f t="shared" si="273"/>
        <v>0.46647615158762407</v>
      </c>
      <c r="Q863" s="14">
        <f t="shared" si="281"/>
        <v>0.71637615158762402</v>
      </c>
      <c r="R863" s="14">
        <f t="shared" si="282"/>
        <v>-0.21657615158762408</v>
      </c>
      <c r="S863" s="14">
        <f t="shared" si="283"/>
        <v>1.182852303175248</v>
      </c>
      <c r="T863" s="14">
        <f t="shared" si="284"/>
        <v>-0.68305230317524812</v>
      </c>
      <c r="U863" s="4" t="s">
        <v>21</v>
      </c>
      <c r="V863" s="21">
        <v>850</v>
      </c>
      <c r="W863" s="15">
        <f t="shared" si="274"/>
        <v>13679.653135756262</v>
      </c>
      <c r="X863" s="15">
        <f t="shared" si="275"/>
        <v>16987.634684397697</v>
      </c>
      <c r="Y863" s="15">
        <f t="shared" si="276"/>
        <v>21810.373557761603</v>
      </c>
      <c r="Z863" s="15">
        <f t="shared" si="277"/>
        <v>8579.9956346007457</v>
      </c>
      <c r="AA863" s="15">
        <f t="shared" si="278"/>
        <v>34773.717579558244</v>
      </c>
      <c r="AB863" s="15">
        <f t="shared" si="279"/>
        <v>5381.446763247779</v>
      </c>
      <c r="AC863" s="15"/>
    </row>
    <row r="864" spans="2:29">
      <c r="B864" s="49">
        <v>41477</v>
      </c>
      <c r="C864" s="50">
        <v>1695.53</v>
      </c>
      <c r="D864" s="53">
        <v>14658.04</v>
      </c>
      <c r="E864" s="16">
        <f t="shared" si="266"/>
        <v>4.669665542830697E-3</v>
      </c>
      <c r="F864" s="16">
        <f t="shared" si="268"/>
        <v>4.669665542830697E-3</v>
      </c>
      <c r="G864" s="16" t="str">
        <f t="shared" si="269"/>
        <v/>
      </c>
      <c r="H864" s="6">
        <f t="shared" si="270"/>
        <v>851</v>
      </c>
      <c r="I864" s="25">
        <f t="shared" ca="1" si="271"/>
        <v>12816.16908886847</v>
      </c>
      <c r="J864" s="16">
        <f t="shared" ca="1" si="280"/>
        <v>1.068632984499982E-2</v>
      </c>
      <c r="K864" s="17">
        <f t="shared" ca="1" si="272"/>
        <v>-4.093490515438222</v>
      </c>
      <c r="L864" s="31">
        <f t="shared" ca="1" si="267"/>
        <v>0.64597760776245317</v>
      </c>
      <c r="M864" s="30"/>
      <c r="N864" s="21">
        <v>851</v>
      </c>
      <c r="O864" s="14">
        <f t="shared" si="265"/>
        <v>0.25019399999999997</v>
      </c>
      <c r="P864" s="14">
        <f t="shared" si="273"/>
        <v>0.46675046866607434</v>
      </c>
      <c r="Q864" s="14">
        <f t="shared" si="281"/>
        <v>0.71694446866607431</v>
      </c>
      <c r="R864" s="14">
        <f t="shared" si="282"/>
        <v>-0.21655646866607436</v>
      </c>
      <c r="S864" s="14">
        <f t="shared" si="283"/>
        <v>1.1836949373321486</v>
      </c>
      <c r="T864" s="14">
        <f t="shared" si="284"/>
        <v>-0.68330693733214876</v>
      </c>
      <c r="U864" s="4" t="s">
        <v>21</v>
      </c>
      <c r="V864" s="21">
        <v>851</v>
      </c>
      <c r="W864" s="15">
        <f t="shared" si="274"/>
        <v>13683.675545043365</v>
      </c>
      <c r="X864" s="15">
        <f t="shared" si="275"/>
        <v>16992.295321931113</v>
      </c>
      <c r="Y864" s="15">
        <f t="shared" si="276"/>
        <v>21822.772288413333</v>
      </c>
      <c r="Z864" s="15">
        <f t="shared" si="277"/>
        <v>8580.164515643748</v>
      </c>
      <c r="AA864" s="15">
        <f t="shared" si="278"/>
        <v>34803.031450453156</v>
      </c>
      <c r="AB864" s="15">
        <f t="shared" si="279"/>
        <v>5380.07663753612</v>
      </c>
      <c r="AC864" s="15"/>
    </row>
    <row r="865" spans="2:29">
      <c r="B865" s="49">
        <v>41478</v>
      </c>
      <c r="C865" s="50">
        <v>1692.39</v>
      </c>
      <c r="D865" s="53">
        <v>14778.51</v>
      </c>
      <c r="E865" s="16">
        <f t="shared" si="266"/>
        <v>8.2186977249345296E-3</v>
      </c>
      <c r="F865" s="16">
        <f t="shared" si="268"/>
        <v>8.2186977249345296E-3</v>
      </c>
      <c r="G865" s="16" t="str">
        <f t="shared" si="269"/>
        <v/>
      </c>
      <c r="H865" s="6">
        <f t="shared" si="270"/>
        <v>852</v>
      </c>
      <c r="I865" s="25">
        <f t="shared" ca="1" si="271"/>
        <v>12734.755558120254</v>
      </c>
      <c r="J865" s="16">
        <f t="shared" ca="1" si="280"/>
        <v>-6.3524076643876101E-3</v>
      </c>
      <c r="K865" s="17">
        <f t="shared" ca="1" si="272"/>
        <v>-4.5101576621967112</v>
      </c>
      <c r="L865" s="31">
        <f t="shared" ca="1" si="267"/>
        <v>-0.41666714675848959</v>
      </c>
      <c r="M865" s="30"/>
      <c r="N865" s="21">
        <v>852</v>
      </c>
      <c r="O865" s="14">
        <f t="shared" si="265"/>
        <v>0.25048799999999999</v>
      </c>
      <c r="P865" s="14">
        <f t="shared" si="273"/>
        <v>0.46702462461844557</v>
      </c>
      <c r="Q865" s="14">
        <f t="shared" si="281"/>
        <v>0.71751262461844556</v>
      </c>
      <c r="R865" s="14">
        <f t="shared" si="282"/>
        <v>-0.21653662461844558</v>
      </c>
      <c r="S865" s="14">
        <f t="shared" si="283"/>
        <v>1.1845372492368911</v>
      </c>
      <c r="T865" s="14">
        <f t="shared" si="284"/>
        <v>-0.68356124923689121</v>
      </c>
      <c r="U865" s="4" t="s">
        <v>21</v>
      </c>
      <c r="V865" s="21">
        <v>852</v>
      </c>
      <c r="W865" s="15">
        <f t="shared" si="274"/>
        <v>13687.699137092655</v>
      </c>
      <c r="X865" s="15">
        <f t="shared" si="275"/>
        <v>16996.954499479518</v>
      </c>
      <c r="Y865" s="15">
        <f t="shared" si="276"/>
        <v>21835.174549261777</v>
      </c>
      <c r="Z865" s="15">
        <f t="shared" si="277"/>
        <v>8580.3347825264464</v>
      </c>
      <c r="AA865" s="15">
        <f t="shared" si="278"/>
        <v>34832.358807822166</v>
      </c>
      <c r="AB865" s="15">
        <f t="shared" si="279"/>
        <v>5378.7085939610242</v>
      </c>
      <c r="AC865" s="15"/>
    </row>
    <row r="866" spans="2:29">
      <c r="B866" s="49">
        <v>41479</v>
      </c>
      <c r="C866" s="50">
        <v>1685.94</v>
      </c>
      <c r="D866" s="53">
        <v>14731.28</v>
      </c>
      <c r="E866" s="16">
        <f t="shared" si="266"/>
        <v>-3.1958566864994892E-3</v>
      </c>
      <c r="F866" s="16" t="str">
        <f t="shared" si="268"/>
        <v/>
      </c>
      <c r="G866" s="16">
        <f t="shared" si="269"/>
        <v>-3.1958566864994892E-3</v>
      </c>
      <c r="H866" s="6">
        <f t="shared" si="270"/>
        <v>853</v>
      </c>
      <c r="I866" s="25">
        <f t="shared" ca="1" si="271"/>
        <v>12591.065893143714</v>
      </c>
      <c r="J866" s="16">
        <f t="shared" ca="1" si="280"/>
        <v>-1.1283268400461552E-2</v>
      </c>
      <c r="K866" s="17">
        <f t="shared" ca="1" si="272"/>
        <v>-5.2377461014229389</v>
      </c>
      <c r="L866" s="31">
        <f t="shared" ca="1" si="267"/>
        <v>-0.72758843922622807</v>
      </c>
      <c r="M866" s="30"/>
      <c r="N866" s="21">
        <v>853</v>
      </c>
      <c r="O866" s="14">
        <f t="shared" si="265"/>
        <v>0.250782</v>
      </c>
      <c r="P866" s="14">
        <f t="shared" si="273"/>
        <v>0.46729861972832748</v>
      </c>
      <c r="Q866" s="14">
        <f t="shared" si="281"/>
        <v>0.71808061972832748</v>
      </c>
      <c r="R866" s="14">
        <f t="shared" si="282"/>
        <v>-0.21651661972832748</v>
      </c>
      <c r="S866" s="14">
        <f t="shared" si="283"/>
        <v>1.1853792394566549</v>
      </c>
      <c r="T866" s="14">
        <f t="shared" si="284"/>
        <v>-0.68381523945665501</v>
      </c>
      <c r="U866" s="4" t="s">
        <v>21</v>
      </c>
      <c r="V866" s="21">
        <v>853</v>
      </c>
      <c r="W866" s="15">
        <f t="shared" si="274"/>
        <v>13691.723912251919</v>
      </c>
      <c r="X866" s="15">
        <f t="shared" si="275"/>
        <v>17001.612219962437</v>
      </c>
      <c r="Y866" s="15">
        <f t="shared" si="276"/>
        <v>21847.580344511167</v>
      </c>
      <c r="Z866" s="15">
        <f t="shared" si="277"/>
        <v>8580.506432897866</v>
      </c>
      <c r="AA866" s="15">
        <f t="shared" si="278"/>
        <v>34861.699663893152</v>
      </c>
      <c r="AB866" s="15">
        <f t="shared" si="279"/>
        <v>5377.3426280615313</v>
      </c>
      <c r="AC866" s="15"/>
    </row>
    <row r="867" spans="2:29">
      <c r="B867" s="49">
        <v>41480</v>
      </c>
      <c r="C867" s="50">
        <v>1690.25</v>
      </c>
      <c r="D867" s="53">
        <v>14562.93</v>
      </c>
      <c r="E867" s="16">
        <f t="shared" si="266"/>
        <v>-1.1428063277597083E-2</v>
      </c>
      <c r="F867" s="16" t="str">
        <f t="shared" si="268"/>
        <v/>
      </c>
      <c r="G867" s="16">
        <f t="shared" si="269"/>
        <v>-1.1428063277597083E-2</v>
      </c>
      <c r="H867" s="6">
        <f t="shared" si="270"/>
        <v>854</v>
      </c>
      <c r="I867" s="25">
        <f t="shared" ca="1" si="271"/>
        <v>12663.626899242379</v>
      </c>
      <c r="J867" s="16">
        <f t="shared" ca="1" si="280"/>
        <v>5.7628962245505838E-3</v>
      </c>
      <c r="K867" s="17">
        <f t="shared" ca="1" si="272"/>
        <v>-4.8969737185442206</v>
      </c>
      <c r="L867" s="31">
        <f t="shared" ca="1" si="267"/>
        <v>0.34077238287871842</v>
      </c>
      <c r="M867" s="30"/>
      <c r="N867" s="21">
        <v>854</v>
      </c>
      <c r="O867" s="14">
        <f t="shared" si="265"/>
        <v>0.25107599999999997</v>
      </c>
      <c r="P867" s="14">
        <f t="shared" si="273"/>
        <v>0.46757245427847866</v>
      </c>
      <c r="Q867" s="14">
        <f t="shared" si="281"/>
        <v>0.71864845427847857</v>
      </c>
      <c r="R867" s="14">
        <f t="shared" si="282"/>
        <v>-0.21649645427847869</v>
      </c>
      <c r="S867" s="14">
        <f t="shared" si="283"/>
        <v>1.1862209085569573</v>
      </c>
      <c r="T867" s="14">
        <f t="shared" si="284"/>
        <v>-0.68406890855695734</v>
      </c>
      <c r="U867" s="4" t="s">
        <v>21</v>
      </c>
      <c r="V867" s="21">
        <v>854</v>
      </c>
      <c r="W867" s="15">
        <f t="shared" si="274"/>
        <v>13695.749870869038</v>
      </c>
      <c r="X867" s="15">
        <f t="shared" si="275"/>
        <v>17006.268486290737</v>
      </c>
      <c r="Y867" s="15">
        <f t="shared" si="276"/>
        <v>21859.989678358797</v>
      </c>
      <c r="Z867" s="15">
        <f t="shared" si="277"/>
        <v>8580.6794644146394</v>
      </c>
      <c r="AA867" s="15">
        <f t="shared" si="278"/>
        <v>34891.054030883199</v>
      </c>
      <c r="AB867" s="15">
        <f t="shared" si="279"/>
        <v>5375.9787353910797</v>
      </c>
      <c r="AC867" s="15"/>
    </row>
    <row r="868" spans="2:29">
      <c r="B868" s="49">
        <v>41481</v>
      </c>
      <c r="C868" s="50">
        <v>1691.65</v>
      </c>
      <c r="D868" s="53">
        <v>14129.93</v>
      </c>
      <c r="E868" s="16">
        <f t="shared" si="266"/>
        <v>-2.9733027625622042E-2</v>
      </c>
      <c r="F868" s="16" t="str">
        <f t="shared" si="268"/>
        <v/>
      </c>
      <c r="G868" s="16">
        <f t="shared" si="269"/>
        <v>-2.9733027625622042E-2</v>
      </c>
      <c r="H868" s="6">
        <f t="shared" si="270"/>
        <v>855</v>
      </c>
      <c r="I868" s="25">
        <f t="shared" ca="1" si="271"/>
        <v>12503.669545454712</v>
      </c>
      <c r="J868" s="16">
        <f t="shared" ca="1" si="280"/>
        <v>-1.263124340762419E-2</v>
      </c>
      <c r="K868" s="17">
        <f t="shared" ca="1" si="272"/>
        <v>-5.7098302377078669</v>
      </c>
      <c r="L868" s="31">
        <f t="shared" ca="1" si="267"/>
        <v>-0.81285651916364632</v>
      </c>
      <c r="M868" s="30"/>
      <c r="N868" s="21">
        <v>855</v>
      </c>
      <c r="O868" s="14">
        <f t="shared" si="265"/>
        <v>0.25136999999999998</v>
      </c>
      <c r="P868" s="14">
        <f t="shared" si="273"/>
        <v>0.46784612855083024</v>
      </c>
      <c r="Q868" s="14">
        <f t="shared" si="281"/>
        <v>0.71921612855083028</v>
      </c>
      <c r="R868" s="14">
        <f t="shared" si="282"/>
        <v>-0.21647612855083026</v>
      </c>
      <c r="S868" s="14">
        <f t="shared" si="283"/>
        <v>1.1870622571016605</v>
      </c>
      <c r="T868" s="14">
        <f t="shared" si="284"/>
        <v>-0.6843222571016605</v>
      </c>
      <c r="U868" s="4" t="s">
        <v>21</v>
      </c>
      <c r="V868" s="21">
        <v>855</v>
      </c>
      <c r="W868" s="15">
        <f t="shared" si="274"/>
        <v>13699.777013292003</v>
      </c>
      <c r="X868" s="15">
        <f t="shared" si="275"/>
        <v>17010.923301366649</v>
      </c>
      <c r="Y868" s="15">
        <f t="shared" si="276"/>
        <v>21872.402554995089</v>
      </c>
      <c r="Z868" s="15">
        <f t="shared" si="277"/>
        <v>8580.853874740973</v>
      </c>
      <c r="AA868" s="15">
        <f t="shared" si="278"/>
        <v>34920.42192099867</v>
      </c>
      <c r="AB868" s="15">
        <f t="shared" si="279"/>
        <v>5374.6169115174462</v>
      </c>
      <c r="AC868" s="15"/>
    </row>
    <row r="869" spans="2:29">
      <c r="B869" s="49">
        <v>41484</v>
      </c>
      <c r="C869" s="50">
        <v>1685.33</v>
      </c>
      <c r="D869" s="53">
        <v>13661.13</v>
      </c>
      <c r="E869" s="16">
        <f t="shared" si="266"/>
        <v>-3.3177800597738352E-2</v>
      </c>
      <c r="F869" s="16" t="str">
        <f t="shared" si="268"/>
        <v/>
      </c>
      <c r="G869" s="16">
        <f t="shared" si="269"/>
        <v>-3.3177800597738352E-2</v>
      </c>
      <c r="H869" s="6">
        <f t="shared" si="270"/>
        <v>856</v>
      </c>
      <c r="I869" s="25">
        <f t="shared" ca="1" si="271"/>
        <v>12396.613011395926</v>
      </c>
      <c r="J869" s="16">
        <f t="shared" ca="1" si="280"/>
        <v>-8.562009230138546E-3</v>
      </c>
      <c r="K869" s="17">
        <f t="shared" ca="1" si="272"/>
        <v>-6.2656352120375427</v>
      </c>
      <c r="L869" s="31">
        <f t="shared" ca="1" si="267"/>
        <v>-0.5558049743296759</v>
      </c>
      <c r="M869" s="30"/>
      <c r="N869" s="21">
        <v>856</v>
      </c>
      <c r="O869" s="14">
        <f t="shared" si="265"/>
        <v>0.251664</v>
      </c>
      <c r="P869" s="14">
        <f t="shared" si="273"/>
        <v>0.46811964282648938</v>
      </c>
      <c r="Q869" s="14">
        <f t="shared" si="281"/>
        <v>0.71978364282648943</v>
      </c>
      <c r="R869" s="14">
        <f t="shared" si="282"/>
        <v>-0.21645564282648938</v>
      </c>
      <c r="S869" s="14">
        <f t="shared" si="283"/>
        <v>1.1879032856529788</v>
      </c>
      <c r="T869" s="14">
        <f t="shared" si="284"/>
        <v>-0.68457528565297876</v>
      </c>
      <c r="U869" s="4" t="s">
        <v>21</v>
      </c>
      <c r="V869" s="21">
        <v>856</v>
      </c>
      <c r="W869" s="15">
        <f t="shared" si="274"/>
        <v>13703.805339868903</v>
      </c>
      <c r="X869" s="15">
        <f t="shared" si="275"/>
        <v>17015.576668083821</v>
      </c>
      <c r="Y869" s="15">
        <f t="shared" si="276"/>
        <v>21884.818978603595</v>
      </c>
      <c r="Z869" s="15">
        <f t="shared" si="277"/>
        <v>8581.0296615486131</v>
      </c>
      <c r="AA869" s="15">
        <f t="shared" si="278"/>
        <v>34949.803346435285</v>
      </c>
      <c r="AB869" s="15">
        <f t="shared" si="279"/>
        <v>5373.2571520226766</v>
      </c>
      <c r="AC869" s="15"/>
    </row>
    <row r="870" spans="2:29">
      <c r="B870" s="49">
        <v>41485</v>
      </c>
      <c r="C870" s="50">
        <v>1685.96</v>
      </c>
      <c r="D870" s="53">
        <v>13859.82</v>
      </c>
      <c r="E870" s="16">
        <f t="shared" si="266"/>
        <v>1.4544184851472793E-2</v>
      </c>
      <c r="F870" s="16">
        <f t="shared" si="268"/>
        <v>1.4544184851472793E-2</v>
      </c>
      <c r="G870" s="16" t="str">
        <f t="shared" si="269"/>
        <v/>
      </c>
      <c r="H870" s="6">
        <f t="shared" si="270"/>
        <v>857</v>
      </c>
      <c r="I870" s="25">
        <f t="shared" ca="1" si="271"/>
        <v>12519.671725275617</v>
      </c>
      <c r="J870" s="16">
        <f t="shared" ca="1" si="280"/>
        <v>9.9268012776204135E-3</v>
      </c>
      <c r="K870" s="17">
        <f t="shared" ca="1" si="272"/>
        <v>-5.6666439064989067</v>
      </c>
      <c r="L870" s="31">
        <f t="shared" ca="1" si="267"/>
        <v>0.59899130553863622</v>
      </c>
      <c r="M870" s="30"/>
      <c r="N870" s="21">
        <v>857</v>
      </c>
      <c r="O870" s="14">
        <f t="shared" si="265"/>
        <v>0.25195800000000002</v>
      </c>
      <c r="P870" s="14">
        <f t="shared" si="273"/>
        <v>0.4683929973857423</v>
      </c>
      <c r="Q870" s="14">
        <f t="shared" si="281"/>
        <v>0.72035099738574226</v>
      </c>
      <c r="R870" s="14">
        <f t="shared" si="282"/>
        <v>-0.21643499738574229</v>
      </c>
      <c r="S870" s="14">
        <f t="shared" si="283"/>
        <v>1.1887439947714846</v>
      </c>
      <c r="T870" s="14">
        <f t="shared" si="284"/>
        <v>-0.68482799477148459</v>
      </c>
      <c r="U870" s="4" t="s">
        <v>21</v>
      </c>
      <c r="V870" s="21">
        <v>857</v>
      </c>
      <c r="W870" s="15">
        <f t="shared" si="274"/>
        <v>13707.834850947929</v>
      </c>
      <c r="X870" s="15">
        <f t="shared" si="275"/>
        <v>17020.228589327333</v>
      </c>
      <c r="Y870" s="15">
        <f t="shared" si="276"/>
        <v>21897.238953361022</v>
      </c>
      <c r="Z870" s="15">
        <f t="shared" si="277"/>
        <v>8581.2068225168168</v>
      </c>
      <c r="AA870" s="15">
        <f t="shared" si="278"/>
        <v>34979.198319378171</v>
      </c>
      <c r="AB870" s="15">
        <f t="shared" si="279"/>
        <v>5371.8994525030339</v>
      </c>
      <c r="AC870" s="15"/>
    </row>
    <row r="871" spans="2:29">
      <c r="B871" s="49">
        <v>41486</v>
      </c>
      <c r="C871" s="50">
        <v>1685.73</v>
      </c>
      <c r="D871" s="53">
        <v>13688.32</v>
      </c>
      <c r="E871" s="16">
        <f t="shared" si="266"/>
        <v>-1.2373898073712357E-2</v>
      </c>
      <c r="F871" s="16" t="str">
        <f t="shared" si="268"/>
        <v/>
      </c>
      <c r="G871" s="16">
        <f t="shared" si="269"/>
        <v>-1.2373898073712357E-2</v>
      </c>
      <c r="H871" s="6">
        <f t="shared" si="270"/>
        <v>858</v>
      </c>
      <c r="I871" s="25">
        <f t="shared" ca="1" si="271"/>
        <v>12583.032421082209</v>
      </c>
      <c r="J871" s="16">
        <f t="shared" ca="1" si="280"/>
        <v>5.0608911477027707E-3</v>
      </c>
      <c r="K871" s="17">
        <f t="shared" ca="1" si="272"/>
        <v>-5.3695107016266288</v>
      </c>
      <c r="L871" s="31">
        <f t="shared" ca="1" si="267"/>
        <v>0.29713320487227746</v>
      </c>
      <c r="M871" s="30"/>
      <c r="N871" s="21">
        <v>858</v>
      </c>
      <c r="O871" s="14">
        <f t="shared" si="265"/>
        <v>0.25225199999999998</v>
      </c>
      <c r="P871" s="14">
        <f t="shared" si="273"/>
        <v>0.46866619250805791</v>
      </c>
      <c r="Q871" s="14">
        <f t="shared" si="281"/>
        <v>0.72091819250805789</v>
      </c>
      <c r="R871" s="14">
        <f t="shared" si="282"/>
        <v>-0.21641419250805793</v>
      </c>
      <c r="S871" s="14">
        <f t="shared" si="283"/>
        <v>1.1895843850161159</v>
      </c>
      <c r="T871" s="14">
        <f t="shared" si="284"/>
        <v>-0.68508038501611579</v>
      </c>
      <c r="U871" s="4" t="s">
        <v>21</v>
      </c>
      <c r="V871" s="21">
        <v>858</v>
      </c>
      <c r="W871" s="15">
        <f t="shared" si="274"/>
        <v>13711.865546877376</v>
      </c>
      <c r="X871" s="15">
        <f t="shared" si="275"/>
        <v>17024.87906797375</v>
      </c>
      <c r="Y871" s="15">
        <f t="shared" si="276"/>
        <v>21909.662483437311</v>
      </c>
      <c r="Z871" s="15">
        <f t="shared" si="277"/>
        <v>8581.3853553323133</v>
      </c>
      <c r="AA871" s="15">
        <f t="shared" si="278"/>
        <v>35008.606852001933</v>
      </c>
      <c r="AB871" s="15">
        <f t="shared" si="279"/>
        <v>5370.5438085689302</v>
      </c>
      <c r="AC871" s="15"/>
    </row>
    <row r="872" spans="2:29">
      <c r="B872" s="49">
        <v>41487</v>
      </c>
      <c r="C872" s="50">
        <v>1706.87</v>
      </c>
      <c r="D872" s="53">
        <v>14005.77</v>
      </c>
      <c r="E872" s="16">
        <f t="shared" si="266"/>
        <v>2.3191304703572151E-2</v>
      </c>
      <c r="F872" s="16">
        <f t="shared" si="268"/>
        <v>2.3191304703572151E-2</v>
      </c>
      <c r="G872" s="16" t="str">
        <f t="shared" si="269"/>
        <v/>
      </c>
      <c r="H872" s="6">
        <f t="shared" si="270"/>
        <v>859</v>
      </c>
      <c r="I872" s="25">
        <f t="shared" ca="1" si="271"/>
        <v>12691.063650007221</v>
      </c>
      <c r="J872" s="16">
        <f t="shared" ca="1" si="280"/>
        <v>8.5854685349146583E-3</v>
      </c>
      <c r="K872" s="17">
        <f t="shared" ca="1" si="272"/>
        <v>-4.8535839049377563</v>
      </c>
      <c r="L872" s="31">
        <f t="shared" ca="1" si="267"/>
        <v>0.51592679668887242</v>
      </c>
      <c r="M872" s="30"/>
      <c r="N872" s="21">
        <v>859</v>
      </c>
      <c r="O872" s="14">
        <f t="shared" si="265"/>
        <v>0.25254599999999999</v>
      </c>
      <c r="P872" s="14">
        <f t="shared" si="273"/>
        <v>0.46893922847209102</v>
      </c>
      <c r="Q872" s="14">
        <f t="shared" si="281"/>
        <v>0.72148522847209096</v>
      </c>
      <c r="R872" s="14">
        <f t="shared" si="282"/>
        <v>-0.21639322847209103</v>
      </c>
      <c r="S872" s="14">
        <f t="shared" si="283"/>
        <v>1.190424456944182</v>
      </c>
      <c r="T872" s="14">
        <f t="shared" si="284"/>
        <v>-0.6853324569441821</v>
      </c>
      <c r="U872" s="4" t="s">
        <v>21</v>
      </c>
      <c r="V872" s="21">
        <v>859</v>
      </c>
      <c r="W872" s="15">
        <f t="shared" si="274"/>
        <v>13715.897428005643</v>
      </c>
      <c r="X872" s="15">
        <f t="shared" si="275"/>
        <v>17029.52810689115</v>
      </c>
      <c r="Y872" s="15">
        <f t="shared" si="276"/>
        <v>21922.089572995628</v>
      </c>
      <c r="Z872" s="15">
        <f t="shared" si="277"/>
        <v>8581.5652576892826</v>
      </c>
      <c r="AA872" s="15">
        <f t="shared" si="278"/>
        <v>35038.028956470698</v>
      </c>
      <c r="AB872" s="15">
        <f t="shared" si="279"/>
        <v>5369.1902158448711</v>
      </c>
      <c r="AC872" s="15"/>
    </row>
    <row r="873" spans="2:29">
      <c r="B873" s="49">
        <v>41488</v>
      </c>
      <c r="C873" s="50">
        <v>1709.67</v>
      </c>
      <c r="D873" s="53">
        <v>14466.16</v>
      </c>
      <c r="E873" s="16">
        <f t="shared" si="266"/>
        <v>3.287145226574472E-2</v>
      </c>
      <c r="F873" s="16">
        <f t="shared" si="268"/>
        <v>3.287145226574472E-2</v>
      </c>
      <c r="G873" s="16" t="str">
        <f t="shared" si="269"/>
        <v/>
      </c>
      <c r="H873" s="6">
        <f t="shared" si="270"/>
        <v>860</v>
      </c>
      <c r="I873" s="25">
        <f t="shared" ca="1" si="271"/>
        <v>12794.263216431298</v>
      </c>
      <c r="J873" s="16">
        <f t="shared" ca="1" si="280"/>
        <v>8.1316719599005376E-3</v>
      </c>
      <c r="K873" s="17">
        <f t="shared" ca="1" si="272"/>
        <v>-4.3657843105476433</v>
      </c>
      <c r="L873" s="31">
        <f t="shared" ca="1" si="267"/>
        <v>0.48779959439011294</v>
      </c>
      <c r="M873" s="30"/>
      <c r="N873" s="21">
        <v>860</v>
      </c>
      <c r="O873" s="14">
        <f t="shared" si="265"/>
        <v>0.25284000000000001</v>
      </c>
      <c r="P873" s="14">
        <f t="shared" si="273"/>
        <v>0.46921210555568577</v>
      </c>
      <c r="Q873" s="14">
        <f t="shared" si="281"/>
        <v>0.72205210555568577</v>
      </c>
      <c r="R873" s="14">
        <f t="shared" si="282"/>
        <v>-0.21637210555568576</v>
      </c>
      <c r="S873" s="14">
        <f t="shared" si="283"/>
        <v>1.1912642111113716</v>
      </c>
      <c r="T873" s="14">
        <f t="shared" si="284"/>
        <v>-0.68558421111137147</v>
      </c>
      <c r="U873" s="4" t="s">
        <v>21</v>
      </c>
      <c r="V873" s="21">
        <v>860</v>
      </c>
      <c r="W873" s="15">
        <f t="shared" si="274"/>
        <v>13719.930494681228</v>
      </c>
      <c r="X873" s="15">
        <f t="shared" si="275"/>
        <v>17034.175708939161</v>
      </c>
      <c r="Y873" s="15">
        <f t="shared" si="276"/>
        <v>21934.520226192406</v>
      </c>
      <c r="Z873" s="15">
        <f t="shared" si="277"/>
        <v>8581.7465272893114</v>
      </c>
      <c r="AA873" s="15">
        <f t="shared" si="278"/>
        <v>35067.464644938227</v>
      </c>
      <c r="AB873" s="15">
        <f t="shared" si="279"/>
        <v>5367.838669969391</v>
      </c>
      <c r="AC873" s="15"/>
    </row>
    <row r="874" spans="2:29">
      <c r="B874" s="49">
        <v>41491</v>
      </c>
      <c r="C874" s="50">
        <v>1707.14</v>
      </c>
      <c r="D874" s="53">
        <v>14258.04</v>
      </c>
      <c r="E874" s="16">
        <f t="shared" si="266"/>
        <v>-1.4386678980461918E-2</v>
      </c>
      <c r="F874" s="16" t="str">
        <f t="shared" si="268"/>
        <v/>
      </c>
      <c r="G874" s="16">
        <f t="shared" si="269"/>
        <v>-1.4386678980461918E-2</v>
      </c>
      <c r="H874" s="6">
        <f t="shared" si="270"/>
        <v>861</v>
      </c>
      <c r="I874" s="25">
        <f t="shared" ca="1" si="271"/>
        <v>12959.192587420655</v>
      </c>
      <c r="J874" s="16">
        <f t="shared" ca="1" si="280"/>
        <v>1.2890884625348594E-2</v>
      </c>
      <c r="K874" s="17">
        <f t="shared" ca="1" si="272"/>
        <v>-3.5836272479281051</v>
      </c>
      <c r="L874" s="31">
        <f t="shared" ca="1" si="267"/>
        <v>0.78215706261953821</v>
      </c>
      <c r="M874" s="30"/>
      <c r="N874" s="21">
        <v>861</v>
      </c>
      <c r="O874" s="14">
        <f t="shared" si="265"/>
        <v>0.25313399999999997</v>
      </c>
      <c r="P874" s="14">
        <f t="shared" si="273"/>
        <v>0.46948482403587871</v>
      </c>
      <c r="Q874" s="14">
        <f t="shared" si="281"/>
        <v>0.72261882403587863</v>
      </c>
      <c r="R874" s="14">
        <f t="shared" si="282"/>
        <v>-0.21635082403587874</v>
      </c>
      <c r="S874" s="14">
        <f t="shared" si="283"/>
        <v>1.1921036480717575</v>
      </c>
      <c r="T874" s="14">
        <f t="shared" si="284"/>
        <v>-0.68583564807175745</v>
      </c>
      <c r="U874" s="4" t="s">
        <v>21</v>
      </c>
      <c r="V874" s="21">
        <v>861</v>
      </c>
      <c r="W874" s="15">
        <f t="shared" si="274"/>
        <v>13723.964747252732</v>
      </c>
      <c r="X874" s="15">
        <f t="shared" si="275"/>
        <v>17038.821876968988</v>
      </c>
      <c r="Y874" s="15">
        <f t="shared" si="276"/>
        <v>21946.95444717737</v>
      </c>
      <c r="Z874" s="15">
        <f t="shared" si="277"/>
        <v>8581.9291618413754</v>
      </c>
      <c r="AA874" s="15">
        <f t="shared" si="278"/>
        <v>35096.913929547896</v>
      </c>
      <c r="AB874" s="15">
        <f t="shared" si="279"/>
        <v>5366.4891665949954</v>
      </c>
      <c r="AC874" s="15"/>
    </row>
    <row r="875" spans="2:29">
      <c r="B875" s="49">
        <v>41492</v>
      </c>
      <c r="C875" s="50">
        <v>1697.37</v>
      </c>
      <c r="D875" s="53">
        <v>14401.06</v>
      </c>
      <c r="E875" s="16">
        <f t="shared" si="266"/>
        <v>1.0030831727221877E-2</v>
      </c>
      <c r="F875" s="16">
        <f t="shared" si="268"/>
        <v>1.0030831727221877E-2</v>
      </c>
      <c r="G875" s="16" t="str">
        <f t="shared" si="269"/>
        <v/>
      </c>
      <c r="H875" s="6">
        <f t="shared" si="270"/>
        <v>862</v>
      </c>
      <c r="I875" s="25">
        <f t="shared" ca="1" si="271"/>
        <v>12789.105594362249</v>
      </c>
      <c r="J875" s="16">
        <f t="shared" ca="1" si="280"/>
        <v>-1.3124814058516909E-2</v>
      </c>
      <c r="K875" s="17">
        <f t="shared" ca="1" si="272"/>
        <v>-4.427734400723204</v>
      </c>
      <c r="L875" s="31">
        <f t="shared" ca="1" si="267"/>
        <v>-0.84410715279509907</v>
      </c>
      <c r="M875" s="30"/>
      <c r="N875" s="21">
        <v>862</v>
      </c>
      <c r="O875" s="14">
        <f t="shared" si="265"/>
        <v>0.25342799999999999</v>
      </c>
      <c r="P875" s="14">
        <f t="shared" si="273"/>
        <v>0.46975738418890234</v>
      </c>
      <c r="Q875" s="14">
        <f t="shared" si="281"/>
        <v>0.72318538418890232</v>
      </c>
      <c r="R875" s="14">
        <f t="shared" si="282"/>
        <v>-0.21632938418890235</v>
      </c>
      <c r="S875" s="14">
        <f t="shared" si="283"/>
        <v>1.1929427683778047</v>
      </c>
      <c r="T875" s="14">
        <f t="shared" si="284"/>
        <v>-0.68608676837780469</v>
      </c>
      <c r="U875" s="4" t="s">
        <v>21</v>
      </c>
      <c r="V875" s="21">
        <v>862</v>
      </c>
      <c r="W875" s="15">
        <f t="shared" si="274"/>
        <v>13728.000186068864</v>
      </c>
      <c r="X875" s="15">
        <f t="shared" si="275"/>
        <v>17043.466613823457</v>
      </c>
      <c r="Y875" s="15">
        <f t="shared" si="276"/>
        <v>21959.392240093595</v>
      </c>
      <c r="Z875" s="15">
        <f t="shared" si="277"/>
        <v>8582.1131590617952</v>
      </c>
      <c r="AA875" s="15">
        <f t="shared" si="278"/>
        <v>35126.376822432823</v>
      </c>
      <c r="AB875" s="15">
        <f t="shared" si="279"/>
        <v>5365.1417013880991</v>
      </c>
      <c r="AC875" s="15"/>
    </row>
    <row r="876" spans="2:29">
      <c r="B876" s="49">
        <v>41494</v>
      </c>
      <c r="C876" s="50">
        <v>1697.48</v>
      </c>
      <c r="D876" s="53">
        <v>13605.56</v>
      </c>
      <c r="E876" s="16">
        <f t="shared" si="266"/>
        <v>-5.5238989352172689E-2</v>
      </c>
      <c r="F876" s="16" t="str">
        <f t="shared" si="268"/>
        <v/>
      </c>
      <c r="G876" s="16">
        <f t="shared" si="269"/>
        <v>-5.5238989352172689E-2</v>
      </c>
      <c r="H876" s="6">
        <f t="shared" si="270"/>
        <v>863</v>
      </c>
      <c r="I876" s="25">
        <f t="shared" ca="1" si="271"/>
        <v>12859.723625287163</v>
      </c>
      <c r="J876" s="16">
        <f t="shared" ca="1" si="280"/>
        <v>5.5217333537416462E-3</v>
      </c>
      <c r="K876" s="17">
        <f t="shared" ca="1" si="272"/>
        <v>-4.1019501397789071</v>
      </c>
      <c r="L876" s="31">
        <f t="shared" ca="1" si="267"/>
        <v>0.3257842609442968</v>
      </c>
      <c r="M876" s="30"/>
      <c r="N876" s="21">
        <v>863</v>
      </c>
      <c r="O876" s="14">
        <f t="shared" si="265"/>
        <v>0.253722</v>
      </c>
      <c r="P876" s="14">
        <f t="shared" si="273"/>
        <v>0.47002978629018821</v>
      </c>
      <c r="Q876" s="14">
        <f t="shared" si="281"/>
        <v>0.72375178629018821</v>
      </c>
      <c r="R876" s="14">
        <f t="shared" si="282"/>
        <v>-0.21630778629018821</v>
      </c>
      <c r="S876" s="14">
        <f t="shared" si="283"/>
        <v>1.1937815725803764</v>
      </c>
      <c r="T876" s="14">
        <f t="shared" si="284"/>
        <v>-0.68633757258037642</v>
      </c>
      <c r="U876" s="4" t="s">
        <v>21</v>
      </c>
      <c r="V876" s="21">
        <v>863</v>
      </c>
      <c r="W876" s="15">
        <f t="shared" si="274"/>
        <v>13732.036811478425</v>
      </c>
      <c r="X876" s="15">
        <f t="shared" si="275"/>
        <v>17048.109922337044</v>
      </c>
      <c r="Y876" s="15">
        <f t="shared" si="276"/>
        <v>21971.833609077505</v>
      </c>
      <c r="Z876" s="15">
        <f t="shared" si="277"/>
        <v>8582.2985166742201</v>
      </c>
      <c r="AA876" s="15">
        <f t="shared" si="278"/>
        <v>35155.853335715925</v>
      </c>
      <c r="AB876" s="15">
        <f t="shared" si="279"/>
        <v>5363.79627002897</v>
      </c>
      <c r="AC876" s="15"/>
    </row>
    <row r="877" spans="2:29">
      <c r="B877" s="49">
        <v>41495</v>
      </c>
      <c r="C877" s="50">
        <v>1691.42</v>
      </c>
      <c r="D877" s="53">
        <v>13615.19</v>
      </c>
      <c r="E877" s="16">
        <f t="shared" si="266"/>
        <v>7.0779887046185672E-4</v>
      </c>
      <c r="F877" s="16">
        <f t="shared" si="268"/>
        <v>7.0779887046185672E-4</v>
      </c>
      <c r="G877" s="16" t="str">
        <f t="shared" si="269"/>
        <v/>
      </c>
      <c r="H877" s="6">
        <f t="shared" si="270"/>
        <v>864</v>
      </c>
      <c r="I877" s="25">
        <f t="shared" ca="1" si="271"/>
        <v>13030.10297161651</v>
      </c>
      <c r="J877" s="16">
        <f t="shared" ca="1" si="280"/>
        <v>1.3249067498955922E-2</v>
      </c>
      <c r="K877" s="17">
        <f t="shared" ca="1" si="272"/>
        <v>-3.2976954477547573</v>
      </c>
      <c r="L877" s="31">
        <f t="shared" ca="1" si="267"/>
        <v>0.80425469202414979</v>
      </c>
      <c r="M877" s="30"/>
      <c r="N877" s="21">
        <v>864</v>
      </c>
      <c r="O877" s="14">
        <f t="shared" si="265"/>
        <v>0.25401600000000002</v>
      </c>
      <c r="P877" s="14">
        <f t="shared" si="273"/>
        <v>0.4703020306143702</v>
      </c>
      <c r="Q877" s="14">
        <f t="shared" si="281"/>
        <v>0.72431803061437017</v>
      </c>
      <c r="R877" s="14">
        <f t="shared" si="282"/>
        <v>-0.21628603061437018</v>
      </c>
      <c r="S877" s="14">
        <f t="shared" si="283"/>
        <v>1.1946200612287403</v>
      </c>
      <c r="T877" s="14">
        <f t="shared" si="284"/>
        <v>-0.68658806122874039</v>
      </c>
      <c r="U877" s="4" t="s">
        <v>21</v>
      </c>
      <c r="V877" s="21">
        <v>864</v>
      </c>
      <c r="W877" s="15">
        <f t="shared" si="274"/>
        <v>13736.074623830335</v>
      </c>
      <c r="X877" s="15">
        <f t="shared" si="275"/>
        <v>17052.751805335909</v>
      </c>
      <c r="Y877" s="15">
        <f t="shared" si="276"/>
        <v>21984.278558258909</v>
      </c>
      <c r="Z877" s="15">
        <f t="shared" si="277"/>
        <v>8582.4852324095773</v>
      </c>
      <c r="AA877" s="15">
        <f t="shared" si="278"/>
        <v>35185.343481509924</v>
      </c>
      <c r="AB877" s="15">
        <f t="shared" si="279"/>
        <v>5362.4528682116679</v>
      </c>
      <c r="AC877" s="15"/>
    </row>
    <row r="878" spans="2:29">
      <c r="B878" s="49">
        <v>41498</v>
      </c>
      <c r="C878" s="50">
        <v>1689.47</v>
      </c>
      <c r="D878" s="53">
        <v>13519.43</v>
      </c>
      <c r="E878" s="16">
        <f t="shared" si="266"/>
        <v>-7.0333208717616291E-3</v>
      </c>
      <c r="F878" s="16" t="str">
        <f t="shared" si="268"/>
        <v/>
      </c>
      <c r="G878" s="16">
        <f t="shared" si="269"/>
        <v>-7.0333208717616291E-3</v>
      </c>
      <c r="H878" s="6">
        <f t="shared" si="270"/>
        <v>865</v>
      </c>
      <c r="I878" s="25">
        <f t="shared" ca="1" si="271"/>
        <v>12936.562159821959</v>
      </c>
      <c r="J878" s="16">
        <f t="shared" ca="1" si="280"/>
        <v>-7.1788236822311969E-3</v>
      </c>
      <c r="K878" s="17">
        <f t="shared" ca="1" si="272"/>
        <v>-3.7663654647856792</v>
      </c>
      <c r="L878" s="31">
        <f t="shared" ca="1" si="267"/>
        <v>-0.46867001703092204</v>
      </c>
      <c r="M878" s="30"/>
      <c r="N878" s="21">
        <v>865</v>
      </c>
      <c r="O878" s="14">
        <f t="shared" si="265"/>
        <v>0.25430999999999998</v>
      </c>
      <c r="P878" s="14">
        <f t="shared" si="273"/>
        <v>0.47057411743528776</v>
      </c>
      <c r="Q878" s="14">
        <f t="shared" si="281"/>
        <v>0.7248841174352878</v>
      </c>
      <c r="R878" s="14">
        <f t="shared" si="282"/>
        <v>-0.21626411743528778</v>
      </c>
      <c r="S878" s="14">
        <f t="shared" si="283"/>
        <v>1.1954582348705756</v>
      </c>
      <c r="T878" s="14">
        <f t="shared" si="284"/>
        <v>-0.68683823487057549</v>
      </c>
      <c r="U878" s="4" t="s">
        <v>21</v>
      </c>
      <c r="V878" s="21">
        <v>865</v>
      </c>
      <c r="W878" s="15">
        <f t="shared" si="274"/>
        <v>13740.113623473593</v>
      </c>
      <c r="X878" s="15">
        <f t="shared" si="275"/>
        <v>17057.392265637936</v>
      </c>
      <c r="Y878" s="15">
        <f t="shared" si="276"/>
        <v>21996.727091761069</v>
      </c>
      <c r="Z878" s="15">
        <f t="shared" si="277"/>
        <v>8582.6733040060626</v>
      </c>
      <c r="AA878" s="15">
        <f t="shared" si="278"/>
        <v>35214.847271917482</v>
      </c>
      <c r="AB878" s="15">
        <f t="shared" si="279"/>
        <v>5361.1114916439847</v>
      </c>
      <c r="AC878" s="15"/>
    </row>
    <row r="879" spans="2:29">
      <c r="B879" s="49">
        <v>41499</v>
      </c>
      <c r="C879" s="50">
        <v>1694.16</v>
      </c>
      <c r="D879" s="53">
        <v>13867</v>
      </c>
      <c r="E879" s="16">
        <f t="shared" si="266"/>
        <v>2.5708924118842267E-2</v>
      </c>
      <c r="F879" s="16">
        <f t="shared" si="268"/>
        <v>2.5708924118842267E-2</v>
      </c>
      <c r="G879" s="16" t="str">
        <f t="shared" si="269"/>
        <v/>
      </c>
      <c r="H879" s="6">
        <f t="shared" si="270"/>
        <v>866</v>
      </c>
      <c r="I879" s="25">
        <f t="shared" ca="1" si="271"/>
        <v>12849.84388064521</v>
      </c>
      <c r="J879" s="16">
        <f t="shared" ca="1" si="280"/>
        <v>-6.7033480847079746E-3</v>
      </c>
      <c r="K879" s="17">
        <f t="shared" ca="1" si="272"/>
        <v>-4.2051105247170151</v>
      </c>
      <c r="L879" s="31">
        <f t="shared" ca="1" si="267"/>
        <v>-0.43874505993133595</v>
      </c>
      <c r="M879" s="30"/>
      <c r="N879" s="21">
        <v>866</v>
      </c>
      <c r="O879" s="14">
        <f t="shared" si="265"/>
        <v>0.254604</v>
      </c>
      <c r="P879" s="14">
        <f t="shared" si="273"/>
        <v>0.47084604702598915</v>
      </c>
      <c r="Q879" s="14">
        <f t="shared" si="281"/>
        <v>0.72545004702598914</v>
      </c>
      <c r="R879" s="14">
        <f t="shared" si="282"/>
        <v>-0.21624204702598915</v>
      </c>
      <c r="S879" s="14">
        <f t="shared" si="283"/>
        <v>1.1962960940519782</v>
      </c>
      <c r="T879" s="14">
        <f t="shared" si="284"/>
        <v>-0.68708809405197835</v>
      </c>
      <c r="U879" s="4" t="s">
        <v>21</v>
      </c>
      <c r="V879" s="21">
        <v>866</v>
      </c>
      <c r="W879" s="15">
        <f t="shared" si="274"/>
        <v>13744.153810757325</v>
      </c>
      <c r="X879" s="15">
        <f t="shared" si="275"/>
        <v>17062.031306052759</v>
      </c>
      <c r="Y879" s="15">
        <f t="shared" si="276"/>
        <v>22009.179213700671</v>
      </c>
      <c r="Z879" s="15">
        <f t="shared" si="277"/>
        <v>8582.8627292090969</v>
      </c>
      <c r="AA879" s="15">
        <f t="shared" si="278"/>
        <v>35244.364719031204</v>
      </c>
      <c r="AB879" s="15">
        <f t="shared" si="279"/>
        <v>5359.772136047387</v>
      </c>
      <c r="AC879" s="15"/>
    </row>
    <row r="880" spans="2:29">
      <c r="B880" s="49">
        <v>41500</v>
      </c>
      <c r="C880" s="50">
        <v>1685.39</v>
      </c>
      <c r="D880" s="53">
        <v>14050.16</v>
      </c>
      <c r="E880" s="16">
        <f t="shared" si="266"/>
        <v>1.3208336338068786E-2</v>
      </c>
      <c r="F880" s="16">
        <f t="shared" si="268"/>
        <v>1.3208336338068786E-2</v>
      </c>
      <c r="G880" s="16" t="str">
        <f t="shared" si="269"/>
        <v/>
      </c>
      <c r="H880" s="6">
        <f t="shared" si="270"/>
        <v>867</v>
      </c>
      <c r="I880" s="25">
        <f t="shared" ca="1" si="271"/>
        <v>12949.665984355081</v>
      </c>
      <c r="J880" s="16">
        <f t="shared" ca="1" si="280"/>
        <v>7.7683514785907197E-3</v>
      </c>
      <c r="K880" s="17">
        <f t="shared" ca="1" si="272"/>
        <v>-3.7398393745334735</v>
      </c>
      <c r="L880" s="31">
        <f t="shared" ca="1" si="267"/>
        <v>0.46527115018354137</v>
      </c>
      <c r="M880" s="30"/>
      <c r="N880" s="21">
        <v>867</v>
      </c>
      <c r="O880" s="14">
        <f t="shared" si="265"/>
        <v>0.25489800000000001</v>
      </c>
      <c r="P880" s="14">
        <f t="shared" si="273"/>
        <v>0.47111781965873462</v>
      </c>
      <c r="Q880" s="14">
        <f t="shared" si="281"/>
        <v>0.72601581965873463</v>
      </c>
      <c r="R880" s="14">
        <f t="shared" si="282"/>
        <v>-0.2162198196587346</v>
      </c>
      <c r="S880" s="14">
        <f t="shared" si="283"/>
        <v>1.1971336393174692</v>
      </c>
      <c r="T880" s="14">
        <f t="shared" si="284"/>
        <v>-0.68733763931746927</v>
      </c>
      <c r="U880" s="4" t="s">
        <v>21</v>
      </c>
      <c r="V880" s="21">
        <v>867</v>
      </c>
      <c r="W880" s="15">
        <f t="shared" si="274"/>
        <v>13748.195186030742</v>
      </c>
      <c r="X880" s="15">
        <f t="shared" si="275"/>
        <v>17066.668929381798</v>
      </c>
      <c r="Y880" s="15">
        <f t="shared" si="276"/>
        <v>22021.634928187908</v>
      </c>
      <c r="Z880" s="15">
        <f t="shared" si="277"/>
        <v>8583.0535057712968</v>
      </c>
      <c r="AA880" s="15">
        <f t="shared" si="278"/>
        <v>35273.895834933719</v>
      </c>
      <c r="AB880" s="15">
        <f t="shared" si="279"/>
        <v>5358.4347971569614</v>
      </c>
      <c r="AC880" s="15"/>
    </row>
    <row r="881" spans="2:29">
      <c r="B881" s="49">
        <v>41501</v>
      </c>
      <c r="C881" s="50">
        <v>1661.32</v>
      </c>
      <c r="D881" s="53">
        <v>13752.94</v>
      </c>
      <c r="E881" s="16">
        <f t="shared" si="266"/>
        <v>-2.1154207496569388E-2</v>
      </c>
      <c r="F881" s="16" t="str">
        <f t="shared" si="268"/>
        <v/>
      </c>
      <c r="G881" s="16">
        <f t="shared" si="269"/>
        <v>-2.1154207496569388E-2</v>
      </c>
      <c r="H881" s="6">
        <f t="shared" si="270"/>
        <v>868</v>
      </c>
      <c r="I881" s="25">
        <f t="shared" ca="1" si="271"/>
        <v>13114.260101905897</v>
      </c>
      <c r="J881" s="16">
        <f t="shared" ca="1" si="280"/>
        <v>1.2710298300332039E-2</v>
      </c>
      <c r="K881" s="17">
        <f t="shared" ca="1" si="272"/>
        <v>-2.9688263150183642</v>
      </c>
      <c r="L881" s="31">
        <f t="shared" ca="1" si="267"/>
        <v>0.77101305951510934</v>
      </c>
      <c r="M881" s="30"/>
      <c r="N881" s="21">
        <v>868</v>
      </c>
      <c r="O881" s="14">
        <f t="shared" si="265"/>
        <v>0.25519199999999997</v>
      </c>
      <c r="P881" s="14">
        <f t="shared" si="273"/>
        <v>0.47138943560499952</v>
      </c>
      <c r="Q881" s="14">
        <f t="shared" si="281"/>
        <v>0.72658143560499955</v>
      </c>
      <c r="R881" s="14">
        <f t="shared" si="282"/>
        <v>-0.21619743560499954</v>
      </c>
      <c r="S881" s="14">
        <f t="shared" si="283"/>
        <v>1.197970871209999</v>
      </c>
      <c r="T881" s="14">
        <f t="shared" si="284"/>
        <v>-0.68758687120999906</v>
      </c>
      <c r="U881" s="4" t="s">
        <v>21</v>
      </c>
      <c r="V881" s="21">
        <v>868</v>
      </c>
      <c r="W881" s="15">
        <f t="shared" si="274"/>
        <v>13752.237749643167</v>
      </c>
      <c r="X881" s="15">
        <f t="shared" si="275"/>
        <v>17071.305138418291</v>
      </c>
      <c r="Y881" s="15">
        <f t="shared" si="276"/>
        <v>22034.094239326481</v>
      </c>
      <c r="Z881" s="15">
        <f t="shared" si="277"/>
        <v>8583.2456314524497</v>
      </c>
      <c r="AA881" s="15">
        <f t="shared" si="278"/>
        <v>35303.440631697755</v>
      </c>
      <c r="AB881" s="15">
        <f t="shared" si="279"/>
        <v>5357.0994707213476</v>
      </c>
      <c r="AC881" s="15"/>
    </row>
    <row r="882" spans="2:29">
      <c r="B882" s="49">
        <v>41502</v>
      </c>
      <c r="C882" s="50">
        <v>1655.83</v>
      </c>
      <c r="D882" s="53">
        <v>13650.11</v>
      </c>
      <c r="E882" s="16">
        <f t="shared" si="266"/>
        <v>-7.4769467473863715E-3</v>
      </c>
      <c r="F882" s="16" t="str">
        <f t="shared" si="268"/>
        <v/>
      </c>
      <c r="G882" s="16">
        <f t="shared" si="269"/>
        <v>-7.4769467473863715E-3</v>
      </c>
      <c r="H882" s="6">
        <f t="shared" si="270"/>
        <v>869</v>
      </c>
      <c r="I882" s="25">
        <f t="shared" ca="1" si="271"/>
        <v>13107.203220592533</v>
      </c>
      <c r="J882" s="16">
        <f t="shared" ca="1" si="280"/>
        <v>-5.381074691615743E-4</v>
      </c>
      <c r="K882" s="17">
        <f t="shared" ca="1" si="272"/>
        <v>-3.0208421064559978</v>
      </c>
      <c r="L882" s="31">
        <f t="shared" ca="1" si="267"/>
        <v>-5.2015791437633754E-2</v>
      </c>
      <c r="M882" s="30"/>
      <c r="N882" s="21">
        <v>869</v>
      </c>
      <c r="O882" s="14">
        <f t="shared" si="265"/>
        <v>0.25548599999999999</v>
      </c>
      <c r="P882" s="14">
        <f t="shared" si="273"/>
        <v>0.47166089513547765</v>
      </c>
      <c r="Q882" s="14">
        <f t="shared" si="281"/>
        <v>0.72714689513547759</v>
      </c>
      <c r="R882" s="14">
        <f t="shared" si="282"/>
        <v>-0.21617489513547766</v>
      </c>
      <c r="S882" s="14">
        <f t="shared" si="283"/>
        <v>1.1988077902709553</v>
      </c>
      <c r="T882" s="14">
        <f t="shared" si="284"/>
        <v>-0.68783579027095532</v>
      </c>
      <c r="U882" s="4" t="s">
        <v>21</v>
      </c>
      <c r="V882" s="21">
        <v>869</v>
      </c>
      <c r="W882" s="15">
        <f t="shared" si="274"/>
        <v>13756.281501944024</v>
      </c>
      <c r="X882" s="15">
        <f t="shared" si="275"/>
        <v>17075.939935947332</v>
      </c>
      <c r="Y882" s="15">
        <f t="shared" si="276"/>
        <v>22046.55715121363</v>
      </c>
      <c r="Z882" s="15">
        <f t="shared" si="277"/>
        <v>8583.4391040194769</v>
      </c>
      <c r="AA882" s="15">
        <f t="shared" si="278"/>
        <v>35332.999121386165</v>
      </c>
      <c r="AB882" s="15">
        <f t="shared" si="279"/>
        <v>5355.7661525026906</v>
      </c>
      <c r="AC882" s="15"/>
    </row>
    <row r="883" spans="2:29">
      <c r="B883" s="49">
        <v>41506</v>
      </c>
      <c r="C883" s="50">
        <v>1652.35</v>
      </c>
      <c r="D883" s="53">
        <v>13396.38</v>
      </c>
      <c r="E883" s="16">
        <f t="shared" si="266"/>
        <v>-1.8588128593835608E-2</v>
      </c>
      <c r="F883" s="16" t="str">
        <f t="shared" si="268"/>
        <v/>
      </c>
      <c r="G883" s="16">
        <f t="shared" si="269"/>
        <v>-1.8588128593835608E-2</v>
      </c>
      <c r="H883" s="6">
        <f t="shared" si="270"/>
        <v>870</v>
      </c>
      <c r="I883" s="25">
        <f t="shared" ca="1" si="271"/>
        <v>13050.909343382398</v>
      </c>
      <c r="J883" s="16">
        <f t="shared" ca="1" si="280"/>
        <v>-4.2948809339961019E-3</v>
      </c>
      <c r="K883" s="17">
        <f t="shared" ca="1" si="272"/>
        <v>-3.3082254391718164</v>
      </c>
      <c r="L883" s="31">
        <f t="shared" ca="1" si="267"/>
        <v>-0.28738333271581873</v>
      </c>
      <c r="M883" s="30"/>
      <c r="N883" s="21">
        <v>870</v>
      </c>
      <c r="O883" s="14">
        <f t="shared" si="265"/>
        <v>0.25578000000000001</v>
      </c>
      <c r="P883" s="14">
        <f t="shared" si="273"/>
        <v>0.471932198520084</v>
      </c>
      <c r="Q883" s="14">
        <f t="shared" si="281"/>
        <v>0.72771219852008406</v>
      </c>
      <c r="R883" s="14">
        <f t="shared" si="282"/>
        <v>-0.21615219852008399</v>
      </c>
      <c r="S883" s="14">
        <f t="shared" si="283"/>
        <v>1.199644397040168</v>
      </c>
      <c r="T883" s="14">
        <f t="shared" si="284"/>
        <v>-0.68808439704016799</v>
      </c>
      <c r="U883" s="4" t="s">
        <v>21</v>
      </c>
      <c r="V883" s="21">
        <v>870</v>
      </c>
      <c r="W883" s="15">
        <f t="shared" si="274"/>
        <v>13760.326443282836</v>
      </c>
      <c r="X883" s="15">
        <f t="shared" si="275"/>
        <v>17080.573324745903</v>
      </c>
      <c r="Y883" s="15">
        <f t="shared" si="276"/>
        <v>22059.02366794019</v>
      </c>
      <c r="Z883" s="15">
        <f t="shared" si="277"/>
        <v>8583.6339212464136</v>
      </c>
      <c r="AA883" s="15">
        <f t="shared" si="278"/>
        <v>35362.571316051995</v>
      </c>
      <c r="AB883" s="15">
        <f t="shared" si="279"/>
        <v>5354.4348382765793</v>
      </c>
      <c r="AC883" s="15"/>
    </row>
    <row r="884" spans="2:29">
      <c r="B884" s="49">
        <v>41507</v>
      </c>
      <c r="C884" s="50">
        <v>1642.8</v>
      </c>
      <c r="D884" s="53">
        <v>13424.33</v>
      </c>
      <c r="E884" s="16">
        <f t="shared" si="266"/>
        <v>2.0863845307464201E-3</v>
      </c>
      <c r="F884" s="16">
        <f t="shared" si="268"/>
        <v>2.0863845307464201E-3</v>
      </c>
      <c r="G884" s="16" t="str">
        <f t="shared" si="269"/>
        <v/>
      </c>
      <c r="H884" s="6">
        <f t="shared" si="270"/>
        <v>871</v>
      </c>
      <c r="I884" s="25">
        <f t="shared" ca="1" si="271"/>
        <v>13172.79198290432</v>
      </c>
      <c r="J884" s="16">
        <f t="shared" ca="1" si="280"/>
        <v>9.3390151073054518E-3</v>
      </c>
      <c r="K884" s="17">
        <f t="shared" ca="1" si="272"/>
        <v>-2.7456202905177336</v>
      </c>
      <c r="L884" s="31">
        <f t="shared" ca="1" si="267"/>
        <v>0.56260514865408273</v>
      </c>
      <c r="M884" s="30"/>
      <c r="N884" s="21">
        <v>871</v>
      </c>
      <c r="O884" s="14">
        <f t="shared" si="265"/>
        <v>0.25607399999999997</v>
      </c>
      <c r="P884" s="14">
        <f t="shared" si="273"/>
        <v>0.4722033460279586</v>
      </c>
      <c r="Q884" s="14">
        <f t="shared" si="281"/>
        <v>0.72827734602795857</v>
      </c>
      <c r="R884" s="14">
        <f t="shared" si="282"/>
        <v>-0.21612934602795864</v>
      </c>
      <c r="S884" s="14">
        <f t="shared" si="283"/>
        <v>1.2004806920559172</v>
      </c>
      <c r="T884" s="14">
        <f t="shared" si="284"/>
        <v>-0.68833269205591718</v>
      </c>
      <c r="U884" s="4" t="s">
        <v>21</v>
      </c>
      <c r="V884" s="21">
        <v>871</v>
      </c>
      <c r="W884" s="15">
        <f t="shared" si="274"/>
        <v>13764.372574009234</v>
      </c>
      <c r="X884" s="15">
        <f t="shared" si="275"/>
        <v>17085.205307582899</v>
      </c>
      <c r="Y884" s="15">
        <f t="shared" si="276"/>
        <v>22071.493793590584</v>
      </c>
      <c r="Z884" s="15">
        <f t="shared" si="277"/>
        <v>8583.8300809143657</v>
      </c>
      <c r="AA884" s="15">
        <f t="shared" si="278"/>
        <v>35392.157227738586</v>
      </c>
      <c r="AB884" s="15">
        <f t="shared" si="279"/>
        <v>5353.1055238319859</v>
      </c>
      <c r="AC884" s="15"/>
    </row>
    <row r="885" spans="2:29">
      <c r="B885" s="49">
        <v>41508</v>
      </c>
      <c r="C885" s="50">
        <v>1656.96</v>
      </c>
      <c r="D885" s="53">
        <v>13365.17</v>
      </c>
      <c r="E885" s="16">
        <f t="shared" si="266"/>
        <v>-4.4069238464787336E-3</v>
      </c>
      <c r="F885" s="16" t="str">
        <f t="shared" si="268"/>
        <v/>
      </c>
      <c r="G885" s="16">
        <f t="shared" si="269"/>
        <v>-4.4069238464787336E-3</v>
      </c>
      <c r="H885" s="6">
        <f t="shared" si="270"/>
        <v>872</v>
      </c>
      <c r="I885" s="25">
        <f t="shared" ca="1" si="271"/>
        <v>13250.01821774822</v>
      </c>
      <c r="J885" s="16">
        <f t="shared" ca="1" si="280"/>
        <v>5.8625563163924744E-3</v>
      </c>
      <c r="K885" s="17">
        <f t="shared" ca="1" si="272"/>
        <v>-2.3986551445407627</v>
      </c>
      <c r="L885" s="31">
        <f t="shared" ca="1" si="267"/>
        <v>0.34696514597697109</v>
      </c>
      <c r="M885" s="30"/>
      <c r="N885" s="21">
        <v>872</v>
      </c>
      <c r="O885" s="14">
        <f t="shared" si="265"/>
        <v>0.25636799999999998</v>
      </c>
      <c r="P885" s="14">
        <f t="shared" si="273"/>
        <v>0.47247433792746885</v>
      </c>
      <c r="Q885" s="14">
        <f t="shared" si="281"/>
        <v>0.72884233792746889</v>
      </c>
      <c r="R885" s="14">
        <f t="shared" si="282"/>
        <v>-0.21610633792746886</v>
      </c>
      <c r="S885" s="14">
        <f t="shared" si="283"/>
        <v>1.2013166758549376</v>
      </c>
      <c r="T885" s="14">
        <f t="shared" si="284"/>
        <v>-0.68858067585493776</v>
      </c>
      <c r="U885" s="4" t="s">
        <v>21</v>
      </c>
      <c r="V885" s="21">
        <v>872</v>
      </c>
      <c r="W885" s="15">
        <f t="shared" si="274"/>
        <v>13768.419894472949</v>
      </c>
      <c r="X885" s="15">
        <f t="shared" si="275"/>
        <v>17089.835887219171</v>
      </c>
      <c r="Y885" s="15">
        <f t="shared" si="276"/>
        <v>22083.967532242885</v>
      </c>
      <c r="Z885" s="15">
        <f t="shared" si="277"/>
        <v>8584.027580811493</v>
      </c>
      <c r="AA885" s="15">
        <f t="shared" si="278"/>
        <v>35421.756868479562</v>
      </c>
      <c r="AB885" s="15">
        <f t="shared" si="279"/>
        <v>5351.7782049712168</v>
      </c>
      <c r="AC885" s="15"/>
    </row>
    <row r="886" spans="2:29">
      <c r="B886" s="49">
        <v>41509</v>
      </c>
      <c r="C886" s="50">
        <v>1663.5</v>
      </c>
      <c r="D886" s="53">
        <v>13660.55</v>
      </c>
      <c r="E886" s="16">
        <f t="shared" si="266"/>
        <v>2.2100728984367515E-2</v>
      </c>
      <c r="F886" s="16">
        <f t="shared" si="268"/>
        <v>2.2100728984367515E-2</v>
      </c>
      <c r="G886" s="16" t="str">
        <f t="shared" si="269"/>
        <v/>
      </c>
      <c r="H886" s="6">
        <f t="shared" si="270"/>
        <v>873</v>
      </c>
      <c r="I886" s="25">
        <f t="shared" ca="1" si="271"/>
        <v>13077.080046243645</v>
      </c>
      <c r="J886" s="16">
        <f t="shared" ca="1" si="280"/>
        <v>-1.3051919526640829E-2</v>
      </c>
      <c r="K886" s="17">
        <f t="shared" ca="1" si="272"/>
        <v>-3.2381459657864196</v>
      </c>
      <c r="L886" s="31">
        <f t="shared" ca="1" si="267"/>
        <v>-0.83949082124565688</v>
      </c>
      <c r="M886" s="30"/>
      <c r="N886" s="21">
        <v>873</v>
      </c>
      <c r="O886" s="14">
        <f t="shared" si="265"/>
        <v>0.256662</v>
      </c>
      <c r="P886" s="14">
        <f t="shared" si="273"/>
        <v>0.47274517448621306</v>
      </c>
      <c r="Q886" s="14">
        <f t="shared" si="281"/>
        <v>0.72940717448621306</v>
      </c>
      <c r="R886" s="14">
        <f t="shared" si="282"/>
        <v>-0.21608317448621306</v>
      </c>
      <c r="S886" s="14">
        <f t="shared" si="283"/>
        <v>1.2021523489724262</v>
      </c>
      <c r="T886" s="14">
        <f t="shared" si="284"/>
        <v>-0.68882834897242606</v>
      </c>
      <c r="U886" s="4" t="s">
        <v>21</v>
      </c>
      <c r="V886" s="21">
        <v>873</v>
      </c>
      <c r="W886" s="15">
        <f t="shared" si="274"/>
        <v>13772.468405023812</v>
      </c>
      <c r="X886" s="15">
        <f t="shared" si="275"/>
        <v>17094.465066407553</v>
      </c>
      <c r="Y886" s="15">
        <f t="shared" si="276"/>
        <v>22096.444887968817</v>
      </c>
      <c r="Z886" s="15">
        <f t="shared" si="277"/>
        <v>8584.2264187329765</v>
      </c>
      <c r="AA886" s="15">
        <f t="shared" si="278"/>
        <v>35451.370250298947</v>
      </c>
      <c r="AB886" s="15">
        <f t="shared" si="279"/>
        <v>5350.4528775098524</v>
      </c>
      <c r="AC886" s="15"/>
    </row>
    <row r="887" spans="2:29">
      <c r="B887" s="49">
        <v>41512</v>
      </c>
      <c r="C887" s="50">
        <v>1656.78</v>
      </c>
      <c r="D887" s="53">
        <v>13636.28</v>
      </c>
      <c r="E887" s="16">
        <f t="shared" si="266"/>
        <v>-1.7766488172144327E-3</v>
      </c>
      <c r="F887" s="16" t="str">
        <f t="shared" si="268"/>
        <v/>
      </c>
      <c r="G887" s="16">
        <f t="shared" si="269"/>
        <v>-1.7766488172144327E-3</v>
      </c>
      <c r="H887" s="6">
        <f t="shared" si="270"/>
        <v>874</v>
      </c>
      <c r="I887" s="25">
        <f t="shared" ca="1" si="271"/>
        <v>13034.155020214574</v>
      </c>
      <c r="J887" s="16">
        <f t="shared" ca="1" si="280"/>
        <v>-3.2824625892996641E-3</v>
      </c>
      <c r="K887" s="17">
        <f t="shared" ca="1" si="272"/>
        <v>-3.4620124594955048</v>
      </c>
      <c r="L887" s="31">
        <f t="shared" ca="1" si="267"/>
        <v>-0.2238664937090854</v>
      </c>
      <c r="M887" s="30"/>
      <c r="N887" s="21">
        <v>874</v>
      </c>
      <c r="O887" s="14">
        <f t="shared" si="265"/>
        <v>0.25695600000000002</v>
      </c>
      <c r="P887" s="14">
        <f t="shared" si="273"/>
        <v>0.47301585597102341</v>
      </c>
      <c r="Q887" s="14">
        <f t="shared" si="281"/>
        <v>0.72997185597102343</v>
      </c>
      <c r="R887" s="14">
        <f t="shared" si="282"/>
        <v>-0.2160598559710234</v>
      </c>
      <c r="S887" s="14">
        <f t="shared" si="283"/>
        <v>1.2029877119420469</v>
      </c>
      <c r="T887" s="14">
        <f t="shared" si="284"/>
        <v>-0.68907571194204675</v>
      </c>
      <c r="U887" s="4" t="s">
        <v>21</v>
      </c>
      <c r="V887" s="21">
        <v>874</v>
      </c>
      <c r="W887" s="15">
        <f t="shared" si="274"/>
        <v>13776.518106011765</v>
      </c>
      <c r="X887" s="15">
        <f t="shared" si="275"/>
        <v>17099.092847892891</v>
      </c>
      <c r="Y887" s="15">
        <f t="shared" si="276"/>
        <v>22108.925864833815</v>
      </c>
      <c r="Z887" s="15">
        <f t="shared" si="277"/>
        <v>8584.4265924809824</v>
      </c>
      <c r="AA887" s="15">
        <f t="shared" si="278"/>
        <v>35480.997385211165</v>
      </c>
      <c r="AB887" s="15">
        <f t="shared" si="279"/>
        <v>5349.1295372766899</v>
      </c>
      <c r="AC887" s="15"/>
    </row>
    <row r="888" spans="2:29">
      <c r="B888" s="49">
        <v>41513</v>
      </c>
      <c r="C888" s="50">
        <v>1630.48</v>
      </c>
      <c r="D888" s="53">
        <v>13542.37</v>
      </c>
      <c r="E888" s="16">
        <f t="shared" si="266"/>
        <v>-6.886775572223499E-3</v>
      </c>
      <c r="F888" s="16" t="str">
        <f t="shared" si="268"/>
        <v/>
      </c>
      <c r="G888" s="16">
        <f t="shared" si="269"/>
        <v>-6.886775572223499E-3</v>
      </c>
      <c r="H888" s="6">
        <f t="shared" si="270"/>
        <v>875</v>
      </c>
      <c r="I888" s="25">
        <f t="shared" ca="1" si="271"/>
        <v>12967.594838371127</v>
      </c>
      <c r="J888" s="16">
        <f t="shared" ca="1" si="280"/>
        <v>-5.1065973774455211E-3</v>
      </c>
      <c r="K888" s="17">
        <f t="shared" ca="1" si="272"/>
        <v>-3.800367712565937</v>
      </c>
      <c r="L888" s="31">
        <f t="shared" ca="1" si="267"/>
        <v>-0.33835525307043207</v>
      </c>
      <c r="M888" s="30"/>
      <c r="N888" s="21">
        <v>875</v>
      </c>
      <c r="O888" s="14">
        <f t="shared" si="265"/>
        <v>0.25724999999999998</v>
      </c>
      <c r="P888" s="14">
        <f t="shared" si="273"/>
        <v>0.47328638264796929</v>
      </c>
      <c r="Q888" s="14">
        <f t="shared" si="281"/>
        <v>0.73053638264796927</v>
      </c>
      <c r="R888" s="14">
        <f t="shared" si="282"/>
        <v>-0.21603638264796932</v>
      </c>
      <c r="S888" s="14">
        <f t="shared" si="283"/>
        <v>1.2038227652959386</v>
      </c>
      <c r="T888" s="14">
        <f t="shared" si="284"/>
        <v>-0.68932276529593861</v>
      </c>
      <c r="U888" s="4" t="s">
        <v>21</v>
      </c>
      <c r="V888" s="21">
        <v>875</v>
      </c>
      <c r="W888" s="15">
        <f t="shared" si="274"/>
        <v>13780.568997786846</v>
      </c>
      <c r="X888" s="15">
        <f t="shared" si="275"/>
        <v>17103.719234412092</v>
      </c>
      <c r="Y888" s="15">
        <f t="shared" si="276"/>
        <v>22121.410466897032</v>
      </c>
      <c r="Z888" s="15">
        <f t="shared" si="277"/>
        <v>8584.6280998646362</v>
      </c>
      <c r="AA888" s="15">
        <f t="shared" si="278"/>
        <v>35510.638285221168</v>
      </c>
      <c r="AB888" s="15">
        <f t="shared" si="279"/>
        <v>5347.8081801136832</v>
      </c>
      <c r="AC888" s="15"/>
    </row>
    <row r="889" spans="2:29">
      <c r="B889" s="49">
        <v>41514</v>
      </c>
      <c r="C889" s="50">
        <v>1634.96</v>
      </c>
      <c r="D889" s="53">
        <v>13338.46</v>
      </c>
      <c r="E889" s="16">
        <f t="shared" si="266"/>
        <v>-1.5057187183631939E-2</v>
      </c>
      <c r="F889" s="16" t="str">
        <f t="shared" si="268"/>
        <v/>
      </c>
      <c r="G889" s="16">
        <f t="shared" si="269"/>
        <v>-1.5057187183631939E-2</v>
      </c>
      <c r="H889" s="6">
        <f t="shared" si="270"/>
        <v>876</v>
      </c>
      <c r="I889" s="25">
        <f t="shared" ca="1" si="271"/>
        <v>12898.31069734144</v>
      </c>
      <c r="J889" s="16">
        <f t="shared" ca="1" si="280"/>
        <v>-5.342867501124878E-3</v>
      </c>
      <c r="K889" s="17">
        <f t="shared" ca="1" si="272"/>
        <v>-4.1535674166535026</v>
      </c>
      <c r="L889" s="31">
        <f t="shared" ca="1" si="267"/>
        <v>-0.35319970408756596</v>
      </c>
      <c r="M889" s="30"/>
      <c r="N889" s="21">
        <v>876</v>
      </c>
      <c r="O889" s="14">
        <f t="shared" si="265"/>
        <v>0.257544</v>
      </c>
      <c r="P889" s="14">
        <f t="shared" si="273"/>
        <v>0.47355675478235976</v>
      </c>
      <c r="Q889" s="14">
        <f t="shared" si="281"/>
        <v>0.73110075478235981</v>
      </c>
      <c r="R889" s="14">
        <f t="shared" si="282"/>
        <v>-0.21601275478235976</v>
      </c>
      <c r="S889" s="14">
        <f t="shared" si="283"/>
        <v>1.2046575095647194</v>
      </c>
      <c r="T889" s="14">
        <f t="shared" si="284"/>
        <v>-0.68956950956471952</v>
      </c>
      <c r="U889" s="4" t="s">
        <v>21</v>
      </c>
      <c r="V889" s="21">
        <v>876</v>
      </c>
      <c r="W889" s="15">
        <f t="shared" si="274"/>
        <v>13784.621080699195</v>
      </c>
      <c r="X889" s="15">
        <f t="shared" si="275"/>
        <v>17108.344228694128</v>
      </c>
      <c r="Y889" s="15">
        <f t="shared" si="276"/>
        <v>22133.898698211367</v>
      </c>
      <c r="Z889" s="15">
        <f t="shared" si="277"/>
        <v>8584.8309387000027</v>
      </c>
      <c r="AA889" s="15">
        <f t="shared" si="278"/>
        <v>35540.292962324442</v>
      </c>
      <c r="AB889" s="15">
        <f t="shared" si="279"/>
        <v>5346.4888018759029</v>
      </c>
      <c r="AC889" s="15"/>
    </row>
    <row r="890" spans="2:29">
      <c r="B890" s="49">
        <v>41515</v>
      </c>
      <c r="C890" s="50">
        <v>1638.17</v>
      </c>
      <c r="D890" s="53">
        <v>13459.71</v>
      </c>
      <c r="E890" s="16">
        <f t="shared" si="266"/>
        <v>9.090254797030543E-3</v>
      </c>
      <c r="F890" s="16">
        <f t="shared" si="268"/>
        <v>9.090254797030543E-3</v>
      </c>
      <c r="G890" s="16" t="str">
        <f t="shared" si="269"/>
        <v/>
      </c>
      <c r="H890" s="6">
        <f t="shared" si="270"/>
        <v>877</v>
      </c>
      <c r="I890" s="25">
        <f t="shared" ca="1" si="271"/>
        <v>13096.437549098433</v>
      </c>
      <c r="J890" s="16">
        <f t="shared" ca="1" si="280"/>
        <v>1.5360682216922456E-2</v>
      </c>
      <c r="K890" s="17">
        <f t="shared" ca="1" si="272"/>
        <v>-3.2191979439711593</v>
      </c>
      <c r="L890" s="31">
        <f t="shared" ca="1" si="267"/>
        <v>0.93436947268234327</v>
      </c>
      <c r="M890" s="30"/>
      <c r="N890" s="21">
        <v>877</v>
      </c>
      <c r="O890" s="14">
        <f t="shared" si="265"/>
        <v>0.25783800000000001</v>
      </c>
      <c r="P890" s="14">
        <f t="shared" si="273"/>
        <v>0.47382697263874712</v>
      </c>
      <c r="Q890" s="14">
        <f t="shared" si="281"/>
        <v>0.73166497263874719</v>
      </c>
      <c r="R890" s="14">
        <f t="shared" si="282"/>
        <v>-0.21598897263874711</v>
      </c>
      <c r="S890" s="14">
        <f t="shared" si="283"/>
        <v>1.2054919452774944</v>
      </c>
      <c r="T890" s="14">
        <f t="shared" si="284"/>
        <v>-0.68981594527749424</v>
      </c>
      <c r="U890" s="4" t="s">
        <v>21</v>
      </c>
      <c r="V890" s="21">
        <v>877</v>
      </c>
      <c r="W890" s="15">
        <f t="shared" si="274"/>
        <v>13788.674355099061</v>
      </c>
      <c r="X890" s="15">
        <f t="shared" si="275"/>
        <v>17112.967833460094</v>
      </c>
      <c r="Y890" s="15">
        <f t="shared" si="276"/>
        <v>22146.390562823515</v>
      </c>
      <c r="Z890" s="15">
        <f t="shared" si="277"/>
        <v>8585.0351068100445</v>
      </c>
      <c r="AA890" s="15">
        <f t="shared" si="278"/>
        <v>35569.961428507086</v>
      </c>
      <c r="AB890" s="15">
        <f t="shared" si="279"/>
        <v>5345.1713984314674</v>
      </c>
      <c r="AC890" s="15"/>
    </row>
    <row r="891" spans="2:29">
      <c r="B891" s="49">
        <v>41516</v>
      </c>
      <c r="C891" s="50">
        <v>1632.97</v>
      </c>
      <c r="D891" s="53">
        <v>13388.86</v>
      </c>
      <c r="E891" s="16">
        <f t="shared" si="266"/>
        <v>-5.2638578394332827E-3</v>
      </c>
      <c r="F891" s="16" t="str">
        <f t="shared" si="268"/>
        <v/>
      </c>
      <c r="G891" s="16">
        <f t="shared" si="269"/>
        <v>-5.2638578394332827E-3</v>
      </c>
      <c r="H891" s="6">
        <f t="shared" si="270"/>
        <v>878</v>
      </c>
      <c r="I891" s="25">
        <f t="shared" ca="1" si="271"/>
        <v>13093.966282636957</v>
      </c>
      <c r="J891" s="16">
        <f t="shared" ca="1" si="280"/>
        <v>-1.8869760972871474E-4</v>
      </c>
      <c r="K891" s="17">
        <f t="shared" ca="1" si="272"/>
        <v>-3.2493676653650803</v>
      </c>
      <c r="L891" s="31">
        <f t="shared" ca="1" si="267"/>
        <v>-3.0169721393920892E-2</v>
      </c>
      <c r="M891" s="30"/>
      <c r="N891" s="21">
        <v>878</v>
      </c>
      <c r="O891" s="14">
        <f t="shared" si="265"/>
        <v>0.25813199999999997</v>
      </c>
      <c r="P891" s="14">
        <f t="shared" si="273"/>
        <v>0.47409703648092971</v>
      </c>
      <c r="Q891" s="14">
        <f t="shared" si="281"/>
        <v>0.73222903648092963</v>
      </c>
      <c r="R891" s="14">
        <f t="shared" si="282"/>
        <v>-0.21596503648092974</v>
      </c>
      <c r="S891" s="14">
        <f t="shared" si="283"/>
        <v>1.2063260729618595</v>
      </c>
      <c r="T891" s="14">
        <f t="shared" si="284"/>
        <v>-0.6900620729618594</v>
      </c>
      <c r="U891" s="4" t="s">
        <v>21</v>
      </c>
      <c r="V891" s="21">
        <v>878</v>
      </c>
      <c r="W891" s="15">
        <f t="shared" si="274"/>
        <v>13792.728821336794</v>
      </c>
      <c r="X891" s="15">
        <f t="shared" si="275"/>
        <v>17117.590051423223</v>
      </c>
      <c r="Y891" s="15">
        <f t="shared" si="276"/>
        <v>22158.886064773968</v>
      </c>
      <c r="Z891" s="15">
        <f t="shared" si="277"/>
        <v>8585.2406020246017</v>
      </c>
      <c r="AA891" s="15">
        <f t="shared" si="278"/>
        <v>35599.643695745821</v>
      </c>
      <c r="AB891" s="15">
        <f t="shared" si="279"/>
        <v>5343.8559656614871</v>
      </c>
      <c r="AC891" s="15"/>
    </row>
    <row r="892" spans="2:29">
      <c r="B892" s="49">
        <v>41520</v>
      </c>
      <c r="C892" s="50">
        <v>1639.77</v>
      </c>
      <c r="D892" s="53">
        <v>13978.44</v>
      </c>
      <c r="E892" s="16">
        <f t="shared" si="266"/>
        <v>4.4035115760415744E-2</v>
      </c>
      <c r="F892" s="16">
        <f t="shared" si="268"/>
        <v>4.4035115760415744E-2</v>
      </c>
      <c r="G892" s="16" t="str">
        <f t="shared" si="269"/>
        <v/>
      </c>
      <c r="H892" s="6">
        <f t="shared" si="270"/>
        <v>879</v>
      </c>
      <c r="I892" s="25">
        <f t="shared" ca="1" si="271"/>
        <v>13213.819313251854</v>
      </c>
      <c r="J892" s="16">
        <f t="shared" ca="1" si="280"/>
        <v>9.153302217818144E-3</v>
      </c>
      <c r="K892" s="17">
        <f t="shared" ca="1" si="272"/>
        <v>-2.6982632426078559</v>
      </c>
      <c r="L892" s="31">
        <f t="shared" ca="1" si="267"/>
        <v>0.55110442275722427</v>
      </c>
      <c r="M892" s="30"/>
      <c r="N892" s="21">
        <v>879</v>
      </c>
      <c r="O892" s="14">
        <f t="shared" si="265"/>
        <v>0.25842599999999999</v>
      </c>
      <c r="P892" s="14">
        <f t="shared" si="273"/>
        <v>0.47436694657195499</v>
      </c>
      <c r="Q892" s="14">
        <f t="shared" si="281"/>
        <v>0.73279294657195493</v>
      </c>
      <c r="R892" s="14">
        <f t="shared" si="282"/>
        <v>-0.21594094657195501</v>
      </c>
      <c r="S892" s="14">
        <f t="shared" si="283"/>
        <v>1.20715989314391</v>
      </c>
      <c r="T892" s="14">
        <f t="shared" si="284"/>
        <v>-0.69030789314390995</v>
      </c>
      <c r="U892" s="4" t="s">
        <v>21</v>
      </c>
      <c r="V892" s="21">
        <v>879</v>
      </c>
      <c r="W892" s="15">
        <f t="shared" si="274"/>
        <v>13796.784479762842</v>
      </c>
      <c r="X892" s="15">
        <f t="shared" si="275"/>
        <v>17122.210885288929</v>
      </c>
      <c r="Y892" s="15">
        <f t="shared" si="276"/>
        <v>22171.385208097076</v>
      </c>
      <c r="Z892" s="15">
        <f t="shared" si="277"/>
        <v>8585.4474221803612</v>
      </c>
      <c r="AA892" s="15">
        <f t="shared" si="278"/>
        <v>35629.339776008135</v>
      </c>
      <c r="AB892" s="15">
        <f t="shared" si="279"/>
        <v>5342.5424994600207</v>
      </c>
      <c r="AC892" s="15"/>
    </row>
    <row r="893" spans="2:29">
      <c r="B893" s="49">
        <v>41521</v>
      </c>
      <c r="C893" s="50">
        <v>1653.08</v>
      </c>
      <c r="D893" s="53">
        <v>14053.87</v>
      </c>
      <c r="E893" s="16">
        <f t="shared" si="266"/>
        <v>5.3961672404073905E-3</v>
      </c>
      <c r="F893" s="16">
        <f t="shared" si="268"/>
        <v>5.3961672404073905E-3</v>
      </c>
      <c r="G893" s="16" t="str">
        <f t="shared" si="269"/>
        <v/>
      </c>
      <c r="H893" s="6">
        <f t="shared" si="270"/>
        <v>880</v>
      </c>
      <c r="I893" s="25">
        <f t="shared" ca="1" si="271"/>
        <v>13289.116552929914</v>
      </c>
      <c r="J893" s="16">
        <f t="shared" ca="1" si="280"/>
        <v>5.6983706143572434E-3</v>
      </c>
      <c r="K893" s="17">
        <f t="shared" ca="1" si="272"/>
        <v>-2.361500733961035</v>
      </c>
      <c r="L893" s="31">
        <f t="shared" ca="1" si="267"/>
        <v>0.33676250864682084</v>
      </c>
      <c r="M893" s="30"/>
      <c r="N893" s="21">
        <v>880</v>
      </c>
      <c r="O893" s="14">
        <f t="shared" si="265"/>
        <v>0.25872000000000001</v>
      </c>
      <c r="P893" s="14">
        <f t="shared" si="273"/>
        <v>0.47463670317412243</v>
      </c>
      <c r="Q893" s="14">
        <f t="shared" si="281"/>
        <v>0.73335670317412238</v>
      </c>
      <c r="R893" s="14">
        <f t="shared" si="282"/>
        <v>-0.21591670317412243</v>
      </c>
      <c r="S893" s="14">
        <f t="shared" si="283"/>
        <v>1.2079934063482449</v>
      </c>
      <c r="T893" s="14">
        <f t="shared" si="284"/>
        <v>-0.6905534063482448</v>
      </c>
      <c r="U893" s="4" t="s">
        <v>21</v>
      </c>
      <c r="V893" s="21">
        <v>880</v>
      </c>
      <c r="W893" s="15">
        <f t="shared" si="274"/>
        <v>13800.841330727762</v>
      </c>
      <c r="X893" s="15">
        <f t="shared" si="275"/>
        <v>17126.830337754825</v>
      </c>
      <c r="Y893" s="15">
        <f t="shared" si="276"/>
        <v>22183.887996821046</v>
      </c>
      <c r="Z893" s="15">
        <f t="shared" si="277"/>
        <v>8585.6555651208237</v>
      </c>
      <c r="AA893" s="15">
        <f t="shared" si="278"/>
        <v>35659.049681252262</v>
      </c>
      <c r="AB893" s="15">
        <f t="shared" si="279"/>
        <v>5341.2309957340121</v>
      </c>
      <c r="AC893" s="15"/>
    </row>
    <row r="894" spans="2:29">
      <c r="B894" s="49">
        <v>41522</v>
      </c>
      <c r="C894" s="50">
        <v>1655.08</v>
      </c>
      <c r="D894" s="53">
        <v>14064.82</v>
      </c>
      <c r="E894" s="16">
        <f t="shared" si="266"/>
        <v>7.7914481918495821E-4</v>
      </c>
      <c r="F894" s="16">
        <f t="shared" si="268"/>
        <v>7.7914481918495821E-4</v>
      </c>
      <c r="G894" s="16" t="str">
        <f t="shared" si="269"/>
        <v/>
      </c>
      <c r="H894" s="6">
        <f t="shared" si="270"/>
        <v>881</v>
      </c>
      <c r="I894" s="25">
        <f t="shared" ca="1" si="271"/>
        <v>13450.077020845225</v>
      </c>
      <c r="J894" s="16">
        <f t="shared" ca="1" si="280"/>
        <v>1.2112202287805436E-2</v>
      </c>
      <c r="K894" s="17">
        <f t="shared" ca="1" si="272"/>
        <v>-1.6274104437293384</v>
      </c>
      <c r="L894" s="31">
        <f t="shared" ca="1" si="267"/>
        <v>0.73409029023169659</v>
      </c>
      <c r="M894" s="30"/>
      <c r="N894" s="21">
        <v>881</v>
      </c>
      <c r="O894" s="14">
        <f t="shared" si="265"/>
        <v>0.25901399999999997</v>
      </c>
      <c r="P894" s="14">
        <f t="shared" si="273"/>
        <v>0.47490630654898658</v>
      </c>
      <c r="Q894" s="14">
        <f t="shared" si="281"/>
        <v>0.73392030654898655</v>
      </c>
      <c r="R894" s="14">
        <f t="shared" si="282"/>
        <v>-0.21589230654898661</v>
      </c>
      <c r="S894" s="14">
        <f t="shared" si="283"/>
        <v>1.208826613097973</v>
      </c>
      <c r="T894" s="14">
        <f t="shared" si="284"/>
        <v>-0.69079861309797319</v>
      </c>
      <c r="U894" s="4" t="s">
        <v>21</v>
      </c>
      <c r="V894" s="21">
        <v>881</v>
      </c>
      <c r="W894" s="15">
        <f t="shared" si="274"/>
        <v>13804.899374582212</v>
      </c>
      <c r="X894" s="15">
        <f t="shared" si="275"/>
        <v>17131.448411510773</v>
      </c>
      <c r="Y894" s="15">
        <f t="shared" si="276"/>
        <v>22196.394434967984</v>
      </c>
      <c r="Z894" s="15">
        <f t="shared" si="277"/>
        <v>8585.865028696282</v>
      </c>
      <c r="AA894" s="15">
        <f t="shared" si="278"/>
        <v>35688.773423427279</v>
      </c>
      <c r="AB894" s="15">
        <f t="shared" si="279"/>
        <v>5339.9214504032389</v>
      </c>
      <c r="AC894" s="15"/>
    </row>
    <row r="895" spans="2:29">
      <c r="B895" s="49">
        <v>41523</v>
      </c>
      <c r="C895" s="50">
        <v>1655.17</v>
      </c>
      <c r="D895" s="53">
        <v>13860.81</v>
      </c>
      <c r="E895" s="16">
        <f t="shared" si="266"/>
        <v>-1.4504984777622481E-2</v>
      </c>
      <c r="F895" s="16" t="str">
        <f t="shared" si="268"/>
        <v/>
      </c>
      <c r="G895" s="16">
        <f t="shared" si="269"/>
        <v>-1.4504984777622481E-2</v>
      </c>
      <c r="H895" s="6">
        <f t="shared" si="270"/>
        <v>882</v>
      </c>
      <c r="I895" s="25">
        <f t="shared" ca="1" si="271"/>
        <v>13465.382290031666</v>
      </c>
      <c r="J895" s="16">
        <f t="shared" ca="1" si="280"/>
        <v>1.1379317131582907E-3</v>
      </c>
      <c r="K895" s="17">
        <f t="shared" ca="1" si="272"/>
        <v>-1.5747050984411723</v>
      </c>
      <c r="L895" s="31">
        <f t="shared" ca="1" si="267"/>
        <v>5.2705345288166047E-2</v>
      </c>
      <c r="M895" s="30"/>
      <c r="N895" s="21">
        <v>882</v>
      </c>
      <c r="O895" s="14">
        <f t="shared" si="265"/>
        <v>0.25930799999999998</v>
      </c>
      <c r="P895" s="14">
        <f t="shared" si="273"/>
        <v>0.47517575695735992</v>
      </c>
      <c r="Q895" s="14">
        <f t="shared" si="281"/>
        <v>0.7344837569573599</v>
      </c>
      <c r="R895" s="14">
        <f t="shared" si="282"/>
        <v>-0.21586775695735994</v>
      </c>
      <c r="S895" s="14">
        <f t="shared" si="283"/>
        <v>1.2096595139147199</v>
      </c>
      <c r="T895" s="14">
        <f t="shared" si="284"/>
        <v>-0.69104351391471985</v>
      </c>
      <c r="U895" s="4" t="s">
        <v>21</v>
      </c>
      <c r="V895" s="21">
        <v>882</v>
      </c>
      <c r="W895" s="15">
        <f t="shared" si="274"/>
        <v>13808.958611676953</v>
      </c>
      <c r="X895" s="15">
        <f t="shared" si="275"/>
        <v>17136.065109238894</v>
      </c>
      <c r="Y895" s="15">
        <f t="shared" si="276"/>
        <v>22208.904526553913</v>
      </c>
      <c r="Z895" s="15">
        <f t="shared" si="277"/>
        <v>8586.0758107637957</v>
      </c>
      <c r="AA895" s="15">
        <f t="shared" si="278"/>
        <v>35718.511014473137</v>
      </c>
      <c r="AB895" s="15">
        <f t="shared" si="279"/>
        <v>5338.6138594002596</v>
      </c>
      <c r="AC895" s="15"/>
    </row>
    <row r="896" spans="2:29">
      <c r="B896" s="49">
        <v>41526</v>
      </c>
      <c r="C896" s="50">
        <v>1671.71</v>
      </c>
      <c r="D896" s="53">
        <v>14205.23</v>
      </c>
      <c r="E896" s="16">
        <f t="shared" si="266"/>
        <v>2.4848475666285022E-2</v>
      </c>
      <c r="F896" s="16">
        <f t="shared" si="268"/>
        <v>2.4848475666285022E-2</v>
      </c>
      <c r="G896" s="16" t="str">
        <f t="shared" si="269"/>
        <v/>
      </c>
      <c r="H896" s="6">
        <f t="shared" si="270"/>
        <v>883</v>
      </c>
      <c r="I896" s="25">
        <f t="shared" ca="1" si="271"/>
        <v>13630.819212799865</v>
      </c>
      <c r="J896" s="16">
        <f t="shared" ca="1" si="280"/>
        <v>1.2286091787432583E-2</v>
      </c>
      <c r="K896" s="17">
        <f t="shared" ca="1" si="272"/>
        <v>-0.82987769081939733</v>
      </c>
      <c r="L896" s="31">
        <f t="shared" ca="1" si="267"/>
        <v>0.74482740762177502</v>
      </c>
      <c r="M896" s="30"/>
      <c r="N896" s="21">
        <v>883</v>
      </c>
      <c r="O896" s="14">
        <f t="shared" si="265"/>
        <v>0.259602</v>
      </c>
      <c r="P896" s="14">
        <f t="shared" si="273"/>
        <v>0.47544505465931608</v>
      </c>
      <c r="Q896" s="14">
        <f t="shared" si="281"/>
        <v>0.73504705465931608</v>
      </c>
      <c r="R896" s="14">
        <f t="shared" si="282"/>
        <v>-0.21584305465931608</v>
      </c>
      <c r="S896" s="14">
        <f t="shared" si="283"/>
        <v>1.2104921093186323</v>
      </c>
      <c r="T896" s="14">
        <f t="shared" si="284"/>
        <v>-0.69128810931863216</v>
      </c>
      <c r="U896" s="4" t="s">
        <v>21</v>
      </c>
      <c r="V896" s="21">
        <v>883</v>
      </c>
      <c r="W896" s="15">
        <f t="shared" si="274"/>
        <v>13813.01904236285</v>
      </c>
      <c r="X896" s="15">
        <f t="shared" si="275"/>
        <v>17140.680433613616</v>
      </c>
      <c r="Y896" s="15">
        <f t="shared" si="276"/>
        <v>22221.418275588832</v>
      </c>
      <c r="Z896" s="15">
        <f t="shared" si="277"/>
        <v>8586.2879091871473</v>
      </c>
      <c r="AA896" s="15">
        <f t="shared" si="278"/>
        <v>35748.262466320739</v>
      </c>
      <c r="AB896" s="15">
        <f t="shared" si="279"/>
        <v>5337.3082186703577</v>
      </c>
      <c r="AC896" s="15"/>
    </row>
    <row r="897" spans="2:29">
      <c r="B897" s="49">
        <v>41527</v>
      </c>
      <c r="C897" s="50">
        <v>1683.99</v>
      </c>
      <c r="D897" s="53">
        <v>14423.36</v>
      </c>
      <c r="E897" s="16">
        <f t="shared" si="266"/>
        <v>1.5355611982347419E-2</v>
      </c>
      <c r="F897" s="16">
        <f t="shared" si="268"/>
        <v>1.5355611982347419E-2</v>
      </c>
      <c r="G897" s="16" t="str">
        <f t="shared" si="269"/>
        <v/>
      </c>
      <c r="H897" s="6">
        <f t="shared" si="270"/>
        <v>884</v>
      </c>
      <c r="I897" s="25">
        <f t="shared" ca="1" si="271"/>
        <v>13678.855279891884</v>
      </c>
      <c r="J897" s="16">
        <f t="shared" ca="1" si="280"/>
        <v>3.5240777786057225E-3</v>
      </c>
      <c r="K897" s="17">
        <f t="shared" ca="1" si="272"/>
        <v>-0.62838487000509735</v>
      </c>
      <c r="L897" s="31">
        <f t="shared" ca="1" si="267"/>
        <v>0.20149282081430003</v>
      </c>
      <c r="M897" s="30"/>
      <c r="N897" s="21">
        <v>884</v>
      </c>
      <c r="O897" s="14">
        <f t="shared" si="265"/>
        <v>0.25989600000000002</v>
      </c>
      <c r="P897" s="14">
        <f t="shared" si="273"/>
        <v>0.47571419991419223</v>
      </c>
      <c r="Q897" s="14">
        <f t="shared" si="281"/>
        <v>0.73561019991419219</v>
      </c>
      <c r="R897" s="14">
        <f t="shared" si="282"/>
        <v>-0.21581819991419221</v>
      </c>
      <c r="S897" s="14">
        <f t="shared" si="283"/>
        <v>1.2113243998283845</v>
      </c>
      <c r="T897" s="14">
        <f t="shared" si="284"/>
        <v>-0.69153239982838444</v>
      </c>
      <c r="U897" s="4" t="s">
        <v>21</v>
      </c>
      <c r="V897" s="21">
        <v>884</v>
      </c>
      <c r="W897" s="15">
        <f t="shared" si="274"/>
        <v>13817.080666990871</v>
      </c>
      <c r="X897" s="15">
        <f t="shared" si="275"/>
        <v>17145.294387301688</v>
      </c>
      <c r="Y897" s="15">
        <f t="shared" si="276"/>
        <v>22233.9356860767</v>
      </c>
      <c r="Z897" s="15">
        <f t="shared" si="277"/>
        <v>8586.5013218368385</v>
      </c>
      <c r="AA897" s="15">
        <f t="shared" si="278"/>
        <v>35778.027790891945</v>
      </c>
      <c r="AB897" s="15">
        <f t="shared" si="279"/>
        <v>5336.0045241714943</v>
      </c>
      <c r="AC897" s="15"/>
    </row>
    <row r="898" spans="2:29">
      <c r="B898" s="49">
        <v>41528</v>
      </c>
      <c r="C898" s="50">
        <v>1689.13</v>
      </c>
      <c r="D898" s="53">
        <v>14425.07</v>
      </c>
      <c r="E898" s="16">
        <f t="shared" si="266"/>
        <v>1.1855767310800859E-4</v>
      </c>
      <c r="F898" s="16">
        <f t="shared" si="268"/>
        <v>1.1855767310800859E-4</v>
      </c>
      <c r="G898" s="16" t="str">
        <f t="shared" si="269"/>
        <v/>
      </c>
      <c r="H898" s="6">
        <f t="shared" si="270"/>
        <v>885</v>
      </c>
      <c r="I898" s="25">
        <f t="shared" ca="1" si="271"/>
        <v>13700.042736664493</v>
      </c>
      <c r="J898" s="16">
        <f t="shared" ca="1" si="280"/>
        <v>1.5489203108796682E-3</v>
      </c>
      <c r="K898" s="17">
        <f t="shared" ca="1" si="272"/>
        <v>-0.55002718174525977</v>
      </c>
      <c r="L898" s="31">
        <f t="shared" ca="1" si="267"/>
        <v>7.8357688259837577E-2</v>
      </c>
      <c r="M898" s="30"/>
      <c r="N898" s="21">
        <v>885</v>
      </c>
      <c r="O898" s="14">
        <f t="shared" si="265"/>
        <v>0.26018999999999998</v>
      </c>
      <c r="P898" s="14">
        <f t="shared" si="273"/>
        <v>0.47598319298059255</v>
      </c>
      <c r="Q898" s="14">
        <f t="shared" si="281"/>
        <v>0.73617319298059258</v>
      </c>
      <c r="R898" s="14">
        <f t="shared" si="282"/>
        <v>-0.21579319298059257</v>
      </c>
      <c r="S898" s="14">
        <f t="shared" si="283"/>
        <v>1.212156385961185</v>
      </c>
      <c r="T898" s="14">
        <f t="shared" si="284"/>
        <v>-0.69177638596118518</v>
      </c>
      <c r="U898" s="4" t="s">
        <v>21</v>
      </c>
      <c r="V898" s="21">
        <v>885</v>
      </c>
      <c r="W898" s="15">
        <f t="shared" si="274"/>
        <v>13821.143485912084</v>
      </c>
      <c r="X898" s="15">
        <f t="shared" si="275"/>
        <v>17149.906972962232</v>
      </c>
      <c r="Y898" s="15">
        <f t="shared" si="276"/>
        <v>22246.456762015499</v>
      </c>
      <c r="Z898" s="15">
        <f t="shared" si="277"/>
        <v>8586.7160465900397</v>
      </c>
      <c r="AA898" s="15">
        <f t="shared" si="278"/>
        <v>35807.80700009971</v>
      </c>
      <c r="AB898" s="15">
        <f t="shared" si="279"/>
        <v>5334.7027718742465</v>
      </c>
      <c r="AC898" s="15"/>
    </row>
    <row r="899" spans="2:29">
      <c r="B899" s="49">
        <v>41529</v>
      </c>
      <c r="C899" s="50">
        <v>1683.42</v>
      </c>
      <c r="D899" s="53">
        <v>14387.27</v>
      </c>
      <c r="E899" s="16">
        <f t="shared" si="266"/>
        <v>-2.6204378904226651E-3</v>
      </c>
      <c r="F899" s="16" t="str">
        <f t="shared" si="268"/>
        <v/>
      </c>
      <c r="G899" s="16">
        <f t="shared" si="269"/>
        <v>-2.6204378904226651E-3</v>
      </c>
      <c r="H899" s="6">
        <f t="shared" si="270"/>
        <v>886</v>
      </c>
      <c r="I899" s="25">
        <f t="shared" ca="1" si="271"/>
        <v>13704.092006865339</v>
      </c>
      <c r="J899" s="16">
        <f t="shared" ca="1" si="280"/>
        <v>2.9556624593659773E-4</v>
      </c>
      <c r="K899" s="17">
        <f t="shared" ca="1" si="272"/>
        <v>-0.54993200839383949</v>
      </c>
      <c r="L899" s="31">
        <f t="shared" ca="1" si="267"/>
        <v>9.5173351420292312E-5</v>
      </c>
      <c r="M899" s="30"/>
      <c r="N899" s="21">
        <v>886</v>
      </c>
      <c r="O899" s="14">
        <f t="shared" si="265"/>
        <v>0.26048399999999999</v>
      </c>
      <c r="P899" s="14">
        <f t="shared" si="273"/>
        <v>0.47625203411639094</v>
      </c>
      <c r="Q899" s="14">
        <f t="shared" si="281"/>
        <v>0.73673603411639088</v>
      </c>
      <c r="R899" s="14">
        <f t="shared" si="282"/>
        <v>-0.21576803411639095</v>
      </c>
      <c r="S899" s="14">
        <f t="shared" si="283"/>
        <v>1.2129880682327818</v>
      </c>
      <c r="T899" s="14">
        <f t="shared" si="284"/>
        <v>-0.69202006823278195</v>
      </c>
      <c r="U899" s="4" t="s">
        <v>21</v>
      </c>
      <c r="V899" s="21">
        <v>886</v>
      </c>
      <c r="W899" s="15">
        <f t="shared" si="274"/>
        <v>13825.207499477661</v>
      </c>
      <c r="X899" s="15">
        <f t="shared" si="275"/>
        <v>17154.518193246757</v>
      </c>
      <c r="Y899" s="15">
        <f t="shared" si="276"/>
        <v>22258.981507397235</v>
      </c>
      <c r="Z899" s="15">
        <f t="shared" si="277"/>
        <v>8586.9320813305767</v>
      </c>
      <c r="AA899" s="15">
        <f t="shared" si="278"/>
        <v>35837.600105848069</v>
      </c>
      <c r="AB899" s="15">
        <f t="shared" si="279"/>
        <v>5333.402957761763</v>
      </c>
      <c r="AC899" s="15"/>
    </row>
    <row r="900" spans="2:29">
      <c r="B900" s="49">
        <v>41530</v>
      </c>
      <c r="C900" s="50">
        <v>1687.99</v>
      </c>
      <c r="D900" s="53">
        <v>14404.67</v>
      </c>
      <c r="E900" s="16">
        <f t="shared" si="266"/>
        <v>1.2094024787190089E-3</v>
      </c>
      <c r="F900" s="16">
        <f t="shared" si="268"/>
        <v>1.2094024787190089E-3</v>
      </c>
      <c r="G900" s="16" t="str">
        <f t="shared" si="269"/>
        <v/>
      </c>
      <c r="H900" s="6">
        <f t="shared" si="270"/>
        <v>887</v>
      </c>
      <c r="I900" s="25">
        <f t="shared" ca="1" si="271"/>
        <v>13808.526128024387</v>
      </c>
      <c r="J900" s="16">
        <f t="shared" ca="1" si="280"/>
        <v>7.6206523647629363E-3</v>
      </c>
      <c r="K900" s="17">
        <f t="shared" ca="1" si="272"/>
        <v>-9.3821571921192337E-2</v>
      </c>
      <c r="L900" s="31">
        <f t="shared" ca="1" si="267"/>
        <v>0.45611043647264715</v>
      </c>
      <c r="M900" s="30"/>
      <c r="N900" s="21">
        <v>887</v>
      </c>
      <c r="O900" s="14">
        <f t="shared" si="265"/>
        <v>0.26077800000000001</v>
      </c>
      <c r="P900" s="14">
        <f t="shared" si="273"/>
        <v>0.47652072357873382</v>
      </c>
      <c r="Q900" s="14">
        <f t="shared" si="281"/>
        <v>0.73729872357873383</v>
      </c>
      <c r="R900" s="14">
        <f t="shared" si="282"/>
        <v>-0.21574272357873381</v>
      </c>
      <c r="S900" s="14">
        <f t="shared" si="283"/>
        <v>1.2138194471574677</v>
      </c>
      <c r="T900" s="14">
        <f t="shared" si="284"/>
        <v>-0.69226344715746757</v>
      </c>
      <c r="U900" s="4" t="s">
        <v>21</v>
      </c>
      <c r="V900" s="21">
        <v>887</v>
      </c>
      <c r="W900" s="15">
        <f t="shared" si="274"/>
        <v>13829.272708038885</v>
      </c>
      <c r="X900" s="15">
        <f t="shared" si="275"/>
        <v>17159.128050799191</v>
      </c>
      <c r="Y900" s="15">
        <f t="shared" si="276"/>
        <v>22271.509926207997</v>
      </c>
      <c r="Z900" s="15">
        <f t="shared" si="277"/>
        <v>8587.1494239488984</v>
      </c>
      <c r="AA900" s="15">
        <f t="shared" si="278"/>
        <v>35867.407120032229</v>
      </c>
      <c r="AB900" s="15">
        <f t="shared" si="279"/>
        <v>5332.1050778297049</v>
      </c>
      <c r="AC900" s="15"/>
    </row>
    <row r="901" spans="2:29">
      <c r="B901" s="49">
        <v>41534</v>
      </c>
      <c r="C901" s="50">
        <v>1704.76</v>
      </c>
      <c r="D901" s="53">
        <v>14311.67</v>
      </c>
      <c r="E901" s="16">
        <f t="shared" si="266"/>
        <v>-6.4562395389828435E-3</v>
      </c>
      <c r="F901" s="16" t="str">
        <f t="shared" si="268"/>
        <v/>
      </c>
      <c r="G901" s="16">
        <f t="shared" si="269"/>
        <v>-6.4562395389828435E-3</v>
      </c>
      <c r="H901" s="6">
        <f t="shared" si="270"/>
        <v>888</v>
      </c>
      <c r="I901" s="25">
        <f t="shared" ca="1" si="271"/>
        <v>13921.283188321904</v>
      </c>
      <c r="J901" s="16">
        <f t="shared" ca="1" si="280"/>
        <v>8.1657563777699019E-3</v>
      </c>
      <c r="K901" s="17">
        <f t="shared" ca="1" si="272"/>
        <v>0.39609108130640686</v>
      </c>
      <c r="L901" s="31">
        <f t="shared" ca="1" si="267"/>
        <v>0.48991265322759919</v>
      </c>
      <c r="M901" s="30"/>
      <c r="N901" s="21">
        <v>888</v>
      </c>
      <c r="O901" s="14">
        <f t="shared" si="265"/>
        <v>0.26107199999999997</v>
      </c>
      <c r="P901" s="14">
        <f t="shared" si="273"/>
        <v>0.47678926162404289</v>
      </c>
      <c r="Q901" s="14">
        <f t="shared" si="281"/>
        <v>0.73786126162404286</v>
      </c>
      <c r="R901" s="14">
        <f t="shared" si="282"/>
        <v>-0.21571726162404292</v>
      </c>
      <c r="S901" s="14">
        <f t="shared" si="283"/>
        <v>1.2146505232480858</v>
      </c>
      <c r="T901" s="14">
        <f t="shared" si="284"/>
        <v>-0.69250652324808581</v>
      </c>
      <c r="U901" s="4" t="s">
        <v>21</v>
      </c>
      <c r="V901" s="21">
        <v>888</v>
      </c>
      <c r="W901" s="15">
        <f t="shared" si="274"/>
        <v>13833.339111947133</v>
      </c>
      <c r="X901" s="15">
        <f t="shared" si="275"/>
        <v>17163.736548255914</v>
      </c>
      <c r="Y901" s="15">
        <f t="shared" si="276"/>
        <v>22284.042022427941</v>
      </c>
      <c r="Z901" s="15">
        <f t="shared" si="277"/>
        <v>8587.3680723420512</v>
      </c>
      <c r="AA901" s="15">
        <f t="shared" si="278"/>
        <v>35897.22805453858</v>
      </c>
      <c r="AB901" s="15">
        <f t="shared" si="279"/>
        <v>5330.8091280862</v>
      </c>
      <c r="AC901" s="15"/>
    </row>
    <row r="902" spans="2:29">
      <c r="B902" s="49">
        <v>41535</v>
      </c>
      <c r="C902" s="50">
        <v>1725.52</v>
      </c>
      <c r="D902" s="53">
        <v>14505.36</v>
      </c>
      <c r="E902" s="16">
        <f t="shared" si="266"/>
        <v>1.35337106012087E-2</v>
      </c>
      <c r="F902" s="16">
        <f t="shared" si="268"/>
        <v>1.35337106012087E-2</v>
      </c>
      <c r="G902" s="16" t="str">
        <f t="shared" si="269"/>
        <v/>
      </c>
      <c r="H902" s="6">
        <f t="shared" si="270"/>
        <v>889</v>
      </c>
      <c r="I902" s="25">
        <f t="shared" ca="1" si="271"/>
        <v>13891.979472053412</v>
      </c>
      <c r="J902" s="16">
        <f t="shared" ca="1" si="280"/>
        <v>-2.1049579892947067E-3</v>
      </c>
      <c r="K902" s="17">
        <f t="shared" ca="1" si="272"/>
        <v>0.2460174597692231</v>
      </c>
      <c r="L902" s="31">
        <f t="shared" ca="1" si="267"/>
        <v>-0.15007362153718376</v>
      </c>
      <c r="M902" s="30"/>
      <c r="N902" s="21">
        <v>889</v>
      </c>
      <c r="O902" s="14">
        <f t="shared" si="265"/>
        <v>0.26136599999999999</v>
      </c>
      <c r="P902" s="14">
        <f t="shared" si="273"/>
        <v>0.47705764850801835</v>
      </c>
      <c r="Q902" s="14">
        <f t="shared" si="281"/>
        <v>0.73842364850801834</v>
      </c>
      <c r="R902" s="14">
        <f t="shared" si="282"/>
        <v>-0.21569164850801836</v>
      </c>
      <c r="S902" s="14">
        <f t="shared" si="283"/>
        <v>1.2154812970160367</v>
      </c>
      <c r="T902" s="14">
        <f t="shared" si="284"/>
        <v>-0.69274929701603671</v>
      </c>
      <c r="U902" s="4" t="s">
        <v>21</v>
      </c>
      <c r="V902" s="21">
        <v>889</v>
      </c>
      <c r="W902" s="15">
        <f t="shared" si="274"/>
        <v>13837.406711553887</v>
      </c>
      <c r="X902" s="15">
        <f t="shared" si="275"/>
        <v>17168.343688245794</v>
      </c>
      <c r="Y902" s="15">
        <f t="shared" si="276"/>
        <v>22296.577800031362</v>
      </c>
      <c r="Z902" s="15">
        <f t="shared" si="277"/>
        <v>8587.5880244136497</v>
      </c>
      <c r="AA902" s="15">
        <f t="shared" si="278"/>
        <v>35927.062921244789</v>
      </c>
      <c r="AB902" s="15">
        <f t="shared" si="279"/>
        <v>5329.5151045517887</v>
      </c>
      <c r="AC902" s="15"/>
    </row>
    <row r="903" spans="2:29">
      <c r="B903" s="49">
        <v>41536</v>
      </c>
      <c r="C903" s="50">
        <v>1722.34</v>
      </c>
      <c r="D903" s="53">
        <v>14766.18</v>
      </c>
      <c r="E903" s="16">
        <f t="shared" si="266"/>
        <v>1.7980939459620423E-2</v>
      </c>
      <c r="F903" s="16">
        <f t="shared" si="268"/>
        <v>1.7980939459620423E-2</v>
      </c>
      <c r="G903" s="16" t="str">
        <f t="shared" si="269"/>
        <v/>
      </c>
      <c r="H903" s="6">
        <f t="shared" si="270"/>
        <v>890</v>
      </c>
      <c r="I903" s="25">
        <f t="shared" ca="1" si="271"/>
        <v>13762.51051839287</v>
      </c>
      <c r="J903" s="16">
        <f t="shared" ca="1" si="280"/>
        <v>-9.3196908274299946E-3</v>
      </c>
      <c r="K903" s="17">
        <f t="shared" ca="1" si="272"/>
        <v>-0.35756986336594265</v>
      </c>
      <c r="L903" s="31">
        <f t="shared" ca="1" si="267"/>
        <v>-0.60358732313516572</v>
      </c>
      <c r="M903" s="30"/>
      <c r="N903" s="21">
        <v>890</v>
      </c>
      <c r="O903" s="14">
        <f t="shared" si="265"/>
        <v>0.26166</v>
      </c>
      <c r="P903" s="14">
        <f t="shared" si="273"/>
        <v>0.47732588448564156</v>
      </c>
      <c r="Q903" s="14">
        <f t="shared" si="281"/>
        <v>0.73898588448564162</v>
      </c>
      <c r="R903" s="14">
        <f t="shared" si="282"/>
        <v>-0.21566588448564156</v>
      </c>
      <c r="S903" s="14">
        <f t="shared" si="283"/>
        <v>1.2163117689712832</v>
      </c>
      <c r="T903" s="14">
        <f t="shared" si="284"/>
        <v>-0.69299176897128312</v>
      </c>
      <c r="U903" s="4" t="s">
        <v>21</v>
      </c>
      <c r="V903" s="21">
        <v>890</v>
      </c>
      <c r="W903" s="15">
        <f t="shared" si="274"/>
        <v>13841.475507210738</v>
      </c>
      <c r="X903" s="15">
        <f t="shared" si="275"/>
        <v>17172.94947339021</v>
      </c>
      <c r="Y903" s="15">
        <f t="shared" si="276"/>
        <v>22309.117262986703</v>
      </c>
      <c r="Z903" s="15">
        <f t="shared" si="277"/>
        <v>8587.8092780738534</v>
      </c>
      <c r="AA903" s="15">
        <f t="shared" si="278"/>
        <v>35956.911732019864</v>
      </c>
      <c r="AB903" s="15">
        <f t="shared" si="279"/>
        <v>5328.2230032593652</v>
      </c>
      <c r="AC903" s="15"/>
    </row>
    <row r="904" spans="2:29">
      <c r="B904" s="49">
        <v>41537</v>
      </c>
      <c r="C904" s="50">
        <v>1709.91</v>
      </c>
      <c r="D904" s="53">
        <v>14742.42</v>
      </c>
      <c r="E904" s="16">
        <f t="shared" si="266"/>
        <v>-1.6090823760783234E-3</v>
      </c>
      <c r="F904" s="16" t="str">
        <f t="shared" si="268"/>
        <v/>
      </c>
      <c r="G904" s="16">
        <f t="shared" si="269"/>
        <v>-1.6090823760783234E-3</v>
      </c>
      <c r="H904" s="6">
        <f t="shared" si="270"/>
        <v>891</v>
      </c>
      <c r="I904" s="25">
        <f t="shared" ca="1" si="271"/>
        <v>13795.865628255544</v>
      </c>
      <c r="J904" s="16">
        <f t="shared" ca="1" si="280"/>
        <v>2.4236210259818984E-3</v>
      </c>
      <c r="K904" s="17">
        <f t="shared" ca="1" si="272"/>
        <v>-0.22465171201477735</v>
      </c>
      <c r="L904" s="31">
        <f t="shared" ca="1" si="267"/>
        <v>0.1329181513511653</v>
      </c>
      <c r="M904" s="30"/>
      <c r="N904" s="21">
        <v>891</v>
      </c>
      <c r="O904" s="14">
        <f t="shared" si="265"/>
        <v>0.26195399999999996</v>
      </c>
      <c r="P904" s="14">
        <f t="shared" si="273"/>
        <v>0.47759396981117763</v>
      </c>
      <c r="Q904" s="14">
        <f t="shared" si="281"/>
        <v>0.73954796981117754</v>
      </c>
      <c r="R904" s="14">
        <f t="shared" si="282"/>
        <v>-0.21563996981117767</v>
      </c>
      <c r="S904" s="14">
        <f t="shared" si="283"/>
        <v>1.2171419396223553</v>
      </c>
      <c r="T904" s="14">
        <f t="shared" si="284"/>
        <v>-0.69323393962235524</v>
      </c>
      <c r="U904" s="4" t="s">
        <v>21</v>
      </c>
      <c r="V904" s="21">
        <v>891</v>
      </c>
      <c r="W904" s="15">
        <f t="shared" si="274"/>
        <v>13845.545499269374</v>
      </c>
      <c r="X904" s="15">
        <f t="shared" si="275"/>
        <v>17177.553906303066</v>
      </c>
      <c r="Y904" s="15">
        <f t="shared" si="276"/>
        <v>22321.66041525656</v>
      </c>
      <c r="Z904" s="15">
        <f t="shared" si="277"/>
        <v>8588.0318312393356</v>
      </c>
      <c r="AA904" s="15">
        <f t="shared" si="278"/>
        <v>35986.774498724139</v>
      </c>
      <c r="AB904" s="15">
        <f t="shared" si="279"/>
        <v>5326.9328202541437</v>
      </c>
      <c r="AC904" s="15"/>
    </row>
    <row r="905" spans="2:29">
      <c r="B905" s="49">
        <v>41540</v>
      </c>
      <c r="C905" s="50">
        <v>1701.84</v>
      </c>
      <c r="D905" s="53">
        <v>14742.42</v>
      </c>
      <c r="E905" s="16">
        <f t="shared" si="266"/>
        <v>0</v>
      </c>
      <c r="F905" s="16" t="str">
        <f t="shared" si="268"/>
        <v/>
      </c>
      <c r="G905" s="16" t="str">
        <f t="shared" si="269"/>
        <v/>
      </c>
      <c r="H905" s="6">
        <f t="shared" si="270"/>
        <v>892</v>
      </c>
      <c r="I905" s="25">
        <f t="shared" ca="1" si="271"/>
        <v>13830.111118329134</v>
      </c>
      <c r="J905" s="16">
        <f t="shared" ca="1" si="280"/>
        <v>2.4823009295952716E-3</v>
      </c>
      <c r="K905" s="17">
        <f t="shared" ca="1" si="272"/>
        <v>-8.8075038432052138E-2</v>
      </c>
      <c r="L905" s="31">
        <f t="shared" ca="1" si="267"/>
        <v>0.13657667358272521</v>
      </c>
      <c r="M905" s="30"/>
      <c r="N905" s="21">
        <v>892</v>
      </c>
      <c r="O905" s="14">
        <f t="shared" si="265"/>
        <v>0.26224799999999998</v>
      </c>
      <c r="P905" s="14">
        <f t="shared" si="273"/>
        <v>0.47786190473817852</v>
      </c>
      <c r="Q905" s="14">
        <f t="shared" si="281"/>
        <v>0.7401099047381785</v>
      </c>
      <c r="R905" s="14">
        <f t="shared" si="282"/>
        <v>-0.21561390473817854</v>
      </c>
      <c r="S905" s="14">
        <f t="shared" si="283"/>
        <v>1.217971809476357</v>
      </c>
      <c r="T905" s="14">
        <f t="shared" si="284"/>
        <v>-0.69347580947635712</v>
      </c>
      <c r="U905" s="4" t="s">
        <v>21</v>
      </c>
      <c r="V905" s="21">
        <v>892</v>
      </c>
      <c r="W905" s="15">
        <f t="shared" si="274"/>
        <v>13849.616688081591</v>
      </c>
      <c r="X905" s="15">
        <f t="shared" si="275"/>
        <v>17182.156989590861</v>
      </c>
      <c r="Y905" s="15">
        <f t="shared" si="276"/>
        <v>22334.207260797757</v>
      </c>
      <c r="Z905" s="15">
        <f t="shared" si="277"/>
        <v>8588.255681833265</v>
      </c>
      <c r="AA905" s="15">
        <f t="shared" si="278"/>
        <v>36016.651233209392</v>
      </c>
      <c r="AB905" s="15">
        <f t="shared" si="279"/>
        <v>5325.6445515935884</v>
      </c>
      <c r="AC905" s="15"/>
    </row>
    <row r="906" spans="2:29">
      <c r="B906" s="49">
        <v>41541</v>
      </c>
      <c r="C906" s="50">
        <v>1697.42</v>
      </c>
      <c r="D906" s="53">
        <v>14732.61</v>
      </c>
      <c r="E906" s="16">
        <f t="shared" si="266"/>
        <v>-6.6542670741977846E-4</v>
      </c>
      <c r="F906" s="16" t="str">
        <f t="shared" si="268"/>
        <v/>
      </c>
      <c r="G906" s="16">
        <f t="shared" si="269"/>
        <v>-6.6542670741977846E-4</v>
      </c>
      <c r="H906" s="6">
        <f t="shared" si="270"/>
        <v>893</v>
      </c>
      <c r="I906" s="25">
        <f t="shared" ca="1" si="271"/>
        <v>13782.091349000424</v>
      </c>
      <c r="J906" s="16">
        <f t="shared" ca="1" si="280"/>
        <v>-3.4721173906599435E-3</v>
      </c>
      <c r="K906" s="17">
        <f t="shared" ca="1" si="272"/>
        <v>-0.32383513337556219</v>
      </c>
      <c r="L906" s="31">
        <f t="shared" ca="1" si="267"/>
        <v>-0.23576009494351005</v>
      </c>
      <c r="M906" s="30"/>
      <c r="N906" s="21">
        <v>893</v>
      </c>
      <c r="O906" s="14">
        <f t="shared" si="265"/>
        <v>0.262542</v>
      </c>
      <c r="P906" s="14">
        <f t="shared" si="273"/>
        <v>0.47812968951948592</v>
      </c>
      <c r="Q906" s="14">
        <f t="shared" si="281"/>
        <v>0.74067168951948592</v>
      </c>
      <c r="R906" s="14">
        <f t="shared" si="282"/>
        <v>-0.21558768951948593</v>
      </c>
      <c r="S906" s="14">
        <f t="shared" si="283"/>
        <v>1.2188013790389718</v>
      </c>
      <c r="T906" s="14">
        <f t="shared" si="284"/>
        <v>-0.6937173790389719</v>
      </c>
      <c r="U906" s="4" t="s">
        <v>21</v>
      </c>
      <c r="V906" s="21">
        <v>893</v>
      </c>
      <c r="W906" s="15">
        <f t="shared" si="274"/>
        <v>13853.689073999283</v>
      </c>
      <c r="X906" s="15">
        <f t="shared" si="275"/>
        <v>17186.75872585268</v>
      </c>
      <c r="Y906" s="15">
        <f t="shared" si="276"/>
        <v>22346.757803561319</v>
      </c>
      <c r="Z906" s="15">
        <f t="shared" si="277"/>
        <v>8588.4808277852644</v>
      </c>
      <c r="AA906" s="15">
        <f t="shared" si="278"/>
        <v>36046.541947318896</v>
      </c>
      <c r="AB906" s="15">
        <f t="shared" si="279"/>
        <v>5324.3581933473724</v>
      </c>
      <c r="AC906" s="15"/>
    </row>
    <row r="907" spans="2:29">
      <c r="B907" s="49">
        <v>41542</v>
      </c>
      <c r="C907" s="50">
        <v>1692.77</v>
      </c>
      <c r="D907" s="53">
        <v>14620.53</v>
      </c>
      <c r="E907" s="16">
        <f t="shared" si="266"/>
        <v>-7.6076133149523351E-3</v>
      </c>
      <c r="F907" s="16" t="str">
        <f t="shared" si="268"/>
        <v/>
      </c>
      <c r="G907" s="16">
        <f t="shared" si="269"/>
        <v>-7.6076133149523351E-3</v>
      </c>
      <c r="H907" s="6">
        <f t="shared" si="270"/>
        <v>894</v>
      </c>
      <c r="I907" s="25">
        <f t="shared" ca="1" si="271"/>
        <v>13623.942584588842</v>
      </c>
      <c r="J907" s="16">
        <f t="shared" ca="1" si="280"/>
        <v>-1.1474946755671619E-2</v>
      </c>
      <c r="K907" s="17">
        <f t="shared" ca="1" si="272"/>
        <v>-1.0635413675910541</v>
      </c>
      <c r="L907" s="31">
        <f t="shared" ca="1" si="267"/>
        <v>-0.73970623421549198</v>
      </c>
      <c r="M907" s="30"/>
      <c r="N907" s="21">
        <v>894</v>
      </c>
      <c r="O907" s="14">
        <f t="shared" si="265"/>
        <v>0.26283600000000001</v>
      </c>
      <c r="P907" s="14">
        <f t="shared" si="273"/>
        <v>0.47839732440723376</v>
      </c>
      <c r="Q907" s="14">
        <f t="shared" si="281"/>
        <v>0.74123332440723377</v>
      </c>
      <c r="R907" s="14">
        <f t="shared" si="282"/>
        <v>-0.21556132440723375</v>
      </c>
      <c r="S907" s="14">
        <f t="shared" si="283"/>
        <v>1.2196306488144675</v>
      </c>
      <c r="T907" s="14">
        <f t="shared" si="284"/>
        <v>-0.69395864881446756</v>
      </c>
      <c r="U907" s="4" t="s">
        <v>21</v>
      </c>
      <c r="V907" s="21">
        <v>894</v>
      </c>
      <c r="W907" s="15">
        <f t="shared" si="274"/>
        <v>13857.762657374455</v>
      </c>
      <c r="X907" s="15">
        <f t="shared" si="275"/>
        <v>17191.359117680237</v>
      </c>
      <c r="Y907" s="15">
        <f t="shared" si="276"/>
        <v>22359.312047492538</v>
      </c>
      <c r="Z907" s="15">
        <f t="shared" si="277"/>
        <v>8588.7072670313992</v>
      </c>
      <c r="AA907" s="15">
        <f t="shared" si="278"/>
        <v>36076.446652887418</v>
      </c>
      <c r="AB907" s="15">
        <f t="shared" si="279"/>
        <v>5323.073741597329</v>
      </c>
      <c r="AC907" s="15"/>
    </row>
    <row r="908" spans="2:29">
      <c r="B908" s="49">
        <v>41543</v>
      </c>
      <c r="C908" s="50">
        <v>1698.67</v>
      </c>
      <c r="D908" s="53">
        <v>14799.12</v>
      </c>
      <c r="E908" s="16">
        <f t="shared" si="266"/>
        <v>1.2215015461135823E-2</v>
      </c>
      <c r="F908" s="16">
        <f t="shared" si="268"/>
        <v>1.2215015461135823E-2</v>
      </c>
      <c r="G908" s="16" t="str">
        <f t="shared" si="269"/>
        <v/>
      </c>
      <c r="H908" s="6">
        <f t="shared" si="270"/>
        <v>895</v>
      </c>
      <c r="I908" s="25">
        <f t="shared" ca="1" si="271"/>
        <v>13575.580859991887</v>
      </c>
      <c r="J908" s="16">
        <f t="shared" ca="1" si="280"/>
        <v>-3.5497598655223604E-3</v>
      </c>
      <c r="K908" s="17">
        <f t="shared" ca="1" si="272"/>
        <v>-1.3041712178922662</v>
      </c>
      <c r="L908" s="31">
        <f t="shared" ca="1" si="267"/>
        <v>-0.24062985030121206</v>
      </c>
      <c r="M908" s="30"/>
      <c r="N908" s="21">
        <v>895</v>
      </c>
      <c r="O908" s="14">
        <f t="shared" si="265"/>
        <v>0.26312999999999998</v>
      </c>
      <c r="P908" s="14">
        <f t="shared" si="273"/>
        <v>0.47866480965285091</v>
      </c>
      <c r="Q908" s="14">
        <f t="shared" si="281"/>
        <v>0.74179480965285083</v>
      </c>
      <c r="R908" s="14">
        <f t="shared" si="282"/>
        <v>-0.21553480965285093</v>
      </c>
      <c r="S908" s="14">
        <f t="shared" si="283"/>
        <v>1.2204596193057018</v>
      </c>
      <c r="T908" s="14">
        <f t="shared" si="284"/>
        <v>-0.69419961930570184</v>
      </c>
      <c r="U908" s="4" t="s">
        <v>21</v>
      </c>
      <c r="V908" s="21">
        <v>895</v>
      </c>
      <c r="W908" s="15">
        <f t="shared" si="274"/>
        <v>13861.837438559205</v>
      </c>
      <c r="X908" s="15">
        <f t="shared" si="275"/>
        <v>17195.958167657907</v>
      </c>
      <c r="Y908" s="15">
        <f t="shared" si="276"/>
        <v>22371.869996530979</v>
      </c>
      <c r="Z908" s="15">
        <f t="shared" si="277"/>
        <v>8588.9349975141467</v>
      </c>
      <c r="AA908" s="15">
        <f t="shared" si="278"/>
        <v>36106.365361741315</v>
      </c>
      <c r="AB908" s="15">
        <f t="shared" si="279"/>
        <v>5321.7911924373966</v>
      </c>
      <c r="AC908" s="15"/>
    </row>
    <row r="909" spans="2:29">
      <c r="B909" s="49">
        <v>41544</v>
      </c>
      <c r="C909" s="50">
        <v>1691.75</v>
      </c>
      <c r="D909" s="53">
        <v>14760.07</v>
      </c>
      <c r="E909" s="16">
        <f t="shared" si="266"/>
        <v>-2.6386704074297046E-3</v>
      </c>
      <c r="F909" s="16" t="str">
        <f t="shared" si="268"/>
        <v/>
      </c>
      <c r="G909" s="16">
        <f t="shared" si="269"/>
        <v>-2.6386704074297046E-3</v>
      </c>
      <c r="H909" s="6">
        <f t="shared" si="270"/>
        <v>896</v>
      </c>
      <c r="I909" s="25">
        <f t="shared" ca="1" si="271"/>
        <v>13540.658977421073</v>
      </c>
      <c r="J909" s="16">
        <f t="shared" ca="1" si="280"/>
        <v>-2.5724042993792639E-3</v>
      </c>
      <c r="K909" s="17">
        <f t="shared" ca="1" si="272"/>
        <v>-1.483528739701423</v>
      </c>
      <c r="L909" s="31">
        <f t="shared" ca="1" si="267"/>
        <v>-0.17935752180915684</v>
      </c>
      <c r="M909" s="30"/>
      <c r="N909" s="21">
        <v>896</v>
      </c>
      <c r="O909" s="14">
        <f t="shared" ref="O909:O972" si="285">$I$7*N909</f>
        <v>0.26342399999999999</v>
      </c>
      <c r="P909" s="14">
        <f t="shared" si="273"/>
        <v>0.47893214550706448</v>
      </c>
      <c r="Q909" s="14">
        <f t="shared" si="281"/>
        <v>0.74235614550706441</v>
      </c>
      <c r="R909" s="14">
        <f t="shared" si="282"/>
        <v>-0.21550814550706449</v>
      </c>
      <c r="S909" s="14">
        <f t="shared" si="283"/>
        <v>1.2212882910141289</v>
      </c>
      <c r="T909" s="14">
        <f t="shared" si="284"/>
        <v>-0.69444029101412896</v>
      </c>
      <c r="U909" s="4" t="s">
        <v>21</v>
      </c>
      <c r="V909" s="21">
        <v>896</v>
      </c>
      <c r="W909" s="15">
        <f t="shared" si="274"/>
        <v>13865.913417905746</v>
      </c>
      <c r="X909" s="15">
        <f t="shared" si="275"/>
        <v>17200.555878362757</v>
      </c>
      <c r="Y909" s="15">
        <f t="shared" si="276"/>
        <v>22384.431654610522</v>
      </c>
      <c r="Z909" s="15">
        <f t="shared" si="277"/>
        <v>8589.1640171823638</v>
      </c>
      <c r="AA909" s="15">
        <f t="shared" si="278"/>
        <v>36136.298085698581</v>
      </c>
      <c r="AB909" s="15">
        <f t="shared" si="279"/>
        <v>5320.5105419735692</v>
      </c>
      <c r="AC909" s="15"/>
    </row>
    <row r="910" spans="2:29">
      <c r="B910" s="49">
        <v>41547</v>
      </c>
      <c r="C910" s="50">
        <v>1681.55</v>
      </c>
      <c r="D910" s="53">
        <v>14455.8</v>
      </c>
      <c r="E910" s="16">
        <f t="shared" ref="E910:E973" si="286">(D910-D909)/D909</f>
        <v>-2.0614400880212658E-2</v>
      </c>
      <c r="F910" s="16" t="str">
        <f t="shared" si="268"/>
        <v/>
      </c>
      <c r="G910" s="16">
        <f t="shared" si="269"/>
        <v>-2.0614400880212658E-2</v>
      </c>
      <c r="H910" s="6">
        <f t="shared" si="270"/>
        <v>897</v>
      </c>
      <c r="I910" s="25">
        <f t="shared" ca="1" si="271"/>
        <v>13442.003937242918</v>
      </c>
      <c r="J910" s="16">
        <f t="shared" ca="1" si="280"/>
        <v>-7.2858374428202864E-3</v>
      </c>
      <c r="K910" s="17">
        <f t="shared" ca="1" si="272"/>
        <v>-1.9589358461321567</v>
      </c>
      <c r="L910" s="31">
        <f t="shared" ref="L910:L973" ca="1" si="287">NORMINV(RAND(),0,$I$9)</f>
        <v>-0.47540710643073364</v>
      </c>
      <c r="M910" s="30"/>
      <c r="N910" s="21">
        <v>897</v>
      </c>
      <c r="O910" s="14">
        <f t="shared" si="285"/>
        <v>0.26371800000000001</v>
      </c>
      <c r="P910" s="14">
        <f t="shared" si="273"/>
        <v>0.47919933221990196</v>
      </c>
      <c r="Q910" s="14">
        <f t="shared" si="281"/>
        <v>0.74291733221990197</v>
      </c>
      <c r="R910" s="14">
        <f t="shared" si="282"/>
        <v>-0.21548133221990196</v>
      </c>
      <c r="S910" s="14">
        <f t="shared" si="283"/>
        <v>1.2221166644398038</v>
      </c>
      <c r="T910" s="14">
        <f t="shared" si="284"/>
        <v>-0.69468066443980392</v>
      </c>
      <c r="U910" s="4" t="s">
        <v>21</v>
      </c>
      <c r="V910" s="21">
        <v>897</v>
      </c>
      <c r="W910" s="15">
        <f t="shared" si="274"/>
        <v>13869.990595766387</v>
      </c>
      <c r="X910" s="15">
        <f t="shared" si="275"/>
        <v>17205.152252364558</v>
      </c>
      <c r="Y910" s="15">
        <f t="shared" si="276"/>
        <v>22396.997025659381</v>
      </c>
      <c r="Z910" s="15">
        <f t="shared" si="277"/>
        <v>8589.3943239912696</v>
      </c>
      <c r="AA910" s="15">
        <f t="shared" si="278"/>
        <v>36166.244836568883</v>
      </c>
      <c r="AB910" s="15">
        <f t="shared" si="279"/>
        <v>5319.2317863238504</v>
      </c>
      <c r="AC910" s="15"/>
    </row>
    <row r="911" spans="2:29">
      <c r="B911" s="49">
        <v>41548</v>
      </c>
      <c r="C911" s="50">
        <v>1695</v>
      </c>
      <c r="D911" s="53">
        <v>14484.72</v>
      </c>
      <c r="E911" s="16">
        <f t="shared" si="286"/>
        <v>2.0005810816419757E-3</v>
      </c>
      <c r="F911" s="16">
        <f t="shared" ref="F911:F974" si="288">IF(E911&gt;0,E911,"")</f>
        <v>2.0005810816419757E-3</v>
      </c>
      <c r="G911" s="16" t="str">
        <f t="shared" ref="G911:G974" si="289">IF(E911&lt;0,E911,"")</f>
        <v/>
      </c>
      <c r="H911" s="6">
        <f t="shared" si="270"/>
        <v>898</v>
      </c>
      <c r="I911" s="25">
        <f t="shared" ca="1" si="271"/>
        <v>13247.222440129697</v>
      </c>
      <c r="J911" s="16">
        <f t="shared" ca="1" si="280"/>
        <v>-1.4490510345228528E-2</v>
      </c>
      <c r="K911" s="17">
        <f t="shared" ca="1" si="272"/>
        <v>-2.8895941570571138</v>
      </c>
      <c r="L911" s="31">
        <f t="shared" ca="1" si="287"/>
        <v>-0.93065831092495688</v>
      </c>
      <c r="M911" s="30"/>
      <c r="N911" s="21">
        <v>898</v>
      </c>
      <c r="O911" s="14">
        <f t="shared" si="285"/>
        <v>0.26401199999999997</v>
      </c>
      <c r="P911" s="14">
        <f t="shared" si="273"/>
        <v>0.47946637004069431</v>
      </c>
      <c r="Q911" s="14">
        <f t="shared" si="281"/>
        <v>0.74347837004069428</v>
      </c>
      <c r="R911" s="14">
        <f t="shared" si="282"/>
        <v>-0.21545437004069434</v>
      </c>
      <c r="S911" s="14">
        <f t="shared" si="283"/>
        <v>1.2229447400813886</v>
      </c>
      <c r="T911" s="14">
        <f t="shared" si="284"/>
        <v>-0.6949207400813886</v>
      </c>
      <c r="U911" s="4" t="s">
        <v>21</v>
      </c>
      <c r="V911" s="21">
        <v>898</v>
      </c>
      <c r="W911" s="15">
        <f t="shared" si="274"/>
        <v>13874.068972493546</v>
      </c>
      <c r="X911" s="15">
        <f t="shared" si="275"/>
        <v>17209.747292225842</v>
      </c>
      <c r="Y911" s="15">
        <f t="shared" si="276"/>
        <v>22409.566113600114</v>
      </c>
      <c r="Z911" s="15">
        <f t="shared" si="277"/>
        <v>8589.6259159024157</v>
      </c>
      <c r="AA911" s="15">
        <f t="shared" si="278"/>
        <v>36196.205626153635</v>
      </c>
      <c r="AB911" s="15">
        <f t="shared" si="279"/>
        <v>5317.9549216182004</v>
      </c>
      <c r="AC911" s="15"/>
    </row>
    <row r="912" spans="2:29">
      <c r="B912" s="49">
        <v>41549</v>
      </c>
      <c r="C912" s="50">
        <v>1693.87</v>
      </c>
      <c r="D912" s="53">
        <v>14170.49</v>
      </c>
      <c r="E912" s="16">
        <f t="shared" si="286"/>
        <v>-2.1693895360075967E-2</v>
      </c>
      <c r="F912" s="16" t="str">
        <f t="shared" si="288"/>
        <v/>
      </c>
      <c r="G912" s="16">
        <f t="shared" si="289"/>
        <v>-2.1693895360075967E-2</v>
      </c>
      <c r="H912" s="6">
        <f t="shared" si="270"/>
        <v>899</v>
      </c>
      <c r="I912" s="25">
        <f t="shared" ca="1" si="271"/>
        <v>13300.978551395234</v>
      </c>
      <c r="J912" s="16">
        <f t="shared" ca="1" si="280"/>
        <v>4.0579156505060072E-3</v>
      </c>
      <c r="K912" s="17">
        <f t="shared" ca="1" si="272"/>
        <v>-2.6548624545111155</v>
      </c>
      <c r="L912" s="31">
        <f t="shared" ca="1" si="287"/>
        <v>0.23473170254599846</v>
      </c>
      <c r="M912" s="30"/>
      <c r="N912" s="21">
        <v>899</v>
      </c>
      <c r="O912" s="14">
        <f t="shared" si="285"/>
        <v>0.26430599999999999</v>
      </c>
      <c r="P912" s="14">
        <f t="shared" si="273"/>
        <v>0.47973325921807841</v>
      </c>
      <c r="Q912" s="14">
        <f t="shared" si="281"/>
        <v>0.74403925921807845</v>
      </c>
      <c r="R912" s="14">
        <f t="shared" si="282"/>
        <v>-0.21542725921807843</v>
      </c>
      <c r="S912" s="14">
        <f t="shared" si="283"/>
        <v>1.2237725184361568</v>
      </c>
      <c r="T912" s="14">
        <f t="shared" si="284"/>
        <v>-0.69516051843615689</v>
      </c>
      <c r="U912" s="4" t="s">
        <v>21</v>
      </c>
      <c r="V912" s="21">
        <v>899</v>
      </c>
      <c r="W912" s="15">
        <f t="shared" si="274"/>
        <v>13878.148548439738</v>
      </c>
      <c r="X912" s="15">
        <f t="shared" si="275"/>
        <v>17214.341000501896</v>
      </c>
      <c r="Y912" s="15">
        <f t="shared" si="276"/>
        <v>22422.13892234967</v>
      </c>
      <c r="Z912" s="15">
        <f t="shared" si="277"/>
        <v>8589.8587908836616</v>
      </c>
      <c r="AA912" s="15">
        <f t="shared" si="278"/>
        <v>36226.180466246005</v>
      </c>
      <c r="AB912" s="15">
        <f t="shared" si="279"/>
        <v>5316.6799439984898</v>
      </c>
      <c r="AC912" s="15"/>
    </row>
    <row r="913" spans="2:29">
      <c r="B913" s="49">
        <v>41550</v>
      </c>
      <c r="C913" s="50">
        <v>1678.66</v>
      </c>
      <c r="D913" s="53">
        <v>14157.25</v>
      </c>
      <c r="E913" s="16">
        <f t="shared" si="286"/>
        <v>-9.343360744758849E-4</v>
      </c>
      <c r="F913" s="16" t="str">
        <f t="shared" si="288"/>
        <v/>
      </c>
      <c r="G913" s="16">
        <f t="shared" si="289"/>
        <v>-9.343360744758849E-4</v>
      </c>
      <c r="H913" s="6">
        <f t="shared" si="270"/>
        <v>900</v>
      </c>
      <c r="I913" s="25">
        <f t="shared" ca="1" si="271"/>
        <v>13374.343567069956</v>
      </c>
      <c r="J913" s="16">
        <f t="shared" ca="1" si="280"/>
        <v>5.515760768370446E-3</v>
      </c>
      <c r="K913" s="17">
        <f t="shared" ca="1" si="272"/>
        <v>-2.3294494316346142</v>
      </c>
      <c r="L913" s="31">
        <f t="shared" ca="1" si="287"/>
        <v>0.32541302287650137</v>
      </c>
      <c r="M913" s="30"/>
      <c r="N913" s="21">
        <v>900</v>
      </c>
      <c r="O913" s="14">
        <f t="shared" si="285"/>
        <v>0.2646</v>
      </c>
      <c r="P913" s="14">
        <f t="shared" si="273"/>
        <v>0.48</v>
      </c>
      <c r="Q913" s="14">
        <f t="shared" si="281"/>
        <v>0.74459999999999993</v>
      </c>
      <c r="R913" s="14">
        <f t="shared" si="282"/>
        <v>-0.21539999999999998</v>
      </c>
      <c r="S913" s="14">
        <f t="shared" si="283"/>
        <v>1.2245999999999999</v>
      </c>
      <c r="T913" s="14">
        <f t="shared" si="284"/>
        <v>-0.69540000000000002</v>
      </c>
      <c r="U913" s="4" t="s">
        <v>21</v>
      </c>
      <c r="V913" s="21">
        <v>900</v>
      </c>
      <c r="W913" s="15">
        <f t="shared" si="274"/>
        <v>13882.229323957585</v>
      </c>
      <c r="X913" s="15">
        <f t="shared" si="275"/>
        <v>17218.933379740822</v>
      </c>
      <c r="Y913" s="15">
        <f t="shared" si="276"/>
        <v>22434.715455819409</v>
      </c>
      <c r="Z913" s="15">
        <f t="shared" si="277"/>
        <v>8590.0929469091461</v>
      </c>
      <c r="AA913" s="15">
        <f t="shared" si="278"/>
        <v>36256.169368631017</v>
      </c>
      <c r="AB913" s="15">
        <f t="shared" si="279"/>
        <v>5315.4068496184491</v>
      </c>
      <c r="AC913" s="15"/>
    </row>
    <row r="914" spans="2:29">
      <c r="B914" s="49">
        <v>41551</v>
      </c>
      <c r="C914" s="50">
        <v>1690.5</v>
      </c>
      <c r="D914" s="53">
        <v>14024.31</v>
      </c>
      <c r="E914" s="16">
        <f t="shared" si="286"/>
        <v>-9.3902417489272645E-3</v>
      </c>
      <c r="F914" s="16" t="str">
        <f t="shared" si="288"/>
        <v/>
      </c>
      <c r="G914" s="16">
        <f t="shared" si="289"/>
        <v>-9.3902417489272645E-3</v>
      </c>
      <c r="H914" s="6">
        <f t="shared" ref="H914:H977" si="290">+H913+$I$8</f>
        <v>901</v>
      </c>
      <c r="I914" s="25">
        <f t="shared" ref="I914:I977" ca="1" si="291">$I$13*2.71828^(($I$5-($I$6^2)/2)*H914+$I$6*K914)</f>
        <v>13493.488855326552</v>
      </c>
      <c r="J914" s="16">
        <f t="shared" ca="1" si="280"/>
        <v>8.9084961560246308E-3</v>
      </c>
      <c r="K914" s="17">
        <f t="shared" ref="K914:K977" ca="1" si="292">+K913+L914</f>
        <v>-1.7935084585213235</v>
      </c>
      <c r="L914" s="31">
        <f t="shared" ca="1" si="287"/>
        <v>0.5359409731132907</v>
      </c>
      <c r="M914" s="30"/>
      <c r="N914" s="21">
        <v>901</v>
      </c>
      <c r="O914" s="14">
        <f t="shared" si="285"/>
        <v>0.26489400000000002</v>
      </c>
      <c r="P914" s="14">
        <f t="shared" ref="P914:P977" si="293">$I$6*N914^0.5</f>
        <v>0.48026659263371629</v>
      </c>
      <c r="Q914" s="14">
        <f t="shared" si="281"/>
        <v>0.74516059263371637</v>
      </c>
      <c r="R914" s="14">
        <f t="shared" si="282"/>
        <v>-0.21537259263371628</v>
      </c>
      <c r="S914" s="14">
        <f t="shared" si="283"/>
        <v>1.2254271852674326</v>
      </c>
      <c r="T914" s="14">
        <f t="shared" si="284"/>
        <v>-0.69563918526743262</v>
      </c>
      <c r="U914" s="4" t="s">
        <v>21</v>
      </c>
      <c r="V914" s="21">
        <v>901</v>
      </c>
      <c r="W914" s="15">
        <f t="shared" ref="W914:W977" si="294">$I$10*EXP(O914)</f>
        <v>13886.311299399817</v>
      </c>
      <c r="X914" s="15">
        <f t="shared" ref="X914:X977" si="295">$I$10*EXP(P914)</f>
        <v>17223.52443248354</v>
      </c>
      <c r="Y914" s="15">
        <f t="shared" ref="Y914:Y977" si="296">$I$10*EXP(Q914)</f>
        <v>22447.295717915134</v>
      </c>
      <c r="Z914" s="15">
        <f t="shared" ref="Z914:Z977" si="297">$I$10*EXP(R914)</f>
        <v>8590.3283819592652</v>
      </c>
      <c r="AA914" s="15">
        <f t="shared" ref="AA914:AA977" si="298">$I$10*EXP(S914)</f>
        <v>36286.172345085586</v>
      </c>
      <c r="AB914" s="15">
        <f t="shared" ref="AB914:AB977" si="299">$I$10*EXP(T914)</f>
        <v>5314.1356346436169</v>
      </c>
      <c r="AC914" s="15"/>
    </row>
    <row r="915" spans="2:29">
      <c r="B915" s="49">
        <v>41554</v>
      </c>
      <c r="C915" s="50">
        <v>1676.12</v>
      </c>
      <c r="D915" s="53">
        <v>13853.32</v>
      </c>
      <c r="E915" s="16">
        <f t="shared" si="286"/>
        <v>-1.2192400196515891E-2</v>
      </c>
      <c r="F915" s="16" t="str">
        <f t="shared" si="288"/>
        <v/>
      </c>
      <c r="G915" s="16">
        <f t="shared" si="289"/>
        <v>-1.2192400196515891E-2</v>
      </c>
      <c r="H915" s="6">
        <f t="shared" si="290"/>
        <v>902</v>
      </c>
      <c r="I915" s="25">
        <f t="shared" ca="1" si="291"/>
        <v>13558.496797527996</v>
      </c>
      <c r="J915" s="16">
        <f t="shared" ref="J915:J978" ca="1" si="300">(I915-I914)/I914</f>
        <v>4.8177267494301365E-3</v>
      </c>
      <c r="K915" s="17">
        <f t="shared" ca="1" si="292"/>
        <v>-1.5114983412362228</v>
      </c>
      <c r="L915" s="31">
        <f t="shared" ca="1" si="287"/>
        <v>0.28201011728510067</v>
      </c>
      <c r="M915" s="30"/>
      <c r="N915" s="21">
        <v>902</v>
      </c>
      <c r="O915" s="14">
        <f t="shared" si="285"/>
        <v>0.26518799999999998</v>
      </c>
      <c r="P915" s="14">
        <f t="shared" si="293"/>
        <v>0.48053303736579867</v>
      </c>
      <c r="Q915" s="14">
        <f t="shared" ref="Q915:Q978" si="301">+O915+P915</f>
        <v>0.74572103736579864</v>
      </c>
      <c r="R915" s="14">
        <f t="shared" ref="R915:R978" si="302">+O915-P915</f>
        <v>-0.21534503736579869</v>
      </c>
      <c r="S915" s="14">
        <f t="shared" ref="S915:S978" si="303">+O915+2*P915</f>
        <v>1.2262540747315973</v>
      </c>
      <c r="T915" s="14">
        <f t="shared" ref="T915:T978" si="304">+O915-2*P915</f>
        <v>-0.69587807473159735</v>
      </c>
      <c r="U915" s="4" t="s">
        <v>21</v>
      </c>
      <c r="V915" s="21">
        <v>902</v>
      </c>
      <c r="W915" s="15">
        <f t="shared" si="294"/>
        <v>13890.394475119259</v>
      </c>
      <c r="X915" s="15">
        <f t="shared" si="295"/>
        <v>17228.114161263842</v>
      </c>
      <c r="Y915" s="15">
        <f t="shared" si="296"/>
        <v>22459.879712537098</v>
      </c>
      <c r="Z915" s="15">
        <f t="shared" si="297"/>
        <v>8590.5650940206469</v>
      </c>
      <c r="AA915" s="15">
        <f t="shared" si="298"/>
        <v>36316.189407378544</v>
      </c>
      <c r="AB915" s="15">
        <f t="shared" si="299"/>
        <v>5312.8662952512977</v>
      </c>
      <c r="AC915" s="15"/>
    </row>
    <row r="916" spans="2:29">
      <c r="B916" s="49">
        <v>41555</v>
      </c>
      <c r="C916" s="50">
        <v>1655.45</v>
      </c>
      <c r="D916" s="53">
        <v>13894.61</v>
      </c>
      <c r="E916" s="16">
        <f t="shared" si="286"/>
        <v>2.9805129745072568E-3</v>
      </c>
      <c r="F916" s="16">
        <f t="shared" si="288"/>
        <v>2.9805129745072568E-3</v>
      </c>
      <c r="G916" s="16" t="str">
        <f t="shared" si="289"/>
        <v/>
      </c>
      <c r="H916" s="6">
        <f t="shared" si="290"/>
        <v>903</v>
      </c>
      <c r="I916" s="25">
        <f t="shared" ca="1" si="291"/>
        <v>13493.591863742558</v>
      </c>
      <c r="J916" s="16">
        <f t="shared" ca="1" si="300"/>
        <v>-4.7870302109944193E-3</v>
      </c>
      <c r="K916" s="17">
        <f t="shared" ca="1" si="292"/>
        <v>-1.829781339087921</v>
      </c>
      <c r="L916" s="31">
        <f t="shared" ca="1" si="287"/>
        <v>-0.31828299785169806</v>
      </c>
      <c r="M916" s="30"/>
      <c r="N916" s="21">
        <v>903</v>
      </c>
      <c r="O916" s="14">
        <f t="shared" si="285"/>
        <v>0.265482</v>
      </c>
      <c r="P916" s="14">
        <f t="shared" si="293"/>
        <v>0.48079933444213502</v>
      </c>
      <c r="Q916" s="14">
        <f t="shared" si="301"/>
        <v>0.74628133444213507</v>
      </c>
      <c r="R916" s="14">
        <f t="shared" si="302"/>
        <v>-0.21531733444213502</v>
      </c>
      <c r="S916" s="14">
        <f t="shared" si="303"/>
        <v>1.2270806688842701</v>
      </c>
      <c r="T916" s="14">
        <f t="shared" si="304"/>
        <v>-0.69611666888427004</v>
      </c>
      <c r="U916" s="4" t="s">
        <v>21</v>
      </c>
      <c r="V916" s="21">
        <v>903</v>
      </c>
      <c r="W916" s="15">
        <f t="shared" si="294"/>
        <v>13894.47885146885</v>
      </c>
      <c r="X916" s="15">
        <f t="shared" si="295"/>
        <v>17232.702568608391</v>
      </c>
      <c r="Y916" s="15">
        <f t="shared" si="296"/>
        <v>22472.467443580041</v>
      </c>
      <c r="Z916" s="15">
        <f t="shared" si="297"/>
        <v>8590.8030810861273</v>
      </c>
      <c r="AA916" s="15">
        <f t="shared" si="298"/>
        <v>36346.220567270706</v>
      </c>
      <c r="AB916" s="15">
        <f t="shared" si="299"/>
        <v>5311.5988276305134</v>
      </c>
      <c r="AC916" s="15"/>
    </row>
    <row r="917" spans="2:29">
      <c r="B917" s="49">
        <v>41556</v>
      </c>
      <c r="C917" s="50">
        <v>1656.4</v>
      </c>
      <c r="D917" s="53">
        <v>14037.84</v>
      </c>
      <c r="E917" s="16">
        <f t="shared" si="286"/>
        <v>1.0308313799379727E-2</v>
      </c>
      <c r="F917" s="16">
        <f t="shared" si="288"/>
        <v>1.0308313799379727E-2</v>
      </c>
      <c r="G917" s="16" t="str">
        <f t="shared" si="289"/>
        <v/>
      </c>
      <c r="H917" s="6">
        <f t="shared" si="290"/>
        <v>904</v>
      </c>
      <c r="I917" s="25">
        <f t="shared" ca="1" si="291"/>
        <v>13449.66244430864</v>
      </c>
      <c r="J917" s="16">
        <f t="shared" ca="1" si="300"/>
        <v>-3.2555764156434156E-3</v>
      </c>
      <c r="K917" s="17">
        <f t="shared" ca="1" si="292"/>
        <v>-2.0519619345789084</v>
      </c>
      <c r="L917" s="31">
        <f t="shared" ca="1" si="287"/>
        <v>-0.2221805954909874</v>
      </c>
      <c r="M917" s="30"/>
      <c r="N917" s="21">
        <v>904</v>
      </c>
      <c r="O917" s="14">
        <f t="shared" si="285"/>
        <v>0.26577600000000001</v>
      </c>
      <c r="P917" s="14">
        <f t="shared" si="293"/>
        <v>0.48106548410793309</v>
      </c>
      <c r="Q917" s="14">
        <f t="shared" si="301"/>
        <v>0.74684148410793316</v>
      </c>
      <c r="R917" s="14">
        <f t="shared" si="302"/>
        <v>-0.21528948410793308</v>
      </c>
      <c r="S917" s="14">
        <f t="shared" si="303"/>
        <v>1.2279069682158661</v>
      </c>
      <c r="T917" s="14">
        <f t="shared" si="304"/>
        <v>-0.69635496821586618</v>
      </c>
      <c r="U917" s="4" t="s">
        <v>21</v>
      </c>
      <c r="V917" s="21">
        <v>904</v>
      </c>
      <c r="W917" s="15">
        <f t="shared" si="294"/>
        <v>13898.564428801621</v>
      </c>
      <c r="X917" s="15">
        <f t="shared" si="295"/>
        <v>17237.289657036774</v>
      </c>
      <c r="Y917" s="15">
        <f t="shared" si="296"/>
        <v>22485.058914933223</v>
      </c>
      <c r="Z917" s="15">
        <f t="shared" si="297"/>
        <v>8591.0423411547199</v>
      </c>
      <c r="AA917" s="15">
        <f t="shared" si="298"/>
        <v>36376.265836514925</v>
      </c>
      <c r="AB917" s="15">
        <f t="shared" si="299"/>
        <v>5310.3332279819469</v>
      </c>
      <c r="AC917" s="15"/>
    </row>
    <row r="918" spans="2:29">
      <c r="B918" s="49">
        <v>41557</v>
      </c>
      <c r="C918" s="50">
        <v>1692.56</v>
      </c>
      <c r="D918" s="53">
        <v>14194.71</v>
      </c>
      <c r="E918" s="16">
        <f t="shared" si="286"/>
        <v>1.117479612248031E-2</v>
      </c>
      <c r="F918" s="16">
        <f t="shared" si="288"/>
        <v>1.117479612248031E-2</v>
      </c>
      <c r="G918" s="16" t="str">
        <f t="shared" si="289"/>
        <v/>
      </c>
      <c r="H918" s="6">
        <f t="shared" si="290"/>
        <v>905</v>
      </c>
      <c r="I918" s="25">
        <f t="shared" ca="1" si="291"/>
        <v>13527.710414708998</v>
      </c>
      <c r="J918" s="16">
        <f t="shared" ca="1" si="300"/>
        <v>5.8029687156486336E-3</v>
      </c>
      <c r="K918" s="17">
        <f t="shared" ca="1" si="292"/>
        <v>-1.7086994195873926</v>
      </c>
      <c r="L918" s="31">
        <f t="shared" ca="1" si="287"/>
        <v>0.34326251499151572</v>
      </c>
      <c r="M918" s="30"/>
      <c r="N918" s="21">
        <v>905</v>
      </c>
      <c r="O918" s="14">
        <f t="shared" si="285"/>
        <v>0.26606999999999997</v>
      </c>
      <c r="P918" s="14">
        <f t="shared" si="293"/>
        <v>0.48133148660772235</v>
      </c>
      <c r="Q918" s="14">
        <f t="shared" si="301"/>
        <v>0.74740148660772232</v>
      </c>
      <c r="R918" s="14">
        <f t="shared" si="302"/>
        <v>-0.21526148660772237</v>
      </c>
      <c r="S918" s="14">
        <f t="shared" si="303"/>
        <v>1.2287329732154446</v>
      </c>
      <c r="T918" s="14">
        <f t="shared" si="304"/>
        <v>-0.69659297321544478</v>
      </c>
      <c r="U918" s="4" t="s">
        <v>21</v>
      </c>
      <c r="V918" s="21">
        <v>905</v>
      </c>
      <c r="W918" s="15">
        <f t="shared" si="294"/>
        <v>13902.651207470715</v>
      </c>
      <c r="X918" s="15">
        <f t="shared" si="295"/>
        <v>17241.875429061507</v>
      </c>
      <c r="Y918" s="15">
        <f t="shared" si="296"/>
        <v>22497.65413048043</v>
      </c>
      <c r="Z918" s="15">
        <f t="shared" si="297"/>
        <v>8591.2828722315953</v>
      </c>
      <c r="AA918" s="15">
        <f t="shared" si="298"/>
        <v>36406.325226856148</v>
      </c>
      <c r="AB918" s="15">
        <f t="shared" si="299"/>
        <v>5309.0694925179041</v>
      </c>
      <c r="AC918" s="15"/>
    </row>
    <row r="919" spans="2:29">
      <c r="B919" s="49">
        <v>41558</v>
      </c>
      <c r="C919" s="57">
        <v>1703.2</v>
      </c>
      <c r="D919" s="58">
        <v>14407.74</v>
      </c>
      <c r="E919" s="16">
        <f t="shared" si="286"/>
        <v>1.5007703574077996E-2</v>
      </c>
      <c r="F919" s="16">
        <f t="shared" si="288"/>
        <v>1.5007703574077996E-2</v>
      </c>
      <c r="G919" s="16" t="str">
        <f t="shared" si="289"/>
        <v/>
      </c>
      <c r="H919" s="6">
        <f t="shared" si="290"/>
        <v>906</v>
      </c>
      <c r="I919" s="25">
        <f t="shared" ca="1" si="291"/>
        <v>13339.491661587159</v>
      </c>
      <c r="J919" s="16">
        <f t="shared" ca="1" si="300"/>
        <v>-1.3913570541633126E-2</v>
      </c>
      <c r="K919" s="17">
        <f t="shared" ca="1" si="292"/>
        <v>-2.6027794817348875</v>
      </c>
      <c r="L919" s="31">
        <f t="shared" ca="1" si="287"/>
        <v>-0.89408006214749514</v>
      </c>
      <c r="M919" s="30"/>
      <c r="N919" s="21">
        <v>906</v>
      </c>
      <c r="O919" s="14">
        <f t="shared" si="285"/>
        <v>0.26636399999999999</v>
      </c>
      <c r="P919" s="14">
        <f t="shared" si="293"/>
        <v>0.48159734218535716</v>
      </c>
      <c r="Q919" s="14">
        <f t="shared" si="301"/>
        <v>0.74796134218535715</v>
      </c>
      <c r="R919" s="14">
        <f t="shared" si="302"/>
        <v>-0.21523334218535717</v>
      </c>
      <c r="S919" s="14">
        <f t="shared" si="303"/>
        <v>1.2295586843707142</v>
      </c>
      <c r="T919" s="14">
        <f t="shared" si="304"/>
        <v>-0.69683068437071438</v>
      </c>
      <c r="U919" s="4" t="s">
        <v>21</v>
      </c>
      <c r="V919" s="21">
        <v>906</v>
      </c>
      <c r="W919" s="15">
        <f t="shared" si="294"/>
        <v>13906.73918782938</v>
      </c>
      <c r="X919" s="15">
        <f t="shared" si="295"/>
        <v>17246.459887188088</v>
      </c>
      <c r="Y919" s="15">
        <f t="shared" si="296"/>
        <v>22510.253094100026</v>
      </c>
      <c r="Z919" s="15">
        <f t="shared" si="297"/>
        <v>8591.5246723280579</v>
      </c>
      <c r="AA919" s="15">
        <f t="shared" si="298"/>
        <v>36436.398750031447</v>
      </c>
      <c r="AB919" s="15">
        <f t="shared" si="299"/>
        <v>5307.8076174622611</v>
      </c>
      <c r="AC919" s="15"/>
    </row>
    <row r="920" spans="2:29">
      <c r="B920" s="49">
        <v>41561</v>
      </c>
      <c r="C920" s="57">
        <v>1710.14</v>
      </c>
      <c r="D920" s="58">
        <v>14407.74</v>
      </c>
      <c r="E920" s="16">
        <f t="shared" si="286"/>
        <v>0</v>
      </c>
      <c r="F920" s="16" t="str">
        <f t="shared" si="288"/>
        <v/>
      </c>
      <c r="G920" s="16" t="str">
        <f t="shared" si="289"/>
        <v/>
      </c>
      <c r="H920" s="6">
        <f t="shared" si="290"/>
        <v>907</v>
      </c>
      <c r="I920" s="25">
        <f t="shared" ca="1" si="291"/>
        <v>13301.818351843063</v>
      </c>
      <c r="J920" s="16">
        <f t="shared" ca="1" si="300"/>
        <v>-2.8241938073683055E-3</v>
      </c>
      <c r="K920" s="17">
        <f t="shared" ca="1" si="292"/>
        <v>-2.7979164360903059</v>
      </c>
      <c r="L920" s="31">
        <f t="shared" ca="1" si="287"/>
        <v>-0.19513695435541828</v>
      </c>
      <c r="M920" s="30"/>
      <c r="N920" s="21">
        <v>907</v>
      </c>
      <c r="O920" s="14">
        <f t="shared" si="285"/>
        <v>0.26665800000000001</v>
      </c>
      <c r="P920" s="14">
        <f t="shared" si="293"/>
        <v>0.48186305108401911</v>
      </c>
      <c r="Q920" s="14">
        <f t="shared" si="301"/>
        <v>0.74852105108401912</v>
      </c>
      <c r="R920" s="14">
        <f t="shared" si="302"/>
        <v>-0.21520505108401911</v>
      </c>
      <c r="S920" s="14">
        <f t="shared" si="303"/>
        <v>1.2303841021680382</v>
      </c>
      <c r="T920" s="14">
        <f t="shared" si="304"/>
        <v>-0.69706810216803827</v>
      </c>
      <c r="U920" s="4" t="s">
        <v>21</v>
      </c>
      <c r="V920" s="21">
        <v>907</v>
      </c>
      <c r="W920" s="15">
        <f t="shared" si="294"/>
        <v>13910.82837023096</v>
      </c>
      <c r="X920" s="15">
        <f t="shared" si="295"/>
        <v>17251.043033914997</v>
      </c>
      <c r="Y920" s="15">
        <f t="shared" si="296"/>
        <v>22522.855809664943</v>
      </c>
      <c r="Z920" s="15">
        <f t="shared" si="297"/>
        <v>8591.7677394615112</v>
      </c>
      <c r="AA920" s="15">
        <f t="shared" si="298"/>
        <v>36466.486417770058</v>
      </c>
      <c r="AB920" s="15">
        <f t="shared" si="299"/>
        <v>5306.547599050421</v>
      </c>
      <c r="AC920" s="15"/>
    </row>
    <row r="921" spans="2:29">
      <c r="B921" s="49">
        <v>41562</v>
      </c>
      <c r="C921" s="57">
        <v>1698.06</v>
      </c>
      <c r="D921" s="58">
        <v>14441.54</v>
      </c>
      <c r="E921" s="16">
        <f t="shared" si="286"/>
        <v>2.345961268040726E-3</v>
      </c>
      <c r="F921" s="16">
        <f t="shared" si="288"/>
        <v>2.345961268040726E-3</v>
      </c>
      <c r="G921" s="16" t="str">
        <f t="shared" si="289"/>
        <v/>
      </c>
      <c r="H921" s="6">
        <f t="shared" si="290"/>
        <v>908</v>
      </c>
      <c r="I921" s="25">
        <f t="shared" ca="1" si="291"/>
        <v>13224.918663801443</v>
      </c>
      <c r="J921" s="16">
        <f t="shared" ca="1" si="300"/>
        <v>-5.7811410445974707E-3</v>
      </c>
      <c r="K921" s="17">
        <f t="shared" ca="1" si="292"/>
        <v>-3.1786614627153198</v>
      </c>
      <c r="L921" s="31">
        <f t="shared" ca="1" si="287"/>
        <v>-0.3807450266250138</v>
      </c>
      <c r="M921" s="30"/>
      <c r="N921" s="21">
        <v>908</v>
      </c>
      <c r="O921" s="14">
        <f t="shared" si="285"/>
        <v>0.26695199999999997</v>
      </c>
      <c r="P921" s="14">
        <f t="shared" si="293"/>
        <v>0.48212861354621966</v>
      </c>
      <c r="Q921" s="14">
        <f t="shared" si="301"/>
        <v>0.74908061354621958</v>
      </c>
      <c r="R921" s="14">
        <f t="shared" si="302"/>
        <v>-0.2151766135462197</v>
      </c>
      <c r="S921" s="14">
        <f t="shared" si="303"/>
        <v>1.2312092270924393</v>
      </c>
      <c r="T921" s="14">
        <f t="shared" si="304"/>
        <v>-0.69730522709243936</v>
      </c>
      <c r="U921" s="4" t="s">
        <v>21</v>
      </c>
      <c r="V921" s="21">
        <v>908</v>
      </c>
      <c r="W921" s="15">
        <f t="shared" si="294"/>
        <v>13914.91875502891</v>
      </c>
      <c r="X921" s="15">
        <f t="shared" si="295"/>
        <v>17255.624871733751</v>
      </c>
      <c r="Y921" s="15">
        <f t="shared" si="296"/>
        <v>22535.462281042728</v>
      </c>
      <c r="Z921" s="15">
        <f t="shared" si="297"/>
        <v>8592.0120716554538</v>
      </c>
      <c r="AA921" s="15">
        <f t="shared" si="298"/>
        <v>36496.588241793484</v>
      </c>
      <c r="AB921" s="15">
        <f t="shared" si="299"/>
        <v>5305.2894335292631</v>
      </c>
      <c r="AC921" s="15"/>
    </row>
    <row r="922" spans="2:29">
      <c r="B922" s="49">
        <v>41563</v>
      </c>
      <c r="C922" s="57">
        <v>1721.54</v>
      </c>
      <c r="D922" s="58">
        <v>14467.14</v>
      </c>
      <c r="E922" s="16">
        <f t="shared" si="286"/>
        <v>1.7726641341573367E-3</v>
      </c>
      <c r="F922" s="16">
        <f t="shared" si="288"/>
        <v>1.7726641341573367E-3</v>
      </c>
      <c r="G922" s="16" t="str">
        <f t="shared" si="289"/>
        <v/>
      </c>
      <c r="H922" s="6">
        <f t="shared" si="290"/>
        <v>909</v>
      </c>
      <c r="I922" s="25">
        <f t="shared" ca="1" si="291"/>
        <v>13221.493339014132</v>
      </c>
      <c r="J922" s="16">
        <f t="shared" ca="1" si="300"/>
        <v>-2.5900535756690916E-4</v>
      </c>
      <c r="K922" s="17">
        <f t="shared" ca="1" si="292"/>
        <v>-3.2132264051834785</v>
      </c>
      <c r="L922" s="31">
        <f t="shared" ca="1" si="287"/>
        <v>-3.4564942468158659E-2</v>
      </c>
      <c r="M922" s="30"/>
      <c r="N922" s="21">
        <v>909</v>
      </c>
      <c r="O922" s="14">
        <f t="shared" si="285"/>
        <v>0.26724599999999998</v>
      </c>
      <c r="P922" s="14">
        <f t="shared" si="293"/>
        <v>0.48239402981380275</v>
      </c>
      <c r="Q922" s="14">
        <f t="shared" si="301"/>
        <v>0.74964002981380273</v>
      </c>
      <c r="R922" s="14">
        <f t="shared" si="302"/>
        <v>-0.21514802981380277</v>
      </c>
      <c r="S922" s="14">
        <f t="shared" si="303"/>
        <v>1.2320340596276056</v>
      </c>
      <c r="T922" s="14">
        <f t="shared" si="304"/>
        <v>-0.69754205962760552</v>
      </c>
      <c r="U922" s="4" t="s">
        <v>21</v>
      </c>
      <c r="V922" s="21">
        <v>909</v>
      </c>
      <c r="W922" s="15">
        <f t="shared" si="294"/>
        <v>13919.010342576787</v>
      </c>
      <c r="X922" s="15">
        <f t="shared" si="295"/>
        <v>17260.205403128904</v>
      </c>
      <c r="Y922" s="15">
        <f t="shared" si="296"/>
        <v>22548.072512095587</v>
      </c>
      <c r="Z922" s="15">
        <f t="shared" si="297"/>
        <v>8592.2576669394311</v>
      </c>
      <c r="AA922" s="15">
        <f t="shared" si="298"/>
        <v>36526.704233815457</v>
      </c>
      <c r="AB922" s="15">
        <f t="shared" si="299"/>
        <v>5304.0331171570979</v>
      </c>
      <c r="AC922" s="15"/>
    </row>
    <row r="923" spans="2:29">
      <c r="B923" s="49">
        <v>41564</v>
      </c>
      <c r="C923" s="57">
        <v>1733.15</v>
      </c>
      <c r="D923" s="58">
        <v>14586.51</v>
      </c>
      <c r="E923" s="16">
        <f t="shared" si="286"/>
        <v>8.2511125212032781E-3</v>
      </c>
      <c r="F923" s="16">
        <f t="shared" si="288"/>
        <v>8.2511125212032781E-3</v>
      </c>
      <c r="G923" s="16" t="str">
        <f t="shared" si="289"/>
        <v/>
      </c>
      <c r="H923" s="6">
        <f t="shared" si="290"/>
        <v>910</v>
      </c>
      <c r="I923" s="25">
        <f t="shared" ca="1" si="291"/>
        <v>13391.328387581438</v>
      </c>
      <c r="J923" s="16">
        <f t="shared" ca="1" si="300"/>
        <v>1.2845375648010519E-2</v>
      </c>
      <c r="K923" s="17">
        <f t="shared" ca="1" si="292"/>
        <v>-2.4338775195740934</v>
      </c>
      <c r="L923" s="31">
        <f t="shared" ca="1" si="287"/>
        <v>0.7793488856093852</v>
      </c>
      <c r="M923" s="30"/>
      <c r="N923" s="21">
        <v>910</v>
      </c>
      <c r="O923" s="14">
        <f t="shared" si="285"/>
        <v>0.26754</v>
      </c>
      <c r="P923" s="14">
        <f t="shared" si="293"/>
        <v>0.48265930012794739</v>
      </c>
      <c r="Q923" s="14">
        <f t="shared" si="301"/>
        <v>0.75019930012794744</v>
      </c>
      <c r="R923" s="14">
        <f t="shared" si="302"/>
        <v>-0.21511930012794739</v>
      </c>
      <c r="S923" s="14">
        <f t="shared" si="303"/>
        <v>1.2328586002558948</v>
      </c>
      <c r="T923" s="14">
        <f t="shared" si="304"/>
        <v>-0.69777860025589478</v>
      </c>
      <c r="U923" s="4" t="s">
        <v>21</v>
      </c>
      <c r="V923" s="21">
        <v>910</v>
      </c>
      <c r="W923" s="15">
        <f t="shared" si="294"/>
        <v>13923.103133228247</v>
      </c>
      <c r="X923" s="15">
        <f t="shared" si="295"/>
        <v>17264.784630578095</v>
      </c>
      <c r="Y923" s="15">
        <f t="shared" si="296"/>
        <v>22560.686506680355</v>
      </c>
      <c r="Z923" s="15">
        <f t="shared" si="297"/>
        <v>8592.5045233490273</v>
      </c>
      <c r="AA923" s="15">
        <f t="shared" si="298"/>
        <v>36556.83440554206</v>
      </c>
      <c r="AB923" s="15">
        <f t="shared" si="299"/>
        <v>5302.7786462036211</v>
      </c>
      <c r="AC923" s="15"/>
    </row>
    <row r="924" spans="2:29">
      <c r="B924" s="49">
        <v>41565</v>
      </c>
      <c r="C924" s="57">
        <v>1744.5</v>
      </c>
      <c r="D924" s="58">
        <v>14564.54</v>
      </c>
      <c r="E924" s="16">
        <f t="shared" si="286"/>
        <v>-1.5061861953270072E-3</v>
      </c>
      <c r="F924" s="16" t="str">
        <f t="shared" si="288"/>
        <v/>
      </c>
      <c r="G924" s="16">
        <f t="shared" si="289"/>
        <v>-1.5061861953270072E-3</v>
      </c>
      <c r="H924" s="6">
        <f t="shared" si="290"/>
        <v>911</v>
      </c>
      <c r="I924" s="25">
        <f t="shared" ca="1" si="291"/>
        <v>13372.224148682108</v>
      </c>
      <c r="J924" s="16">
        <f t="shared" ca="1" si="300"/>
        <v>-1.4266126814608297E-3</v>
      </c>
      <c r="K924" s="17">
        <f t="shared" ca="1" si="292"/>
        <v>-2.5414795334800284</v>
      </c>
      <c r="L924" s="31">
        <f t="shared" ca="1" si="287"/>
        <v>-0.10760201390593506</v>
      </c>
      <c r="M924" s="30"/>
      <c r="N924" s="21">
        <v>911</v>
      </c>
      <c r="O924" s="14">
        <f t="shared" si="285"/>
        <v>0.26783400000000002</v>
      </c>
      <c r="P924" s="14">
        <f t="shared" si="293"/>
        <v>0.48292442472917024</v>
      </c>
      <c r="Q924" s="14">
        <f t="shared" si="301"/>
        <v>0.75075842472917032</v>
      </c>
      <c r="R924" s="14">
        <f t="shared" si="302"/>
        <v>-0.21509042472917023</v>
      </c>
      <c r="S924" s="14">
        <f t="shared" si="303"/>
        <v>1.2336828494583405</v>
      </c>
      <c r="T924" s="14">
        <f t="shared" si="304"/>
        <v>-0.69801484945834047</v>
      </c>
      <c r="U924" s="4" t="s">
        <v>21</v>
      </c>
      <c r="V924" s="21">
        <v>911</v>
      </c>
      <c r="W924" s="15">
        <f t="shared" si="294"/>
        <v>13927.197127337064</v>
      </c>
      <c r="X924" s="15">
        <f t="shared" si="295"/>
        <v>17269.362556552056</v>
      </c>
      <c r="Y924" s="15">
        <f t="shared" si="296"/>
        <v>22573.304268648564</v>
      </c>
      <c r="Z924" s="15">
        <f t="shared" si="297"/>
        <v>8592.7526389258346</v>
      </c>
      <c r="AA924" s="15">
        <f t="shared" si="298"/>
        <v>36586.978768671761</v>
      </c>
      <c r="AB924" s="15">
        <f t="shared" si="299"/>
        <v>5301.526016949867</v>
      </c>
      <c r="AC924" s="15"/>
    </row>
    <row r="925" spans="2:29">
      <c r="B925" s="49">
        <v>41568</v>
      </c>
      <c r="C925" s="57">
        <v>1744.66</v>
      </c>
      <c r="D925" s="58">
        <v>14693.57</v>
      </c>
      <c r="E925" s="16">
        <f t="shared" si="286"/>
        <v>8.8591881377646543E-3</v>
      </c>
      <c r="F925" s="16">
        <f t="shared" si="288"/>
        <v>8.8591881377646543E-3</v>
      </c>
      <c r="G925" s="16" t="str">
        <f t="shared" si="289"/>
        <v/>
      </c>
      <c r="H925" s="6">
        <f t="shared" si="290"/>
        <v>912</v>
      </c>
      <c r="I925" s="25">
        <f t="shared" ca="1" si="291"/>
        <v>13629.929736141868</v>
      </c>
      <c r="J925" s="16">
        <f t="shared" ca="1" si="300"/>
        <v>1.9271707129225688E-2</v>
      </c>
      <c r="K925" s="17">
        <f t="shared" ca="1" si="292"/>
        <v>-1.3668312529046038</v>
      </c>
      <c r="L925" s="31">
        <f t="shared" ca="1" si="287"/>
        <v>1.1746482805754246</v>
      </c>
      <c r="M925" s="30"/>
      <c r="N925" s="21">
        <v>912</v>
      </c>
      <c r="O925" s="14">
        <f t="shared" si="285"/>
        <v>0.26812799999999998</v>
      </c>
      <c r="P925" s="14">
        <f t="shared" si="293"/>
        <v>0.483189403857328</v>
      </c>
      <c r="Q925" s="14">
        <f t="shared" si="301"/>
        <v>0.75131740385732804</v>
      </c>
      <c r="R925" s="14">
        <f t="shared" si="302"/>
        <v>-0.21506140385732803</v>
      </c>
      <c r="S925" s="14">
        <f t="shared" si="303"/>
        <v>1.2345068077146559</v>
      </c>
      <c r="T925" s="14">
        <f t="shared" si="304"/>
        <v>-0.69825080771465609</v>
      </c>
      <c r="U925" s="4" t="s">
        <v>21</v>
      </c>
      <c r="V925" s="21">
        <v>912</v>
      </c>
      <c r="W925" s="15">
        <f t="shared" si="294"/>
        <v>13931.292325257096</v>
      </c>
      <c r="X925" s="15">
        <f t="shared" si="295"/>
        <v>17273.939183514663</v>
      </c>
      <c r="Y925" s="15">
        <f t="shared" si="296"/>
        <v>22585.925801846461</v>
      </c>
      <c r="Z925" s="15">
        <f t="shared" si="297"/>
        <v>8593.0020117174317</v>
      </c>
      <c r="AA925" s="15">
        <f t="shared" si="298"/>
        <v>36617.137334895429</v>
      </c>
      <c r="AB925" s="15">
        <f t="shared" si="299"/>
        <v>5300.2752256881613</v>
      </c>
      <c r="AC925" s="15"/>
    </row>
    <row r="926" spans="2:29">
      <c r="B926" s="49">
        <v>41569</v>
      </c>
      <c r="C926" s="57">
        <v>1754.67</v>
      </c>
      <c r="D926" s="58">
        <v>14713.25</v>
      </c>
      <c r="E926" s="16">
        <f t="shared" si="286"/>
        <v>1.3393613669108522E-3</v>
      </c>
      <c r="F926" s="16">
        <f t="shared" si="288"/>
        <v>1.3393613669108522E-3</v>
      </c>
      <c r="G926" s="16" t="str">
        <f t="shared" si="289"/>
        <v/>
      </c>
      <c r="H926" s="6">
        <f t="shared" si="290"/>
        <v>913</v>
      </c>
      <c r="I926" s="25">
        <f t="shared" ca="1" si="291"/>
        <v>13688.769566642492</v>
      </c>
      <c r="J926" s="16">
        <f t="shared" ca="1" si="300"/>
        <v>4.3169577275662795E-3</v>
      </c>
      <c r="K926" s="17">
        <f t="shared" ca="1" si="292"/>
        <v>-1.1159769220475244</v>
      </c>
      <c r="L926" s="31">
        <f t="shared" ca="1" si="287"/>
        <v>0.25085433085707948</v>
      </c>
      <c r="M926" s="30"/>
      <c r="N926" s="21">
        <v>913</v>
      </c>
      <c r="O926" s="14">
        <f t="shared" si="285"/>
        <v>0.26842199999999999</v>
      </c>
      <c r="P926" s="14">
        <f t="shared" si="293"/>
        <v>0.48345423775162011</v>
      </c>
      <c r="Q926" s="14">
        <f t="shared" si="301"/>
        <v>0.75187623775162016</v>
      </c>
      <c r="R926" s="14">
        <f t="shared" si="302"/>
        <v>-0.21503223775162011</v>
      </c>
      <c r="S926" s="14">
        <f t="shared" si="303"/>
        <v>1.2353304755032402</v>
      </c>
      <c r="T926" s="14">
        <f t="shared" si="304"/>
        <v>-0.69848647550324028</v>
      </c>
      <c r="U926" s="4" t="s">
        <v>21</v>
      </c>
      <c r="V926" s="21">
        <v>913</v>
      </c>
      <c r="W926" s="15">
        <f t="shared" si="294"/>
        <v>13935.388727342322</v>
      </c>
      <c r="X926" s="15">
        <f t="shared" si="295"/>
        <v>17278.514513922943</v>
      </c>
      <c r="Y926" s="15">
        <f t="shared" si="296"/>
        <v>22598.551110115026</v>
      </c>
      <c r="Z926" s="15">
        <f t="shared" si="297"/>
        <v>8593.2526397773563</v>
      </c>
      <c r="AA926" s="15">
        <f t="shared" si="298"/>
        <v>36647.310115896405</v>
      </c>
      <c r="AB926" s="15">
        <f t="shared" si="299"/>
        <v>5299.0262687220793</v>
      </c>
      <c r="AC926" s="15"/>
    </row>
    <row r="927" spans="2:29">
      <c r="B927" s="49">
        <v>41570</v>
      </c>
      <c r="C927" s="57">
        <v>1746.38</v>
      </c>
      <c r="D927" s="58">
        <v>14426.05</v>
      </c>
      <c r="E927" s="16">
        <f t="shared" si="286"/>
        <v>-1.9519820569894531E-2</v>
      </c>
      <c r="F927" s="16" t="str">
        <f t="shared" si="288"/>
        <v/>
      </c>
      <c r="G927" s="16">
        <f t="shared" si="289"/>
        <v>-1.9519820569894531E-2</v>
      </c>
      <c r="H927" s="6">
        <f t="shared" si="290"/>
        <v>914</v>
      </c>
      <c r="I927" s="25">
        <f t="shared" ca="1" si="291"/>
        <v>13648.500221126193</v>
      </c>
      <c r="J927" s="16">
        <f t="shared" ca="1" si="300"/>
        <v>-2.9417797794207431E-3</v>
      </c>
      <c r="K927" s="17">
        <f t="shared" ca="1" si="292"/>
        <v>-1.3184842533074204</v>
      </c>
      <c r="L927" s="31">
        <f t="shared" ca="1" si="287"/>
        <v>-0.20250733125989598</v>
      </c>
      <c r="M927" s="30"/>
      <c r="N927" s="21">
        <v>914</v>
      </c>
      <c r="O927" s="14">
        <f t="shared" si="285"/>
        <v>0.26871600000000001</v>
      </c>
      <c r="P927" s="14">
        <f t="shared" si="293"/>
        <v>0.48371892665059119</v>
      </c>
      <c r="Q927" s="14">
        <f t="shared" si="301"/>
        <v>0.7524349266505912</v>
      </c>
      <c r="R927" s="14">
        <f t="shared" si="302"/>
        <v>-0.21500292665059118</v>
      </c>
      <c r="S927" s="14">
        <f t="shared" si="303"/>
        <v>1.2361538533011824</v>
      </c>
      <c r="T927" s="14">
        <f t="shared" si="304"/>
        <v>-0.69872185330118231</v>
      </c>
      <c r="U927" s="4" t="s">
        <v>21</v>
      </c>
      <c r="V927" s="21">
        <v>914</v>
      </c>
      <c r="W927" s="15">
        <f t="shared" si="294"/>
        <v>13939.486333946817</v>
      </c>
      <c r="X927" s="15">
        <f t="shared" si="295"/>
        <v>17283.088550227101</v>
      </c>
      <c r="Y927" s="15">
        <f t="shared" si="296"/>
        <v>22611.180197289985</v>
      </c>
      <c r="Z927" s="15">
        <f t="shared" si="297"/>
        <v>8593.5045211650904</v>
      </c>
      <c r="AA927" s="15">
        <f t="shared" si="298"/>
        <v>36677.497123350564</v>
      </c>
      <c r="AB927" s="15">
        <f t="shared" si="299"/>
        <v>5297.7791423663957</v>
      </c>
      <c r="AC927" s="15"/>
    </row>
    <row r="928" spans="2:29">
      <c r="B928" s="49">
        <v>41571</v>
      </c>
      <c r="C928" s="59">
        <v>1752.07</v>
      </c>
      <c r="D928" s="60">
        <v>14486.41</v>
      </c>
      <c r="E928" s="16">
        <f t="shared" si="286"/>
        <v>4.184097518031657E-3</v>
      </c>
      <c r="F928" s="16">
        <f t="shared" si="288"/>
        <v>4.184097518031657E-3</v>
      </c>
      <c r="G928" s="16" t="str">
        <f t="shared" si="289"/>
        <v/>
      </c>
      <c r="H928" s="6">
        <f t="shared" si="290"/>
        <v>915</v>
      </c>
      <c r="I928" s="25">
        <f t="shared" ca="1" si="291"/>
        <v>13722.634119669174</v>
      </c>
      <c r="J928" s="16">
        <f t="shared" ca="1" si="300"/>
        <v>5.4316516351174612E-3</v>
      </c>
      <c r="K928" s="17">
        <f t="shared" ca="1" si="292"/>
        <v>-0.99829943713087732</v>
      </c>
      <c r="L928" s="31">
        <f t="shared" ca="1" si="287"/>
        <v>0.3201848161765431</v>
      </c>
      <c r="M928" s="30"/>
      <c r="N928" s="21">
        <v>915</v>
      </c>
      <c r="O928" s="14">
        <f t="shared" si="285"/>
        <v>0.26900999999999997</v>
      </c>
      <c r="P928" s="14">
        <f t="shared" si="293"/>
        <v>0.48398347079213361</v>
      </c>
      <c r="Q928" s="14">
        <f t="shared" si="301"/>
        <v>0.75299347079213352</v>
      </c>
      <c r="R928" s="14">
        <f t="shared" si="302"/>
        <v>-0.21497347079213364</v>
      </c>
      <c r="S928" s="14">
        <f t="shared" si="303"/>
        <v>1.2369769415842673</v>
      </c>
      <c r="T928" s="14">
        <f t="shared" si="304"/>
        <v>-0.69895694158426724</v>
      </c>
      <c r="U928" s="4" t="s">
        <v>21</v>
      </c>
      <c r="V928" s="21">
        <v>915</v>
      </c>
      <c r="W928" s="15">
        <f t="shared" si="294"/>
        <v>13943.585145424762</v>
      </c>
      <c r="X928" s="15">
        <f t="shared" si="295"/>
        <v>17287.661294870559</v>
      </c>
      <c r="Y928" s="15">
        <f t="shared" si="296"/>
        <v>22623.813067201856</v>
      </c>
      <c r="Z928" s="15">
        <f t="shared" si="297"/>
        <v>8593.7576539460242</v>
      </c>
      <c r="AA928" s="15">
        <f t="shared" si="298"/>
        <v>36707.698368926307</v>
      </c>
      <c r="AB928" s="15">
        <f t="shared" si="299"/>
        <v>5296.5338429470403</v>
      </c>
      <c r="AC928" s="15"/>
    </row>
    <row r="929" spans="2:29">
      <c r="B929" s="49">
        <v>41572</v>
      </c>
      <c r="C929" s="59">
        <v>1759.77</v>
      </c>
      <c r="D929" s="60">
        <v>14088.19</v>
      </c>
      <c r="E929" s="16">
        <f t="shared" si="286"/>
        <v>-2.7489212303117152E-2</v>
      </c>
      <c r="F929" s="16" t="str">
        <f t="shared" si="288"/>
        <v/>
      </c>
      <c r="G929" s="16">
        <f t="shared" si="289"/>
        <v>-2.7489212303117152E-2</v>
      </c>
      <c r="H929" s="6">
        <f t="shared" si="290"/>
        <v>916</v>
      </c>
      <c r="I929" s="25">
        <f t="shared" ca="1" si="291"/>
        <v>13706.846168335596</v>
      </c>
      <c r="J929" s="16">
        <f t="shared" ca="1" si="300"/>
        <v>-1.1505044290984897E-3</v>
      </c>
      <c r="K929" s="17">
        <f t="shared" ca="1" si="292"/>
        <v>-1.0886224084883307</v>
      </c>
      <c r="L929" s="31">
        <f t="shared" ca="1" si="287"/>
        <v>-9.0322971357453333E-2</v>
      </c>
      <c r="M929" s="30"/>
      <c r="N929" s="21">
        <v>916</v>
      </c>
      <c r="O929" s="14">
        <f t="shared" si="285"/>
        <v>0.26930399999999999</v>
      </c>
      <c r="P929" s="14">
        <f t="shared" si="293"/>
        <v>0.48424787041348982</v>
      </c>
      <c r="Q929" s="14">
        <f t="shared" si="301"/>
        <v>0.75355187041348981</v>
      </c>
      <c r="R929" s="14">
        <f t="shared" si="302"/>
        <v>-0.21494387041348983</v>
      </c>
      <c r="S929" s="14">
        <f t="shared" si="303"/>
        <v>1.2377997408269796</v>
      </c>
      <c r="T929" s="14">
        <f t="shared" si="304"/>
        <v>-0.69919174082697966</v>
      </c>
      <c r="U929" s="4" t="s">
        <v>21</v>
      </c>
      <c r="V929" s="21">
        <v>916</v>
      </c>
      <c r="W929" s="15">
        <f t="shared" si="294"/>
        <v>13947.685162130439</v>
      </c>
      <c r="X929" s="15">
        <f t="shared" si="295"/>
        <v>17292.232750289964</v>
      </c>
      <c r="Y929" s="15">
        <f t="shared" si="296"/>
        <v>22636.44972367596</v>
      </c>
      <c r="Z929" s="15">
        <f t="shared" si="297"/>
        <v>8594.0120361914414</v>
      </c>
      <c r="AA929" s="15">
        <f t="shared" si="298"/>
        <v>36737.913864284666</v>
      </c>
      <c r="AB929" s="15">
        <f t="shared" si="299"/>
        <v>5295.2903668010576</v>
      </c>
      <c r="AC929" s="15"/>
    </row>
    <row r="930" spans="2:29">
      <c r="B930" s="49">
        <v>41575</v>
      </c>
      <c r="C930" s="57">
        <v>1762.11</v>
      </c>
      <c r="D930" s="58">
        <v>14396.04</v>
      </c>
      <c r="E930" s="16">
        <f t="shared" si="286"/>
        <v>2.185163601569828E-2</v>
      </c>
      <c r="F930" s="16">
        <f t="shared" si="288"/>
        <v>2.185163601569828E-2</v>
      </c>
      <c r="G930" s="16" t="str">
        <f t="shared" si="289"/>
        <v/>
      </c>
      <c r="H930" s="6">
        <f t="shared" si="290"/>
        <v>917</v>
      </c>
      <c r="I930" s="25">
        <f t="shared" ca="1" si="291"/>
        <v>13740.276941569628</v>
      </c>
      <c r="J930" s="16">
        <f t="shared" ca="1" si="300"/>
        <v>2.4389836161771614E-3</v>
      </c>
      <c r="K930" s="17">
        <f t="shared" ca="1" si="292"/>
        <v>-0.95474642338751226</v>
      </c>
      <c r="L930" s="31">
        <f t="shared" ca="1" si="287"/>
        <v>0.13387598510081838</v>
      </c>
      <c r="M930" s="30"/>
      <c r="N930" s="21">
        <v>917</v>
      </c>
      <c r="O930" s="14">
        <f t="shared" si="285"/>
        <v>0.269598</v>
      </c>
      <c r="P930" s="14">
        <f t="shared" si="293"/>
        <v>0.48451212575125507</v>
      </c>
      <c r="Q930" s="14">
        <f t="shared" si="301"/>
        <v>0.75411012575125502</v>
      </c>
      <c r="R930" s="14">
        <f t="shared" si="302"/>
        <v>-0.21491412575125507</v>
      </c>
      <c r="S930" s="14">
        <f t="shared" si="303"/>
        <v>1.2386222515025103</v>
      </c>
      <c r="T930" s="14">
        <f t="shared" si="304"/>
        <v>-0.69942625150251014</v>
      </c>
      <c r="U930" s="4" t="s">
        <v>21</v>
      </c>
      <c r="V930" s="21">
        <v>917</v>
      </c>
      <c r="W930" s="15">
        <f t="shared" si="294"/>
        <v>13951.786384418239</v>
      </c>
      <c r="X930" s="15">
        <f t="shared" si="295"/>
        <v>17296.80291891524</v>
      </c>
      <c r="Y930" s="15">
        <f t="shared" si="296"/>
        <v>22649.090170532436</v>
      </c>
      <c r="Z930" s="15">
        <f t="shared" si="297"/>
        <v>8594.2676659784902</v>
      </c>
      <c r="AA930" s="15">
        <f t="shared" si="298"/>
        <v>36768.14362107934</v>
      </c>
      <c r="AB930" s="15">
        <f t="shared" si="299"/>
        <v>5294.0487102765546</v>
      </c>
      <c r="AC930" s="15"/>
    </row>
    <row r="931" spans="2:29">
      <c r="B931" s="49">
        <v>41576</v>
      </c>
      <c r="C931" s="57">
        <v>1771.95</v>
      </c>
      <c r="D931" s="58">
        <v>14325.98</v>
      </c>
      <c r="E931" s="16">
        <f t="shared" si="286"/>
        <v>-4.8666160972046001E-3</v>
      </c>
      <c r="F931" s="16" t="str">
        <f t="shared" si="288"/>
        <v/>
      </c>
      <c r="G931" s="16">
        <f t="shared" si="289"/>
        <v>-4.8666160972046001E-3</v>
      </c>
      <c r="H931" s="6">
        <f t="shared" si="290"/>
        <v>918</v>
      </c>
      <c r="I931" s="25">
        <f t="shared" ca="1" si="291"/>
        <v>14106.846688448561</v>
      </c>
      <c r="J931" s="16">
        <f t="shared" ca="1" si="300"/>
        <v>2.6678483151232453E-2</v>
      </c>
      <c r="K931" s="17">
        <f t="shared" ca="1" si="292"/>
        <v>0.67243079687439566</v>
      </c>
      <c r="L931" s="31">
        <f t="shared" ca="1" si="287"/>
        <v>1.6271772202619079</v>
      </c>
      <c r="M931" s="30"/>
      <c r="N931" s="21">
        <v>918</v>
      </c>
      <c r="O931" s="14">
        <f t="shared" si="285"/>
        <v>0.26989199999999997</v>
      </c>
      <c r="P931" s="14">
        <f t="shared" si="293"/>
        <v>0.48477623704137973</v>
      </c>
      <c r="Q931" s="14">
        <f t="shared" si="301"/>
        <v>0.75466823704137975</v>
      </c>
      <c r="R931" s="14">
        <f t="shared" si="302"/>
        <v>-0.21488423704137977</v>
      </c>
      <c r="S931" s="14">
        <f t="shared" si="303"/>
        <v>1.2394444740827595</v>
      </c>
      <c r="T931" s="14">
        <f t="shared" si="304"/>
        <v>-0.69966047408275944</v>
      </c>
      <c r="U931" s="4" t="s">
        <v>21</v>
      </c>
      <c r="V931" s="21">
        <v>918</v>
      </c>
      <c r="W931" s="15">
        <f t="shared" si="294"/>
        <v>13955.888812642657</v>
      </c>
      <c r="X931" s="15">
        <f t="shared" si="295"/>
        <v>17301.371803169586</v>
      </c>
      <c r="Y931" s="15">
        <f t="shared" si="296"/>
        <v>22661.734411586298</v>
      </c>
      <c r="Z931" s="15">
        <f t="shared" si="297"/>
        <v>8594.5245413901685</v>
      </c>
      <c r="AA931" s="15">
        <f t="shared" si="298"/>
        <v>36798.387650956713</v>
      </c>
      <c r="AB931" s="15">
        <f t="shared" si="299"/>
        <v>5292.8088697326621</v>
      </c>
      <c r="AC931" s="15"/>
    </row>
    <row r="932" spans="2:29">
      <c r="B932" s="49">
        <v>41577</v>
      </c>
      <c r="C932" s="57">
        <v>1763.31</v>
      </c>
      <c r="D932" s="58">
        <v>14502.35</v>
      </c>
      <c r="E932" s="16">
        <f t="shared" si="286"/>
        <v>1.2311199652659071E-2</v>
      </c>
      <c r="F932" s="16">
        <f t="shared" si="288"/>
        <v>1.2311199652659071E-2</v>
      </c>
      <c r="G932" s="16" t="str">
        <f t="shared" si="289"/>
        <v/>
      </c>
      <c r="H932" s="6">
        <f t="shared" si="290"/>
        <v>919</v>
      </c>
      <c r="I932" s="25">
        <f t="shared" ca="1" si="291"/>
        <v>14191.454594542745</v>
      </c>
      <c r="J932" s="16">
        <f t="shared" ca="1" si="300"/>
        <v>5.9976483733580376E-3</v>
      </c>
      <c r="K932" s="17">
        <f t="shared" ca="1" si="292"/>
        <v>1.0277894278785571</v>
      </c>
      <c r="L932" s="31">
        <f t="shared" ca="1" si="287"/>
        <v>0.35535863100416148</v>
      </c>
      <c r="M932" s="30"/>
      <c r="N932" s="21">
        <v>919</v>
      </c>
      <c r="O932" s="14">
        <f t="shared" si="285"/>
        <v>0.27018599999999998</v>
      </c>
      <c r="P932" s="14">
        <f t="shared" si="293"/>
        <v>0.48504020451917179</v>
      </c>
      <c r="Q932" s="14">
        <f t="shared" si="301"/>
        <v>0.75522620451917177</v>
      </c>
      <c r="R932" s="14">
        <f t="shared" si="302"/>
        <v>-0.21485420451917181</v>
      </c>
      <c r="S932" s="14">
        <f t="shared" si="303"/>
        <v>1.2402664090383435</v>
      </c>
      <c r="T932" s="14">
        <f t="shared" si="304"/>
        <v>-0.69989440903834366</v>
      </c>
      <c r="U932" s="4" t="s">
        <v>21</v>
      </c>
      <c r="V932" s="21">
        <v>919</v>
      </c>
      <c r="W932" s="15">
        <f t="shared" si="294"/>
        <v>13959.992447158291</v>
      </c>
      <c r="X932" s="15">
        <f t="shared" si="295"/>
        <v>17305.939405469519</v>
      </c>
      <c r="Y932" s="15">
        <f t="shared" si="296"/>
        <v>22674.382450647408</v>
      </c>
      <c r="Z932" s="15">
        <f t="shared" si="297"/>
        <v>8594.7826605152895</v>
      </c>
      <c r="AA932" s="15">
        <f t="shared" si="298"/>
        <v>36828.645965555908</v>
      </c>
      <c r="AB932" s="15">
        <f t="shared" si="299"/>
        <v>5291.5708415394865</v>
      </c>
      <c r="AC932" s="15"/>
    </row>
    <row r="933" spans="2:29">
      <c r="B933" s="49">
        <v>41578</v>
      </c>
      <c r="C933" s="57">
        <v>1756.54</v>
      </c>
      <c r="D933" s="58">
        <v>14327.94</v>
      </c>
      <c r="E933" s="16">
        <f t="shared" si="286"/>
        <v>-1.2026326767730737E-2</v>
      </c>
      <c r="F933" s="16" t="str">
        <f t="shared" si="288"/>
        <v/>
      </c>
      <c r="G933" s="16">
        <f t="shared" si="289"/>
        <v>-1.2026326767730737E-2</v>
      </c>
      <c r="H933" s="6">
        <f t="shared" si="290"/>
        <v>920</v>
      </c>
      <c r="I933" s="25">
        <f t="shared" ca="1" si="291"/>
        <v>14169.192189920581</v>
      </c>
      <c r="J933" s="16">
        <f t="shared" ca="1" si="300"/>
        <v>-1.5687190114201095E-3</v>
      </c>
      <c r="K933" s="17">
        <f t="shared" ca="1" si="292"/>
        <v>0.91129244066317394</v>
      </c>
      <c r="L933" s="31">
        <f t="shared" ca="1" si="287"/>
        <v>-0.11649698721538314</v>
      </c>
      <c r="M933" s="30"/>
      <c r="N933" s="21">
        <v>920</v>
      </c>
      <c r="O933" s="14">
        <f t="shared" si="285"/>
        <v>0.27048</v>
      </c>
      <c r="P933" s="14">
        <f t="shared" si="293"/>
        <v>0.48530402841929926</v>
      </c>
      <c r="Q933" s="14">
        <f t="shared" si="301"/>
        <v>0.75578402841929926</v>
      </c>
      <c r="R933" s="14">
        <f t="shared" si="302"/>
        <v>-0.21482402841929926</v>
      </c>
      <c r="S933" s="14">
        <f t="shared" si="303"/>
        <v>1.2410880568385985</v>
      </c>
      <c r="T933" s="14">
        <f t="shared" si="304"/>
        <v>-0.70012805683859858</v>
      </c>
      <c r="U933" s="4" t="s">
        <v>21</v>
      </c>
      <c r="V933" s="21">
        <v>920</v>
      </c>
      <c r="W933" s="15">
        <f t="shared" si="294"/>
        <v>13964.097288319839</v>
      </c>
      <c r="X933" s="15">
        <f t="shared" si="295"/>
        <v>17310.505728224893</v>
      </c>
      <c r="Y933" s="15">
        <f t="shared" si="296"/>
        <v>22687.034291520555</v>
      </c>
      <c r="Z933" s="15">
        <f t="shared" si="297"/>
        <v>8595.0420214484675</v>
      </c>
      <c r="AA933" s="15">
        <f t="shared" si="298"/>
        <v>36858.918576508877</v>
      </c>
      <c r="AB933" s="15">
        <f t="shared" si="299"/>
        <v>5290.3346220780704</v>
      </c>
      <c r="AC933" s="15"/>
    </row>
    <row r="934" spans="2:29">
      <c r="B934" s="49">
        <v>41579</v>
      </c>
      <c r="C934" s="57">
        <v>1761.64</v>
      </c>
      <c r="D934" s="58">
        <v>14201.57</v>
      </c>
      <c r="E934" s="16">
        <f t="shared" si="286"/>
        <v>-8.81983034546493E-3</v>
      </c>
      <c r="F934" s="16" t="str">
        <f t="shared" si="288"/>
        <v/>
      </c>
      <c r="G934" s="16">
        <f t="shared" si="289"/>
        <v>-8.81983034546493E-3</v>
      </c>
      <c r="H934" s="6">
        <f t="shared" si="290"/>
        <v>921</v>
      </c>
      <c r="I934" s="25">
        <f t="shared" ca="1" si="291"/>
        <v>14317.363943725</v>
      </c>
      <c r="J934" s="16">
        <f t="shared" ca="1" si="300"/>
        <v>1.0457318372025697E-2</v>
      </c>
      <c r="K934" s="17">
        <f t="shared" ca="1" si="292"/>
        <v>1.5431065556302532</v>
      </c>
      <c r="L934" s="31">
        <f t="shared" ca="1" si="287"/>
        <v>0.63181411496707918</v>
      </c>
      <c r="M934" s="30"/>
      <c r="N934" s="21">
        <v>921</v>
      </c>
      <c r="O934" s="14">
        <f t="shared" si="285"/>
        <v>0.27077400000000001</v>
      </c>
      <c r="P934" s="14">
        <f t="shared" si="293"/>
        <v>0.4855677089757926</v>
      </c>
      <c r="Q934" s="14">
        <f t="shared" si="301"/>
        <v>0.75634170897579267</v>
      </c>
      <c r="R934" s="14">
        <f t="shared" si="302"/>
        <v>-0.21479370897579259</v>
      </c>
      <c r="S934" s="14">
        <f t="shared" si="303"/>
        <v>1.2419094179515853</v>
      </c>
      <c r="T934" s="14">
        <f t="shared" si="304"/>
        <v>-0.70036141795158513</v>
      </c>
      <c r="U934" s="4" t="s">
        <v>21</v>
      </c>
      <c r="V934" s="21">
        <v>921</v>
      </c>
      <c r="W934" s="15">
        <f t="shared" si="294"/>
        <v>13968.203336482109</v>
      </c>
      <c r="X934" s="15">
        <f t="shared" si="295"/>
        <v>17315.070773838928</v>
      </c>
      <c r="Y934" s="15">
        <f t="shared" si="296"/>
        <v>22699.68993800542</v>
      </c>
      <c r="Z934" s="15">
        <f t="shared" si="297"/>
        <v>8595.3026222900899</v>
      </c>
      <c r="AA934" s="15">
        <f t="shared" si="298"/>
        <v>36889.205495440372</v>
      </c>
      <c r="AB934" s="15">
        <f t="shared" si="299"/>
        <v>5289.1002077403446</v>
      </c>
      <c r="AC934" s="15"/>
    </row>
    <row r="935" spans="2:29">
      <c r="B935" s="49">
        <v>41582</v>
      </c>
      <c r="C935" s="57">
        <v>1767.93</v>
      </c>
      <c r="D935" s="58">
        <v>14225.37</v>
      </c>
      <c r="E935" s="16">
        <f t="shared" si="286"/>
        <v>1.6758710480602561E-3</v>
      </c>
      <c r="F935" s="16">
        <f t="shared" si="288"/>
        <v>1.6758710480602561E-3</v>
      </c>
      <c r="G935" s="16" t="str">
        <f t="shared" si="289"/>
        <v/>
      </c>
      <c r="H935" s="6">
        <f t="shared" si="290"/>
        <v>922</v>
      </c>
      <c r="I935" s="25">
        <f t="shared" ca="1" si="291"/>
        <v>14538.296395630923</v>
      </c>
      <c r="J935" s="16">
        <f t="shared" ca="1" si="300"/>
        <v>1.5431084435256872E-2</v>
      </c>
      <c r="K935" s="17">
        <f t="shared" ca="1" si="292"/>
        <v>2.4818094530188404</v>
      </c>
      <c r="L935" s="31">
        <f t="shared" ca="1" si="287"/>
        <v>0.93870289738858737</v>
      </c>
      <c r="M935" s="30"/>
      <c r="N935" s="21">
        <v>922</v>
      </c>
      <c r="O935" s="14">
        <f t="shared" si="285"/>
        <v>0.27106799999999998</v>
      </c>
      <c r="P935" s="14">
        <f t="shared" si="293"/>
        <v>0.48583124642204722</v>
      </c>
      <c r="Q935" s="14">
        <f t="shared" si="301"/>
        <v>0.7568992464220472</v>
      </c>
      <c r="R935" s="14">
        <f t="shared" si="302"/>
        <v>-0.21476324642204725</v>
      </c>
      <c r="S935" s="14">
        <f t="shared" si="303"/>
        <v>1.2427304928440943</v>
      </c>
      <c r="T935" s="14">
        <f t="shared" si="304"/>
        <v>-0.70059449284409447</v>
      </c>
      <c r="U935" s="4" t="s">
        <v>21</v>
      </c>
      <c r="V935" s="21">
        <v>922</v>
      </c>
      <c r="W935" s="15">
        <f t="shared" si="294"/>
        <v>13972.310592000011</v>
      </c>
      <c r="X935" s="15">
        <f t="shared" si="295"/>
        <v>17319.634544708228</v>
      </c>
      <c r="Y935" s="15">
        <f t="shared" si="296"/>
        <v>22712.349393896649</v>
      </c>
      <c r="Z935" s="15">
        <f t="shared" si="297"/>
        <v>8595.5644611462994</v>
      </c>
      <c r="AA935" s="15">
        <f t="shared" si="298"/>
        <v>36919.506733968039</v>
      </c>
      <c r="AB935" s="15">
        <f t="shared" si="299"/>
        <v>5287.8675949290837</v>
      </c>
      <c r="AC935" s="15"/>
    </row>
    <row r="936" spans="2:29">
      <c r="B936" s="49">
        <v>41583</v>
      </c>
      <c r="C936" s="57">
        <v>1762.97</v>
      </c>
      <c r="D936" s="58">
        <v>14337.31</v>
      </c>
      <c r="E936" s="16">
        <f t="shared" si="286"/>
        <v>7.8690396102174265E-3</v>
      </c>
      <c r="F936" s="16">
        <f t="shared" si="288"/>
        <v>7.8690396102174265E-3</v>
      </c>
      <c r="G936" s="16" t="str">
        <f t="shared" si="289"/>
        <v/>
      </c>
      <c r="H936" s="6">
        <f t="shared" si="290"/>
        <v>923</v>
      </c>
      <c r="I936" s="25">
        <f t="shared" ca="1" si="291"/>
        <v>14507.347315420871</v>
      </c>
      <c r="J936" s="16">
        <f t="shared" ca="1" si="300"/>
        <v>-2.1287968939299271E-3</v>
      </c>
      <c r="K936" s="17">
        <f t="shared" ca="1" si="292"/>
        <v>2.3302427382442903</v>
      </c>
      <c r="L936" s="31">
        <f t="shared" ca="1" si="287"/>
        <v>-0.15156671477455014</v>
      </c>
      <c r="M936" s="30"/>
      <c r="N936" s="21">
        <v>923</v>
      </c>
      <c r="O936" s="14">
        <f t="shared" si="285"/>
        <v>0.27136199999999999</v>
      </c>
      <c r="P936" s="14">
        <f t="shared" si="293"/>
        <v>0.486094640990826</v>
      </c>
      <c r="Q936" s="14">
        <f t="shared" si="301"/>
        <v>0.75745664099082599</v>
      </c>
      <c r="R936" s="14">
        <f t="shared" si="302"/>
        <v>-0.21473264099082601</v>
      </c>
      <c r="S936" s="14">
        <f t="shared" si="303"/>
        <v>1.2435512819816519</v>
      </c>
      <c r="T936" s="14">
        <f t="shared" si="304"/>
        <v>-0.70082728198165201</v>
      </c>
      <c r="U936" s="4" t="s">
        <v>21</v>
      </c>
      <c r="V936" s="21">
        <v>923</v>
      </c>
      <c r="W936" s="15">
        <f t="shared" si="294"/>
        <v>13976.419055228562</v>
      </c>
      <c r="X936" s="15">
        <f t="shared" si="295"/>
        <v>17324.197043222826</v>
      </c>
      <c r="Y936" s="15">
        <f t="shared" si="296"/>
        <v>22725.012662983856</v>
      </c>
      <c r="Z936" s="15">
        <f t="shared" si="297"/>
        <v>8595.8275361289634</v>
      </c>
      <c r="AA936" s="15">
        <f t="shared" si="298"/>
        <v>36949.82230370248</v>
      </c>
      <c r="AB936" s="15">
        <f t="shared" si="299"/>
        <v>5286.6367800578664</v>
      </c>
      <c r="AC936" s="15"/>
    </row>
    <row r="937" spans="2:29">
      <c r="B937" s="49">
        <v>41584</v>
      </c>
      <c r="C937" s="57">
        <v>1770.49</v>
      </c>
      <c r="D937" s="58">
        <v>14086.8</v>
      </c>
      <c r="E937" s="16">
        <f t="shared" si="286"/>
        <v>-1.7472594231414416E-2</v>
      </c>
      <c r="F937" s="16" t="str">
        <f t="shared" si="288"/>
        <v/>
      </c>
      <c r="G937" s="16">
        <f t="shared" si="289"/>
        <v>-1.7472594231414416E-2</v>
      </c>
      <c r="H937" s="6">
        <f t="shared" si="290"/>
        <v>924</v>
      </c>
      <c r="I937" s="25">
        <f t="shared" ca="1" si="291"/>
        <v>14379.94875243861</v>
      </c>
      <c r="J937" s="16">
        <f t="shared" ca="1" si="300"/>
        <v>-8.7816580255744656E-3</v>
      </c>
      <c r="K937" s="17">
        <f t="shared" ca="1" si="292"/>
        <v>1.7605896160753733</v>
      </c>
      <c r="L937" s="31">
        <f t="shared" ca="1" si="287"/>
        <v>-0.56965312216891695</v>
      </c>
      <c r="M937" s="30"/>
      <c r="N937" s="21">
        <v>924</v>
      </c>
      <c r="O937" s="14">
        <f t="shared" si="285"/>
        <v>0.27165600000000001</v>
      </c>
      <c r="P937" s="14">
        <f t="shared" si="293"/>
        <v>0.48635789291426124</v>
      </c>
      <c r="Q937" s="14">
        <f t="shared" si="301"/>
        <v>0.75801389291426124</v>
      </c>
      <c r="R937" s="14">
        <f t="shared" si="302"/>
        <v>-0.21470189291426123</v>
      </c>
      <c r="S937" s="14">
        <f t="shared" si="303"/>
        <v>1.2443717858285224</v>
      </c>
      <c r="T937" s="14">
        <f t="shared" si="304"/>
        <v>-0.70105978582852246</v>
      </c>
      <c r="U937" s="4" t="s">
        <v>21</v>
      </c>
      <c r="V937" s="21">
        <v>924</v>
      </c>
      <c r="W937" s="15">
        <f t="shared" si="294"/>
        <v>13980.528726522874</v>
      </c>
      <c r="X937" s="15">
        <f t="shared" si="295"/>
        <v>17328.758271766175</v>
      </c>
      <c r="Y937" s="15">
        <f t="shared" si="296"/>
        <v>22737.67974905164</v>
      </c>
      <c r="Z937" s="15">
        <f t="shared" si="297"/>
        <v>8596.0918453556624</v>
      </c>
      <c r="AA937" s="15">
        <f t="shared" si="298"/>
        <v>36980.152216247232</v>
      </c>
      <c r="AB937" s="15">
        <f t="shared" si="299"/>
        <v>5285.4077595510307</v>
      </c>
      <c r="AC937" s="15"/>
    </row>
    <row r="938" spans="2:29">
      <c r="B938" s="49">
        <v>41585</v>
      </c>
      <c r="C938" s="57">
        <v>1747.15</v>
      </c>
      <c r="D938" s="58">
        <v>14228.44</v>
      </c>
      <c r="E938" s="16">
        <f t="shared" si="286"/>
        <v>1.005480307805898E-2</v>
      </c>
      <c r="F938" s="16">
        <f t="shared" si="288"/>
        <v>1.005480307805898E-2</v>
      </c>
      <c r="G938" s="16" t="str">
        <f t="shared" si="289"/>
        <v/>
      </c>
      <c r="H938" s="6">
        <f t="shared" si="290"/>
        <v>925</v>
      </c>
      <c r="I938" s="25">
        <f t="shared" ca="1" si="291"/>
        <v>14370.941743457621</v>
      </c>
      <c r="J938" s="16">
        <f t="shared" ca="1" si="300"/>
        <v>-6.2635890683972802E-4</v>
      </c>
      <c r="K938" s="17">
        <f t="shared" ca="1" si="292"/>
        <v>1.7030548927638289</v>
      </c>
      <c r="L938" s="31">
        <f t="shared" ca="1" si="287"/>
        <v>-5.7534723311544425E-2</v>
      </c>
      <c r="M938" s="30"/>
      <c r="N938" s="21">
        <v>925</v>
      </c>
      <c r="O938" s="14">
        <f t="shared" si="285"/>
        <v>0.27194999999999997</v>
      </c>
      <c r="P938" s="14">
        <f t="shared" si="293"/>
        <v>0.48662100242385758</v>
      </c>
      <c r="Q938" s="14">
        <f t="shared" si="301"/>
        <v>0.75857100242385755</v>
      </c>
      <c r="R938" s="14">
        <f t="shared" si="302"/>
        <v>-0.21467100242385762</v>
      </c>
      <c r="S938" s="14">
        <f t="shared" si="303"/>
        <v>1.2451920048477152</v>
      </c>
      <c r="T938" s="14">
        <f t="shared" si="304"/>
        <v>-0.70129200484771514</v>
      </c>
      <c r="U938" s="4" t="s">
        <v>21</v>
      </c>
      <c r="V938" s="21">
        <v>925</v>
      </c>
      <c r="W938" s="15">
        <f t="shared" si="294"/>
        <v>13984.639606238183</v>
      </c>
      <c r="X938" s="15">
        <f t="shared" si="295"/>
        <v>17333.318232715214</v>
      </c>
      <c r="Y938" s="15">
        <f t="shared" si="296"/>
        <v>22750.350655879611</v>
      </c>
      <c r="Z938" s="15">
        <f t="shared" si="297"/>
        <v>8596.3573869496522</v>
      </c>
      <c r="AA938" s="15">
        <f t="shared" si="298"/>
        <v>37010.496483198884</v>
      </c>
      <c r="AB938" s="15">
        <f t="shared" si="299"/>
        <v>5284.1805298436284</v>
      </c>
      <c r="AC938" s="15"/>
    </row>
    <row r="939" spans="2:29">
      <c r="B939" s="49">
        <v>41586</v>
      </c>
      <c r="C939" s="57">
        <v>1770.61</v>
      </c>
      <c r="D939" s="58">
        <v>14086.8</v>
      </c>
      <c r="E939" s="16">
        <f t="shared" si="286"/>
        <v>-9.9547104250361403E-3</v>
      </c>
      <c r="F939" s="16" t="str">
        <f t="shared" si="288"/>
        <v/>
      </c>
      <c r="G939" s="16">
        <f t="shared" si="289"/>
        <v>-9.9547104250361403E-3</v>
      </c>
      <c r="H939" s="6">
        <f t="shared" si="290"/>
        <v>926</v>
      </c>
      <c r="I939" s="25">
        <f t="shared" ca="1" si="291"/>
        <v>14297.276774253376</v>
      </c>
      <c r="J939" s="16">
        <f t="shared" ca="1" si="300"/>
        <v>-5.1259667264172658E-3</v>
      </c>
      <c r="K939" s="17">
        <f t="shared" ca="1" si="292"/>
        <v>1.3634828290217269</v>
      </c>
      <c r="L939" s="31">
        <f t="shared" ca="1" si="287"/>
        <v>-0.33957206374210208</v>
      </c>
      <c r="M939" s="30"/>
      <c r="N939" s="21">
        <v>926</v>
      </c>
      <c r="O939" s="14">
        <f t="shared" si="285"/>
        <v>0.27224399999999999</v>
      </c>
      <c r="P939" s="14">
        <f t="shared" si="293"/>
        <v>0.48688396975049403</v>
      </c>
      <c r="Q939" s="14">
        <f t="shared" si="301"/>
        <v>0.75912796975049401</v>
      </c>
      <c r="R939" s="14">
        <f t="shared" si="302"/>
        <v>-0.21463996975049404</v>
      </c>
      <c r="S939" s="14">
        <f t="shared" si="303"/>
        <v>1.2460119395009881</v>
      </c>
      <c r="T939" s="14">
        <f t="shared" si="304"/>
        <v>-0.70152393950098801</v>
      </c>
      <c r="U939" s="4" t="s">
        <v>21</v>
      </c>
      <c r="V939" s="21">
        <v>926</v>
      </c>
      <c r="W939" s="15">
        <f t="shared" si="294"/>
        <v>13988.751694729805</v>
      </c>
      <c r="X939" s="15">
        <f t="shared" si="295"/>
        <v>17337.876928440353</v>
      </c>
      <c r="Y939" s="15">
        <f t="shared" si="296"/>
        <v>22763.025387242429</v>
      </c>
      <c r="Z939" s="15">
        <f t="shared" si="297"/>
        <v>8596.6241590398622</v>
      </c>
      <c r="AA939" s="15">
        <f t="shared" si="298"/>
        <v>37040.855116147053</v>
      </c>
      <c r="AB939" s="15">
        <f t="shared" si="299"/>
        <v>5282.9550873813869</v>
      </c>
      <c r="AC939" s="15"/>
    </row>
    <row r="940" spans="2:29">
      <c r="B940" s="49">
        <v>41589</v>
      </c>
      <c r="C940" s="57">
        <v>1771.89</v>
      </c>
      <c r="D940" s="58">
        <v>14269.84</v>
      </c>
      <c r="E940" s="16">
        <f t="shared" si="286"/>
        <v>1.2993724621631661E-2</v>
      </c>
      <c r="F940" s="16">
        <f t="shared" si="288"/>
        <v>1.2993724621631661E-2</v>
      </c>
      <c r="G940" s="16" t="str">
        <f t="shared" si="289"/>
        <v/>
      </c>
      <c r="H940" s="6">
        <f t="shared" si="290"/>
        <v>927</v>
      </c>
      <c r="I940" s="25">
        <f t="shared" ca="1" si="291"/>
        <v>14102.940770271975</v>
      </c>
      <c r="J940" s="16">
        <f t="shared" ca="1" si="300"/>
        <v>-1.3592518844662992E-2</v>
      </c>
      <c r="K940" s="17">
        <f t="shared" ca="1" si="292"/>
        <v>0.48974832497927012</v>
      </c>
      <c r="L940" s="31">
        <f t="shared" ca="1" si="287"/>
        <v>-0.87373450404245678</v>
      </c>
      <c r="M940" s="30"/>
      <c r="N940" s="21">
        <v>927</v>
      </c>
      <c r="O940" s="14">
        <f t="shared" si="285"/>
        <v>0.272538</v>
      </c>
      <c r="P940" s="14">
        <f t="shared" si="293"/>
        <v>0.48714679512442655</v>
      </c>
      <c r="Q940" s="14">
        <f t="shared" si="301"/>
        <v>0.75968479512442655</v>
      </c>
      <c r="R940" s="14">
        <f t="shared" si="302"/>
        <v>-0.21460879512442654</v>
      </c>
      <c r="S940" s="14">
        <f t="shared" si="303"/>
        <v>1.2468315902488531</v>
      </c>
      <c r="T940" s="14">
        <f t="shared" si="304"/>
        <v>-0.70175559024885303</v>
      </c>
      <c r="U940" s="4" t="s">
        <v>21</v>
      </c>
      <c r="V940" s="21">
        <v>927</v>
      </c>
      <c r="W940" s="15">
        <f t="shared" si="294"/>
        <v>13992.864992353178</v>
      </c>
      <c r="X940" s="15">
        <f t="shared" si="295"/>
        <v>17342.434361305532</v>
      </c>
      <c r="Y940" s="15">
        <f t="shared" si="296"/>
        <v>22775.703946909791</v>
      </c>
      <c r="Z940" s="15">
        <f t="shared" si="297"/>
        <v>8596.8921597608532</v>
      </c>
      <c r="AA940" s="15">
        <f t="shared" si="298"/>
        <v>37071.228126674512</v>
      </c>
      <c r="AB940" s="15">
        <f t="shared" si="299"/>
        <v>5281.7314286206638</v>
      </c>
      <c r="AC940" s="15"/>
    </row>
    <row r="941" spans="2:29">
      <c r="B941" s="49">
        <v>41590</v>
      </c>
      <c r="C941" s="57">
        <v>1767.69</v>
      </c>
      <c r="D941" s="58">
        <v>14588.68</v>
      </c>
      <c r="E941" s="16">
        <f t="shared" si="286"/>
        <v>2.2343628239699966E-2</v>
      </c>
      <c r="F941" s="16">
        <f t="shared" si="288"/>
        <v>2.2343628239699966E-2</v>
      </c>
      <c r="G941" s="16" t="str">
        <f t="shared" si="289"/>
        <v/>
      </c>
      <c r="H941" s="6">
        <f t="shared" si="290"/>
        <v>928</v>
      </c>
      <c r="I941" s="25">
        <f t="shared" ca="1" si="291"/>
        <v>13979.144679336527</v>
      </c>
      <c r="J941" s="16">
        <f t="shared" ca="1" si="300"/>
        <v>-8.7780338123805701E-3</v>
      </c>
      <c r="K941" s="17">
        <f t="shared" ca="1" si="292"/>
        <v>-7.9676277343618374E-2</v>
      </c>
      <c r="L941" s="31">
        <f t="shared" ca="1" si="287"/>
        <v>-0.5694246023228885</v>
      </c>
      <c r="M941" s="30"/>
      <c r="N941" s="21">
        <v>928</v>
      </c>
      <c r="O941" s="14">
        <f t="shared" si="285"/>
        <v>0.27283199999999996</v>
      </c>
      <c r="P941" s="14">
        <f t="shared" si="293"/>
        <v>0.48740947877529017</v>
      </c>
      <c r="Q941" s="14">
        <f t="shared" si="301"/>
        <v>0.76024147877529014</v>
      </c>
      <c r="R941" s="14">
        <f t="shared" si="302"/>
        <v>-0.21457747877529021</v>
      </c>
      <c r="S941" s="14">
        <f t="shared" si="303"/>
        <v>1.2476509575505803</v>
      </c>
      <c r="T941" s="14">
        <f t="shared" si="304"/>
        <v>-0.70198695755058038</v>
      </c>
      <c r="U941" s="4" t="s">
        <v>21</v>
      </c>
      <c r="V941" s="21">
        <v>928</v>
      </c>
      <c r="W941" s="15">
        <f t="shared" si="294"/>
        <v>13996.979499463836</v>
      </c>
      <c r="X941" s="15">
        <f t="shared" si="295"/>
        <v>17346.990533668217</v>
      </c>
      <c r="Y941" s="15">
        <f t="shared" si="296"/>
        <v>22788.386338646491</v>
      </c>
      <c r="Z941" s="15">
        <f t="shared" si="297"/>
        <v>8597.1613872528033</v>
      </c>
      <c r="AA941" s="15">
        <f t="shared" si="298"/>
        <v>37101.615526357142</v>
      </c>
      <c r="AB941" s="15">
        <f t="shared" si="299"/>
        <v>5280.5095500284024</v>
      </c>
      <c r="AC941" s="15"/>
    </row>
    <row r="942" spans="2:29">
      <c r="B942" s="49">
        <v>41591</v>
      </c>
      <c r="C942" s="57">
        <v>1782</v>
      </c>
      <c r="D942" s="58">
        <v>14567.16</v>
      </c>
      <c r="E942" s="16">
        <f t="shared" si="286"/>
        <v>-1.4751163230669558E-3</v>
      </c>
      <c r="F942" s="16" t="str">
        <f t="shared" si="288"/>
        <v/>
      </c>
      <c r="G942" s="16">
        <f t="shared" si="289"/>
        <v>-1.4751163230669558E-3</v>
      </c>
      <c r="H942" s="6">
        <f t="shared" si="290"/>
        <v>929</v>
      </c>
      <c r="I942" s="25">
        <f t="shared" ca="1" si="291"/>
        <v>13679.120662974232</v>
      </c>
      <c r="J942" s="16">
        <f t="shared" ca="1" si="300"/>
        <v>-2.1462258474638982E-2</v>
      </c>
      <c r="K942" s="17">
        <f t="shared" ca="1" si="292"/>
        <v>-1.4540473202288375</v>
      </c>
      <c r="L942" s="31">
        <f t="shared" ca="1" si="287"/>
        <v>-1.3743710428852192</v>
      </c>
      <c r="M942" s="30"/>
      <c r="N942" s="21">
        <v>929</v>
      </c>
      <c r="O942" s="14">
        <f t="shared" si="285"/>
        <v>0.27312599999999998</v>
      </c>
      <c r="P942" s="14">
        <f t="shared" si="293"/>
        <v>0.48767202093210149</v>
      </c>
      <c r="Q942" s="14">
        <f t="shared" si="301"/>
        <v>0.76079802093210147</v>
      </c>
      <c r="R942" s="14">
        <f t="shared" si="302"/>
        <v>-0.21454602093210151</v>
      </c>
      <c r="S942" s="14">
        <f t="shared" si="303"/>
        <v>1.248470041864203</v>
      </c>
      <c r="T942" s="14">
        <f t="shared" si="304"/>
        <v>-0.702218041864203</v>
      </c>
      <c r="U942" s="4" t="s">
        <v>21</v>
      </c>
      <c r="V942" s="21">
        <v>929</v>
      </c>
      <c r="W942" s="15">
        <f t="shared" si="294"/>
        <v>14001.095216417427</v>
      </c>
      <c r="X942" s="15">
        <f t="shared" si="295"/>
        <v>17351.545447879449</v>
      </c>
      <c r="Y942" s="15">
        <f t="shared" si="296"/>
        <v>22801.072566212428</v>
      </c>
      <c r="Z942" s="15">
        <f t="shared" si="297"/>
        <v>8597.4318396614945</v>
      </c>
      <c r="AA942" s="15">
        <f t="shared" si="298"/>
        <v>37132.017326764035</v>
      </c>
      <c r="AB942" s="15">
        <f t="shared" si="299"/>
        <v>5279.289448082096</v>
      </c>
      <c r="AC942" s="15"/>
    </row>
    <row r="943" spans="2:29">
      <c r="B943" s="49">
        <v>41592</v>
      </c>
      <c r="C943" s="57">
        <v>1790.62</v>
      </c>
      <c r="D943" s="58">
        <v>14665.75</v>
      </c>
      <c r="E943" s="16">
        <f t="shared" si="286"/>
        <v>6.7679630072025121E-3</v>
      </c>
      <c r="F943" s="16">
        <f t="shared" si="288"/>
        <v>6.7679630072025121E-3</v>
      </c>
      <c r="G943" s="16" t="str">
        <f t="shared" si="289"/>
        <v/>
      </c>
      <c r="H943" s="6">
        <f t="shared" si="290"/>
        <v>930</v>
      </c>
      <c r="I943" s="25">
        <f t="shared" ca="1" si="291"/>
        <v>13631.640544788692</v>
      </c>
      <c r="J943" s="16">
        <f t="shared" ca="1" si="300"/>
        <v>-3.4709919851833894E-3</v>
      </c>
      <c r="K943" s="17">
        <f t="shared" ca="1" si="292"/>
        <v>-1.6897368322502795</v>
      </c>
      <c r="L943" s="31">
        <f t="shared" ca="1" si="287"/>
        <v>-0.23568951202144198</v>
      </c>
      <c r="M943" s="30"/>
      <c r="N943" s="21">
        <v>930</v>
      </c>
      <c r="O943" s="14">
        <f t="shared" si="285"/>
        <v>0.27342</v>
      </c>
      <c r="P943" s="14">
        <f t="shared" si="293"/>
        <v>0.48793442182326102</v>
      </c>
      <c r="Q943" s="14">
        <f t="shared" si="301"/>
        <v>0.76135442182326107</v>
      </c>
      <c r="R943" s="14">
        <f t="shared" si="302"/>
        <v>-0.21451442182326103</v>
      </c>
      <c r="S943" s="14">
        <f t="shared" si="303"/>
        <v>1.2492888436465219</v>
      </c>
      <c r="T943" s="14">
        <f t="shared" si="304"/>
        <v>-0.70244884364652205</v>
      </c>
      <c r="U943" s="4" t="s">
        <v>21</v>
      </c>
      <c r="V943" s="21">
        <v>930</v>
      </c>
      <c r="W943" s="15">
        <f t="shared" si="294"/>
        <v>14005.212143569692</v>
      </c>
      <c r="X943" s="15">
        <f t="shared" si="295"/>
        <v>17356.099106283851</v>
      </c>
      <c r="Y943" s="15">
        <f t="shared" si="296"/>
        <v>22813.76263336261</v>
      </c>
      <c r="Z943" s="15">
        <f t="shared" si="297"/>
        <v>8597.7035151382734</v>
      </c>
      <c r="AA943" s="15">
        <f t="shared" si="298"/>
        <v>37162.433539457525</v>
      </c>
      <c r="AB943" s="15">
        <f t="shared" si="299"/>
        <v>5278.0711192697399</v>
      </c>
      <c r="AC943" s="15"/>
    </row>
    <row r="944" spans="2:29">
      <c r="B944" s="49">
        <v>41593</v>
      </c>
      <c r="C944" s="57">
        <v>1798.18</v>
      </c>
      <c r="D944" s="58">
        <v>15165.92</v>
      </c>
      <c r="E944" s="16">
        <f t="shared" si="286"/>
        <v>3.4104631539471221E-2</v>
      </c>
      <c r="F944" s="16">
        <f t="shared" si="288"/>
        <v>3.4104631539471221E-2</v>
      </c>
      <c r="G944" s="16" t="str">
        <f t="shared" si="289"/>
        <v/>
      </c>
      <c r="H944" s="6">
        <f t="shared" si="290"/>
        <v>931</v>
      </c>
      <c r="I944" s="25">
        <f t="shared" ca="1" si="291"/>
        <v>13649.413220243092</v>
      </c>
      <c r="J944" s="16">
        <f t="shared" ca="1" si="300"/>
        <v>1.3037811110119459E-3</v>
      </c>
      <c r="K944" s="17">
        <f t="shared" ca="1" si="292"/>
        <v>-1.6266785320714694</v>
      </c>
      <c r="L944" s="31">
        <f t="shared" ca="1" si="287"/>
        <v>6.3058300178809992E-2</v>
      </c>
      <c r="M944" s="30"/>
      <c r="N944" s="21">
        <v>931</v>
      </c>
      <c r="O944" s="14">
        <f t="shared" si="285"/>
        <v>0.27371400000000001</v>
      </c>
      <c r="P944" s="14">
        <f t="shared" si="293"/>
        <v>0.48819668167655544</v>
      </c>
      <c r="Q944" s="14">
        <f t="shared" si="301"/>
        <v>0.76191068167655551</v>
      </c>
      <c r="R944" s="14">
        <f t="shared" si="302"/>
        <v>-0.21448268167655543</v>
      </c>
      <c r="S944" s="14">
        <f t="shared" si="303"/>
        <v>1.250107363353111</v>
      </c>
      <c r="T944" s="14">
        <f t="shared" si="304"/>
        <v>-0.70267936335311088</v>
      </c>
      <c r="U944" s="4" t="s">
        <v>21</v>
      </c>
      <c r="V944" s="21">
        <v>931</v>
      </c>
      <c r="W944" s="15">
        <f t="shared" si="294"/>
        <v>14009.33028127648</v>
      </c>
      <c r="X944" s="15">
        <f t="shared" si="295"/>
        <v>17360.651511219661</v>
      </c>
      <c r="Y944" s="15">
        <f t="shared" si="296"/>
        <v>22826.456543847213</v>
      </c>
      <c r="Z944" s="15">
        <f t="shared" si="297"/>
        <v>8597.9764118400435</v>
      </c>
      <c r="AA944" s="15">
        <f t="shared" si="298"/>
        <v>37192.864175993243</v>
      </c>
      <c r="AB944" s="15">
        <f t="shared" si="299"/>
        <v>5276.8545600897905</v>
      </c>
      <c r="AC944" s="15"/>
    </row>
    <row r="945" spans="2:29">
      <c r="B945" s="49">
        <v>41596</v>
      </c>
      <c r="C945" s="57">
        <v>1791.53</v>
      </c>
      <c r="D945" s="58">
        <v>15164.3</v>
      </c>
      <c r="E945" s="16">
        <f t="shared" si="286"/>
        <v>-1.068184455674829E-4</v>
      </c>
      <c r="F945" s="16" t="str">
        <f t="shared" si="288"/>
        <v/>
      </c>
      <c r="G945" s="16">
        <f t="shared" si="289"/>
        <v>-1.068184455674829E-4</v>
      </c>
      <c r="H945" s="6">
        <f t="shared" si="290"/>
        <v>932</v>
      </c>
      <c r="I945" s="25">
        <f t="shared" ca="1" si="291"/>
        <v>13953.34883718261</v>
      </c>
      <c r="J945" s="16">
        <f t="shared" ca="1" si="300"/>
        <v>2.2267302779635883E-2</v>
      </c>
      <c r="K945" s="17">
        <f t="shared" ca="1" si="292"/>
        <v>-0.26861471297673045</v>
      </c>
      <c r="L945" s="31">
        <f t="shared" ca="1" si="287"/>
        <v>1.3580638190947389</v>
      </c>
      <c r="M945" s="30"/>
      <c r="N945" s="21">
        <v>932</v>
      </c>
      <c r="O945" s="14">
        <f t="shared" si="285"/>
        <v>0.27400799999999997</v>
      </c>
      <c r="P945" s="14">
        <f t="shared" si="293"/>
        <v>0.48845880071915992</v>
      </c>
      <c r="Q945" s="14">
        <f t="shared" si="301"/>
        <v>0.76246680071915995</v>
      </c>
      <c r="R945" s="14">
        <f t="shared" si="302"/>
        <v>-0.21445080071915995</v>
      </c>
      <c r="S945" s="14">
        <f t="shared" si="303"/>
        <v>1.2509256014383199</v>
      </c>
      <c r="T945" s="14">
        <f t="shared" si="304"/>
        <v>-0.70290960143831982</v>
      </c>
      <c r="U945" s="4" t="s">
        <v>21</v>
      </c>
      <c r="V945" s="21">
        <v>932</v>
      </c>
      <c r="W945" s="15">
        <f t="shared" si="294"/>
        <v>14013.44962989375</v>
      </c>
      <c r="X945" s="15">
        <f t="shared" si="295"/>
        <v>17365.202665018754</v>
      </c>
      <c r="Y945" s="15">
        <f t="shared" si="296"/>
        <v>22839.15430141157</v>
      </c>
      <c r="Z945" s="15">
        <f t="shared" si="297"/>
        <v>8598.2505279292345</v>
      </c>
      <c r="AA945" s="15">
        <f t="shared" si="298"/>
        <v>37223.309247920108</v>
      </c>
      <c r="AB945" s="15">
        <f t="shared" si="299"/>
        <v>5275.6397670511278</v>
      </c>
      <c r="AC945" s="15"/>
    </row>
    <row r="946" spans="2:29">
      <c r="B946" s="49">
        <v>41597</v>
      </c>
      <c r="C946" s="57">
        <v>1787.87</v>
      </c>
      <c r="D946" s="58">
        <v>15126.56</v>
      </c>
      <c r="E946" s="16">
        <f t="shared" si="286"/>
        <v>-2.4887400011869842E-3</v>
      </c>
      <c r="F946" s="16" t="str">
        <f t="shared" si="288"/>
        <v/>
      </c>
      <c r="G946" s="16">
        <f t="shared" si="289"/>
        <v>-2.4887400011869842E-3</v>
      </c>
      <c r="H946" s="6">
        <f t="shared" si="290"/>
        <v>933</v>
      </c>
      <c r="I946" s="25">
        <f t="shared" ca="1" si="291"/>
        <v>14122.257031415767</v>
      </c>
      <c r="J946" s="16">
        <f t="shared" ca="1" si="300"/>
        <v>1.2105208305482514E-2</v>
      </c>
      <c r="K946" s="17">
        <f t="shared" ca="1" si="292"/>
        <v>0.46504368274903352</v>
      </c>
      <c r="L946" s="31">
        <f t="shared" ca="1" si="287"/>
        <v>0.73365839572576397</v>
      </c>
      <c r="M946" s="30"/>
      <c r="N946" s="21">
        <v>933</v>
      </c>
      <c r="O946" s="14">
        <f t="shared" si="285"/>
        <v>0.27430199999999999</v>
      </c>
      <c r="P946" s="14">
        <f t="shared" si="293"/>
        <v>0.48872077917764045</v>
      </c>
      <c r="Q946" s="14">
        <f t="shared" si="301"/>
        <v>0.7630227791776405</v>
      </c>
      <c r="R946" s="14">
        <f t="shared" si="302"/>
        <v>-0.21441877917764046</v>
      </c>
      <c r="S946" s="14">
        <f t="shared" si="303"/>
        <v>1.2517435583552809</v>
      </c>
      <c r="T946" s="14">
        <f t="shared" si="304"/>
        <v>-0.70313955835528086</v>
      </c>
      <c r="U946" s="4" t="s">
        <v>21</v>
      </c>
      <c r="V946" s="21">
        <v>933</v>
      </c>
      <c r="W946" s="15">
        <f t="shared" si="294"/>
        <v>14017.570189777562</v>
      </c>
      <c r="X946" s="15">
        <f t="shared" si="295"/>
        <v>17369.752570006658</v>
      </c>
      <c r="Y946" s="15">
        <f t="shared" si="296"/>
        <v>22851.85590979621</v>
      </c>
      <c r="Z946" s="15">
        <f t="shared" si="297"/>
        <v>8598.5258615737894</v>
      </c>
      <c r="AA946" s="15">
        <f t="shared" si="298"/>
        <v>37253.768766780442</v>
      </c>
      <c r="AB946" s="15">
        <f t="shared" si="299"/>
        <v>5274.4267366730073</v>
      </c>
      <c r="AC946" s="15"/>
    </row>
    <row r="947" spans="2:29">
      <c r="B947" s="49">
        <v>41598</v>
      </c>
      <c r="C947" s="57">
        <v>1781.37</v>
      </c>
      <c r="D947" s="58">
        <v>15076.08</v>
      </c>
      <c r="E947" s="16">
        <f t="shared" si="286"/>
        <v>-3.3371764631217912E-3</v>
      </c>
      <c r="F947" s="16" t="str">
        <f t="shared" si="288"/>
        <v/>
      </c>
      <c r="G947" s="16">
        <f t="shared" si="289"/>
        <v>-3.3371764631217912E-3</v>
      </c>
      <c r="H947" s="6">
        <f t="shared" si="290"/>
        <v>934</v>
      </c>
      <c r="I947" s="25">
        <f t="shared" ca="1" si="291"/>
        <v>14402.510638050644</v>
      </c>
      <c r="J947" s="16">
        <f t="shared" ca="1" si="300"/>
        <v>1.9844817015540538E-2</v>
      </c>
      <c r="K947" s="17">
        <f t="shared" ca="1" si="292"/>
        <v>1.6748242301740586</v>
      </c>
      <c r="L947" s="31">
        <f t="shared" ca="1" si="287"/>
        <v>1.2097805474250249</v>
      </c>
      <c r="M947" s="30"/>
      <c r="N947" s="21">
        <v>934</v>
      </c>
      <c r="O947" s="14">
        <f t="shared" si="285"/>
        <v>0.27459600000000001</v>
      </c>
      <c r="P947" s="14">
        <f t="shared" si="293"/>
        <v>0.48898261727795606</v>
      </c>
      <c r="Q947" s="14">
        <f t="shared" si="301"/>
        <v>0.76357861727795606</v>
      </c>
      <c r="R947" s="14">
        <f t="shared" si="302"/>
        <v>-0.21438661727795605</v>
      </c>
      <c r="S947" s="14">
        <f t="shared" si="303"/>
        <v>1.2525612345559121</v>
      </c>
      <c r="T947" s="14">
        <f t="shared" si="304"/>
        <v>-0.70336923455591216</v>
      </c>
      <c r="U947" s="4" t="s">
        <v>21</v>
      </c>
      <c r="V947" s="21">
        <v>934</v>
      </c>
      <c r="W947" s="15">
        <f t="shared" si="294"/>
        <v>14021.691961284079</v>
      </c>
      <c r="X947" s="15">
        <f t="shared" si="295"/>
        <v>17374.301228502605</v>
      </c>
      <c r="Y947" s="15">
        <f t="shared" si="296"/>
        <v>22864.561372736869</v>
      </c>
      <c r="Z947" s="15">
        <f t="shared" si="297"/>
        <v>8598.8024109471371</v>
      </c>
      <c r="AA947" s="15">
        <f t="shared" si="298"/>
        <v>37284.242744109957</v>
      </c>
      <c r="AB947" s="15">
        <f t="shared" si="299"/>
        <v>5273.2154654850274</v>
      </c>
      <c r="AC947" s="15"/>
    </row>
    <row r="948" spans="2:29">
      <c r="B948" s="49">
        <v>41599</v>
      </c>
      <c r="C948" s="57">
        <v>1795.85</v>
      </c>
      <c r="D948" s="58">
        <v>15365.6</v>
      </c>
      <c r="E948" s="16">
        <f t="shared" si="286"/>
        <v>1.9203930995325073E-2</v>
      </c>
      <c r="F948" s="16">
        <f t="shared" si="288"/>
        <v>1.9203930995325073E-2</v>
      </c>
      <c r="G948" s="16" t="str">
        <f t="shared" si="289"/>
        <v/>
      </c>
      <c r="H948" s="6">
        <f t="shared" si="290"/>
        <v>935</v>
      </c>
      <c r="I948" s="25">
        <f t="shared" ca="1" si="291"/>
        <v>14534.093376599825</v>
      </c>
      <c r="J948" s="16">
        <f t="shared" ca="1" si="300"/>
        <v>9.1360972996990374E-3</v>
      </c>
      <c r="K948" s="17">
        <f t="shared" ca="1" si="292"/>
        <v>2.2248630890869254</v>
      </c>
      <c r="L948" s="31">
        <f t="shared" ca="1" si="287"/>
        <v>0.55003885891286686</v>
      </c>
      <c r="M948" s="30"/>
      <c r="N948" s="21">
        <v>935</v>
      </c>
      <c r="O948" s="14">
        <f t="shared" si="285"/>
        <v>0.27488999999999997</v>
      </c>
      <c r="P948" s="14">
        <f t="shared" si="293"/>
        <v>0.48924431524546103</v>
      </c>
      <c r="Q948" s="14">
        <f t="shared" si="301"/>
        <v>0.76413431524546094</v>
      </c>
      <c r="R948" s="14">
        <f t="shared" si="302"/>
        <v>-0.21435431524546106</v>
      </c>
      <c r="S948" s="14">
        <f t="shared" si="303"/>
        <v>1.253378630490922</v>
      </c>
      <c r="T948" s="14">
        <f t="shared" si="304"/>
        <v>-0.70359863049092208</v>
      </c>
      <c r="U948" s="4" t="s">
        <v>21</v>
      </c>
      <c r="V948" s="21">
        <v>935</v>
      </c>
      <c r="W948" s="15">
        <f t="shared" si="294"/>
        <v>14025.814944769572</v>
      </c>
      <c r="X948" s="15">
        <f t="shared" si="295"/>
        <v>17378.848642819514</v>
      </c>
      <c r="Y948" s="15">
        <f t="shared" si="296"/>
        <v>22877.270693964521</v>
      </c>
      <c r="Z948" s="15">
        <f t="shared" si="297"/>
        <v>8599.0801742281674</v>
      </c>
      <c r="AA948" s="15">
        <f t="shared" si="298"/>
        <v>37314.731191437837</v>
      </c>
      <c r="AB948" s="15">
        <f t="shared" si="299"/>
        <v>5272.0059500270827</v>
      </c>
      <c r="AC948" s="15"/>
    </row>
    <row r="949" spans="2:29">
      <c r="B949" s="49">
        <v>41600</v>
      </c>
      <c r="C949" s="57">
        <v>1804.76</v>
      </c>
      <c r="D949" s="58">
        <v>15581.72</v>
      </c>
      <c r="E949" s="16">
        <f t="shared" si="286"/>
        <v>1.4065184568126138E-2</v>
      </c>
      <c r="F949" s="16">
        <f t="shared" si="288"/>
        <v>1.4065184568126138E-2</v>
      </c>
      <c r="G949" s="16" t="str">
        <f t="shared" si="289"/>
        <v/>
      </c>
      <c r="H949" s="6">
        <f t="shared" si="290"/>
        <v>936</v>
      </c>
      <c r="I949" s="25">
        <f t="shared" ca="1" si="291"/>
        <v>14620.255751311923</v>
      </c>
      <c r="J949" s="16">
        <f t="shared" ca="1" si="300"/>
        <v>5.9282937352542831E-3</v>
      </c>
      <c r="K949" s="17">
        <f t="shared" ca="1" si="292"/>
        <v>2.5759127465765026</v>
      </c>
      <c r="L949" s="31">
        <f t="shared" ca="1" si="287"/>
        <v>0.35104965748957712</v>
      </c>
      <c r="M949" s="30"/>
      <c r="N949" s="21">
        <v>936</v>
      </c>
      <c r="O949" s="14">
        <f t="shared" si="285"/>
        <v>0.27518399999999998</v>
      </c>
      <c r="P949" s="14">
        <f t="shared" si="293"/>
        <v>0.48950587330490736</v>
      </c>
      <c r="Q949" s="14">
        <f t="shared" si="301"/>
        <v>0.76468987330490734</v>
      </c>
      <c r="R949" s="14">
        <f t="shared" si="302"/>
        <v>-0.21432187330490737</v>
      </c>
      <c r="S949" s="14">
        <f t="shared" si="303"/>
        <v>1.2541957466098146</v>
      </c>
      <c r="T949" s="14">
        <f t="shared" si="304"/>
        <v>-0.70382774660981473</v>
      </c>
      <c r="U949" s="4" t="s">
        <v>21</v>
      </c>
      <c r="V949" s="21">
        <v>936</v>
      </c>
      <c r="W949" s="15">
        <f t="shared" si="294"/>
        <v>14029.939140590412</v>
      </c>
      <c r="X949" s="15">
        <f t="shared" si="295"/>
        <v>17383.394815264041</v>
      </c>
      <c r="Y949" s="15">
        <f t="shared" si="296"/>
        <v>22889.983877205406</v>
      </c>
      <c r="Z949" s="15">
        <f t="shared" si="297"/>
        <v>8599.3591496012232</v>
      </c>
      <c r="AA949" s="15">
        <f t="shared" si="298"/>
        <v>37345.234120286739</v>
      </c>
      <c r="AB949" s="15">
        <f t="shared" si="299"/>
        <v>5270.7981868493225</v>
      </c>
      <c r="AC949" s="15"/>
    </row>
    <row r="950" spans="2:29">
      <c r="B950" s="49">
        <v>41603</v>
      </c>
      <c r="C950" s="57">
        <v>1802.48</v>
      </c>
      <c r="D950" s="58">
        <v>15619.13</v>
      </c>
      <c r="E950" s="16">
        <f t="shared" si="286"/>
        <v>2.400890273987715E-3</v>
      </c>
      <c r="F950" s="16">
        <f t="shared" si="288"/>
        <v>2.400890273987715E-3</v>
      </c>
      <c r="G950" s="16" t="str">
        <f t="shared" si="289"/>
        <v/>
      </c>
      <c r="H950" s="6">
        <f t="shared" si="290"/>
        <v>937</v>
      </c>
      <c r="I950" s="25">
        <f t="shared" ca="1" si="291"/>
        <v>14520.227574634127</v>
      </c>
      <c r="J950" s="16">
        <f t="shared" ca="1" si="300"/>
        <v>-6.8417528652889277E-3</v>
      </c>
      <c r="K950" s="17">
        <f t="shared" ca="1" si="292"/>
        <v>2.1284583979287737</v>
      </c>
      <c r="L950" s="31">
        <f t="shared" ca="1" si="287"/>
        <v>-0.44745434864772898</v>
      </c>
      <c r="M950" s="30"/>
      <c r="N950" s="21">
        <v>937</v>
      </c>
      <c r="O950" s="14">
        <f t="shared" si="285"/>
        <v>0.275478</v>
      </c>
      <c r="P950" s="14">
        <f t="shared" si="293"/>
        <v>0.48976729168044691</v>
      </c>
      <c r="Q950" s="14">
        <f t="shared" si="301"/>
        <v>0.76524529168044686</v>
      </c>
      <c r="R950" s="14">
        <f t="shared" si="302"/>
        <v>-0.21428929168044691</v>
      </c>
      <c r="S950" s="14">
        <f t="shared" si="303"/>
        <v>1.2550125833608938</v>
      </c>
      <c r="T950" s="14">
        <f t="shared" si="304"/>
        <v>-0.70405658336089383</v>
      </c>
      <c r="U950" s="4" t="s">
        <v>21</v>
      </c>
      <c r="V950" s="21">
        <v>937</v>
      </c>
      <c r="W950" s="15">
        <f t="shared" si="294"/>
        <v>14034.064549103081</v>
      </c>
      <c r="X950" s="15">
        <f t="shared" si="295"/>
        <v>17387.939748136614</v>
      </c>
      <c r="Y950" s="15">
        <f t="shared" si="296"/>
        <v>22902.700926181031</v>
      </c>
      <c r="Z950" s="15">
        <f t="shared" si="297"/>
        <v>8599.6393352560644</v>
      </c>
      <c r="AA950" s="15">
        <f t="shared" si="298"/>
        <v>37375.751542172897</v>
      </c>
      <c r="AB950" s="15">
        <f t="shared" si="299"/>
        <v>5269.5921725121143</v>
      </c>
      <c r="AC950" s="15"/>
    </row>
    <row r="951" spans="2:29">
      <c r="B951" s="49">
        <v>41604</v>
      </c>
      <c r="C951" s="57">
        <v>1802.75</v>
      </c>
      <c r="D951" s="58">
        <v>15515.24</v>
      </c>
      <c r="E951" s="16">
        <f t="shared" si="286"/>
        <v>-6.6514588200494796E-3</v>
      </c>
      <c r="F951" s="16" t="str">
        <f t="shared" si="288"/>
        <v/>
      </c>
      <c r="G951" s="16">
        <f t="shared" si="289"/>
        <v>-6.6514588200494796E-3</v>
      </c>
      <c r="H951" s="6">
        <f t="shared" si="290"/>
        <v>938</v>
      </c>
      <c r="I951" s="25">
        <f t="shared" ca="1" si="291"/>
        <v>14338.493121778076</v>
      </c>
      <c r="J951" s="16">
        <f t="shared" ca="1" si="300"/>
        <v>-1.2515950726111868E-2</v>
      </c>
      <c r="K951" s="17">
        <f t="shared" ca="1" si="292"/>
        <v>1.322899432717809</v>
      </c>
      <c r="L951" s="31">
        <f t="shared" ca="1" si="287"/>
        <v>-0.80555896521096471</v>
      </c>
      <c r="M951" s="30"/>
      <c r="N951" s="21">
        <v>938</v>
      </c>
      <c r="O951" s="14">
        <f t="shared" si="285"/>
        <v>0.27577200000000002</v>
      </c>
      <c r="P951" s="14">
        <f t="shared" si="293"/>
        <v>0.49002857059563376</v>
      </c>
      <c r="Q951" s="14">
        <f t="shared" si="301"/>
        <v>0.76580057059563378</v>
      </c>
      <c r="R951" s="14">
        <f t="shared" si="302"/>
        <v>-0.21425657059563374</v>
      </c>
      <c r="S951" s="14">
        <f t="shared" si="303"/>
        <v>1.2558291411912674</v>
      </c>
      <c r="T951" s="14">
        <f t="shared" si="304"/>
        <v>-0.70428514119126751</v>
      </c>
      <c r="U951" s="4" t="s">
        <v>21</v>
      </c>
      <c r="V951" s="21">
        <v>938</v>
      </c>
      <c r="W951" s="15">
        <f t="shared" si="294"/>
        <v>14038.191170664162</v>
      </c>
      <c r="X951" s="15">
        <f t="shared" si="295"/>
        <v>17392.48344373142</v>
      </c>
      <c r="Y951" s="15">
        <f t="shared" si="296"/>
        <v>22915.421844608205</v>
      </c>
      <c r="Z951" s="15">
        <f t="shared" si="297"/>
        <v>8599.9207293878517</v>
      </c>
      <c r="AA951" s="15">
        <f t="shared" si="298"/>
        <v>37406.283468606089</v>
      </c>
      <c r="AB951" s="15">
        <f t="shared" si="299"/>
        <v>5268.387903586</v>
      </c>
      <c r="AC951" s="15"/>
    </row>
    <row r="952" spans="2:29">
      <c r="B952" s="49">
        <v>41605</v>
      </c>
      <c r="C952" s="57">
        <v>1807.23</v>
      </c>
      <c r="D952" s="58">
        <v>15449.63</v>
      </c>
      <c r="E952" s="16">
        <f t="shared" si="286"/>
        <v>-4.2287454141863474E-3</v>
      </c>
      <c r="F952" s="16" t="str">
        <f t="shared" si="288"/>
        <v/>
      </c>
      <c r="G952" s="16">
        <f t="shared" si="289"/>
        <v>-4.2287454141863474E-3</v>
      </c>
      <c r="H952" s="6">
        <f t="shared" si="290"/>
        <v>939</v>
      </c>
      <c r="I952" s="25">
        <f t="shared" ca="1" si="291"/>
        <v>14163.148203536279</v>
      </c>
      <c r="J952" s="16">
        <f t="shared" ca="1" si="300"/>
        <v>-1.2228964142366803E-2</v>
      </c>
      <c r="K952" s="17">
        <f t="shared" ca="1" si="292"/>
        <v>0.53550184201531559</v>
      </c>
      <c r="L952" s="31">
        <f t="shared" ca="1" si="287"/>
        <v>-0.78739759070249338</v>
      </c>
      <c r="M952" s="30"/>
      <c r="N952" s="21">
        <v>939</v>
      </c>
      <c r="O952" s="14">
        <f t="shared" si="285"/>
        <v>0.27606599999999998</v>
      </c>
      <c r="P952" s="14">
        <f t="shared" si="293"/>
        <v>0.49028971027342599</v>
      </c>
      <c r="Q952" s="14">
        <f t="shared" si="301"/>
        <v>0.76635571027342597</v>
      </c>
      <c r="R952" s="14">
        <f t="shared" si="302"/>
        <v>-0.21422371027342602</v>
      </c>
      <c r="S952" s="14">
        <f t="shared" si="303"/>
        <v>1.256645420546852</v>
      </c>
      <c r="T952" s="14">
        <f t="shared" si="304"/>
        <v>-0.70451342054685195</v>
      </c>
      <c r="U952" s="4" t="s">
        <v>21</v>
      </c>
      <c r="V952" s="21">
        <v>939</v>
      </c>
      <c r="W952" s="15">
        <f t="shared" si="294"/>
        <v>14042.319005630345</v>
      </c>
      <c r="X952" s="15">
        <f t="shared" si="295"/>
        <v>17397.02590433646</v>
      </c>
      <c r="Y952" s="15">
        <f t="shared" si="296"/>
        <v>22928.14663619905</v>
      </c>
      <c r="Z952" s="15">
        <f t="shared" si="297"/>
        <v>8600.2033301971314</v>
      </c>
      <c r="AA952" s="15">
        <f t="shared" si="298"/>
        <v>37436.829911089728</v>
      </c>
      <c r="AB952" s="15">
        <f t="shared" si="299"/>
        <v>5267.1853766516588</v>
      </c>
      <c r="AC952" s="15"/>
    </row>
    <row r="953" spans="2:29">
      <c r="B953" s="49">
        <v>41607</v>
      </c>
      <c r="C953" s="57">
        <v>1805.81</v>
      </c>
      <c r="D953" s="58">
        <v>15661.87</v>
      </c>
      <c r="E953" s="16">
        <f t="shared" si="286"/>
        <v>1.3737545818249474E-2</v>
      </c>
      <c r="F953" s="16">
        <f t="shared" si="288"/>
        <v>1.3737545818249474E-2</v>
      </c>
      <c r="G953" s="16" t="str">
        <f t="shared" si="289"/>
        <v/>
      </c>
      <c r="H953" s="6">
        <f t="shared" si="290"/>
        <v>940</v>
      </c>
      <c r="I953" s="25">
        <f t="shared" ca="1" si="291"/>
        <v>14171.24717790869</v>
      </c>
      <c r="J953" s="16">
        <f t="shared" ca="1" si="300"/>
        <v>5.7183433061789777E-4</v>
      </c>
      <c r="K953" s="17">
        <f t="shared" ca="1" si="292"/>
        <v>0.55285629702816741</v>
      </c>
      <c r="L953" s="31">
        <f t="shared" ca="1" si="287"/>
        <v>1.7354455012851825E-2</v>
      </c>
      <c r="M953" s="30"/>
      <c r="N953" s="21">
        <v>940</v>
      </c>
      <c r="O953" s="14">
        <f t="shared" si="285"/>
        <v>0.27635999999999999</v>
      </c>
      <c r="P953" s="14">
        <f t="shared" si="293"/>
        <v>0.49055071093618852</v>
      </c>
      <c r="Q953" s="14">
        <f t="shared" si="301"/>
        <v>0.76691071093618857</v>
      </c>
      <c r="R953" s="14">
        <f t="shared" si="302"/>
        <v>-0.21419071093618852</v>
      </c>
      <c r="S953" s="14">
        <f t="shared" si="303"/>
        <v>1.257461421872377</v>
      </c>
      <c r="T953" s="14">
        <f t="shared" si="304"/>
        <v>-0.70474142187237709</v>
      </c>
      <c r="U953" s="4" t="s">
        <v>21</v>
      </c>
      <c r="V953" s="21">
        <v>940</v>
      </c>
      <c r="W953" s="15">
        <f t="shared" si="294"/>
        <v>14046.448054358423</v>
      </c>
      <c r="X953" s="15">
        <f t="shared" si="295"/>
        <v>17401.567132233555</v>
      </c>
      <c r="Y953" s="15">
        <f t="shared" si="296"/>
        <v>22940.875304661044</v>
      </c>
      <c r="Z953" s="15">
        <f t="shared" si="297"/>
        <v>8600.487135889809</v>
      </c>
      <c r="AA953" s="15">
        <f t="shared" si="298"/>
        <v>37467.390881120882</v>
      </c>
      <c r="AB953" s="15">
        <f t="shared" si="299"/>
        <v>5265.9845882998661</v>
      </c>
      <c r="AC953" s="15"/>
    </row>
    <row r="954" spans="2:29">
      <c r="B954" s="61">
        <v>41610</v>
      </c>
      <c r="C954" s="62">
        <v>1800.9</v>
      </c>
      <c r="D954" s="63">
        <v>15655.07</v>
      </c>
      <c r="E954" s="16">
        <f t="shared" si="286"/>
        <v>-4.3417548479211555E-4</v>
      </c>
      <c r="F954" s="16" t="str">
        <f t="shared" si="288"/>
        <v/>
      </c>
      <c r="G954" s="16">
        <f t="shared" si="289"/>
        <v>-4.3417548479211555E-4</v>
      </c>
      <c r="H954" s="6">
        <f t="shared" si="290"/>
        <v>941</v>
      </c>
      <c r="I954" s="25">
        <f t="shared" ca="1" si="291"/>
        <v>14174.265007204838</v>
      </c>
      <c r="J954" s="16">
        <f t="shared" ca="1" si="300"/>
        <v>2.1295438984739708E-4</v>
      </c>
      <c r="K954" s="17">
        <f t="shared" ca="1" si="292"/>
        <v>0.54778953837247257</v>
      </c>
      <c r="L954" s="31">
        <f t="shared" ca="1" si="287"/>
        <v>-5.0667586556947834E-3</v>
      </c>
      <c r="M954" s="30"/>
      <c r="N954" s="21">
        <v>941</v>
      </c>
      <c r="O954" s="14">
        <f t="shared" si="285"/>
        <v>0.27665400000000001</v>
      </c>
      <c r="P954" s="14">
        <f t="shared" si="293"/>
        <v>0.49081157280569493</v>
      </c>
      <c r="Q954" s="14">
        <f t="shared" si="301"/>
        <v>0.76746557280569494</v>
      </c>
      <c r="R954" s="14">
        <f t="shared" si="302"/>
        <v>-0.21415757280569492</v>
      </c>
      <c r="S954" s="14">
        <f t="shared" si="303"/>
        <v>1.2582771456113899</v>
      </c>
      <c r="T954" s="14">
        <f t="shared" si="304"/>
        <v>-0.70496914561138979</v>
      </c>
      <c r="U954" s="4" t="s">
        <v>21</v>
      </c>
      <c r="V954" s="21">
        <v>941</v>
      </c>
      <c r="W954" s="15">
        <f t="shared" si="294"/>
        <v>14050.578317205292</v>
      </c>
      <c r="X954" s="15">
        <f t="shared" si="295"/>
        <v>17406.107129698376</v>
      </c>
      <c r="Y954" s="15">
        <f t="shared" si="296"/>
        <v>22953.607853697016</v>
      </c>
      <c r="Z954" s="15">
        <f t="shared" si="297"/>
        <v>8600.7721446771302</v>
      </c>
      <c r="AA954" s="15">
        <f t="shared" si="298"/>
        <v>37497.966390190355</v>
      </c>
      <c r="AB954" s="15">
        <f t="shared" si="299"/>
        <v>5264.785535131452</v>
      </c>
      <c r="AC954" s="15"/>
    </row>
    <row r="955" spans="2:29">
      <c r="B955" s="61">
        <v>41611</v>
      </c>
      <c r="C955" s="62">
        <v>1795.15</v>
      </c>
      <c r="D955" s="63">
        <v>15749.66</v>
      </c>
      <c r="E955" s="16">
        <f t="shared" si="286"/>
        <v>6.0421320377360274E-3</v>
      </c>
      <c r="F955" s="16">
        <f t="shared" si="288"/>
        <v>6.0421320377360274E-3</v>
      </c>
      <c r="G955" s="16" t="str">
        <f t="shared" si="289"/>
        <v/>
      </c>
      <c r="H955" s="6">
        <f t="shared" si="290"/>
        <v>942</v>
      </c>
      <c r="I955" s="25">
        <f t="shared" ca="1" si="291"/>
        <v>14259.783456684276</v>
      </c>
      <c r="J955" s="16">
        <f t="shared" ca="1" si="300"/>
        <v>6.0333604201676886E-3</v>
      </c>
      <c r="K955" s="17">
        <f t="shared" ca="1" si="292"/>
        <v>0.90536682745641461</v>
      </c>
      <c r="L955" s="31">
        <f t="shared" ca="1" si="287"/>
        <v>0.35757728908394198</v>
      </c>
      <c r="M955" s="30"/>
      <c r="N955" s="21">
        <v>942</v>
      </c>
      <c r="O955" s="14">
        <f t="shared" si="285"/>
        <v>0.27694799999999997</v>
      </c>
      <c r="P955" s="14">
        <f t="shared" si="293"/>
        <v>0.4910722961031298</v>
      </c>
      <c r="Q955" s="14">
        <f t="shared" si="301"/>
        <v>0.76802029610312972</v>
      </c>
      <c r="R955" s="14">
        <f t="shared" si="302"/>
        <v>-0.21412429610312983</v>
      </c>
      <c r="S955" s="14">
        <f t="shared" si="303"/>
        <v>1.2590925922062595</v>
      </c>
      <c r="T955" s="14">
        <f t="shared" si="304"/>
        <v>-0.70519659220625963</v>
      </c>
      <c r="U955" s="4" t="s">
        <v>21</v>
      </c>
      <c r="V955" s="21">
        <v>942</v>
      </c>
      <c r="W955" s="15">
        <f t="shared" si="294"/>
        <v>14054.709794527957</v>
      </c>
      <c r="X955" s="15">
        <f t="shared" si="295"/>
        <v>17410.645899000476</v>
      </c>
      <c r="Y955" s="15">
        <f t="shared" si="296"/>
        <v>22966.344287005184</v>
      </c>
      <c r="Z955" s="15">
        <f t="shared" si="297"/>
        <v>8601.058354775656</v>
      </c>
      <c r="AA955" s="15">
        <f t="shared" si="298"/>
        <v>37528.556449782656</v>
      </c>
      <c r="AB955" s="15">
        <f t="shared" si="299"/>
        <v>5263.5882137572626</v>
      </c>
      <c r="AC955" s="15"/>
    </row>
    <row r="956" spans="2:29">
      <c r="B956" s="61">
        <v>41612</v>
      </c>
      <c r="C956" s="62">
        <v>1792.81</v>
      </c>
      <c r="D956" s="63">
        <v>15407.94</v>
      </c>
      <c r="E956" s="16">
        <f t="shared" si="286"/>
        <v>-2.1696976315679153E-2</v>
      </c>
      <c r="F956" s="16" t="str">
        <f t="shared" si="288"/>
        <v/>
      </c>
      <c r="G956" s="16">
        <f t="shared" si="289"/>
        <v>-2.1696976315679153E-2</v>
      </c>
      <c r="H956" s="6">
        <f t="shared" si="290"/>
        <v>943</v>
      </c>
      <c r="I956" s="25">
        <f t="shared" ca="1" si="291"/>
        <v>14257.699590813581</v>
      </c>
      <c r="J956" s="16">
        <f t="shared" ca="1" si="300"/>
        <v>-1.4613587064798945E-4</v>
      </c>
      <c r="K956" s="17">
        <f t="shared" ca="1" si="292"/>
        <v>0.87785766196636217</v>
      </c>
      <c r="L956" s="31">
        <f t="shared" ca="1" si="287"/>
        <v>-2.7509165490052469E-2</v>
      </c>
      <c r="M956" s="30"/>
      <c r="N956" s="21">
        <v>943</v>
      </c>
      <c r="O956" s="14">
        <f t="shared" si="285"/>
        <v>0.27724199999999999</v>
      </c>
      <c r="P956" s="14">
        <f t="shared" si="293"/>
        <v>0.49133288104909084</v>
      </c>
      <c r="Q956" s="14">
        <f t="shared" si="301"/>
        <v>0.76857488104909089</v>
      </c>
      <c r="R956" s="14">
        <f t="shared" si="302"/>
        <v>-0.21409088104909085</v>
      </c>
      <c r="S956" s="14">
        <f t="shared" si="303"/>
        <v>1.2599077620981816</v>
      </c>
      <c r="T956" s="14">
        <f t="shared" si="304"/>
        <v>-0.70542376209818169</v>
      </c>
      <c r="U956" s="4" t="s">
        <v>21</v>
      </c>
      <c r="V956" s="21">
        <v>943</v>
      </c>
      <c r="W956" s="15">
        <f t="shared" si="294"/>
        <v>14058.842486683527</v>
      </c>
      <c r="X956" s="15">
        <f t="shared" si="295"/>
        <v>17415.183442403286</v>
      </c>
      <c r="Y956" s="15">
        <f t="shared" si="296"/>
        <v>22979.084608279172</v>
      </c>
      <c r="Z956" s="15">
        <f t="shared" si="297"/>
        <v>8601.3457644072514</v>
      </c>
      <c r="AA956" s="15">
        <f t="shared" si="298"/>
        <v>37559.161071376118</v>
      </c>
      <c r="AB956" s="15">
        <f t="shared" si="299"/>
        <v>5262.3926207981249</v>
      </c>
      <c r="AC956" s="15"/>
    </row>
    <row r="957" spans="2:29">
      <c r="B957" s="61">
        <v>41613</v>
      </c>
      <c r="C957" s="62">
        <v>1785.03</v>
      </c>
      <c r="D957" s="63">
        <v>15177.49</v>
      </c>
      <c r="E957" s="16">
        <f t="shared" si="286"/>
        <v>-1.4956574337646741E-2</v>
      </c>
      <c r="F957" s="16" t="str">
        <f t="shared" si="288"/>
        <v/>
      </c>
      <c r="G957" s="16">
        <f t="shared" si="289"/>
        <v>-1.4956574337646741E-2</v>
      </c>
      <c r="H957" s="6">
        <f t="shared" si="290"/>
        <v>944</v>
      </c>
      <c r="I957" s="25">
        <f t="shared" ca="1" si="291"/>
        <v>14297.121652912963</v>
      </c>
      <c r="J957" s="16">
        <f t="shared" ca="1" si="300"/>
        <v>2.7649665255103347E-3</v>
      </c>
      <c r="K957" s="17">
        <f t="shared" ca="1" si="292"/>
        <v>1.0320547178649602</v>
      </c>
      <c r="L957" s="31">
        <f t="shared" ca="1" si="287"/>
        <v>0.15419705589859806</v>
      </c>
      <c r="M957" s="30"/>
      <c r="N957" s="21">
        <v>944</v>
      </c>
      <c r="O957" s="14">
        <f t="shared" si="285"/>
        <v>0.277536</v>
      </c>
      <c r="P957" s="14">
        <f t="shared" si="293"/>
        <v>0.49159332786359089</v>
      </c>
      <c r="Q957" s="14">
        <f t="shared" si="301"/>
        <v>0.76912932786359089</v>
      </c>
      <c r="R957" s="14">
        <f t="shared" si="302"/>
        <v>-0.21405732786359088</v>
      </c>
      <c r="S957" s="14">
        <f t="shared" si="303"/>
        <v>1.2607226557271818</v>
      </c>
      <c r="T957" s="14">
        <f t="shared" si="304"/>
        <v>-0.70565065572718177</v>
      </c>
      <c r="U957" s="4" t="s">
        <v>21</v>
      </c>
      <c r="V957" s="21">
        <v>944</v>
      </c>
      <c r="W957" s="15">
        <f t="shared" si="294"/>
        <v>14062.976394029216</v>
      </c>
      <c r="X957" s="15">
        <f t="shared" si="295"/>
        <v>17419.719762164168</v>
      </c>
      <c r="Y957" s="15">
        <f t="shared" si="296"/>
        <v>22991.828821208012</v>
      </c>
      <c r="Z957" s="15">
        <f t="shared" si="297"/>
        <v>8601.6343717990549</v>
      </c>
      <c r="AA957" s="15">
        <f t="shared" si="298"/>
        <v>37589.780266442875</v>
      </c>
      <c r="AB957" s="15">
        <f t="shared" si="299"/>
        <v>5261.1987528848022</v>
      </c>
      <c r="AC957" s="15"/>
    </row>
    <row r="958" spans="2:29">
      <c r="B958" s="61">
        <v>41614</v>
      </c>
      <c r="C958" s="62">
        <v>1805.09</v>
      </c>
      <c r="D958" s="63">
        <v>15299.86</v>
      </c>
      <c r="E958" s="16">
        <f t="shared" si="286"/>
        <v>8.0625979658033569E-3</v>
      </c>
      <c r="F958" s="16">
        <f t="shared" si="288"/>
        <v>8.0625979658033569E-3</v>
      </c>
      <c r="G958" s="16" t="str">
        <f t="shared" si="289"/>
        <v/>
      </c>
      <c r="H958" s="6">
        <f t="shared" si="290"/>
        <v>945</v>
      </c>
      <c r="I958" s="25">
        <f t="shared" ca="1" si="291"/>
        <v>14447.036057329318</v>
      </c>
      <c r="J958" s="16">
        <f t="shared" ca="1" si="300"/>
        <v>1.0485635364640734E-2</v>
      </c>
      <c r="K958" s="17">
        <f t="shared" ca="1" si="292"/>
        <v>1.6656203055549654</v>
      </c>
      <c r="L958" s="31">
        <f t="shared" ca="1" si="287"/>
        <v>0.63356558769000537</v>
      </c>
      <c r="M958" s="30"/>
      <c r="N958" s="21">
        <v>945</v>
      </c>
      <c r="O958" s="14">
        <f t="shared" si="285"/>
        <v>0.27782999999999997</v>
      </c>
      <c r="P958" s="14">
        <f t="shared" si="293"/>
        <v>0.49185363676606075</v>
      </c>
      <c r="Q958" s="14">
        <f t="shared" si="301"/>
        <v>0.76968363676606066</v>
      </c>
      <c r="R958" s="14">
        <f t="shared" si="302"/>
        <v>-0.21402363676606079</v>
      </c>
      <c r="S958" s="14">
        <f t="shared" si="303"/>
        <v>1.2615372735321215</v>
      </c>
      <c r="T958" s="14">
        <f t="shared" si="304"/>
        <v>-0.70587727353212149</v>
      </c>
      <c r="U958" s="4" t="s">
        <v>21</v>
      </c>
      <c r="V958" s="21">
        <v>945</v>
      </c>
      <c r="W958" s="15">
        <f t="shared" si="294"/>
        <v>14067.111516922339</v>
      </c>
      <c r="X958" s="15">
        <f t="shared" si="295"/>
        <v>17424.25486053442</v>
      </c>
      <c r="Y958" s="15">
        <f t="shared" si="296"/>
        <v>23004.576929476207</v>
      </c>
      <c r="Z958" s="15">
        <f t="shared" si="297"/>
        <v>8601.9241751834634</v>
      </c>
      <c r="AA958" s="15">
        <f t="shared" si="298"/>
        <v>37620.414046448954</v>
      </c>
      <c r="AB958" s="15">
        <f t="shared" si="299"/>
        <v>5260.0066066579548</v>
      </c>
      <c r="AC958" s="15"/>
    </row>
    <row r="959" spans="2:29">
      <c r="B959" s="61">
        <v>41617</v>
      </c>
      <c r="C959" s="62">
        <v>1808.37</v>
      </c>
      <c r="D959" s="63">
        <v>15650.21</v>
      </c>
      <c r="E959" s="16">
        <f t="shared" si="286"/>
        <v>2.2898902342897161E-2</v>
      </c>
      <c r="F959" s="16">
        <f t="shared" si="288"/>
        <v>2.2898902342897161E-2</v>
      </c>
      <c r="G959" s="16" t="str">
        <f t="shared" si="289"/>
        <v/>
      </c>
      <c r="H959" s="6">
        <f t="shared" si="290"/>
        <v>946</v>
      </c>
      <c r="I959" s="25">
        <f t="shared" ca="1" si="291"/>
        <v>14526.114373623996</v>
      </c>
      <c r="J959" s="16">
        <f t="shared" ca="1" si="300"/>
        <v>5.4736705841167332E-3</v>
      </c>
      <c r="K959" s="17">
        <f t="shared" ca="1" si="292"/>
        <v>1.9884170657651996</v>
      </c>
      <c r="L959" s="31">
        <f t="shared" ca="1" si="287"/>
        <v>0.32279676021023407</v>
      </c>
      <c r="M959" s="30"/>
      <c r="N959" s="21">
        <v>946</v>
      </c>
      <c r="O959" s="14">
        <f t="shared" si="285"/>
        <v>0.27812399999999998</v>
      </c>
      <c r="P959" s="14">
        <f t="shared" si="293"/>
        <v>0.49211380797535037</v>
      </c>
      <c r="Q959" s="14">
        <f t="shared" si="301"/>
        <v>0.77023780797535035</v>
      </c>
      <c r="R959" s="14">
        <f t="shared" si="302"/>
        <v>-0.21398980797535039</v>
      </c>
      <c r="S959" s="14">
        <f t="shared" si="303"/>
        <v>1.2623516159507007</v>
      </c>
      <c r="T959" s="14">
        <f t="shared" si="304"/>
        <v>-0.70610361595070081</v>
      </c>
      <c r="U959" s="4" t="s">
        <v>21</v>
      </c>
      <c r="V959" s="21">
        <v>946</v>
      </c>
      <c r="W959" s="15">
        <f t="shared" si="294"/>
        <v>14071.247855720325</v>
      </c>
      <c r="X959" s="15">
        <f t="shared" si="295"/>
        <v>17428.7887397593</v>
      </c>
      <c r="Y959" s="15">
        <f t="shared" si="296"/>
        <v>23017.328936763708</v>
      </c>
      <c r="Z959" s="15">
        <f t="shared" si="297"/>
        <v>8602.2151727981145</v>
      </c>
      <c r="AA959" s="15">
        <f t="shared" si="298"/>
        <v>37651.062422854251</v>
      </c>
      <c r="AB959" s="15">
        <f t="shared" si="299"/>
        <v>5258.8161787681056</v>
      </c>
      <c r="AC959" s="15"/>
    </row>
    <row r="960" spans="2:29">
      <c r="B960" s="61">
        <v>41618</v>
      </c>
      <c r="C960" s="62">
        <v>1802.62</v>
      </c>
      <c r="D960" s="63">
        <v>15611.31</v>
      </c>
      <c r="E960" s="16">
        <f t="shared" si="286"/>
        <v>-2.4855896502347023E-3</v>
      </c>
      <c r="F960" s="16" t="str">
        <f t="shared" si="288"/>
        <v/>
      </c>
      <c r="G960" s="16">
        <f t="shared" si="289"/>
        <v>-2.4855896502347023E-3</v>
      </c>
      <c r="H960" s="6">
        <f t="shared" si="290"/>
        <v>947</v>
      </c>
      <c r="I960" s="25">
        <f t="shared" ca="1" si="291"/>
        <v>14418.00734212683</v>
      </c>
      <c r="J960" s="16">
        <f t="shared" ca="1" si="300"/>
        <v>-7.442253910203451E-3</v>
      </c>
      <c r="K960" s="17">
        <f t="shared" ca="1" si="292"/>
        <v>1.5031613982734151</v>
      </c>
      <c r="L960" s="31">
        <f t="shared" ca="1" si="287"/>
        <v>-0.48525566749178456</v>
      </c>
      <c r="M960" s="30"/>
      <c r="N960" s="21">
        <v>947</v>
      </c>
      <c r="O960" s="14">
        <f t="shared" si="285"/>
        <v>0.278418</v>
      </c>
      <c r="P960" s="14">
        <f t="shared" si="293"/>
        <v>0.49237384170973181</v>
      </c>
      <c r="Q960" s="14">
        <f t="shared" si="301"/>
        <v>0.77079184170973181</v>
      </c>
      <c r="R960" s="14">
        <f t="shared" si="302"/>
        <v>-0.21395584170973181</v>
      </c>
      <c r="S960" s="14">
        <f t="shared" si="303"/>
        <v>1.2631656834194636</v>
      </c>
      <c r="T960" s="14">
        <f t="shared" si="304"/>
        <v>-0.70632968341946367</v>
      </c>
      <c r="U960" s="4" t="s">
        <v>21</v>
      </c>
      <c r="V960" s="21">
        <v>947</v>
      </c>
      <c r="W960" s="15">
        <f t="shared" si="294"/>
        <v>14075.385410780698</v>
      </c>
      <c r="X960" s="15">
        <f t="shared" si="295"/>
        <v>17433.321402078062</v>
      </c>
      <c r="Y960" s="15">
        <f t="shared" si="296"/>
        <v>23030.084846745965</v>
      </c>
      <c r="Z960" s="15">
        <f t="shared" si="297"/>
        <v>8602.5073628858554</v>
      </c>
      <c r="AA960" s="15">
        <f t="shared" si="298"/>
        <v>37681.725407112674</v>
      </c>
      <c r="AB960" s="15">
        <f t="shared" si="299"/>
        <v>5257.6274658756029</v>
      </c>
      <c r="AC960" s="15"/>
    </row>
    <row r="961" spans="2:29">
      <c r="B961" s="61">
        <v>41619</v>
      </c>
      <c r="C961" s="62">
        <v>1782.22</v>
      </c>
      <c r="D961" s="63">
        <v>15515.06</v>
      </c>
      <c r="E961" s="16">
        <f t="shared" si="286"/>
        <v>-6.1654018785098751E-3</v>
      </c>
      <c r="F961" s="16" t="str">
        <f t="shared" si="288"/>
        <v/>
      </c>
      <c r="G961" s="16">
        <f t="shared" si="289"/>
        <v>-6.1654018785098751E-3</v>
      </c>
      <c r="H961" s="6">
        <f t="shared" si="290"/>
        <v>948</v>
      </c>
      <c r="I961" s="25">
        <f t="shared" ca="1" si="291"/>
        <v>14353.613095585231</v>
      </c>
      <c r="J961" s="16">
        <f t="shared" ca="1" si="300"/>
        <v>-4.4662376022968197E-3</v>
      </c>
      <c r="K961" s="17">
        <f t="shared" ca="1" si="292"/>
        <v>1.2050211452313482</v>
      </c>
      <c r="L961" s="31">
        <f t="shared" ca="1" si="287"/>
        <v>-0.29814025304206687</v>
      </c>
      <c r="M961" s="30"/>
      <c r="N961" s="21">
        <v>948</v>
      </c>
      <c r="O961" s="14">
        <f t="shared" si="285"/>
        <v>0.27871200000000002</v>
      </c>
      <c r="P961" s="14">
        <f t="shared" si="293"/>
        <v>0.49263373818690087</v>
      </c>
      <c r="Q961" s="14">
        <f t="shared" si="301"/>
        <v>0.77134573818690089</v>
      </c>
      <c r="R961" s="14">
        <f t="shared" si="302"/>
        <v>-0.21392173818690086</v>
      </c>
      <c r="S961" s="14">
        <f t="shared" si="303"/>
        <v>1.2639794763738017</v>
      </c>
      <c r="T961" s="14">
        <f t="shared" si="304"/>
        <v>-0.70655547637380178</v>
      </c>
      <c r="U961" s="4" t="s">
        <v>21</v>
      </c>
      <c r="V961" s="21">
        <v>948</v>
      </c>
      <c r="W961" s="15">
        <f t="shared" si="294"/>
        <v>14079.524182461095</v>
      </c>
      <c r="X961" s="15">
        <f t="shared" si="295"/>
        <v>17437.852849723949</v>
      </c>
      <c r="Y961" s="15">
        <f t="shared" si="296"/>
        <v>23042.844663093918</v>
      </c>
      <c r="Z961" s="15">
        <f t="shared" si="297"/>
        <v>8602.8007436947391</v>
      </c>
      <c r="AA961" s="15">
        <f t="shared" si="298"/>
        <v>37712.403010672053</v>
      </c>
      <c r="AB961" s="15">
        <f t="shared" si="299"/>
        <v>5256.4404646505736</v>
      </c>
      <c r="AC961" s="15"/>
    </row>
    <row r="962" spans="2:29">
      <c r="B962" s="61">
        <v>41620</v>
      </c>
      <c r="C962" s="62">
        <v>1775.5</v>
      </c>
      <c r="D962" s="63">
        <v>15341.82</v>
      </c>
      <c r="E962" s="16">
        <f t="shared" si="286"/>
        <v>-1.1165925236512124E-2</v>
      </c>
      <c r="F962" s="16" t="str">
        <f t="shared" si="288"/>
        <v/>
      </c>
      <c r="G962" s="16">
        <f t="shared" si="289"/>
        <v>-1.1165925236512124E-2</v>
      </c>
      <c r="H962" s="6">
        <f t="shared" si="290"/>
        <v>949</v>
      </c>
      <c r="I962" s="25">
        <f t="shared" ca="1" si="291"/>
        <v>14282.755773478477</v>
      </c>
      <c r="J962" s="16">
        <f t="shared" ca="1" si="300"/>
        <v>-4.9365495387741947E-3</v>
      </c>
      <c r="K962" s="17">
        <f t="shared" ca="1" si="292"/>
        <v>0.87734752787107473</v>
      </c>
      <c r="L962" s="31">
        <f t="shared" ca="1" si="287"/>
        <v>-0.32767361736027345</v>
      </c>
      <c r="M962" s="30"/>
      <c r="N962" s="21">
        <v>949</v>
      </c>
      <c r="O962" s="14">
        <f t="shared" si="285"/>
        <v>0.27900599999999998</v>
      </c>
      <c r="P962" s="14">
        <f t="shared" si="293"/>
        <v>0.4928934976239796</v>
      </c>
      <c r="Q962" s="14">
        <f t="shared" si="301"/>
        <v>0.77189949762397958</v>
      </c>
      <c r="R962" s="14">
        <f t="shared" si="302"/>
        <v>-0.21388749762397963</v>
      </c>
      <c r="S962" s="14">
        <f t="shared" si="303"/>
        <v>1.2647929952479591</v>
      </c>
      <c r="T962" s="14">
        <f t="shared" si="304"/>
        <v>-0.70678099524795923</v>
      </c>
      <c r="U962" s="4" t="s">
        <v>21</v>
      </c>
      <c r="V962" s="21">
        <v>949</v>
      </c>
      <c r="W962" s="15">
        <f t="shared" si="294"/>
        <v>14083.66417111925</v>
      </c>
      <c r="X962" s="15">
        <f t="shared" si="295"/>
        <v>17442.383084924255</v>
      </c>
      <c r="Y962" s="15">
        <f t="shared" si="296"/>
        <v>23055.608389474048</v>
      </c>
      <c r="Z962" s="15">
        <f t="shared" si="297"/>
        <v>8603.095313477992</v>
      </c>
      <c r="AA962" s="15">
        <f t="shared" si="298"/>
        <v>37743.095244974305</v>
      </c>
      <c r="AB962" s="15">
        <f t="shared" si="299"/>
        <v>5255.2551717728911</v>
      </c>
      <c r="AC962" s="15"/>
    </row>
    <row r="963" spans="2:29">
      <c r="B963" s="61">
        <v>41621</v>
      </c>
      <c r="C963" s="62">
        <v>1775.32</v>
      </c>
      <c r="D963" s="63">
        <v>15403.11</v>
      </c>
      <c r="E963" s="16">
        <f t="shared" si="286"/>
        <v>3.9949627879874014E-3</v>
      </c>
      <c r="F963" s="16">
        <f t="shared" si="288"/>
        <v>3.9949627879874014E-3</v>
      </c>
      <c r="G963" s="16" t="str">
        <f t="shared" si="289"/>
        <v/>
      </c>
      <c r="H963" s="6">
        <f t="shared" si="290"/>
        <v>950</v>
      </c>
      <c r="I963" s="25">
        <f t="shared" ca="1" si="291"/>
        <v>14298.353472906929</v>
      </c>
      <c r="J963" s="16">
        <f t="shared" ca="1" si="300"/>
        <v>1.0920651221534706E-3</v>
      </c>
      <c r="K963" s="17">
        <f t="shared" ca="1" si="292"/>
        <v>0.92718940205840772</v>
      </c>
      <c r="L963" s="31">
        <f t="shared" ca="1" si="287"/>
        <v>4.9841874187332977E-2</v>
      </c>
      <c r="M963" s="30"/>
      <c r="N963" s="21">
        <v>950</v>
      </c>
      <c r="O963" s="14">
        <f t="shared" si="285"/>
        <v>0.27929999999999999</v>
      </c>
      <c r="P963" s="14">
        <f t="shared" si="293"/>
        <v>0.49315312023751812</v>
      </c>
      <c r="Q963" s="14">
        <f t="shared" si="301"/>
        <v>0.77245312023751811</v>
      </c>
      <c r="R963" s="14">
        <f t="shared" si="302"/>
        <v>-0.21385312023751812</v>
      </c>
      <c r="S963" s="14">
        <f t="shared" si="303"/>
        <v>1.2656062404750363</v>
      </c>
      <c r="T963" s="14">
        <f t="shared" si="304"/>
        <v>-0.70700624047503624</v>
      </c>
      <c r="U963" s="4" t="s">
        <v>21</v>
      </c>
      <c r="V963" s="21">
        <v>950</v>
      </c>
      <c r="W963" s="15">
        <f t="shared" si="294"/>
        <v>14087.805377113009</v>
      </c>
      <c r="X963" s="15">
        <f t="shared" si="295"/>
        <v>17446.912109900313</v>
      </c>
      <c r="Y963" s="15">
        <f t="shared" si="296"/>
        <v>23068.376029548373</v>
      </c>
      <c r="Z963" s="15">
        <f t="shared" si="297"/>
        <v>8603.3910704939972</v>
      </c>
      <c r="AA963" s="15">
        <f t="shared" si="298"/>
        <v>37773.802121455396</v>
      </c>
      <c r="AB963" s="15">
        <f t="shared" si="299"/>
        <v>5254.0715839321374</v>
      </c>
      <c r="AC963" s="15"/>
    </row>
    <row r="964" spans="2:29">
      <c r="B964" s="61">
        <v>41624</v>
      </c>
      <c r="C964" s="62">
        <v>1786.54</v>
      </c>
      <c r="D964" s="63">
        <v>15152.91</v>
      </c>
      <c r="E964" s="16">
        <f t="shared" si="286"/>
        <v>-1.624347290904244E-2</v>
      </c>
      <c r="F964" s="16" t="str">
        <f t="shared" si="288"/>
        <v/>
      </c>
      <c r="G964" s="16">
        <f t="shared" si="289"/>
        <v>-1.624347290904244E-2</v>
      </c>
      <c r="H964" s="6">
        <f t="shared" si="290"/>
        <v>951</v>
      </c>
      <c r="I964" s="25">
        <f t="shared" ca="1" si="291"/>
        <v>14062.235901615528</v>
      </c>
      <c r="J964" s="16">
        <f t="shared" ca="1" si="300"/>
        <v>-1.6513619679273256E-2</v>
      </c>
      <c r="K964" s="17">
        <f t="shared" ca="1" si="292"/>
        <v>-0.13190438692495943</v>
      </c>
      <c r="L964" s="31">
        <f t="shared" ca="1" si="287"/>
        <v>-1.0590937889833671</v>
      </c>
      <c r="M964" s="30"/>
      <c r="N964" s="21">
        <v>951</v>
      </c>
      <c r="O964" s="14">
        <f t="shared" si="285"/>
        <v>0.27959400000000001</v>
      </c>
      <c r="P964" s="14">
        <f t="shared" si="293"/>
        <v>0.49341260624349681</v>
      </c>
      <c r="Q964" s="14">
        <f t="shared" si="301"/>
        <v>0.77300660624349682</v>
      </c>
      <c r="R964" s="14">
        <f t="shared" si="302"/>
        <v>-0.2138186062434968</v>
      </c>
      <c r="S964" s="14">
        <f t="shared" si="303"/>
        <v>1.2664192124869937</v>
      </c>
      <c r="T964" s="14">
        <f t="shared" si="304"/>
        <v>-0.70723121248699361</v>
      </c>
      <c r="U964" s="4" t="s">
        <v>21</v>
      </c>
      <c r="V964" s="21">
        <v>951</v>
      </c>
      <c r="W964" s="15">
        <f t="shared" si="294"/>
        <v>14091.947800800326</v>
      </c>
      <c r="X964" s="15">
        <f t="shared" si="295"/>
        <v>17451.439926867541</v>
      </c>
      <c r="Y964" s="15">
        <f t="shared" si="296"/>
        <v>23081.147586974497</v>
      </c>
      <c r="Z964" s="15">
        <f t="shared" si="297"/>
        <v>8603.6880130062727</v>
      </c>
      <c r="AA964" s="15">
        <f t="shared" si="298"/>
        <v>37804.523651545365</v>
      </c>
      <c r="AB964" s="15">
        <f t="shared" si="299"/>
        <v>5252.8896978275643</v>
      </c>
      <c r="AC964" s="15"/>
    </row>
    <row r="965" spans="2:29">
      <c r="B965" s="61">
        <v>41625</v>
      </c>
      <c r="C965" s="62">
        <v>1781</v>
      </c>
      <c r="D965" s="63">
        <v>15278.63</v>
      </c>
      <c r="E965" s="16">
        <f t="shared" si="286"/>
        <v>8.2967562006241273E-3</v>
      </c>
      <c r="F965" s="16">
        <f t="shared" si="288"/>
        <v>8.2967562006241273E-3</v>
      </c>
      <c r="G965" s="16" t="str">
        <f t="shared" si="289"/>
        <v/>
      </c>
      <c r="H965" s="6">
        <f t="shared" si="290"/>
        <v>952</v>
      </c>
      <c r="I965" s="25">
        <f t="shared" ca="1" si="291"/>
        <v>13965.01260753534</v>
      </c>
      <c r="J965" s="16">
        <f t="shared" ca="1" si="300"/>
        <v>-6.9137863111099112E-3</v>
      </c>
      <c r="K965" s="17">
        <f t="shared" ca="1" si="292"/>
        <v>-0.58389200776844674</v>
      </c>
      <c r="L965" s="31">
        <f t="shared" ca="1" si="287"/>
        <v>-0.45198762084348731</v>
      </c>
      <c r="M965" s="30"/>
      <c r="N965" s="21">
        <v>952</v>
      </c>
      <c r="O965" s="14">
        <f t="shared" si="285"/>
        <v>0.27988799999999997</v>
      </c>
      <c r="P965" s="14">
        <f t="shared" si="293"/>
        <v>0.49367195585732837</v>
      </c>
      <c r="Q965" s="14">
        <f t="shared" si="301"/>
        <v>0.77355995585732829</v>
      </c>
      <c r="R965" s="14">
        <f t="shared" si="302"/>
        <v>-0.2137839558573284</v>
      </c>
      <c r="S965" s="14">
        <f t="shared" si="303"/>
        <v>1.2672319117146567</v>
      </c>
      <c r="T965" s="14">
        <f t="shared" si="304"/>
        <v>-0.70745591171465683</v>
      </c>
      <c r="U965" s="4" t="s">
        <v>21</v>
      </c>
      <c r="V965" s="21">
        <v>952</v>
      </c>
      <c r="W965" s="15">
        <f t="shared" si="294"/>
        <v>14096.091442539251</v>
      </c>
      <c r="X965" s="15">
        <f t="shared" si="295"/>
        <v>17455.966538035434</v>
      </c>
      <c r="Y965" s="15">
        <f t="shared" si="296"/>
        <v>23093.923065405579</v>
      </c>
      <c r="Z965" s="15">
        <f t="shared" si="297"/>
        <v>8603.9861392834628</v>
      </c>
      <c r="AA965" s="15">
        <f t="shared" si="298"/>
        <v>37835.259846668443</v>
      </c>
      <c r="AB965" s="15">
        <f t="shared" si="299"/>
        <v>5251.7095101680561</v>
      </c>
      <c r="AC965" s="15"/>
    </row>
    <row r="966" spans="2:29">
      <c r="B966" s="64">
        <v>41626</v>
      </c>
      <c r="C966" s="50">
        <v>1810.65</v>
      </c>
      <c r="D966" s="53">
        <v>15587.8</v>
      </c>
      <c r="E966" s="16">
        <f t="shared" si="286"/>
        <v>2.0235453047819082E-2</v>
      </c>
      <c r="F966" s="16">
        <f t="shared" si="288"/>
        <v>2.0235453047819082E-2</v>
      </c>
      <c r="G966" s="16" t="str">
        <f t="shared" si="289"/>
        <v/>
      </c>
      <c r="H966" s="6">
        <f t="shared" si="290"/>
        <v>953</v>
      </c>
      <c r="I966" s="25">
        <f t="shared" ca="1" si="291"/>
        <v>13854.815513008905</v>
      </c>
      <c r="J966" s="16">
        <f t="shared" ca="1" si="300"/>
        <v>-7.8909412847199163E-3</v>
      </c>
      <c r="K966" s="17">
        <f t="shared" ca="1" si="292"/>
        <v>-1.0974073107621227</v>
      </c>
      <c r="L966" s="31">
        <f t="shared" ca="1" si="287"/>
        <v>-0.51351530299367587</v>
      </c>
      <c r="M966" s="30"/>
      <c r="N966" s="21">
        <v>953</v>
      </c>
      <c r="O966" s="14">
        <f t="shared" si="285"/>
        <v>0.28018199999999999</v>
      </c>
      <c r="P966" s="14">
        <f t="shared" si="293"/>
        <v>0.49393116929386022</v>
      </c>
      <c r="Q966" s="14">
        <f t="shared" si="301"/>
        <v>0.7741131692938602</v>
      </c>
      <c r="R966" s="14">
        <f t="shared" si="302"/>
        <v>-0.21374916929386023</v>
      </c>
      <c r="S966" s="14">
        <f t="shared" si="303"/>
        <v>1.2680443385877205</v>
      </c>
      <c r="T966" s="14">
        <f t="shared" si="304"/>
        <v>-0.70768033858772039</v>
      </c>
      <c r="U966" s="4" t="s">
        <v>21</v>
      </c>
      <c r="V966" s="21">
        <v>953</v>
      </c>
      <c r="W966" s="15">
        <f t="shared" si="294"/>
        <v>14100.236302687943</v>
      </c>
      <c r="X966" s="15">
        <f t="shared" si="295"/>
        <v>17460.491945607628</v>
      </c>
      <c r="Y966" s="15">
        <f t="shared" si="296"/>
        <v>23106.702468490421</v>
      </c>
      <c r="Z966" s="15">
        <f t="shared" si="297"/>
        <v>8604.285447599299</v>
      </c>
      <c r="AA966" s="15">
        <f t="shared" si="298"/>
        <v>37866.010718243051</v>
      </c>
      <c r="AB966" s="15">
        <f t="shared" si="299"/>
        <v>5250.5310176720895</v>
      </c>
      <c r="AC966" s="15"/>
    </row>
    <row r="967" spans="2:29">
      <c r="B967" s="64">
        <v>41627</v>
      </c>
      <c r="C967" s="50">
        <v>1809.6</v>
      </c>
      <c r="D967" s="53">
        <v>15859.22</v>
      </c>
      <c r="E967" s="16">
        <f t="shared" si="286"/>
        <v>1.7412335287853326E-2</v>
      </c>
      <c r="F967" s="16">
        <f t="shared" si="288"/>
        <v>1.7412335287853326E-2</v>
      </c>
      <c r="G967" s="16" t="str">
        <f t="shared" si="289"/>
        <v/>
      </c>
      <c r="H967" s="6">
        <f t="shared" si="290"/>
        <v>954</v>
      </c>
      <c r="I967" s="25">
        <f t="shared" ca="1" si="291"/>
        <v>13846.896880472672</v>
      </c>
      <c r="J967" s="16">
        <f t="shared" ca="1" si="300"/>
        <v>-5.7154370109066121E-4</v>
      </c>
      <c r="K967" s="17">
        <f t="shared" ca="1" si="292"/>
        <v>-1.151514028200439</v>
      </c>
      <c r="L967" s="31">
        <f t="shared" ca="1" si="287"/>
        <v>-5.4106717438316312E-2</v>
      </c>
      <c r="M967" s="30"/>
      <c r="N967" s="21">
        <v>954</v>
      </c>
      <c r="O967" s="14">
        <f t="shared" si="285"/>
        <v>0.280476</v>
      </c>
      <c r="P967" s="14">
        <f t="shared" si="293"/>
        <v>0.49419024676737605</v>
      </c>
      <c r="Q967" s="14">
        <f t="shared" si="301"/>
        <v>0.77466624676737605</v>
      </c>
      <c r="R967" s="14">
        <f t="shared" si="302"/>
        <v>-0.21371424676737605</v>
      </c>
      <c r="S967" s="14">
        <f t="shared" si="303"/>
        <v>1.2688564935347522</v>
      </c>
      <c r="T967" s="14">
        <f t="shared" si="304"/>
        <v>-0.70790449353475204</v>
      </c>
      <c r="U967" s="4" t="s">
        <v>21</v>
      </c>
      <c r="V967" s="21">
        <v>954</v>
      </c>
      <c r="W967" s="15">
        <f t="shared" si="294"/>
        <v>14104.38238160467</v>
      </c>
      <c r="X967" s="15">
        <f t="shared" si="295"/>
        <v>17465.016151781885</v>
      </c>
      <c r="Y967" s="15">
        <f t="shared" si="296"/>
        <v>23119.48579987343</v>
      </c>
      <c r="Z967" s="15">
        <f t="shared" si="297"/>
        <v>8604.5859362326009</v>
      </c>
      <c r="AA967" s="15">
        <f t="shared" si="298"/>
        <v>37896.776277681805</v>
      </c>
      <c r="AB967" s="15">
        <f t="shared" si="299"/>
        <v>5249.3542170677019</v>
      </c>
      <c r="AC967" s="15"/>
    </row>
    <row r="968" spans="2:29">
      <c r="B968" s="64">
        <v>41628</v>
      </c>
      <c r="C968" s="50">
        <v>1818.32</v>
      </c>
      <c r="D968" s="53">
        <v>15870.42</v>
      </c>
      <c r="E968" s="16">
        <f t="shared" si="286"/>
        <v>7.0621379866101408E-4</v>
      </c>
      <c r="F968" s="16">
        <f t="shared" si="288"/>
        <v>7.0621379866101408E-4</v>
      </c>
      <c r="G968" s="16" t="str">
        <f t="shared" si="289"/>
        <v/>
      </c>
      <c r="H968" s="6">
        <f t="shared" si="290"/>
        <v>955</v>
      </c>
      <c r="I968" s="25">
        <f t="shared" ca="1" si="291"/>
        <v>13812.595368153745</v>
      </c>
      <c r="J968" s="16">
        <f t="shared" ca="1" si="300"/>
        <v>-2.4771985098914198E-3</v>
      </c>
      <c r="K968" s="17">
        <f t="shared" ca="1" si="292"/>
        <v>-1.3249061226401564</v>
      </c>
      <c r="L968" s="31">
        <f t="shared" ca="1" si="287"/>
        <v>-0.17339209443971737</v>
      </c>
      <c r="M968" s="30"/>
      <c r="N968" s="21">
        <v>955</v>
      </c>
      <c r="O968" s="14">
        <f t="shared" si="285"/>
        <v>0.28076999999999996</v>
      </c>
      <c r="P968" s="14">
        <f t="shared" si="293"/>
        <v>0.49444918849159819</v>
      </c>
      <c r="Q968" s="14">
        <f t="shared" si="301"/>
        <v>0.77521918849159821</v>
      </c>
      <c r="R968" s="14">
        <f t="shared" si="302"/>
        <v>-0.21367918849159823</v>
      </c>
      <c r="S968" s="14">
        <f t="shared" si="303"/>
        <v>1.2696683769831965</v>
      </c>
      <c r="T968" s="14">
        <f t="shared" si="304"/>
        <v>-0.70812837698319642</v>
      </c>
      <c r="U968" s="4" t="s">
        <v>21</v>
      </c>
      <c r="V968" s="21">
        <v>955</v>
      </c>
      <c r="W968" s="15">
        <f t="shared" si="294"/>
        <v>14108.529679647801</v>
      </c>
      <c r="X968" s="15">
        <f t="shared" si="295"/>
        <v>17469.539158750133</v>
      </c>
      <c r="Y968" s="15">
        <f t="shared" si="296"/>
        <v>23132.273063194651</v>
      </c>
      <c r="Z968" s="15">
        <f t="shared" si="297"/>
        <v>8604.887603467243</v>
      </c>
      <c r="AA968" s="15">
        <f t="shared" si="298"/>
        <v>37927.556536391603</v>
      </c>
      <c r="AB968" s="15">
        <f t="shared" si="299"/>
        <v>5248.1791050924476</v>
      </c>
      <c r="AC968" s="15"/>
    </row>
    <row r="969" spans="2:29">
      <c r="B969" s="64">
        <v>41631</v>
      </c>
      <c r="C969" s="50">
        <v>1827.99</v>
      </c>
      <c r="D969" s="53">
        <v>15870.42</v>
      </c>
      <c r="E969" s="16">
        <f t="shared" si="286"/>
        <v>0</v>
      </c>
      <c r="F969" s="16" t="str">
        <f t="shared" si="288"/>
        <v/>
      </c>
      <c r="G969" s="16" t="str">
        <f t="shared" si="289"/>
        <v/>
      </c>
      <c r="H969" s="6">
        <f t="shared" si="290"/>
        <v>956</v>
      </c>
      <c r="I969" s="25">
        <f t="shared" ca="1" si="291"/>
        <v>13801.613520276298</v>
      </c>
      <c r="J969" s="16">
        <f t="shared" ca="1" si="300"/>
        <v>-7.9506042019927337E-4</v>
      </c>
      <c r="K969" s="17">
        <f t="shared" ca="1" si="292"/>
        <v>-1.3929921966009362</v>
      </c>
      <c r="L969" s="31">
        <f t="shared" ca="1" si="287"/>
        <v>-6.8086073960779731E-2</v>
      </c>
      <c r="M969" s="30"/>
      <c r="N969" s="21">
        <v>956</v>
      </c>
      <c r="O969" s="14">
        <f t="shared" si="285"/>
        <v>0.28106399999999998</v>
      </c>
      <c r="P969" s="14">
        <f t="shared" si="293"/>
        <v>0.49470799467968984</v>
      </c>
      <c r="Q969" s="14">
        <f t="shared" si="301"/>
        <v>0.77577199467968982</v>
      </c>
      <c r="R969" s="14">
        <f t="shared" si="302"/>
        <v>-0.21364399467968986</v>
      </c>
      <c r="S969" s="14">
        <f t="shared" si="303"/>
        <v>1.2704799893593797</v>
      </c>
      <c r="T969" s="14">
        <f t="shared" si="304"/>
        <v>-0.70835198935937971</v>
      </c>
      <c r="U969" s="4" t="s">
        <v>21</v>
      </c>
      <c r="V969" s="21">
        <v>956</v>
      </c>
      <c r="W969" s="15">
        <f t="shared" si="294"/>
        <v>14112.678197175812</v>
      </c>
      <c r="X969" s="15">
        <f t="shared" si="295"/>
        <v>17474.06096869849</v>
      </c>
      <c r="Y969" s="15">
        <f t="shared" si="296"/>
        <v>23145.064262089822</v>
      </c>
      <c r="Z969" s="15">
        <f t="shared" si="297"/>
        <v>8605.1904475921401</v>
      </c>
      <c r="AA969" s="15">
        <f t="shared" si="298"/>
        <v>37958.351505773637</v>
      </c>
      <c r="AB969" s="15">
        <f t="shared" si="299"/>
        <v>5247.0056784933668</v>
      </c>
      <c r="AC969" s="15"/>
    </row>
    <row r="970" spans="2:29">
      <c r="B970" s="64">
        <v>41632</v>
      </c>
      <c r="C970" s="50">
        <v>1833.32</v>
      </c>
      <c r="D970" s="53">
        <v>15889.33</v>
      </c>
      <c r="E970" s="16">
        <f t="shared" si="286"/>
        <v>1.1915248619759184E-3</v>
      </c>
      <c r="F970" s="16">
        <f t="shared" si="288"/>
        <v>1.1915248619759184E-3</v>
      </c>
      <c r="G970" s="16" t="str">
        <f t="shared" si="289"/>
        <v/>
      </c>
      <c r="H970" s="6">
        <f t="shared" si="290"/>
        <v>957</v>
      </c>
      <c r="I970" s="25">
        <f t="shared" ca="1" si="291"/>
        <v>13840.31096210983</v>
      </c>
      <c r="J970" s="16">
        <f t="shared" ca="1" si="300"/>
        <v>2.8038346224288019E-3</v>
      </c>
      <c r="K970" s="17">
        <f t="shared" ca="1" si="292"/>
        <v>-1.2363726282556418</v>
      </c>
      <c r="L970" s="31">
        <f t="shared" ca="1" si="287"/>
        <v>0.15661956834529436</v>
      </c>
      <c r="M970" s="30"/>
      <c r="N970" s="21">
        <v>957</v>
      </c>
      <c r="O970" s="14">
        <f t="shared" si="285"/>
        <v>0.281358</v>
      </c>
      <c r="P970" s="14">
        <f t="shared" si="293"/>
        <v>0.49496666554425661</v>
      </c>
      <c r="Q970" s="14">
        <f t="shared" si="301"/>
        <v>0.77632466554425661</v>
      </c>
      <c r="R970" s="14">
        <f t="shared" si="302"/>
        <v>-0.21360866554425662</v>
      </c>
      <c r="S970" s="14">
        <f t="shared" si="303"/>
        <v>1.2712913310885132</v>
      </c>
      <c r="T970" s="14">
        <f t="shared" si="304"/>
        <v>-0.70857533108851323</v>
      </c>
      <c r="U970" s="4" t="s">
        <v>21</v>
      </c>
      <c r="V970" s="21">
        <v>957</v>
      </c>
      <c r="W970" s="15">
        <f t="shared" si="294"/>
        <v>14116.827934547284</v>
      </c>
      <c r="X970" s="15">
        <f t="shared" si="295"/>
        <v>17478.581583807256</v>
      </c>
      <c r="Y970" s="15">
        <f t="shared" si="296"/>
        <v>23157.859400190333</v>
      </c>
      <c r="Z970" s="15">
        <f t="shared" si="297"/>
        <v>8605.4944669012311</v>
      </c>
      <c r="AA970" s="15">
        <f t="shared" si="298"/>
        <v>37989.161197223453</v>
      </c>
      <c r="AB970" s="15">
        <f t="shared" si="299"/>
        <v>5245.8339340269467</v>
      </c>
      <c r="AC970" s="15"/>
    </row>
    <row r="971" spans="2:29">
      <c r="B971" s="64">
        <v>41634</v>
      </c>
      <c r="C971" s="50">
        <v>1842.02</v>
      </c>
      <c r="D971" s="53">
        <v>16174.44</v>
      </c>
      <c r="E971" s="16">
        <f t="shared" si="286"/>
        <v>1.7943487862609724E-2</v>
      </c>
      <c r="F971" s="16">
        <f t="shared" si="288"/>
        <v>1.7943487862609724E-2</v>
      </c>
      <c r="G971" s="16" t="str">
        <f t="shared" si="289"/>
        <v/>
      </c>
      <c r="H971" s="6">
        <f t="shared" si="290"/>
        <v>958</v>
      </c>
      <c r="I971" s="25">
        <f t="shared" ca="1" si="291"/>
        <v>13991.938897130774</v>
      </c>
      <c r="J971" s="16">
        <f t="shared" ca="1" si="300"/>
        <v>1.0955529499015676E-2</v>
      </c>
      <c r="K971" s="17">
        <f t="shared" ca="1" si="292"/>
        <v>-0.57375014374111599</v>
      </c>
      <c r="L971" s="31">
        <f t="shared" ca="1" si="287"/>
        <v>0.66262248451452577</v>
      </c>
      <c r="M971" s="30"/>
      <c r="N971" s="21">
        <v>958</v>
      </c>
      <c r="O971" s="14">
        <f t="shared" si="285"/>
        <v>0.28165200000000001</v>
      </c>
      <c r="P971" s="14">
        <f t="shared" si="293"/>
        <v>0.49522520129734915</v>
      </c>
      <c r="Q971" s="14">
        <f t="shared" si="301"/>
        <v>0.77687720129734916</v>
      </c>
      <c r="R971" s="14">
        <f t="shared" si="302"/>
        <v>-0.21357320129734914</v>
      </c>
      <c r="S971" s="14">
        <f t="shared" si="303"/>
        <v>1.2721024025946983</v>
      </c>
      <c r="T971" s="14">
        <f t="shared" si="304"/>
        <v>-0.70879840259469828</v>
      </c>
      <c r="U971" s="4" t="s">
        <v>21</v>
      </c>
      <c r="V971" s="21">
        <v>958</v>
      </c>
      <c r="W971" s="15">
        <f t="shared" si="294"/>
        <v>14120.978892120907</v>
      </c>
      <c r="X971" s="15">
        <f t="shared" si="295"/>
        <v>17483.101006250985</v>
      </c>
      <c r="Y971" s="15">
        <f t="shared" si="296"/>
        <v>23170.658481123315</v>
      </c>
      <c r="Z971" s="15">
        <f t="shared" si="297"/>
        <v>8605.7996596934499</v>
      </c>
      <c r="AA971" s="15">
        <f t="shared" si="298"/>
        <v>38019.985622130975</v>
      </c>
      <c r="AB971" s="15">
        <f t="shared" si="299"/>
        <v>5244.6638684590835</v>
      </c>
      <c r="AC971" s="15"/>
    </row>
    <row r="972" spans="2:29">
      <c r="B972" s="64">
        <v>41635</v>
      </c>
      <c r="C972" s="50">
        <v>1841.4</v>
      </c>
      <c r="D972" s="53">
        <v>16178.94</v>
      </c>
      <c r="E972" s="16">
        <f t="shared" si="286"/>
        <v>2.7821674197066483E-4</v>
      </c>
      <c r="F972" s="16">
        <f t="shared" si="288"/>
        <v>2.7821674197066483E-4</v>
      </c>
      <c r="G972" s="16" t="str">
        <f t="shared" si="289"/>
        <v/>
      </c>
      <c r="H972" s="6">
        <f t="shared" si="290"/>
        <v>959</v>
      </c>
      <c r="I972" s="25">
        <f t="shared" ca="1" si="291"/>
        <v>14183.589584519726</v>
      </c>
      <c r="J972" s="16">
        <f t="shared" ca="1" si="300"/>
        <v>1.369722157865144E-2</v>
      </c>
      <c r="K972" s="17">
        <f t="shared" ca="1" si="292"/>
        <v>0.25814183638393762</v>
      </c>
      <c r="L972" s="31">
        <f t="shared" ca="1" si="287"/>
        <v>0.83189198012505361</v>
      </c>
      <c r="M972" s="30"/>
      <c r="N972" s="21">
        <v>959</v>
      </c>
      <c r="O972" s="14">
        <f t="shared" si="285"/>
        <v>0.28194599999999997</v>
      </c>
      <c r="P972" s="14">
        <f t="shared" si="293"/>
        <v>0.49548360215046472</v>
      </c>
      <c r="Q972" s="14">
        <f t="shared" si="301"/>
        <v>0.77742960215046475</v>
      </c>
      <c r="R972" s="14">
        <f t="shared" si="302"/>
        <v>-0.21353760215046474</v>
      </c>
      <c r="S972" s="14">
        <f t="shared" si="303"/>
        <v>1.2729132043009295</v>
      </c>
      <c r="T972" s="14">
        <f t="shared" si="304"/>
        <v>-0.70902120430092941</v>
      </c>
      <c r="U972" s="4" t="s">
        <v>21</v>
      </c>
      <c r="V972" s="21">
        <v>959</v>
      </c>
      <c r="W972" s="15">
        <f t="shared" si="294"/>
        <v>14125.131070255466</v>
      </c>
      <c r="X972" s="15">
        <f t="shared" si="295"/>
        <v>17487.619238198458</v>
      </c>
      <c r="Y972" s="15">
        <f t="shared" si="296"/>
        <v>23183.461508511598</v>
      </c>
      <c r="Z972" s="15">
        <f t="shared" si="297"/>
        <v>8606.1060242727181</v>
      </c>
      <c r="AA972" s="15">
        <f t="shared" si="298"/>
        <v>38050.824791880535</v>
      </c>
      <c r="AB972" s="15">
        <f t="shared" si="299"/>
        <v>5243.4954785650461</v>
      </c>
      <c r="AC972" s="15"/>
    </row>
    <row r="973" spans="2:29">
      <c r="B973" s="64">
        <v>41638</v>
      </c>
      <c r="C973" s="50">
        <v>1841.07</v>
      </c>
      <c r="D973" s="53">
        <v>16291.31</v>
      </c>
      <c r="E973" s="16">
        <f t="shared" si="286"/>
        <v>6.9454488365739029E-3</v>
      </c>
      <c r="F973" s="16">
        <f t="shared" si="288"/>
        <v>6.9454488365739029E-3</v>
      </c>
      <c r="G973" s="16" t="str">
        <f t="shared" si="289"/>
        <v/>
      </c>
      <c r="H973" s="6">
        <f t="shared" si="290"/>
        <v>960</v>
      </c>
      <c r="I973" s="25">
        <f t="shared" ca="1" si="291"/>
        <v>14207.298066830279</v>
      </c>
      <c r="J973" s="16">
        <f t="shared" ca="1" si="300"/>
        <v>1.6715431710198644E-3</v>
      </c>
      <c r="K973" s="17">
        <f t="shared" ca="1" si="292"/>
        <v>0.34415113769706662</v>
      </c>
      <c r="L973" s="31">
        <f t="shared" ca="1" si="287"/>
        <v>8.6009301313129019E-2</v>
      </c>
      <c r="M973" s="30"/>
      <c r="N973" s="21">
        <v>960</v>
      </c>
      <c r="O973" s="14">
        <f t="shared" ref="O973:O1036" si="305">$I$7*N973</f>
        <v>0.28223999999999999</v>
      </c>
      <c r="P973" s="14">
        <f t="shared" si="293"/>
        <v>0.49574186831454942</v>
      </c>
      <c r="Q973" s="14">
        <f t="shared" si="301"/>
        <v>0.77798186831454941</v>
      </c>
      <c r="R973" s="14">
        <f t="shared" si="302"/>
        <v>-0.21350186831454943</v>
      </c>
      <c r="S973" s="14">
        <f t="shared" si="303"/>
        <v>1.2737237366290988</v>
      </c>
      <c r="T973" s="14">
        <f t="shared" si="304"/>
        <v>-0.7092437366290989</v>
      </c>
      <c r="U973" s="4" t="s">
        <v>21</v>
      </c>
      <c r="V973" s="21">
        <v>960</v>
      </c>
      <c r="W973" s="15">
        <f t="shared" si="294"/>
        <v>14129.284469309867</v>
      </c>
      <c r="X973" s="15">
        <f t="shared" si="295"/>
        <v>17492.136281812738</v>
      </c>
      <c r="Y973" s="15">
        <f t="shared" si="296"/>
        <v>23196.268485973756</v>
      </c>
      <c r="Z973" s="15">
        <f t="shared" si="297"/>
        <v>8606.4135589479247</v>
      </c>
      <c r="AA973" s="15">
        <f t="shared" si="298"/>
        <v>38081.678717850933</v>
      </c>
      <c r="AB973" s="15">
        <f t="shared" si="299"/>
        <v>5242.3287611294427</v>
      </c>
      <c r="AC973" s="15"/>
    </row>
    <row r="974" spans="2:29">
      <c r="B974" s="64">
        <v>41645</v>
      </c>
      <c r="C974" s="50">
        <v>1826.77</v>
      </c>
      <c r="D974" s="53">
        <v>15908.88</v>
      </c>
      <c r="E974" s="16">
        <f t="shared" ref="E974:E1037" si="306">(D974-D973)/D973</f>
        <v>-2.3474478111336676E-2</v>
      </c>
      <c r="F974" s="16" t="str">
        <f t="shared" si="288"/>
        <v/>
      </c>
      <c r="G974" s="16">
        <f t="shared" si="289"/>
        <v>-2.3474478111336676E-2</v>
      </c>
      <c r="H974" s="6">
        <f t="shared" si="290"/>
        <v>961</v>
      </c>
      <c r="I974" s="25">
        <f t="shared" ca="1" si="291"/>
        <v>14056.60218320821</v>
      </c>
      <c r="J974" s="16">
        <f t="shared" ca="1" si="300"/>
        <v>-1.0606934753758583E-2</v>
      </c>
      <c r="K974" s="17">
        <f t="shared" ca="1" si="292"/>
        <v>-0.34069863953259949</v>
      </c>
      <c r="L974" s="31">
        <f t="shared" ref="L974:L1037" ca="1" si="307">NORMINV(RAND(),0,$I$9)</f>
        <v>-0.68484977722966611</v>
      </c>
      <c r="M974" s="30"/>
      <c r="N974" s="21">
        <v>961</v>
      </c>
      <c r="O974" s="14">
        <f t="shared" si="305"/>
        <v>0.28253400000000001</v>
      </c>
      <c r="P974" s="14">
        <f t="shared" si="293"/>
        <v>0.496</v>
      </c>
      <c r="Q974" s="14">
        <f t="shared" si="301"/>
        <v>0.77853400000000006</v>
      </c>
      <c r="R974" s="14">
        <f t="shared" si="302"/>
        <v>-0.21346599999999999</v>
      </c>
      <c r="S974" s="14">
        <f t="shared" si="303"/>
        <v>1.2745340000000001</v>
      </c>
      <c r="T974" s="14">
        <f t="shared" si="304"/>
        <v>-0.70946599999999993</v>
      </c>
      <c r="U974" s="4" t="s">
        <v>21</v>
      </c>
      <c r="V974" s="21">
        <v>961</v>
      </c>
      <c r="W974" s="15">
        <f t="shared" si="294"/>
        <v>14133.439089643107</v>
      </c>
      <c r="X974" s="15">
        <f t="shared" si="295"/>
        <v>17496.652139251164</v>
      </c>
      <c r="Y974" s="15">
        <f t="shared" si="296"/>
        <v>23209.07941712414</v>
      </c>
      <c r="Z974" s="15">
        <f t="shared" si="297"/>
        <v>8606.7222620328957</v>
      </c>
      <c r="AA974" s="15">
        <f t="shared" si="298"/>
        <v>38112.547411415449</v>
      </c>
      <c r="AB974" s="15">
        <f t="shared" si="299"/>
        <v>5241.1637129461878</v>
      </c>
      <c r="AC974" s="15"/>
    </row>
    <row r="975" spans="2:29">
      <c r="B975" s="64">
        <v>41646</v>
      </c>
      <c r="C975" s="50">
        <v>1837.88</v>
      </c>
      <c r="D975" s="53">
        <v>15814.37</v>
      </c>
      <c r="E975" s="16">
        <f t="shared" si="306"/>
        <v>-5.9407073282341941E-3</v>
      </c>
      <c r="F975" s="16" t="str">
        <f t="shared" ref="F975:F1038" si="308">IF(E975&gt;0,E975,"")</f>
        <v/>
      </c>
      <c r="G975" s="16">
        <f t="shared" ref="G975:G1038" si="309">IF(E975&lt;0,E975,"")</f>
        <v>-5.9407073282341941E-3</v>
      </c>
      <c r="H975" s="6">
        <f t="shared" si="290"/>
        <v>962</v>
      </c>
      <c r="I975" s="25">
        <f t="shared" ca="1" si="291"/>
        <v>13971.768122907168</v>
      </c>
      <c r="J975" s="16">
        <f t="shared" ca="1" si="300"/>
        <v>-6.0351754424965778E-3</v>
      </c>
      <c r="K975" s="17">
        <f t="shared" ca="1" si="292"/>
        <v>-0.73741518907733405</v>
      </c>
      <c r="L975" s="31">
        <f t="shared" ca="1" si="307"/>
        <v>-0.39671654954473456</v>
      </c>
      <c r="M975" s="30"/>
      <c r="N975" s="21">
        <v>962</v>
      </c>
      <c r="O975" s="14">
        <f t="shared" si="305"/>
        <v>0.28282799999999997</v>
      </c>
      <c r="P975" s="14">
        <f t="shared" si="293"/>
        <v>0.49625799741666637</v>
      </c>
      <c r="Q975" s="14">
        <f t="shared" si="301"/>
        <v>0.7790859974166664</v>
      </c>
      <c r="R975" s="14">
        <f t="shared" si="302"/>
        <v>-0.21342999741666641</v>
      </c>
      <c r="S975" s="14">
        <f t="shared" si="303"/>
        <v>1.2753439948333327</v>
      </c>
      <c r="T975" s="14">
        <f t="shared" si="304"/>
        <v>-0.70968799483333278</v>
      </c>
      <c r="U975" s="4" t="s">
        <v>21</v>
      </c>
      <c r="V975" s="21">
        <v>962</v>
      </c>
      <c r="W975" s="15">
        <f t="shared" si="294"/>
        <v>14137.594931614296</v>
      </c>
      <c r="X975" s="15">
        <f t="shared" si="295"/>
        <v>17501.166812665397</v>
      </c>
      <c r="Y975" s="15">
        <f t="shared" si="296"/>
        <v>23221.89430557286</v>
      </c>
      <c r="Z975" s="15">
        <f t="shared" si="297"/>
        <v>8607.0321318463884</v>
      </c>
      <c r="AA975" s="15">
        <f t="shared" si="298"/>
        <v>38143.430883941903</v>
      </c>
      <c r="AB975" s="15">
        <f t="shared" si="299"/>
        <v>5240.0003308184505</v>
      </c>
      <c r="AC975" s="15"/>
    </row>
    <row r="976" spans="2:29">
      <c r="B976" s="64">
        <v>41647</v>
      </c>
      <c r="C976" s="50">
        <v>1837.49</v>
      </c>
      <c r="D976" s="53">
        <v>16121.45</v>
      </c>
      <c r="E976" s="16">
        <f t="shared" si="306"/>
        <v>1.9417782687517739E-2</v>
      </c>
      <c r="F976" s="16">
        <f t="shared" si="308"/>
        <v>1.9417782687517739E-2</v>
      </c>
      <c r="G976" s="16" t="str">
        <f t="shared" si="309"/>
        <v/>
      </c>
      <c r="H976" s="6">
        <f t="shared" si="290"/>
        <v>963</v>
      </c>
      <c r="I976" s="25">
        <f t="shared" ca="1" si="291"/>
        <v>13953.832312071896</v>
      </c>
      <c r="J976" s="16">
        <f t="shared" ca="1" si="300"/>
        <v>-1.2837180432350112E-3</v>
      </c>
      <c r="K976" s="17">
        <f t="shared" ca="1" si="292"/>
        <v>-0.83607416277319024</v>
      </c>
      <c r="L976" s="31">
        <f t="shared" ca="1" si="307"/>
        <v>-9.8658973695856231E-2</v>
      </c>
      <c r="M976" s="30"/>
      <c r="N976" s="21">
        <v>963</v>
      </c>
      <c r="O976" s="14">
        <f t="shared" si="305"/>
        <v>0.28312199999999998</v>
      </c>
      <c r="P976" s="14">
        <f t="shared" si="293"/>
        <v>0.49651586077385279</v>
      </c>
      <c r="Q976" s="14">
        <f t="shared" si="301"/>
        <v>0.77963786077385278</v>
      </c>
      <c r="R976" s="14">
        <f t="shared" si="302"/>
        <v>-0.21339386077385281</v>
      </c>
      <c r="S976" s="14">
        <f t="shared" si="303"/>
        <v>1.2761537215477055</v>
      </c>
      <c r="T976" s="14">
        <f t="shared" si="304"/>
        <v>-0.7099097215477056</v>
      </c>
      <c r="U976" s="4" t="s">
        <v>21</v>
      </c>
      <c r="V976" s="21">
        <v>963</v>
      </c>
      <c r="W976" s="15">
        <f t="shared" si="294"/>
        <v>14141.751995582652</v>
      </c>
      <c r="X976" s="15">
        <f t="shared" si="295"/>
        <v>17505.680304201422</v>
      </c>
      <c r="Y976" s="15">
        <f t="shared" si="296"/>
        <v>23234.713154925845</v>
      </c>
      <c r="Z976" s="15">
        <f t="shared" si="297"/>
        <v>8607.3431667120658</v>
      </c>
      <c r="AA976" s="15">
        <f t="shared" si="298"/>
        <v>38174.329146792661</v>
      </c>
      <c r="AB976" s="15">
        <f t="shared" si="299"/>
        <v>5238.8386115586427</v>
      </c>
      <c r="AC976" s="15"/>
    </row>
    <row r="977" spans="2:29">
      <c r="B977" s="64">
        <v>41648</v>
      </c>
      <c r="C977" s="50">
        <v>1838.13</v>
      </c>
      <c r="D977" s="53">
        <v>15880.33</v>
      </c>
      <c r="E977" s="16">
        <f t="shared" si="306"/>
        <v>-1.4956471037034558E-2</v>
      </c>
      <c r="F977" s="16" t="str">
        <f t="shared" si="308"/>
        <v/>
      </c>
      <c r="G977" s="16">
        <f t="shared" si="309"/>
        <v>-1.4956471037034558E-2</v>
      </c>
      <c r="H977" s="6">
        <f t="shared" si="290"/>
        <v>964</v>
      </c>
      <c r="I977" s="25">
        <f t="shared" ca="1" si="291"/>
        <v>13862.028555736619</v>
      </c>
      <c r="J977" s="16">
        <f t="shared" ca="1" si="300"/>
        <v>-6.5791070354095475E-3</v>
      </c>
      <c r="K977" s="17">
        <f t="shared" ca="1" si="292"/>
        <v>-1.2670022375125618</v>
      </c>
      <c r="L977" s="31">
        <f t="shared" ca="1" si="307"/>
        <v>-0.43092807473937145</v>
      </c>
      <c r="M977" s="30"/>
      <c r="N977" s="21">
        <v>964</v>
      </c>
      <c r="O977" s="14">
        <f t="shared" si="305"/>
        <v>0.283416</v>
      </c>
      <c r="P977" s="14">
        <f t="shared" si="293"/>
        <v>0.49677359028032081</v>
      </c>
      <c r="Q977" s="14">
        <f t="shared" si="301"/>
        <v>0.78018959028032087</v>
      </c>
      <c r="R977" s="14">
        <f t="shared" si="302"/>
        <v>-0.21335759028032081</v>
      </c>
      <c r="S977" s="14">
        <f t="shared" si="303"/>
        <v>1.2769631805606416</v>
      </c>
      <c r="T977" s="14">
        <f t="shared" si="304"/>
        <v>-0.71013118056064162</v>
      </c>
      <c r="U977" s="4" t="s">
        <v>21</v>
      </c>
      <c r="V977" s="21">
        <v>964</v>
      </c>
      <c r="W977" s="15">
        <f t="shared" si="294"/>
        <v>14145.910281907491</v>
      </c>
      <c r="X977" s="15">
        <f t="shared" si="295"/>
        <v>17510.192615999578</v>
      </c>
      <c r="Y977" s="15">
        <f t="shared" si="296"/>
        <v>23247.535968784843</v>
      </c>
      <c r="Z977" s="15">
        <f t="shared" si="297"/>
        <v>8607.6553649584785</v>
      </c>
      <c r="AA977" s="15">
        <f t="shared" si="298"/>
        <v>38205.242211324759</v>
      </c>
      <c r="AB977" s="15">
        <f t="shared" si="299"/>
        <v>5237.6785519883606</v>
      </c>
      <c r="AC977" s="15"/>
    </row>
    <row r="978" spans="2:29">
      <c r="B978" s="64">
        <v>41652</v>
      </c>
      <c r="C978" s="50">
        <v>1819.2</v>
      </c>
      <c r="D978" s="53">
        <v>15912.06</v>
      </c>
      <c r="E978" s="16">
        <f t="shared" si="306"/>
        <v>1.9980693096427822E-3</v>
      </c>
      <c r="F978" s="16">
        <f t="shared" si="308"/>
        <v>1.9980693096427822E-3</v>
      </c>
      <c r="G978" s="16" t="str">
        <f t="shared" si="309"/>
        <v/>
      </c>
      <c r="H978" s="6">
        <f t="shared" ref="H978:H1041" si="310">+H977+$I$8</f>
        <v>965</v>
      </c>
      <c r="I978" s="25">
        <f t="shared" ref="I978:I1041" ca="1" si="311">$I$13*2.71828^(($I$5-($I$6^2)/2)*H978+$I$6*K978)</f>
        <v>13832.130403881694</v>
      </c>
      <c r="J978" s="16">
        <f t="shared" ca="1" si="300"/>
        <v>-2.1568381377018212E-3</v>
      </c>
      <c r="K978" s="17">
        <f t="shared" ref="K978:K1041" ca="1" si="312">+K977+L978</f>
        <v>-1.4203252947231813</v>
      </c>
      <c r="L978" s="31">
        <f t="shared" ca="1" si="307"/>
        <v>-0.15332305721061948</v>
      </c>
      <c r="M978" s="30"/>
      <c r="N978" s="21">
        <v>965</v>
      </c>
      <c r="O978" s="14">
        <f t="shared" si="305"/>
        <v>0.28371000000000002</v>
      </c>
      <c r="P978" s="14">
        <f t="shared" ref="P978:P1041" si="313">$I$6*N978^0.5</f>
        <v>0.49703118614429015</v>
      </c>
      <c r="Q978" s="14">
        <f t="shared" si="301"/>
        <v>0.78074118614429011</v>
      </c>
      <c r="R978" s="14">
        <f t="shared" si="302"/>
        <v>-0.21332118614429013</v>
      </c>
      <c r="S978" s="14">
        <f t="shared" si="303"/>
        <v>1.2777723722885803</v>
      </c>
      <c r="T978" s="14">
        <f t="shared" si="304"/>
        <v>-0.71035237228858028</v>
      </c>
      <c r="U978" s="4" t="s">
        <v>21</v>
      </c>
      <c r="V978" s="21">
        <v>965</v>
      </c>
      <c r="W978" s="15">
        <f t="shared" ref="W978:W1041" si="314">$I$10*EXP(O978)</f>
        <v>14150.069790948241</v>
      </c>
      <c r="X978" s="15">
        <f t="shared" ref="X978:X1041" si="315">$I$10*EXP(P978)</f>
        <v>17514.703750194578</v>
      </c>
      <c r="Y978" s="15">
        <f t="shared" ref="Y978:Y1041" si="316">$I$10*EXP(Q978)</f>
        <v>23260.362750747423</v>
      </c>
      <c r="Z978" s="15">
        <f t="shared" ref="Z978:Z1041" si="317">$I$10*EXP(R978)</f>
        <v>8607.9687249190538</v>
      </c>
      <c r="AA978" s="15">
        <f t="shared" ref="AA978:AA1041" si="318">$I$10*EXP(S978)</f>
        <v>38236.170088889798</v>
      </c>
      <c r="AB978" s="15">
        <f t="shared" ref="AB978:AB1041" si="319">$I$10*EXP(T978)</f>
        <v>5236.520148938368</v>
      </c>
      <c r="AC978" s="15"/>
    </row>
    <row r="979" spans="2:29">
      <c r="B979" s="64">
        <v>41653</v>
      </c>
      <c r="C979" s="50">
        <v>1838.88</v>
      </c>
      <c r="D979" s="53">
        <v>15422.4</v>
      </c>
      <c r="E979" s="16">
        <f t="shared" si="306"/>
        <v>-3.0772885471774231E-2</v>
      </c>
      <c r="F979" s="16" t="str">
        <f t="shared" si="308"/>
        <v/>
      </c>
      <c r="G979" s="16">
        <f t="shared" si="309"/>
        <v>-3.0772885471774231E-2</v>
      </c>
      <c r="H979" s="6">
        <f t="shared" si="310"/>
        <v>966</v>
      </c>
      <c r="I979" s="25">
        <f t="shared" ca="1" si="311"/>
        <v>13788.739038527174</v>
      </c>
      <c r="J979" s="16">
        <f t="shared" ref="J979:J1042" ca="1" si="320">(I979-I978)/I978</f>
        <v>-3.1369979957927281E-3</v>
      </c>
      <c r="K979" s="17">
        <f t="shared" ca="1" si="312"/>
        <v>-1.6350709698387582</v>
      </c>
      <c r="L979" s="31">
        <f t="shared" ca="1" si="307"/>
        <v>-0.21474567511557696</v>
      </c>
      <c r="M979" s="30"/>
      <c r="N979" s="21">
        <v>966</v>
      </c>
      <c r="O979" s="14">
        <f t="shared" si="305"/>
        <v>0.28400399999999998</v>
      </c>
      <c r="P979" s="14">
        <f t="shared" si="313"/>
        <v>0.49728864857344174</v>
      </c>
      <c r="Q979" s="14">
        <f t="shared" ref="Q979:Q1042" si="321">+O979+P979</f>
        <v>0.78129264857344172</v>
      </c>
      <c r="R979" s="14">
        <f t="shared" ref="R979:R1042" si="322">+O979-P979</f>
        <v>-0.21328464857344176</v>
      </c>
      <c r="S979" s="14">
        <f t="shared" ref="S979:S1042" si="323">+O979+2*P979</f>
        <v>1.2785812971468835</v>
      </c>
      <c r="T979" s="14">
        <f t="shared" ref="T979:T1042" si="324">+O979-2*P979</f>
        <v>-0.71057329714688344</v>
      </c>
      <c r="U979" s="4" t="s">
        <v>21</v>
      </c>
      <c r="V979" s="21">
        <v>966</v>
      </c>
      <c r="W979" s="15">
        <f t="shared" si="314"/>
        <v>14154.230523064431</v>
      </c>
      <c r="X979" s="15">
        <f t="shared" si="315"/>
        <v>17519.213708915526</v>
      </c>
      <c r="Y979" s="15">
        <f t="shared" si="316"/>
        <v>23273.193504407023</v>
      </c>
      <c r="Z979" s="15">
        <f t="shared" si="317"/>
        <v>8608.2832449320667</v>
      </c>
      <c r="AA979" s="15">
        <f t="shared" si="318"/>
        <v>38267.112790834093</v>
      </c>
      <c r="AB979" s="15">
        <f t="shared" si="319"/>
        <v>5235.3633992485475</v>
      </c>
      <c r="AC979" s="15"/>
    </row>
    <row r="980" spans="2:29">
      <c r="B980" s="64">
        <v>41654</v>
      </c>
      <c r="C980" s="50">
        <v>1848.38</v>
      </c>
      <c r="D980" s="53">
        <v>15808.73</v>
      </c>
      <c r="E980" s="16">
        <f t="shared" si="306"/>
        <v>2.5049927378358747E-2</v>
      </c>
      <c r="F980" s="16">
        <f t="shared" si="308"/>
        <v>2.5049927378358747E-2</v>
      </c>
      <c r="G980" s="16" t="str">
        <f t="shared" si="309"/>
        <v/>
      </c>
      <c r="H980" s="6">
        <f t="shared" si="310"/>
        <v>967</v>
      </c>
      <c r="I980" s="25">
        <f t="shared" ca="1" si="311"/>
        <v>13845.803391708649</v>
      </c>
      <c r="J980" s="16">
        <f t="shared" ca="1" si="320"/>
        <v>4.1384751007348189E-3</v>
      </c>
      <c r="K980" s="17">
        <f t="shared" ca="1" si="312"/>
        <v>-1.3953248483325482</v>
      </c>
      <c r="L980" s="31">
        <f t="shared" ca="1" si="307"/>
        <v>0.23974612150620997</v>
      </c>
      <c r="M980" s="30"/>
      <c r="N980" s="21">
        <v>967</v>
      </c>
      <c r="O980" s="14">
        <f t="shared" si="305"/>
        <v>0.284298</v>
      </c>
      <c r="P980" s="14">
        <f t="shared" si="313"/>
        <v>0.49754597777491882</v>
      </c>
      <c r="Q980" s="14">
        <f t="shared" si="321"/>
        <v>0.78184397777491887</v>
      </c>
      <c r="R980" s="14">
        <f t="shared" si="322"/>
        <v>-0.21324797777491883</v>
      </c>
      <c r="S980" s="14">
        <f t="shared" si="323"/>
        <v>1.2793899555498376</v>
      </c>
      <c r="T980" s="14">
        <f t="shared" si="324"/>
        <v>-0.71079395554983771</v>
      </c>
      <c r="U980" s="4" t="s">
        <v>21</v>
      </c>
      <c r="V980" s="21">
        <v>967</v>
      </c>
      <c r="W980" s="15">
        <f t="shared" si="314"/>
        <v>14158.392478615699</v>
      </c>
      <c r="X980" s="15">
        <f t="shared" si="315"/>
        <v>17523.722494285936</v>
      </c>
      <c r="Y980" s="15">
        <f t="shared" si="316"/>
        <v>23286.02823335295</v>
      </c>
      <c r="Z980" s="15">
        <f t="shared" si="317"/>
        <v>8608.5989233406235</v>
      </c>
      <c r="AA980" s="15">
        <f t="shared" si="318"/>
        <v>38298.070328498674</v>
      </c>
      <c r="AB980" s="15">
        <f t="shared" si="319"/>
        <v>5234.2082997678745</v>
      </c>
      <c r="AC980" s="15"/>
    </row>
    <row r="981" spans="2:29">
      <c r="B981" s="64">
        <v>41655</v>
      </c>
      <c r="C981" s="50">
        <v>1845.89</v>
      </c>
      <c r="D981" s="53">
        <v>15747.2</v>
      </c>
      <c r="E981" s="16">
        <f t="shared" si="306"/>
        <v>-3.8921532596229323E-3</v>
      </c>
      <c r="F981" s="16" t="str">
        <f t="shared" si="308"/>
        <v/>
      </c>
      <c r="G981" s="16">
        <f t="shared" si="309"/>
        <v>-3.8921532596229323E-3</v>
      </c>
      <c r="H981" s="6">
        <f t="shared" si="310"/>
        <v>968</v>
      </c>
      <c r="I981" s="25">
        <f t="shared" ca="1" si="311"/>
        <v>13948.322830666817</v>
      </c>
      <c r="J981" s="16">
        <f t="shared" ca="1" si="320"/>
        <v>7.4043691115504807E-3</v>
      </c>
      <c r="K981" s="17">
        <f t="shared" ca="1" si="312"/>
        <v>-0.95263132959178953</v>
      </c>
      <c r="L981" s="31">
        <f t="shared" ca="1" si="307"/>
        <v>0.44269351874075868</v>
      </c>
      <c r="M981" s="30"/>
      <c r="N981" s="21">
        <v>968</v>
      </c>
      <c r="O981" s="14">
        <f t="shared" si="305"/>
        <v>0.28459200000000001</v>
      </c>
      <c r="P981" s="14">
        <f t="shared" si="313"/>
        <v>0.49780317395532947</v>
      </c>
      <c r="Q981" s="14">
        <f t="shared" si="321"/>
        <v>0.78239517395532943</v>
      </c>
      <c r="R981" s="14">
        <f t="shared" si="322"/>
        <v>-0.21321117395532946</v>
      </c>
      <c r="S981" s="14">
        <f t="shared" si="323"/>
        <v>1.2801983479106589</v>
      </c>
      <c r="T981" s="14">
        <f t="shared" si="324"/>
        <v>-0.71101434791065898</v>
      </c>
      <c r="U981" s="4" t="s">
        <v>21</v>
      </c>
      <c r="V981" s="21">
        <v>968</v>
      </c>
      <c r="W981" s="15">
        <f t="shared" si="314"/>
        <v>14162.55565796179</v>
      </c>
      <c r="X981" s="15">
        <f t="shared" si="315"/>
        <v>17528.230108423762</v>
      </c>
      <c r="Y981" s="15">
        <f t="shared" si="316"/>
        <v>23298.866941170414</v>
      </c>
      <c r="Z981" s="15">
        <f t="shared" si="317"/>
        <v>8608.9157584926506</v>
      </c>
      <c r="AA981" s="15">
        <f t="shared" si="318"/>
        <v>38329.042713219336</v>
      </c>
      <c r="AB981" s="15">
        <f t="shared" si="319"/>
        <v>5233.0548473543777</v>
      </c>
      <c r="AC981" s="15"/>
    </row>
    <row r="982" spans="2:29">
      <c r="B982" s="64">
        <v>41656</v>
      </c>
      <c r="C982" s="50">
        <v>1838.7</v>
      </c>
      <c r="D982" s="53">
        <v>15734.46</v>
      </c>
      <c r="E982" s="16">
        <f t="shared" si="306"/>
        <v>-8.0903271692755541E-4</v>
      </c>
      <c r="F982" s="16" t="str">
        <f t="shared" si="308"/>
        <v/>
      </c>
      <c r="G982" s="16">
        <f t="shared" si="309"/>
        <v>-8.0903271692755541E-4</v>
      </c>
      <c r="H982" s="6">
        <f t="shared" si="310"/>
        <v>969</v>
      </c>
      <c r="I982" s="25">
        <f t="shared" ca="1" si="311"/>
        <v>13740.614741938514</v>
      </c>
      <c r="J982" s="16">
        <f t="shared" ca="1" si="320"/>
        <v>-1.4891259060310479E-2</v>
      </c>
      <c r="K982" s="17">
        <f t="shared" ca="1" si="312"/>
        <v>-1.9087098984813298</v>
      </c>
      <c r="L982" s="31">
        <f t="shared" ca="1" si="307"/>
        <v>-0.95607856888954035</v>
      </c>
      <c r="M982" s="30"/>
      <c r="N982" s="21">
        <v>969</v>
      </c>
      <c r="O982" s="14">
        <f t="shared" si="305"/>
        <v>0.28488599999999997</v>
      </c>
      <c r="P982" s="14">
        <f t="shared" si="313"/>
        <v>0.49806023732074817</v>
      </c>
      <c r="Q982" s="14">
        <f t="shared" si="321"/>
        <v>0.78294623732074808</v>
      </c>
      <c r="R982" s="14">
        <f t="shared" si="322"/>
        <v>-0.21317423732074819</v>
      </c>
      <c r="S982" s="14">
        <f t="shared" si="323"/>
        <v>1.2810064746414964</v>
      </c>
      <c r="T982" s="14">
        <f t="shared" si="324"/>
        <v>-0.71123447464149636</v>
      </c>
      <c r="U982" s="4" t="s">
        <v>21</v>
      </c>
      <c r="V982" s="21">
        <v>969</v>
      </c>
      <c r="W982" s="15">
        <f t="shared" si="314"/>
        <v>14166.720061462547</v>
      </c>
      <c r="X982" s="15">
        <f t="shared" si="315"/>
        <v>17532.736553441413</v>
      </c>
      <c r="Y982" s="15">
        <f t="shared" si="316"/>
        <v>23311.709631440517</v>
      </c>
      <c r="Z982" s="15">
        <f t="shared" si="317"/>
        <v>8609.2337487408731</v>
      </c>
      <c r="AA982" s="15">
        <f t="shared" si="318"/>
        <v>38360.029956326638</v>
      </c>
      <c r="AB982" s="15">
        <f t="shared" si="319"/>
        <v>5231.9030388751053</v>
      </c>
      <c r="AC982" s="15"/>
    </row>
    <row r="983" spans="2:29">
      <c r="B983" s="64">
        <v>41661</v>
      </c>
      <c r="C983" s="50">
        <v>1844.86</v>
      </c>
      <c r="D983" s="53">
        <v>15820.96</v>
      </c>
      <c r="E983" s="16">
        <f t="shared" si="306"/>
        <v>5.497487679907668E-3</v>
      </c>
      <c r="F983" s="16">
        <f t="shared" si="308"/>
        <v>5.497487679907668E-3</v>
      </c>
      <c r="G983" s="16" t="str">
        <f t="shared" si="309"/>
        <v/>
      </c>
      <c r="H983" s="6">
        <f t="shared" si="310"/>
        <v>970</v>
      </c>
      <c r="I983" s="25">
        <f t="shared" ca="1" si="311"/>
        <v>13651.803048684655</v>
      </c>
      <c r="J983" s="16">
        <f t="shared" ca="1" si="320"/>
        <v>-6.4634439522412625E-3</v>
      </c>
      <c r="K983" s="17">
        <f t="shared" ca="1" si="312"/>
        <v>-2.3323615742496533</v>
      </c>
      <c r="L983" s="31">
        <f t="shared" ca="1" si="307"/>
        <v>-0.42365167576832352</v>
      </c>
      <c r="M983" s="30"/>
      <c r="N983" s="21">
        <v>970</v>
      </c>
      <c r="O983" s="14">
        <f t="shared" si="305"/>
        <v>0.28517999999999999</v>
      </c>
      <c r="P983" s="14">
        <f t="shared" si="313"/>
        <v>0.498317168076718</v>
      </c>
      <c r="Q983" s="14">
        <f t="shared" si="321"/>
        <v>0.78349716807671799</v>
      </c>
      <c r="R983" s="14">
        <f t="shared" si="322"/>
        <v>-0.21313716807671801</v>
      </c>
      <c r="S983" s="14">
        <f t="shared" si="323"/>
        <v>1.281814336153436</v>
      </c>
      <c r="T983" s="14">
        <f t="shared" si="324"/>
        <v>-0.71145433615343601</v>
      </c>
      <c r="U983" s="4" t="s">
        <v>21</v>
      </c>
      <c r="V983" s="21">
        <v>970</v>
      </c>
      <c r="W983" s="15">
        <f t="shared" si="314"/>
        <v>14170.885689477929</v>
      </c>
      <c r="X983" s="15">
        <f t="shared" si="315"/>
        <v>17537.241831445765</v>
      </c>
      <c r="Y983" s="15">
        <f t="shared" si="316"/>
        <v>23324.55630774032</v>
      </c>
      <c r="Z983" s="15">
        <f t="shared" si="317"/>
        <v>8609.552892442789</v>
      </c>
      <c r="AA983" s="15">
        <f t="shared" si="318"/>
        <v>38391.032069145964</v>
      </c>
      <c r="AB983" s="15">
        <f t="shared" si="319"/>
        <v>5230.7528712060912</v>
      </c>
      <c r="AC983" s="15"/>
    </row>
    <row r="984" spans="2:29">
      <c r="B984" s="64">
        <v>41662</v>
      </c>
      <c r="C984" s="50">
        <v>1828.46</v>
      </c>
      <c r="D984" s="53">
        <v>15696.89</v>
      </c>
      <c r="E984" s="16">
        <f t="shared" si="306"/>
        <v>-7.8421284169860554E-3</v>
      </c>
      <c r="F984" s="16" t="str">
        <f t="shared" si="308"/>
        <v/>
      </c>
      <c r="G984" s="16">
        <f t="shared" si="309"/>
        <v>-7.8421284169860554E-3</v>
      </c>
      <c r="H984" s="6">
        <f t="shared" si="310"/>
        <v>971</v>
      </c>
      <c r="I984" s="25">
        <f t="shared" ca="1" si="311"/>
        <v>13550.398192694165</v>
      </c>
      <c r="J984" s="16">
        <f t="shared" ca="1" si="320"/>
        <v>-7.4279460104180036E-3</v>
      </c>
      <c r="K984" s="17">
        <f t="shared" ca="1" si="312"/>
        <v>-2.8167162988025023</v>
      </c>
      <c r="L984" s="31">
        <f t="shared" ca="1" si="307"/>
        <v>-0.48435472455284889</v>
      </c>
      <c r="M984" s="30"/>
      <c r="N984" s="21">
        <v>971</v>
      </c>
      <c r="O984" s="14">
        <f t="shared" si="305"/>
        <v>0.28547400000000001</v>
      </c>
      <c r="P984" s="14">
        <f t="shared" si="313"/>
        <v>0.4985739664282523</v>
      </c>
      <c r="Q984" s="14">
        <f t="shared" si="321"/>
        <v>0.78404796642825225</v>
      </c>
      <c r="R984" s="14">
        <f t="shared" si="322"/>
        <v>-0.2130999664282523</v>
      </c>
      <c r="S984" s="14">
        <f t="shared" si="323"/>
        <v>1.2826219328565047</v>
      </c>
      <c r="T984" s="14">
        <f t="shared" si="324"/>
        <v>-0.7116739328565046</v>
      </c>
      <c r="U984" s="4" t="s">
        <v>21</v>
      </c>
      <c r="V984" s="21">
        <v>971</v>
      </c>
      <c r="W984" s="15">
        <f t="shared" si="314"/>
        <v>14175.052542367996</v>
      </c>
      <c r="X984" s="15">
        <f t="shared" si="315"/>
        <v>17541.745944538197</v>
      </c>
      <c r="Y984" s="15">
        <f t="shared" si="316"/>
        <v>23337.406973642806</v>
      </c>
      <c r="Z984" s="15">
        <f t="shared" si="317"/>
        <v>8609.8731879606639</v>
      </c>
      <c r="AA984" s="15">
        <f t="shared" si="318"/>
        <v>38422.049062997598</v>
      </c>
      <c r="AB984" s="15">
        <f t="shared" si="319"/>
        <v>5229.6043412323206</v>
      </c>
      <c r="AC984" s="15"/>
    </row>
    <row r="985" spans="2:29">
      <c r="B985" s="64">
        <v>41663</v>
      </c>
      <c r="C985" s="50">
        <v>1790.29</v>
      </c>
      <c r="D985" s="53">
        <v>15391.56</v>
      </c>
      <c r="E985" s="16">
        <f t="shared" si="306"/>
        <v>-1.9451623856700271E-2</v>
      </c>
      <c r="F985" s="16" t="str">
        <f t="shared" si="308"/>
        <v/>
      </c>
      <c r="G985" s="16">
        <f t="shared" si="309"/>
        <v>-1.9451623856700271E-2</v>
      </c>
      <c r="H985" s="6">
        <f t="shared" si="310"/>
        <v>972</v>
      </c>
      <c r="I985" s="25">
        <f t="shared" ca="1" si="311"/>
        <v>13597.582406983</v>
      </c>
      <c r="J985" s="16">
        <f t="shared" ca="1" si="320"/>
        <v>3.482127507830311E-3</v>
      </c>
      <c r="K985" s="17">
        <f t="shared" ca="1" si="312"/>
        <v>-2.6178362189758131</v>
      </c>
      <c r="L985" s="31">
        <f t="shared" ca="1" si="307"/>
        <v>0.19888007982668907</v>
      </c>
      <c r="M985" s="30"/>
      <c r="N985" s="21">
        <v>972</v>
      </c>
      <c r="O985" s="14">
        <f t="shared" si="305"/>
        <v>0.28576799999999997</v>
      </c>
      <c r="P985" s="14">
        <f t="shared" si="313"/>
        <v>0.49883063257983667</v>
      </c>
      <c r="Q985" s="14">
        <f t="shared" si="321"/>
        <v>0.78459863257983664</v>
      </c>
      <c r="R985" s="14">
        <f t="shared" si="322"/>
        <v>-0.21306263257983671</v>
      </c>
      <c r="S985" s="14">
        <f t="shared" si="323"/>
        <v>1.2834292651596733</v>
      </c>
      <c r="T985" s="14">
        <f t="shared" si="324"/>
        <v>-0.71189326515967344</v>
      </c>
      <c r="U985" s="4" t="s">
        <v>21</v>
      </c>
      <c r="V985" s="21">
        <v>972</v>
      </c>
      <c r="W985" s="15">
        <f t="shared" si="314"/>
        <v>14179.220620492915</v>
      </c>
      <c r="X985" s="15">
        <f t="shared" si="315"/>
        <v>17546.248894814591</v>
      </c>
      <c r="Y985" s="15">
        <f t="shared" si="316"/>
        <v>23350.261632716931</v>
      </c>
      <c r="Z985" s="15">
        <f t="shared" si="317"/>
        <v>8610.1946336615056</v>
      </c>
      <c r="AA985" s="15">
        <f t="shared" si="318"/>
        <v>38453.08094919665</v>
      </c>
      <c r="AB985" s="15">
        <f t="shared" si="319"/>
        <v>5228.4574458476973</v>
      </c>
      <c r="AC985" s="15"/>
    </row>
    <row r="986" spans="2:29">
      <c r="B986" s="64">
        <v>41666</v>
      </c>
      <c r="C986" s="50">
        <v>1781.56</v>
      </c>
      <c r="D986" s="53">
        <v>15005.73</v>
      </c>
      <c r="E986" s="16">
        <f t="shared" si="306"/>
        <v>-2.5067634469800329E-2</v>
      </c>
      <c r="F986" s="16" t="str">
        <f t="shared" si="308"/>
        <v/>
      </c>
      <c r="G986" s="16">
        <f t="shared" si="309"/>
        <v>-2.5067634469800329E-2</v>
      </c>
      <c r="H986" s="6">
        <f t="shared" si="310"/>
        <v>973</v>
      </c>
      <c r="I986" s="25">
        <f t="shared" ca="1" si="311"/>
        <v>13700.828899964461</v>
      </c>
      <c r="J986" s="16">
        <f t="shared" ca="1" si="320"/>
        <v>7.593003659859379E-3</v>
      </c>
      <c r="K986" s="17">
        <f t="shared" ca="1" si="312"/>
        <v>-2.1634407820157948</v>
      </c>
      <c r="L986" s="31">
        <f t="shared" ca="1" si="307"/>
        <v>0.45439543696001811</v>
      </c>
      <c r="M986" s="30"/>
      <c r="N986" s="21">
        <v>973</v>
      </c>
      <c r="O986" s="14">
        <f t="shared" si="305"/>
        <v>0.28606199999999998</v>
      </c>
      <c r="P986" s="14">
        <f t="shared" si="313"/>
        <v>0.49908716673543108</v>
      </c>
      <c r="Q986" s="14">
        <f t="shared" si="321"/>
        <v>0.78514916673543111</v>
      </c>
      <c r="R986" s="14">
        <f t="shared" si="322"/>
        <v>-0.21302516673543109</v>
      </c>
      <c r="S986" s="14">
        <f t="shared" si="323"/>
        <v>1.2842363334708622</v>
      </c>
      <c r="T986" s="14">
        <f t="shared" si="324"/>
        <v>-0.71211233347086211</v>
      </c>
      <c r="U986" s="4" t="s">
        <v>21</v>
      </c>
      <c r="V986" s="21">
        <v>973</v>
      </c>
      <c r="W986" s="15">
        <f t="shared" si="314"/>
        <v>14183.389924212956</v>
      </c>
      <c r="X986" s="15">
        <f t="shared" si="315"/>
        <v>17550.750684365375</v>
      </c>
      <c r="Y986" s="15">
        <f t="shared" si="316"/>
        <v>23363.120288527647</v>
      </c>
      <c r="Z986" s="15">
        <f t="shared" si="317"/>
        <v>8610.5172279170474</v>
      </c>
      <c r="AA986" s="15">
        <f t="shared" si="318"/>
        <v>38484.127739053234</v>
      </c>
      <c r="AB986" s="15">
        <f t="shared" si="319"/>
        <v>5227.312181955007</v>
      </c>
      <c r="AC986" s="15"/>
    </row>
    <row r="987" spans="2:29">
      <c r="B987" s="64">
        <v>41667</v>
      </c>
      <c r="C987" s="50">
        <v>1792.5</v>
      </c>
      <c r="D987" s="53">
        <v>14980.16</v>
      </c>
      <c r="E987" s="16">
        <f t="shared" si="306"/>
        <v>-1.7040157326567724E-3</v>
      </c>
      <c r="F987" s="16" t="str">
        <f t="shared" si="308"/>
        <v/>
      </c>
      <c r="G987" s="16">
        <f t="shared" si="309"/>
        <v>-1.7040157326567724E-3</v>
      </c>
      <c r="H987" s="6">
        <f t="shared" si="310"/>
        <v>974</v>
      </c>
      <c r="I987" s="25">
        <f t="shared" ca="1" si="311"/>
        <v>13709.377283811447</v>
      </c>
      <c r="J987" s="16">
        <f t="shared" ca="1" si="320"/>
        <v>6.2393187371375021E-4</v>
      </c>
      <c r="K987" s="17">
        <f t="shared" ca="1" si="312"/>
        <v>-2.142832173971605</v>
      </c>
      <c r="L987" s="31">
        <f t="shared" ca="1" si="307"/>
        <v>2.0608608044189725E-2</v>
      </c>
      <c r="M987" s="30"/>
      <c r="N987" s="21">
        <v>974</v>
      </c>
      <c r="O987" s="14">
        <f t="shared" si="305"/>
        <v>0.286356</v>
      </c>
      <c r="P987" s="14">
        <f t="shared" si="313"/>
        <v>0.4993435690984715</v>
      </c>
      <c r="Q987" s="14">
        <f t="shared" si="321"/>
        <v>0.7856995690984715</v>
      </c>
      <c r="R987" s="14">
        <f t="shared" si="322"/>
        <v>-0.2129875690984715</v>
      </c>
      <c r="S987" s="14">
        <f t="shared" si="323"/>
        <v>1.2850431381969429</v>
      </c>
      <c r="T987" s="14">
        <f t="shared" si="324"/>
        <v>-0.71233113819694305</v>
      </c>
      <c r="U987" s="4" t="s">
        <v>21</v>
      </c>
      <c r="V987" s="21">
        <v>974</v>
      </c>
      <c r="W987" s="15">
        <f t="shared" si="314"/>
        <v>14187.560453888496</v>
      </c>
      <c r="X987" s="15">
        <f t="shared" si="315"/>
        <v>17555.25131527552</v>
      </c>
      <c r="Y987" s="15">
        <f t="shared" si="316"/>
        <v>23375.982944635885</v>
      </c>
      <c r="Z987" s="15">
        <f t="shared" si="317"/>
        <v>8610.8409691037323</v>
      </c>
      <c r="AA987" s="15">
        <f t="shared" si="318"/>
        <v>38515.189443872398</v>
      </c>
      <c r="AB987" s="15">
        <f t="shared" si="319"/>
        <v>5226.1685464658822</v>
      </c>
      <c r="AC987" s="15"/>
    </row>
    <row r="988" spans="2:29">
      <c r="B988" s="64">
        <v>41668</v>
      </c>
      <c r="C988" s="50">
        <v>1774.2</v>
      </c>
      <c r="D988" s="53">
        <v>15383.91</v>
      </c>
      <c r="E988" s="16">
        <f t="shared" si="306"/>
        <v>2.6952315596095101E-2</v>
      </c>
      <c r="F988" s="16">
        <f t="shared" si="308"/>
        <v>2.6952315596095101E-2</v>
      </c>
      <c r="G988" s="16" t="str">
        <f t="shared" si="309"/>
        <v/>
      </c>
      <c r="H988" s="6">
        <f t="shared" si="310"/>
        <v>975</v>
      </c>
      <c r="I988" s="25">
        <f t="shared" ca="1" si="311"/>
        <v>13813.697701959894</v>
      </c>
      <c r="J988" s="16">
        <f t="shared" ca="1" si="320"/>
        <v>7.6094206169110661E-3</v>
      </c>
      <c r="K988" s="17">
        <f t="shared" ca="1" si="312"/>
        <v>-1.6874184169722934</v>
      </c>
      <c r="L988" s="31">
        <f t="shared" ca="1" si="307"/>
        <v>0.45541375699931153</v>
      </c>
      <c r="M988" s="30"/>
      <c r="N988" s="21">
        <v>975</v>
      </c>
      <c r="O988" s="14">
        <f t="shared" si="305"/>
        <v>0.28665000000000002</v>
      </c>
      <c r="P988" s="14">
        <f t="shared" si="313"/>
        <v>0.49959983987187184</v>
      </c>
      <c r="Q988" s="14">
        <f t="shared" si="321"/>
        <v>0.7862498398718718</v>
      </c>
      <c r="R988" s="14">
        <f t="shared" si="322"/>
        <v>-0.21294983987187183</v>
      </c>
      <c r="S988" s="14">
        <f t="shared" si="323"/>
        <v>1.2858496797437438</v>
      </c>
      <c r="T988" s="14">
        <f t="shared" si="324"/>
        <v>-0.71254967974374361</v>
      </c>
      <c r="U988" s="4" t="s">
        <v>21</v>
      </c>
      <c r="V988" s="21">
        <v>975</v>
      </c>
      <c r="W988" s="15">
        <f t="shared" si="314"/>
        <v>14191.732209880021</v>
      </c>
      <c r="X988" s="15">
        <f t="shared" si="315"/>
        <v>17559.750789624584</v>
      </c>
      <c r="Y988" s="15">
        <f t="shared" si="316"/>
        <v>23388.849604598618</v>
      </c>
      <c r="Z988" s="15">
        <f t="shared" si="317"/>
        <v>8611.1658556026869</v>
      </c>
      <c r="AA988" s="15">
        <f t="shared" si="318"/>
        <v>38546.266074954205</v>
      </c>
      <c r="AB988" s="15">
        <f t="shared" si="319"/>
        <v>5225.0265363007766</v>
      </c>
      <c r="AC988" s="15"/>
    </row>
    <row r="989" spans="2:29">
      <c r="B989" s="64">
        <v>41669</v>
      </c>
      <c r="C989" s="50">
        <v>1794.19</v>
      </c>
      <c r="D989" s="53">
        <v>15007.06</v>
      </c>
      <c r="E989" s="16">
        <f t="shared" si="306"/>
        <v>-2.449637315870935E-2</v>
      </c>
      <c r="F989" s="16" t="str">
        <f t="shared" si="308"/>
        <v/>
      </c>
      <c r="G989" s="16">
        <f t="shared" si="309"/>
        <v>-2.449637315870935E-2</v>
      </c>
      <c r="H989" s="6">
        <f t="shared" si="310"/>
        <v>976</v>
      </c>
      <c r="I989" s="25">
        <f t="shared" ca="1" si="311"/>
        <v>13838.217688970581</v>
      </c>
      <c r="J989" s="16">
        <f t="shared" ca="1" si="320"/>
        <v>1.7750487624473878E-3</v>
      </c>
      <c r="K989" s="17">
        <f t="shared" ca="1" si="312"/>
        <v>-1.5949511408396861</v>
      </c>
      <c r="L989" s="31">
        <f t="shared" ca="1" si="307"/>
        <v>9.2467276132607329E-2</v>
      </c>
      <c r="M989" s="30"/>
      <c r="N989" s="21">
        <v>976</v>
      </c>
      <c r="O989" s="14">
        <f t="shared" si="305"/>
        <v>0.28694399999999998</v>
      </c>
      <c r="P989" s="14">
        <f t="shared" si="313"/>
        <v>0.49985597925802588</v>
      </c>
      <c r="Q989" s="14">
        <f t="shared" si="321"/>
        <v>0.78679997925802581</v>
      </c>
      <c r="R989" s="14">
        <f t="shared" si="322"/>
        <v>-0.21291197925802591</v>
      </c>
      <c r="S989" s="14">
        <f t="shared" si="323"/>
        <v>1.2866559585160517</v>
      </c>
      <c r="T989" s="14">
        <f t="shared" si="324"/>
        <v>-0.71276795851605179</v>
      </c>
      <c r="U989" s="4" t="s">
        <v>21</v>
      </c>
      <c r="V989" s="21">
        <v>976</v>
      </c>
      <c r="W989" s="15">
        <f t="shared" si="314"/>
        <v>14195.90519254812</v>
      </c>
      <c r="X989" s="15">
        <f t="shared" si="315"/>
        <v>17564.249109486707</v>
      </c>
      <c r="Y989" s="15">
        <f t="shared" si="316"/>
        <v>23401.720271968854</v>
      </c>
      <c r="Z989" s="15">
        <f t="shared" si="317"/>
        <v>8611.4918857997236</v>
      </c>
      <c r="AA989" s="15">
        <f t="shared" si="318"/>
        <v>38577.357643593721</v>
      </c>
      <c r="AB989" s="15">
        <f t="shared" si="319"/>
        <v>5223.8861483889195</v>
      </c>
      <c r="AC989" s="15"/>
    </row>
    <row r="990" spans="2:29">
      <c r="B990" s="64">
        <v>41670</v>
      </c>
      <c r="C990" s="50">
        <v>1782.59</v>
      </c>
      <c r="D990" s="53">
        <v>14914.53</v>
      </c>
      <c r="E990" s="16">
        <f t="shared" si="306"/>
        <v>-6.1657646467728417E-3</v>
      </c>
      <c r="F990" s="16" t="str">
        <f t="shared" si="308"/>
        <v/>
      </c>
      <c r="G990" s="16">
        <f t="shared" si="309"/>
        <v>-6.1657646467728417E-3</v>
      </c>
      <c r="H990" s="6">
        <f t="shared" si="310"/>
        <v>977</v>
      </c>
      <c r="I990" s="25">
        <f t="shared" ca="1" si="311"/>
        <v>13910.902256204752</v>
      </c>
      <c r="J990" s="16">
        <f t="shared" ca="1" si="320"/>
        <v>5.2524514982954032E-3</v>
      </c>
      <c r="K990" s="17">
        <f t="shared" ca="1" si="312"/>
        <v>-1.2859068276365389</v>
      </c>
      <c r="L990" s="31">
        <f t="shared" ca="1" si="307"/>
        <v>0.30904431320314729</v>
      </c>
      <c r="M990" s="30"/>
      <c r="N990" s="21">
        <v>977</v>
      </c>
      <c r="O990" s="14">
        <f t="shared" si="305"/>
        <v>0.28723799999999999</v>
      </c>
      <c r="P990" s="14">
        <f t="shared" si="313"/>
        <v>0.50011198745880914</v>
      </c>
      <c r="Q990" s="14">
        <f t="shared" si="321"/>
        <v>0.78734998745880913</v>
      </c>
      <c r="R990" s="14">
        <f t="shared" si="322"/>
        <v>-0.21287398745880914</v>
      </c>
      <c r="S990" s="14">
        <f t="shared" si="323"/>
        <v>1.2874619749176182</v>
      </c>
      <c r="T990" s="14">
        <f t="shared" si="324"/>
        <v>-0.71298597491761828</v>
      </c>
      <c r="U990" s="4" t="s">
        <v>21</v>
      </c>
      <c r="V990" s="21">
        <v>977</v>
      </c>
      <c r="W990" s="15">
        <f t="shared" si="314"/>
        <v>14200.079402253488</v>
      </c>
      <c r="X990" s="15">
        <f t="shared" si="315"/>
        <v>17568.746276930648</v>
      </c>
      <c r="Y990" s="15">
        <f t="shared" si="316"/>
        <v>23414.594950295646</v>
      </c>
      <c r="Z990" s="15">
        <f t="shared" si="317"/>
        <v>8611.819058085297</v>
      </c>
      <c r="AA990" s="15">
        <f t="shared" si="318"/>
        <v>38608.464161081138</v>
      </c>
      <c r="AB990" s="15">
        <f t="shared" si="319"/>
        <v>5222.7473796682953</v>
      </c>
      <c r="AC990" s="15"/>
    </row>
    <row r="991" spans="2:29">
      <c r="B991" s="64">
        <v>41673</v>
      </c>
      <c r="C991" s="50">
        <v>1741.89</v>
      </c>
      <c r="D991" s="53">
        <v>14619.13</v>
      </c>
      <c r="E991" s="16">
        <f t="shared" si="306"/>
        <v>-1.9806188998245433E-2</v>
      </c>
      <c r="F991" s="16" t="str">
        <f t="shared" si="308"/>
        <v/>
      </c>
      <c r="G991" s="16">
        <f t="shared" si="309"/>
        <v>-1.9806188998245433E-2</v>
      </c>
      <c r="H991" s="6">
        <f t="shared" si="310"/>
        <v>978</v>
      </c>
      <c r="I991" s="25">
        <f t="shared" ca="1" si="311"/>
        <v>13919.358356196924</v>
      </c>
      <c r="J991" s="16">
        <f t="shared" ca="1" si="320"/>
        <v>6.0787573921746124E-4</v>
      </c>
      <c r="K991" s="17">
        <f t="shared" ca="1" si="312"/>
        <v>-1.2663011109887758</v>
      </c>
      <c r="L991" s="31">
        <f t="shared" ca="1" si="307"/>
        <v>1.9605716647762946E-2</v>
      </c>
      <c r="M991" s="30"/>
      <c r="N991" s="21">
        <v>978</v>
      </c>
      <c r="O991" s="14">
        <f t="shared" si="305"/>
        <v>0.28753200000000001</v>
      </c>
      <c r="P991" s="14">
        <f t="shared" si="313"/>
        <v>0.50036786467558048</v>
      </c>
      <c r="Q991" s="14">
        <f t="shared" si="321"/>
        <v>0.78789986467558049</v>
      </c>
      <c r="R991" s="14">
        <f t="shared" si="322"/>
        <v>-0.21283586467558047</v>
      </c>
      <c r="S991" s="14">
        <f t="shared" si="323"/>
        <v>1.2882677293511611</v>
      </c>
      <c r="T991" s="14">
        <f t="shared" si="324"/>
        <v>-0.71320372935116094</v>
      </c>
      <c r="U991" s="4" t="s">
        <v>21</v>
      </c>
      <c r="V991" s="21">
        <v>978</v>
      </c>
      <c r="W991" s="15">
        <f t="shared" si="314"/>
        <v>14204.25483935693</v>
      </c>
      <c r="X991" s="15">
        <f t="shared" si="315"/>
        <v>17573.24229401979</v>
      </c>
      <c r="Y991" s="15">
        <f t="shared" si="316"/>
        <v>23427.473643124122</v>
      </c>
      <c r="Z991" s="15">
        <f t="shared" si="317"/>
        <v>8612.1473708545109</v>
      </c>
      <c r="AA991" s="15">
        <f t="shared" si="318"/>
        <v>38639.585638701719</v>
      </c>
      <c r="AB991" s="15">
        <f t="shared" si="319"/>
        <v>5221.6102270855999</v>
      </c>
      <c r="AC991" s="15"/>
    </row>
    <row r="992" spans="2:29">
      <c r="B992" s="64">
        <v>41674</v>
      </c>
      <c r="C992" s="50">
        <v>1755.2</v>
      </c>
      <c r="D992" s="53">
        <v>14008.47</v>
      </c>
      <c r="E992" s="16">
        <f t="shared" si="306"/>
        <v>-4.1771295555891486E-2</v>
      </c>
      <c r="F992" s="16" t="str">
        <f t="shared" si="308"/>
        <v/>
      </c>
      <c r="G992" s="16">
        <f t="shared" si="309"/>
        <v>-4.1771295555891486E-2</v>
      </c>
      <c r="H992" s="6">
        <f t="shared" si="310"/>
        <v>979</v>
      </c>
      <c r="I992" s="25">
        <f t="shared" ca="1" si="311"/>
        <v>13907.122132689761</v>
      </c>
      <c r="J992" s="16">
        <f t="shared" ca="1" si="320"/>
        <v>-8.7907956631604652E-4</v>
      </c>
      <c r="K992" s="17">
        <f t="shared" ca="1" si="312"/>
        <v>-1.3396427844217993</v>
      </c>
      <c r="L992" s="31">
        <f t="shared" ca="1" si="307"/>
        <v>-7.3341673433023349E-2</v>
      </c>
      <c r="M992" s="30"/>
      <c r="N992" s="21">
        <v>979</v>
      </c>
      <c r="O992" s="14">
        <f t="shared" si="305"/>
        <v>0.28782599999999997</v>
      </c>
      <c r="P992" s="14">
        <f t="shared" si="313"/>
        <v>0.50062361110918452</v>
      </c>
      <c r="Q992" s="14">
        <f t="shared" si="321"/>
        <v>0.78844961110918454</v>
      </c>
      <c r="R992" s="14">
        <f t="shared" si="322"/>
        <v>-0.21279761110918455</v>
      </c>
      <c r="S992" s="14">
        <f t="shared" si="323"/>
        <v>1.289073222218369</v>
      </c>
      <c r="T992" s="14">
        <f t="shared" si="324"/>
        <v>-0.71342122221836912</v>
      </c>
      <c r="U992" s="4" t="s">
        <v>21</v>
      </c>
      <c r="V992" s="21">
        <v>979</v>
      </c>
      <c r="W992" s="15">
        <f t="shared" si="314"/>
        <v>14208.431504219352</v>
      </c>
      <c r="X992" s="15">
        <f t="shared" si="315"/>
        <v>17577.737162812176</v>
      </c>
      <c r="Y992" s="15">
        <f t="shared" si="316"/>
        <v>23440.35635399551</v>
      </c>
      <c r="Z992" s="15">
        <f t="shared" si="317"/>
        <v>8612.4768225070857</v>
      </c>
      <c r="AA992" s="15">
        <f t="shared" si="318"/>
        <v>38670.72208773587</v>
      </c>
      <c r="AB992" s="15">
        <f t="shared" si="319"/>
        <v>5220.4746875962137</v>
      </c>
      <c r="AC992" s="15"/>
    </row>
    <row r="993" spans="2:29">
      <c r="B993" s="64">
        <v>41675</v>
      </c>
      <c r="C993" s="50">
        <v>1751.64</v>
      </c>
      <c r="D993" s="53">
        <v>14180.38</v>
      </c>
      <c r="E993" s="16">
        <f t="shared" si="306"/>
        <v>1.2271861238236571E-2</v>
      </c>
      <c r="F993" s="16">
        <f t="shared" si="308"/>
        <v>1.2271861238236571E-2</v>
      </c>
      <c r="G993" s="16" t="str">
        <f t="shared" si="309"/>
        <v/>
      </c>
      <c r="H993" s="6">
        <f t="shared" si="310"/>
        <v>980</v>
      </c>
      <c r="I993" s="25">
        <f t="shared" ca="1" si="311"/>
        <v>13807.446505101794</v>
      </c>
      <c r="J993" s="16">
        <f t="shared" ca="1" si="320"/>
        <v>-7.1672360850036539E-3</v>
      </c>
      <c r="K993" s="17">
        <f t="shared" ca="1" si="312"/>
        <v>-1.807583343716709</v>
      </c>
      <c r="L993" s="31">
        <f t="shared" ca="1" si="307"/>
        <v>-0.46794055929490963</v>
      </c>
      <c r="M993" s="30"/>
      <c r="N993" s="21">
        <v>980</v>
      </c>
      <c r="O993" s="14">
        <f t="shared" si="305"/>
        <v>0.28811999999999999</v>
      </c>
      <c r="P993" s="14">
        <f t="shared" si="313"/>
        <v>0.50087922695995291</v>
      </c>
      <c r="Q993" s="14">
        <f t="shared" si="321"/>
        <v>0.78899922695995284</v>
      </c>
      <c r="R993" s="14">
        <f t="shared" si="322"/>
        <v>-0.21275922695995292</v>
      </c>
      <c r="S993" s="14">
        <f t="shared" si="323"/>
        <v>1.2898784539199057</v>
      </c>
      <c r="T993" s="14">
        <f t="shared" si="324"/>
        <v>-0.71363845391990588</v>
      </c>
      <c r="U993" s="4" t="s">
        <v>21</v>
      </c>
      <c r="V993" s="21">
        <v>980</v>
      </c>
      <c r="W993" s="15">
        <f t="shared" si="314"/>
        <v>14212.609397201766</v>
      </c>
      <c r="X993" s="15">
        <f t="shared" si="315"/>
        <v>17582.230885360521</v>
      </c>
      <c r="Y993" s="15">
        <f t="shared" si="316"/>
        <v>23453.243086447132</v>
      </c>
      <c r="Z993" s="15">
        <f t="shared" si="317"/>
        <v>8612.8074114473402</v>
      </c>
      <c r="AA993" s="15">
        <f t="shared" si="318"/>
        <v>38701.873519459215</v>
      </c>
      <c r="AB993" s="15">
        <f t="shared" si="319"/>
        <v>5219.3407581641668</v>
      </c>
      <c r="AC993" s="15"/>
    </row>
    <row r="994" spans="2:29">
      <c r="B994" s="64">
        <v>41676</v>
      </c>
      <c r="C994" s="50">
        <v>1773.43</v>
      </c>
      <c r="D994" s="53">
        <v>14155.12</v>
      </c>
      <c r="E994" s="16">
        <f t="shared" si="306"/>
        <v>-1.7813344917412934E-3</v>
      </c>
      <c r="F994" s="16" t="str">
        <f t="shared" si="308"/>
        <v/>
      </c>
      <c r="G994" s="16">
        <f t="shared" si="309"/>
        <v>-1.7813344917412934E-3</v>
      </c>
      <c r="H994" s="6">
        <f t="shared" si="310"/>
        <v>981</v>
      </c>
      <c r="I994" s="25">
        <f t="shared" ca="1" si="311"/>
        <v>14004.70042087627</v>
      </c>
      <c r="J994" s="16">
        <f t="shared" ca="1" si="320"/>
        <v>1.4286053232333104E-2</v>
      </c>
      <c r="K994" s="17">
        <f t="shared" ca="1" si="312"/>
        <v>-0.93939717457996175</v>
      </c>
      <c r="L994" s="31">
        <f t="shared" ca="1" si="307"/>
        <v>0.86818616913674729</v>
      </c>
      <c r="M994" s="30"/>
      <c r="N994" s="21">
        <v>981</v>
      </c>
      <c r="O994" s="14">
        <f t="shared" si="305"/>
        <v>0.288414</v>
      </c>
      <c r="P994" s="14">
        <f t="shared" si="313"/>
        <v>0.50113471242770646</v>
      </c>
      <c r="Q994" s="14">
        <f t="shared" si="321"/>
        <v>0.78954871242770652</v>
      </c>
      <c r="R994" s="14">
        <f t="shared" si="322"/>
        <v>-0.21272071242770646</v>
      </c>
      <c r="S994" s="14">
        <f t="shared" si="323"/>
        <v>1.2906834248554129</v>
      </c>
      <c r="T994" s="14">
        <f t="shared" si="324"/>
        <v>-0.71385542485541298</v>
      </c>
      <c r="U994" s="4" t="s">
        <v>21</v>
      </c>
      <c r="V994" s="21">
        <v>981</v>
      </c>
      <c r="W994" s="15">
        <f t="shared" si="314"/>
        <v>14216.788518665298</v>
      </c>
      <c r="X994" s="15">
        <f t="shared" si="315"/>
        <v>17586.72346371222</v>
      </c>
      <c r="Y994" s="15">
        <f t="shared" si="316"/>
        <v>23466.133844012453</v>
      </c>
      <c r="Z994" s="15">
        <f t="shared" si="317"/>
        <v>8613.1391360841899</v>
      </c>
      <c r="AA994" s="15">
        <f t="shared" si="318"/>
        <v>38733.03994514254</v>
      </c>
      <c r="AB994" s="15">
        <f t="shared" si="319"/>
        <v>5218.2084357621052</v>
      </c>
      <c r="AC994" s="15"/>
    </row>
    <row r="995" spans="2:29">
      <c r="B995" s="64">
        <v>41677</v>
      </c>
      <c r="C995" s="50">
        <v>1797.02</v>
      </c>
      <c r="D995" s="53">
        <v>14462.41</v>
      </c>
      <c r="E995" s="16">
        <f t="shared" si="306"/>
        <v>2.1708752733993003E-2</v>
      </c>
      <c r="F995" s="16">
        <f t="shared" si="308"/>
        <v>2.1708752733993003E-2</v>
      </c>
      <c r="G995" s="16" t="str">
        <f t="shared" si="309"/>
        <v/>
      </c>
      <c r="H995" s="6">
        <f t="shared" si="310"/>
        <v>982</v>
      </c>
      <c r="I995" s="25">
        <f t="shared" ca="1" si="311"/>
        <v>14091.75481569339</v>
      </c>
      <c r="J995" s="16">
        <f t="shared" ca="1" si="320"/>
        <v>6.2160840432795824E-3</v>
      </c>
      <c r="K995" s="17">
        <f t="shared" ca="1" si="312"/>
        <v>-0.57046917130981667</v>
      </c>
      <c r="L995" s="31">
        <f t="shared" ca="1" si="307"/>
        <v>0.36892800327014502</v>
      </c>
      <c r="M995" s="30"/>
      <c r="N995" s="21">
        <v>982</v>
      </c>
      <c r="O995" s="14">
        <f t="shared" si="305"/>
        <v>0.28870799999999996</v>
      </c>
      <c r="P995" s="14">
        <f t="shared" si="313"/>
        <v>0.50139006771175676</v>
      </c>
      <c r="Q995" s="14">
        <f t="shared" si="321"/>
        <v>0.79009806771175672</v>
      </c>
      <c r="R995" s="14">
        <f t="shared" si="322"/>
        <v>-0.21268206771175679</v>
      </c>
      <c r="S995" s="14">
        <f t="shared" si="323"/>
        <v>1.2914881354235135</v>
      </c>
      <c r="T995" s="14">
        <f t="shared" si="324"/>
        <v>-0.71407213542351355</v>
      </c>
      <c r="U995" s="4" t="s">
        <v>21</v>
      </c>
      <c r="V995" s="21">
        <v>982</v>
      </c>
      <c r="W995" s="15">
        <f t="shared" si="314"/>
        <v>14220.968868971167</v>
      </c>
      <c r="X995" s="15">
        <f t="shared" si="315"/>
        <v>17591.214899909388</v>
      </c>
      <c r="Y995" s="15">
        <f t="shared" si="316"/>
        <v>23479.02863022107</v>
      </c>
      <c r="Z995" s="15">
        <f t="shared" si="317"/>
        <v>8613.471994831114</v>
      </c>
      <c r="AA995" s="15">
        <f t="shared" si="318"/>
        <v>38764.221376051893</v>
      </c>
      <c r="AB995" s="15">
        <f t="shared" si="319"/>
        <v>5217.0777173712613</v>
      </c>
      <c r="AC995" s="15"/>
    </row>
    <row r="996" spans="2:29">
      <c r="B996" s="64">
        <v>41680</v>
      </c>
      <c r="C996" s="50">
        <v>1799.84</v>
      </c>
      <c r="D996" s="53">
        <v>14718.34</v>
      </c>
      <c r="E996" s="16">
        <f t="shared" si="306"/>
        <v>1.7696220754355622E-2</v>
      </c>
      <c r="F996" s="16">
        <f t="shared" si="308"/>
        <v>1.7696220754355622E-2</v>
      </c>
      <c r="G996" s="16" t="str">
        <f t="shared" si="309"/>
        <v/>
      </c>
      <c r="H996" s="6">
        <f t="shared" si="310"/>
        <v>983</v>
      </c>
      <c r="I996" s="25">
        <f t="shared" ca="1" si="311"/>
        <v>14193.081989214035</v>
      </c>
      <c r="J996" s="16">
        <f t="shared" ca="1" si="320"/>
        <v>7.1905291318155491E-3</v>
      </c>
      <c r="K996" s="17">
        <f t="shared" ca="1" si="312"/>
        <v>-0.14104383644591184</v>
      </c>
      <c r="L996" s="31">
        <f t="shared" ca="1" si="307"/>
        <v>0.42942533486390483</v>
      </c>
      <c r="M996" s="30"/>
      <c r="N996" s="21">
        <v>983</v>
      </c>
      <c r="O996" s="14">
        <f t="shared" si="305"/>
        <v>0.28900199999999998</v>
      </c>
      <c r="P996" s="14">
        <f t="shared" si="313"/>
        <v>0.50164529301090821</v>
      </c>
      <c r="Q996" s="14">
        <f t="shared" si="321"/>
        <v>0.79064729301090819</v>
      </c>
      <c r="R996" s="14">
        <f t="shared" si="322"/>
        <v>-0.21264329301090823</v>
      </c>
      <c r="S996" s="14">
        <f t="shared" si="323"/>
        <v>1.2922925860218164</v>
      </c>
      <c r="T996" s="14">
        <f t="shared" si="324"/>
        <v>-0.71428858602181644</v>
      </c>
      <c r="U996" s="4" t="s">
        <v>21</v>
      </c>
      <c r="V996" s="21">
        <v>983</v>
      </c>
      <c r="W996" s="15">
        <f t="shared" si="314"/>
        <v>14225.150448480712</v>
      </c>
      <c r="X996" s="15">
        <f t="shared" si="315"/>
        <v>17595.705195988859</v>
      </c>
      <c r="Y996" s="15">
        <f t="shared" si="316"/>
        <v>23491.927448598737</v>
      </c>
      <c r="Z996" s="15">
        <f t="shared" si="317"/>
        <v>8613.8059861061447</v>
      </c>
      <c r="AA996" s="15">
        <f t="shared" si="318"/>
        <v>38795.417823448624</v>
      </c>
      <c r="AB996" s="15">
        <f t="shared" si="319"/>
        <v>5215.9485999814206</v>
      </c>
      <c r="AC996" s="15"/>
    </row>
    <row r="997" spans="2:29">
      <c r="B997" s="64">
        <v>41682</v>
      </c>
      <c r="C997" s="50">
        <v>1819.26</v>
      </c>
      <c r="D997" s="53">
        <v>14800.06</v>
      </c>
      <c r="E997" s="16">
        <f t="shared" si="306"/>
        <v>5.5522565724123339E-3</v>
      </c>
      <c r="F997" s="16">
        <f t="shared" si="308"/>
        <v>5.5522565724123339E-3</v>
      </c>
      <c r="G997" s="16" t="str">
        <f t="shared" si="309"/>
        <v/>
      </c>
      <c r="H997" s="6">
        <f t="shared" si="310"/>
        <v>984</v>
      </c>
      <c r="I997" s="25">
        <f t="shared" ca="1" si="311"/>
        <v>14197.733136494602</v>
      </c>
      <c r="J997" s="16">
        <f t="shared" ca="1" si="320"/>
        <v>3.2770523583965002E-4</v>
      </c>
      <c r="K997" s="17">
        <f t="shared" ca="1" si="312"/>
        <v>-0.13894060065824967</v>
      </c>
      <c r="L997" s="31">
        <f t="shared" ca="1" si="307"/>
        <v>2.1032357876621739E-3</v>
      </c>
      <c r="M997" s="30"/>
      <c r="N997" s="21">
        <v>984</v>
      </c>
      <c r="O997" s="14">
        <f t="shared" si="305"/>
        <v>0.289296</v>
      </c>
      <c r="P997" s="14">
        <f t="shared" si="313"/>
        <v>0.50190038852345997</v>
      </c>
      <c r="Q997" s="14">
        <f t="shared" si="321"/>
        <v>0.79119638852345997</v>
      </c>
      <c r="R997" s="14">
        <f t="shared" si="322"/>
        <v>-0.21260438852345998</v>
      </c>
      <c r="S997" s="14">
        <f t="shared" si="323"/>
        <v>1.2930967770469199</v>
      </c>
      <c r="T997" s="14">
        <f t="shared" si="324"/>
        <v>-0.71450477704691995</v>
      </c>
      <c r="U997" s="4" t="s">
        <v>21</v>
      </c>
      <c r="V997" s="21">
        <v>984</v>
      </c>
      <c r="W997" s="15">
        <f t="shared" si="314"/>
        <v>14229.33325755537</v>
      </c>
      <c r="X997" s="15">
        <f t="shared" si="315"/>
        <v>17600.194353982228</v>
      </c>
      <c r="Y997" s="15">
        <f t="shared" si="316"/>
        <v>23504.8303026674</v>
      </c>
      <c r="Z997" s="15">
        <f t="shared" si="317"/>
        <v>8614.141108331849</v>
      </c>
      <c r="AA997" s="15">
        <f t="shared" si="318"/>
        <v>38826.629298589374</v>
      </c>
      <c r="AB997" s="15">
        <f t="shared" si="319"/>
        <v>5214.8210805908802</v>
      </c>
      <c r="AC997" s="15"/>
    </row>
    <row r="998" spans="2:29">
      <c r="B998" s="64">
        <v>41683</v>
      </c>
      <c r="C998" s="50">
        <v>1829.83</v>
      </c>
      <c r="D998" s="53">
        <v>14534.74</v>
      </c>
      <c r="E998" s="16">
        <f t="shared" si="306"/>
        <v>-1.7926954350185046E-2</v>
      </c>
      <c r="F998" s="16" t="str">
        <f t="shared" si="308"/>
        <v/>
      </c>
      <c r="G998" s="16">
        <f t="shared" si="309"/>
        <v>-1.7926954350185046E-2</v>
      </c>
      <c r="H998" s="6">
        <f t="shared" si="310"/>
        <v>985</v>
      </c>
      <c r="I998" s="25">
        <f t="shared" ca="1" si="311"/>
        <v>13910.018572848609</v>
      </c>
      <c r="J998" s="16">
        <f t="shared" ca="1" si="320"/>
        <v>-2.026482403070649E-2</v>
      </c>
      <c r="K998" s="17">
        <f t="shared" ca="1" si="312"/>
        <v>-1.4368772387719329</v>
      </c>
      <c r="L998" s="31">
        <f t="shared" ca="1" si="307"/>
        <v>-1.2979366381136832</v>
      </c>
      <c r="M998" s="30"/>
      <c r="N998" s="21">
        <v>985</v>
      </c>
      <c r="O998" s="14">
        <f t="shared" si="305"/>
        <v>0.28959000000000001</v>
      </c>
      <c r="P998" s="14">
        <f t="shared" si="313"/>
        <v>0.50215535444720694</v>
      </c>
      <c r="Q998" s="14">
        <f t="shared" si="321"/>
        <v>0.79174535444720695</v>
      </c>
      <c r="R998" s="14">
        <f t="shared" si="322"/>
        <v>-0.21256535444720692</v>
      </c>
      <c r="S998" s="14">
        <f t="shared" si="323"/>
        <v>1.2939007088944139</v>
      </c>
      <c r="T998" s="14">
        <f t="shared" si="324"/>
        <v>-0.71472070889441386</v>
      </c>
      <c r="U998" s="4" t="s">
        <v>21</v>
      </c>
      <c r="V998" s="21">
        <v>985</v>
      </c>
      <c r="W998" s="15">
        <f t="shared" si="314"/>
        <v>14233.517296556691</v>
      </c>
      <c r="X998" s="15">
        <f t="shared" si="315"/>
        <v>17604.682375915832</v>
      </c>
      <c r="Y998" s="15">
        <f t="shared" si="316"/>
        <v>23517.737195945174</v>
      </c>
      <c r="Z998" s="15">
        <f t="shared" si="317"/>
        <v>8614.4773599353193</v>
      </c>
      <c r="AA998" s="15">
        <f t="shared" si="318"/>
        <v>38857.855812726128</v>
      </c>
      <c r="AB998" s="15">
        <f t="shared" si="319"/>
        <v>5213.6951562064396</v>
      </c>
      <c r="AC998" s="15"/>
    </row>
    <row r="999" spans="2:29">
      <c r="B999" s="64">
        <v>41684</v>
      </c>
      <c r="C999" s="50">
        <v>1838.63</v>
      </c>
      <c r="D999" s="53">
        <v>14313.03</v>
      </c>
      <c r="E999" s="16">
        <f t="shared" si="306"/>
        <v>-1.5253798829562766E-2</v>
      </c>
      <c r="F999" s="16" t="str">
        <f t="shared" si="308"/>
        <v/>
      </c>
      <c r="G999" s="16">
        <f t="shared" si="309"/>
        <v>-1.5253798829562766E-2</v>
      </c>
      <c r="H999" s="6">
        <f t="shared" si="310"/>
        <v>986</v>
      </c>
      <c r="I999" s="25">
        <f t="shared" ca="1" si="311"/>
        <v>13828.146682278883</v>
      </c>
      <c r="J999" s="16">
        <f t="shared" ca="1" si="320"/>
        <v>-5.8858218010962452E-3</v>
      </c>
      <c r="K999" s="17">
        <f t="shared" ca="1" si="312"/>
        <v>-1.8242032068849368</v>
      </c>
      <c r="L999" s="31">
        <f t="shared" ca="1" si="307"/>
        <v>-0.38732596811300385</v>
      </c>
      <c r="M999" s="30"/>
      <c r="N999" s="21">
        <v>986</v>
      </c>
      <c r="O999" s="14">
        <f t="shared" si="305"/>
        <v>0.28988399999999998</v>
      </c>
      <c r="P999" s="14">
        <f t="shared" si="313"/>
        <v>0.50241019097944262</v>
      </c>
      <c r="Q999" s="14">
        <f t="shared" si="321"/>
        <v>0.79229419097944254</v>
      </c>
      <c r="R999" s="14">
        <f t="shared" si="322"/>
        <v>-0.21252619097944264</v>
      </c>
      <c r="S999" s="14">
        <f t="shared" si="323"/>
        <v>1.2947043819588853</v>
      </c>
      <c r="T999" s="14">
        <f t="shared" si="324"/>
        <v>-0.7149363819588852</v>
      </c>
      <c r="U999" s="4" t="s">
        <v>21</v>
      </c>
      <c r="V999" s="21">
        <v>986</v>
      </c>
      <c r="W999" s="15">
        <f t="shared" si="314"/>
        <v>14237.702565846317</v>
      </c>
      <c r="X999" s="15">
        <f t="shared" si="315"/>
        <v>17609.169263810814</v>
      </c>
      <c r="Y999" s="15">
        <f t="shared" si="316"/>
        <v>23530.648131946411</v>
      </c>
      <c r="Z999" s="15">
        <f t="shared" si="317"/>
        <v>8614.8147393481431</v>
      </c>
      <c r="AA999" s="15">
        <f t="shared" si="318"/>
        <v>38889.097377106271</v>
      </c>
      <c r="AB999" s="15">
        <f t="shared" si="319"/>
        <v>5212.5708238433426</v>
      </c>
      <c r="AC999" s="15"/>
    </row>
    <row r="1000" spans="2:29">
      <c r="B1000" s="64">
        <v>41688</v>
      </c>
      <c r="C1000" s="50">
        <v>1840.76</v>
      </c>
      <c r="D1000" s="53">
        <v>14843.24</v>
      </c>
      <c r="E1000" s="16">
        <f t="shared" si="306"/>
        <v>3.7043868419195596E-2</v>
      </c>
      <c r="F1000" s="16">
        <f t="shared" si="308"/>
        <v>3.7043868419195596E-2</v>
      </c>
      <c r="G1000" s="16" t="str">
        <f t="shared" si="309"/>
        <v/>
      </c>
      <c r="H1000" s="6">
        <f t="shared" si="310"/>
        <v>987</v>
      </c>
      <c r="I1000" s="25">
        <f t="shared" ca="1" si="311"/>
        <v>14020.317771044613</v>
      </c>
      <c r="J1000" s="16">
        <f t="shared" ca="1" si="320"/>
        <v>1.3897096493198332E-2</v>
      </c>
      <c r="K1000" s="17">
        <f t="shared" ca="1" si="312"/>
        <v>-0.97998904722801361</v>
      </c>
      <c r="L1000" s="31">
        <f t="shared" ca="1" si="307"/>
        <v>0.84421415965692315</v>
      </c>
      <c r="M1000" s="30"/>
      <c r="N1000" s="21">
        <v>987</v>
      </c>
      <c r="O1000" s="14">
        <f t="shared" si="305"/>
        <v>0.29017799999999999</v>
      </c>
      <c r="P1000" s="14">
        <f t="shared" si="313"/>
        <v>0.50266489831696026</v>
      </c>
      <c r="Q1000" s="14">
        <f t="shared" si="321"/>
        <v>0.7928428983169602</v>
      </c>
      <c r="R1000" s="14">
        <f t="shared" si="322"/>
        <v>-0.21248689831696027</v>
      </c>
      <c r="S1000" s="14">
        <f t="shared" si="323"/>
        <v>1.2955077966339206</v>
      </c>
      <c r="T1000" s="14">
        <f t="shared" si="324"/>
        <v>-0.71515179663392048</v>
      </c>
      <c r="U1000" s="4" t="s">
        <v>21</v>
      </c>
      <c r="V1000" s="21">
        <v>987</v>
      </c>
      <c r="W1000" s="15">
        <f t="shared" si="314"/>
        <v>14241.88906578601</v>
      </c>
      <c r="X1000" s="15">
        <f t="shared" si="315"/>
        <v>17613.655019683112</v>
      </c>
      <c r="Y1000" s="15">
        <f t="shared" si="316"/>
        <v>23543.563114181678</v>
      </c>
      <c r="Z1000" s="15">
        <f t="shared" si="317"/>
        <v>8615.1532450063951</v>
      </c>
      <c r="AA1000" s="15">
        <f t="shared" si="318"/>
        <v>38920.354002972592</v>
      </c>
      <c r="AB1000" s="15">
        <f t="shared" si="319"/>
        <v>5211.4480805252606</v>
      </c>
      <c r="AC1000" s="15"/>
    </row>
    <row r="1001" spans="2:29">
      <c r="B1001" s="64">
        <v>41689</v>
      </c>
      <c r="C1001" s="50">
        <v>1828.75</v>
      </c>
      <c r="D1001" s="53">
        <v>14766.53</v>
      </c>
      <c r="E1001" s="16">
        <f t="shared" si="306"/>
        <v>-5.1680091408613706E-3</v>
      </c>
      <c r="F1001" s="16" t="str">
        <f t="shared" si="308"/>
        <v/>
      </c>
      <c r="G1001" s="16">
        <f t="shared" si="309"/>
        <v>-5.1680091408613706E-3</v>
      </c>
      <c r="H1001" s="6">
        <f t="shared" si="310"/>
        <v>988</v>
      </c>
      <c r="I1001" s="25">
        <f t="shared" ca="1" si="311"/>
        <v>14035.728469229489</v>
      </c>
      <c r="J1001" s="16">
        <f t="shared" ca="1" si="320"/>
        <v>1.099168965820673E-3</v>
      </c>
      <c r="K1001" s="17">
        <f t="shared" ca="1" si="312"/>
        <v>-0.92970366842403496</v>
      </c>
      <c r="L1001" s="31">
        <f t="shared" ca="1" si="307"/>
        <v>5.0285378803978709E-2</v>
      </c>
      <c r="M1001" s="30"/>
      <c r="N1001" s="21">
        <v>988</v>
      </c>
      <c r="O1001" s="14">
        <f t="shared" si="305"/>
        <v>0.29047200000000001</v>
      </c>
      <c r="P1001" s="14">
        <f t="shared" si="313"/>
        <v>0.50291947665605474</v>
      </c>
      <c r="Q1001" s="14">
        <f t="shared" si="321"/>
        <v>0.79339147665605481</v>
      </c>
      <c r="R1001" s="14">
        <f t="shared" si="322"/>
        <v>-0.21244747665605473</v>
      </c>
      <c r="S1001" s="14">
        <f t="shared" si="323"/>
        <v>1.2963109533121095</v>
      </c>
      <c r="T1001" s="14">
        <f t="shared" si="324"/>
        <v>-0.71536695331210942</v>
      </c>
      <c r="U1001" s="4" t="s">
        <v>21</v>
      </c>
      <c r="V1001" s="21">
        <v>988</v>
      </c>
      <c r="W1001" s="15">
        <f t="shared" si="314"/>
        <v>14246.076796737638</v>
      </c>
      <c r="X1001" s="15">
        <f t="shared" si="315"/>
        <v>17618.139645543488</v>
      </c>
      <c r="Y1001" s="15">
        <f t="shared" si="316"/>
        <v>23556.482146157792</v>
      </c>
      <c r="Z1001" s="15">
        <f t="shared" si="317"/>
        <v>8615.4928753506192</v>
      </c>
      <c r="AA1001" s="15">
        <f t="shared" si="318"/>
        <v>38951.625701563324</v>
      </c>
      <c r="AB1001" s="15">
        <f t="shared" si="319"/>
        <v>5210.3269232842604</v>
      </c>
      <c r="AC1001" s="15"/>
    </row>
    <row r="1002" spans="2:29">
      <c r="B1002" s="64">
        <v>41690</v>
      </c>
      <c r="C1002" s="50">
        <v>1839.78</v>
      </c>
      <c r="D1002" s="53">
        <v>14449.18</v>
      </c>
      <c r="E1002" s="16">
        <f t="shared" si="306"/>
        <v>-2.1491169557099763E-2</v>
      </c>
      <c r="F1002" s="16" t="str">
        <f t="shared" si="308"/>
        <v/>
      </c>
      <c r="G1002" s="16">
        <f t="shared" si="309"/>
        <v>-2.1491169557099763E-2</v>
      </c>
      <c r="H1002" s="6">
        <f t="shared" si="310"/>
        <v>989</v>
      </c>
      <c r="I1002" s="25">
        <f t="shared" ca="1" si="311"/>
        <v>14197.990571793209</v>
      </c>
      <c r="J1002" s="16">
        <f t="shared" ca="1" si="320"/>
        <v>1.1560647024445292E-2</v>
      </c>
      <c r="K1002" s="17">
        <f t="shared" ca="1" si="312"/>
        <v>-0.22968235135976178</v>
      </c>
      <c r="L1002" s="31">
        <f t="shared" ca="1" si="307"/>
        <v>0.70002131706427317</v>
      </c>
      <c r="M1002" s="30"/>
      <c r="N1002" s="21">
        <v>989</v>
      </c>
      <c r="O1002" s="14">
        <f t="shared" si="305"/>
        <v>0.29076599999999997</v>
      </c>
      <c r="P1002" s="14">
        <f t="shared" si="313"/>
        <v>0.50317392619252443</v>
      </c>
      <c r="Q1002" s="14">
        <f t="shared" si="321"/>
        <v>0.7939399261925244</v>
      </c>
      <c r="R1002" s="14">
        <f t="shared" si="322"/>
        <v>-0.21240792619252447</v>
      </c>
      <c r="S1002" s="14">
        <f t="shared" si="323"/>
        <v>1.2971138523850487</v>
      </c>
      <c r="T1002" s="14">
        <f t="shared" si="324"/>
        <v>-0.7155818523850489</v>
      </c>
      <c r="U1002" s="4" t="s">
        <v>21</v>
      </c>
      <c r="V1002" s="21">
        <v>989</v>
      </c>
      <c r="W1002" s="15">
        <f t="shared" si="314"/>
        <v>14250.265759063166</v>
      </c>
      <c r="X1002" s="15">
        <f t="shared" si="315"/>
        <v>17622.623143397541</v>
      </c>
      <c r="Y1002" s="15">
        <f t="shared" si="316"/>
        <v>23569.405231377819</v>
      </c>
      <c r="Z1002" s="15">
        <f t="shared" si="317"/>
        <v>8615.833628825816</v>
      </c>
      <c r="AA1002" s="15">
        <f t="shared" si="318"/>
        <v>38982.912484112188</v>
      </c>
      <c r="AB1002" s="15">
        <f t="shared" si="319"/>
        <v>5209.2073491607644</v>
      </c>
      <c r="AC1002" s="15"/>
    </row>
    <row r="1003" spans="2:29">
      <c r="B1003" s="64">
        <v>41691</v>
      </c>
      <c r="C1003" s="50">
        <v>1836.25</v>
      </c>
      <c r="D1003" s="53">
        <v>14865.67</v>
      </c>
      <c r="E1003" s="16">
        <f t="shared" si="306"/>
        <v>2.8824473084285738E-2</v>
      </c>
      <c r="F1003" s="16">
        <f t="shared" si="308"/>
        <v>2.8824473084285738E-2</v>
      </c>
      <c r="G1003" s="16" t="str">
        <f t="shared" si="309"/>
        <v/>
      </c>
      <c r="H1003" s="6">
        <f t="shared" si="310"/>
        <v>990</v>
      </c>
      <c r="I1003" s="25">
        <f t="shared" ca="1" si="311"/>
        <v>14146.124992121378</v>
      </c>
      <c r="J1003" s="16">
        <f t="shared" ca="1" si="320"/>
        <v>-3.6530225463644404E-3</v>
      </c>
      <c r="K1003" s="17">
        <f t="shared" ca="1" si="312"/>
        <v>-0.47678945066825201</v>
      </c>
      <c r="L1003" s="31">
        <f t="shared" ca="1" si="307"/>
        <v>-0.24710709930849023</v>
      </c>
      <c r="M1003" s="30"/>
      <c r="N1003" s="21">
        <v>990</v>
      </c>
      <c r="O1003" s="14">
        <f t="shared" si="305"/>
        <v>0.29105999999999999</v>
      </c>
      <c r="P1003" s="14">
        <f t="shared" si="313"/>
        <v>0.50342824712167278</v>
      </c>
      <c r="Q1003" s="14">
        <f t="shared" si="321"/>
        <v>0.79448824712167276</v>
      </c>
      <c r="R1003" s="14">
        <f t="shared" si="322"/>
        <v>-0.21236824712167279</v>
      </c>
      <c r="S1003" s="14">
        <f t="shared" si="323"/>
        <v>1.2979164942433457</v>
      </c>
      <c r="T1003" s="14">
        <f t="shared" si="324"/>
        <v>-0.71579649424334557</v>
      </c>
      <c r="U1003" s="4" t="s">
        <v>21</v>
      </c>
      <c r="V1003" s="21">
        <v>990</v>
      </c>
      <c r="W1003" s="15">
        <f t="shared" si="314"/>
        <v>14254.455953124676</v>
      </c>
      <c r="X1003" s="15">
        <f t="shared" si="315"/>
        <v>17627.10551524573</v>
      </c>
      <c r="Y1003" s="15">
        <f t="shared" si="316"/>
        <v>23582.332373341123</v>
      </c>
      <c r="Z1003" s="15">
        <f t="shared" si="317"/>
        <v>8616.1755038814172</v>
      </c>
      <c r="AA1003" s="15">
        <f t="shared" si="318"/>
        <v>39014.214361848441</v>
      </c>
      <c r="AB1003" s="15">
        <f t="shared" si="319"/>
        <v>5208.0893552035295</v>
      </c>
      <c r="AC1003" s="15"/>
    </row>
    <row r="1004" spans="2:29">
      <c r="B1004" s="64">
        <v>41694</v>
      </c>
      <c r="C1004" s="50">
        <v>1847.61</v>
      </c>
      <c r="D1004" s="53">
        <v>14837.68</v>
      </c>
      <c r="E1004" s="16">
        <f t="shared" si="306"/>
        <v>-1.882861653729686E-3</v>
      </c>
      <c r="F1004" s="16" t="str">
        <f t="shared" si="308"/>
        <v/>
      </c>
      <c r="G1004" s="16">
        <f t="shared" si="309"/>
        <v>-1.882861653729686E-3</v>
      </c>
      <c r="H1004" s="6">
        <f t="shared" si="310"/>
        <v>991</v>
      </c>
      <c r="I1004" s="25">
        <f t="shared" ca="1" si="311"/>
        <v>14082.759643803793</v>
      </c>
      <c r="J1004" s="16">
        <f t="shared" ca="1" si="320"/>
        <v>-4.4793431666181986E-3</v>
      </c>
      <c r="K1004" s="17">
        <f t="shared" ca="1" si="312"/>
        <v>-0.77575248214685777</v>
      </c>
      <c r="L1004" s="31">
        <f t="shared" ca="1" si="307"/>
        <v>-0.2989630314786057</v>
      </c>
      <c r="M1004" s="30"/>
      <c r="N1004" s="21">
        <v>991</v>
      </c>
      <c r="O1004" s="14">
        <f t="shared" si="305"/>
        <v>0.291354</v>
      </c>
      <c r="P1004" s="14">
        <f t="shared" si="313"/>
        <v>0.50368243963831016</v>
      </c>
      <c r="Q1004" s="14">
        <f t="shared" si="321"/>
        <v>0.79503643963831017</v>
      </c>
      <c r="R1004" s="14">
        <f t="shared" si="322"/>
        <v>-0.21232843963831016</v>
      </c>
      <c r="S1004" s="14">
        <f t="shared" si="323"/>
        <v>1.2987188792766204</v>
      </c>
      <c r="T1004" s="14">
        <f t="shared" si="324"/>
        <v>-0.71601087927662033</v>
      </c>
      <c r="U1004" s="4" t="s">
        <v>21</v>
      </c>
      <c r="V1004" s="21">
        <v>991</v>
      </c>
      <c r="W1004" s="15">
        <f t="shared" si="314"/>
        <v>14258.64737928435</v>
      </c>
      <c r="X1004" s="15">
        <f t="shared" si="315"/>
        <v>17631.586763083382</v>
      </c>
      <c r="Y1004" s="15">
        <f t="shared" si="316"/>
        <v>23595.263575543348</v>
      </c>
      <c r="Z1004" s="15">
        <f t="shared" si="317"/>
        <v>8616.5184989712798</v>
      </c>
      <c r="AA1004" s="15">
        <f t="shared" si="318"/>
        <v>39045.531345996838</v>
      </c>
      <c r="AB1004" s="15">
        <f t="shared" si="319"/>
        <v>5206.972938469612</v>
      </c>
      <c r="AC1004" s="15"/>
    </row>
    <row r="1005" spans="2:29">
      <c r="B1005" s="64">
        <v>41695</v>
      </c>
      <c r="C1005" s="50">
        <v>1845.12</v>
      </c>
      <c r="D1005" s="53">
        <v>15051.6</v>
      </c>
      <c r="E1005" s="16">
        <f t="shared" si="306"/>
        <v>1.4417348264688285E-2</v>
      </c>
      <c r="F1005" s="16">
        <f t="shared" si="308"/>
        <v>1.4417348264688285E-2</v>
      </c>
      <c r="G1005" s="16" t="str">
        <f t="shared" si="309"/>
        <v/>
      </c>
      <c r="H1005" s="6">
        <f t="shared" si="310"/>
        <v>992</v>
      </c>
      <c r="I1005" s="25">
        <f t="shared" ca="1" si="311"/>
        <v>14063.206482556488</v>
      </c>
      <c r="J1005" s="16">
        <f t="shared" ca="1" si="320"/>
        <v>-1.3884467066018033E-3</v>
      </c>
      <c r="K1005" s="17">
        <f t="shared" ca="1" si="312"/>
        <v>-0.88096575880067352</v>
      </c>
      <c r="L1005" s="31">
        <f t="shared" ca="1" si="307"/>
        <v>-0.10521327665381573</v>
      </c>
      <c r="M1005" s="30"/>
      <c r="N1005" s="21">
        <v>992</v>
      </c>
      <c r="O1005" s="14">
        <f t="shared" si="305"/>
        <v>0.29164800000000002</v>
      </c>
      <c r="P1005" s="14">
        <f t="shared" si="313"/>
        <v>0.50393650393675593</v>
      </c>
      <c r="Q1005" s="14">
        <f t="shared" si="321"/>
        <v>0.79558450393675595</v>
      </c>
      <c r="R1005" s="14">
        <f t="shared" si="322"/>
        <v>-0.21228850393675591</v>
      </c>
      <c r="S1005" s="14">
        <f t="shared" si="323"/>
        <v>1.299521007873512</v>
      </c>
      <c r="T1005" s="14">
        <f t="shared" si="324"/>
        <v>-0.71622500787351184</v>
      </c>
      <c r="U1005" s="4" t="s">
        <v>21</v>
      </c>
      <c r="V1005" s="21">
        <v>992</v>
      </c>
      <c r="W1005" s="15">
        <f t="shared" si="314"/>
        <v>14262.840037904478</v>
      </c>
      <c r="X1005" s="15">
        <f t="shared" si="315"/>
        <v>17636.066888900747</v>
      </c>
      <c r="Y1005" s="15">
        <f t="shared" si="316"/>
        <v>23608.198841476464</v>
      </c>
      <c r="Z1005" s="15">
        <f t="shared" si="317"/>
        <v>8616.8626125536539</v>
      </c>
      <c r="AA1005" s="15">
        <f t="shared" si="318"/>
        <v>39076.863447777752</v>
      </c>
      <c r="AB1005" s="15">
        <f t="shared" si="319"/>
        <v>5205.8580960243298</v>
      </c>
      <c r="AC1005" s="15"/>
    </row>
    <row r="1006" spans="2:29">
      <c r="B1006" s="64">
        <v>41696</v>
      </c>
      <c r="C1006" s="50">
        <v>1845.16</v>
      </c>
      <c r="D1006" s="53">
        <v>14970.97</v>
      </c>
      <c r="E1006" s="16">
        <f t="shared" si="306"/>
        <v>-5.3569055781445838E-3</v>
      </c>
      <c r="F1006" s="16" t="str">
        <f t="shared" si="308"/>
        <v/>
      </c>
      <c r="G1006" s="16">
        <f t="shared" si="309"/>
        <v>-5.3569055781445838E-3</v>
      </c>
      <c r="H1006" s="6">
        <f t="shared" si="310"/>
        <v>993</v>
      </c>
      <c r="I1006" s="25">
        <f t="shared" ca="1" si="311"/>
        <v>14236.348922422243</v>
      </c>
      <c r="J1006" s="16">
        <f t="shared" ca="1" si="320"/>
        <v>1.231173275316084E-2</v>
      </c>
      <c r="K1006" s="17">
        <f t="shared" ca="1" si="312"/>
        <v>-0.1345552600418396</v>
      </c>
      <c r="L1006" s="31">
        <f t="shared" ca="1" si="307"/>
        <v>0.74641049875883392</v>
      </c>
      <c r="M1006" s="30"/>
      <c r="N1006" s="21">
        <v>993</v>
      </c>
      <c r="O1006" s="14">
        <f t="shared" si="305"/>
        <v>0.29194199999999998</v>
      </c>
      <c r="P1006" s="14">
        <f t="shared" si="313"/>
        <v>0.50419044021083936</v>
      </c>
      <c r="Q1006" s="14">
        <f t="shared" si="321"/>
        <v>0.7961324402108394</v>
      </c>
      <c r="R1006" s="14">
        <f t="shared" si="322"/>
        <v>-0.21224844021083938</v>
      </c>
      <c r="S1006" s="14">
        <f t="shared" si="323"/>
        <v>1.3003228804216787</v>
      </c>
      <c r="T1006" s="14">
        <f t="shared" si="324"/>
        <v>-0.7164388804216788</v>
      </c>
      <c r="U1006" s="4" t="s">
        <v>21</v>
      </c>
      <c r="V1006" s="21">
        <v>993</v>
      </c>
      <c r="W1006" s="15">
        <f t="shared" si="314"/>
        <v>14267.033929347455</v>
      </c>
      <c r="X1006" s="15">
        <f t="shared" si="315"/>
        <v>17640.545894682949</v>
      </c>
      <c r="Y1006" s="15">
        <f t="shared" si="316"/>
        <v>23621.138174628741</v>
      </c>
      <c r="Z1006" s="15">
        <f t="shared" si="317"/>
        <v>8617.2078430911879</v>
      </c>
      <c r="AA1006" s="15">
        <f t="shared" si="318"/>
        <v>39108.210678407151</v>
      </c>
      <c r="AB1006" s="15">
        <f t="shared" si="319"/>
        <v>5204.7448249412419</v>
      </c>
      <c r="AC1006" s="15"/>
    </row>
    <row r="1007" spans="2:29">
      <c r="B1007" s="64">
        <v>41697</v>
      </c>
      <c r="C1007" s="50">
        <v>1854.29</v>
      </c>
      <c r="D1007" s="53">
        <v>14923.11</v>
      </c>
      <c r="E1007" s="16">
        <f t="shared" si="306"/>
        <v>-3.1968536440857716E-3</v>
      </c>
      <c r="F1007" s="16" t="str">
        <f t="shared" si="308"/>
        <v/>
      </c>
      <c r="G1007" s="16">
        <f t="shared" si="309"/>
        <v>-3.1968536440857716E-3</v>
      </c>
      <c r="H1007" s="6">
        <f t="shared" si="310"/>
        <v>994</v>
      </c>
      <c r="I1007" s="25">
        <f t="shared" ca="1" si="311"/>
        <v>14118.378155291726</v>
      </c>
      <c r="J1007" s="16">
        <f t="shared" ca="1" si="320"/>
        <v>-8.2865886312123837E-3</v>
      </c>
      <c r="K1007" s="17">
        <f t="shared" ca="1" si="312"/>
        <v>-0.67300018903770298</v>
      </c>
      <c r="L1007" s="31">
        <f t="shared" ca="1" si="307"/>
        <v>-0.53844492899586338</v>
      </c>
      <c r="M1007" s="30"/>
      <c r="N1007" s="21">
        <v>994</v>
      </c>
      <c r="O1007" s="14">
        <f t="shared" si="305"/>
        <v>0.292236</v>
      </c>
      <c r="P1007" s="14">
        <f t="shared" si="313"/>
        <v>0.50444424865390225</v>
      </c>
      <c r="Q1007" s="14">
        <f t="shared" si="321"/>
        <v>0.79668024865390219</v>
      </c>
      <c r="R1007" s="14">
        <f t="shared" si="322"/>
        <v>-0.21220824865390225</v>
      </c>
      <c r="S1007" s="14">
        <f t="shared" si="323"/>
        <v>1.3011244973078044</v>
      </c>
      <c r="T1007" s="14">
        <f t="shared" si="324"/>
        <v>-0.71665249730780456</v>
      </c>
      <c r="U1007" s="4" t="s">
        <v>21</v>
      </c>
      <c r="V1007" s="21">
        <v>994</v>
      </c>
      <c r="W1007" s="15">
        <f t="shared" si="314"/>
        <v>14271.229053975785</v>
      </c>
      <c r="X1007" s="15">
        <f t="shared" si="315"/>
        <v>17645.023782410077</v>
      </c>
      <c r="Y1007" s="15">
        <f t="shared" si="316"/>
        <v>23634.081578484831</v>
      </c>
      <c r="Z1007" s="15">
        <f t="shared" si="317"/>
        <v>8617.5541890508975</v>
      </c>
      <c r="AA1007" s="15">
        <f t="shared" si="318"/>
        <v>39139.573049096667</v>
      </c>
      <c r="AB1007" s="15">
        <f t="shared" si="319"/>
        <v>5203.6331223021143</v>
      </c>
      <c r="AC1007" s="15"/>
    </row>
    <row r="1008" spans="2:29">
      <c r="B1008" s="64">
        <v>41698</v>
      </c>
      <c r="C1008" s="65">
        <v>1859.45</v>
      </c>
      <c r="D1008" s="65">
        <v>14841.07</v>
      </c>
      <c r="E1008" s="16">
        <f t="shared" si="306"/>
        <v>-5.4975135879854042E-3</v>
      </c>
      <c r="F1008" s="16" t="str">
        <f t="shared" si="308"/>
        <v/>
      </c>
      <c r="G1008" s="16">
        <f t="shared" si="309"/>
        <v>-5.4975135879854042E-3</v>
      </c>
      <c r="H1008" s="6">
        <f t="shared" si="310"/>
        <v>995</v>
      </c>
      <c r="I1008" s="25">
        <f t="shared" ca="1" si="311"/>
        <v>14202.891840952481</v>
      </c>
      <c r="J1008" s="16">
        <f t="shared" ca="1" si="320"/>
        <v>5.986076072702331E-3</v>
      </c>
      <c r="K1008" s="17">
        <f t="shared" ca="1" si="312"/>
        <v>-0.31836051939362614</v>
      </c>
      <c r="L1008" s="31">
        <f t="shared" ca="1" si="307"/>
        <v>0.35463966964407684</v>
      </c>
      <c r="M1008" s="30"/>
      <c r="N1008" s="21">
        <v>995</v>
      </c>
      <c r="O1008" s="14">
        <f t="shared" si="305"/>
        <v>0.29253000000000001</v>
      </c>
      <c r="P1008" s="14">
        <f t="shared" si="313"/>
        <v>0.50469792945880021</v>
      </c>
      <c r="Q1008" s="14">
        <f t="shared" si="321"/>
        <v>0.79722792945880028</v>
      </c>
      <c r="R1008" s="14">
        <f t="shared" si="322"/>
        <v>-0.2121679294588002</v>
      </c>
      <c r="S1008" s="14">
        <f t="shared" si="323"/>
        <v>1.3019258589176004</v>
      </c>
      <c r="T1008" s="14">
        <f t="shared" si="324"/>
        <v>-0.71686585891760046</v>
      </c>
      <c r="U1008" s="4" t="s">
        <v>21</v>
      </c>
      <c r="V1008" s="21">
        <v>995</v>
      </c>
      <c r="W1008" s="15">
        <f t="shared" si="314"/>
        <v>14275.425412152081</v>
      </c>
      <c r="X1008" s="15">
        <f t="shared" si="315"/>
        <v>17649.500554057151</v>
      </c>
      <c r="Y1008" s="15">
        <f t="shared" si="316"/>
        <v>23647.029056525716</v>
      </c>
      <c r="Z1008" s="15">
        <f t="shared" si="317"/>
        <v>8617.9016489041514</v>
      </c>
      <c r="AA1008" s="15">
        <f t="shared" si="318"/>
        <v>39170.950571053596</v>
      </c>
      <c r="AB1008" s="15">
        <f t="shared" si="319"/>
        <v>5202.5229851968843</v>
      </c>
      <c r="AC1008" s="15"/>
    </row>
    <row r="1009" spans="2:29">
      <c r="B1009" s="64">
        <v>41701</v>
      </c>
      <c r="C1009" s="65">
        <v>1845.73</v>
      </c>
      <c r="D1009" s="65">
        <v>14652.23</v>
      </c>
      <c r="E1009" s="16">
        <f t="shared" si="306"/>
        <v>-1.2724149943366627E-2</v>
      </c>
      <c r="F1009" s="16" t="str">
        <f t="shared" si="308"/>
        <v/>
      </c>
      <c r="G1009" s="16">
        <f t="shared" si="309"/>
        <v>-1.2724149943366627E-2</v>
      </c>
      <c r="H1009" s="6">
        <f t="shared" si="310"/>
        <v>996</v>
      </c>
      <c r="I1009" s="25">
        <f t="shared" ca="1" si="311"/>
        <v>14243.903553849954</v>
      </c>
      <c r="J1009" s="16">
        <f t="shared" ca="1" si="320"/>
        <v>2.8875607416244458E-3</v>
      </c>
      <c r="K1009" s="17">
        <f t="shared" ca="1" si="312"/>
        <v>-0.15652291403148208</v>
      </c>
      <c r="L1009" s="31">
        <f t="shared" ca="1" si="307"/>
        <v>0.16183760536214406</v>
      </c>
      <c r="M1009" s="30"/>
      <c r="N1009" s="21">
        <v>996</v>
      </c>
      <c r="O1009" s="14">
        <f t="shared" si="305"/>
        <v>0.29282399999999997</v>
      </c>
      <c r="P1009" s="14">
        <f t="shared" si="313"/>
        <v>0.50495148281790403</v>
      </c>
      <c r="Q1009" s="14">
        <f t="shared" si="321"/>
        <v>0.797775482817904</v>
      </c>
      <c r="R1009" s="14">
        <f t="shared" si="322"/>
        <v>-0.21212748281790406</v>
      </c>
      <c r="S1009" s="14">
        <f t="shared" si="323"/>
        <v>1.302726965635808</v>
      </c>
      <c r="T1009" s="14">
        <f t="shared" si="324"/>
        <v>-0.71707896563580809</v>
      </c>
      <c r="U1009" s="4" t="s">
        <v>21</v>
      </c>
      <c r="V1009" s="21">
        <v>996</v>
      </c>
      <c r="W1009" s="15">
        <f t="shared" si="314"/>
        <v>14279.623004239053</v>
      </c>
      <c r="X1009" s="15">
        <f t="shared" si="315"/>
        <v>17653.976211594159</v>
      </c>
      <c r="Y1009" s="15">
        <f t="shared" si="316"/>
        <v>23659.980612228774</v>
      </c>
      <c r="Z1009" s="15">
        <f t="shared" si="317"/>
        <v>8618.2502211266637</v>
      </c>
      <c r="AA1009" s="15">
        <f t="shared" si="318"/>
        <v>39202.343255480941</v>
      </c>
      <c r="AB1009" s="15">
        <f t="shared" si="319"/>
        <v>5201.414410723638</v>
      </c>
      <c r="AC1009" s="15"/>
    </row>
    <row r="1010" spans="2:29">
      <c r="B1010" s="64">
        <v>41702</v>
      </c>
      <c r="C1010" s="65">
        <v>1873.91</v>
      </c>
      <c r="D1010" s="65">
        <v>14721.48</v>
      </c>
      <c r="E1010" s="16">
        <f t="shared" si="306"/>
        <v>4.7262430360429783E-3</v>
      </c>
      <c r="F1010" s="16">
        <f t="shared" si="308"/>
        <v>4.7262430360429783E-3</v>
      </c>
      <c r="G1010" s="16" t="str">
        <f t="shared" si="309"/>
        <v/>
      </c>
      <c r="H1010" s="6">
        <f t="shared" si="310"/>
        <v>997</v>
      </c>
      <c r="I1010" s="25">
        <f t="shared" ca="1" si="311"/>
        <v>14153.680775581455</v>
      </c>
      <c r="J1010" s="16">
        <f t="shared" ca="1" si="320"/>
        <v>-6.3341329100836596E-3</v>
      </c>
      <c r="K1010" s="17">
        <f t="shared" ca="1" si="312"/>
        <v>-0.57204059651508177</v>
      </c>
      <c r="L1010" s="31">
        <f t="shared" ca="1" si="307"/>
        <v>-0.41551768248359966</v>
      </c>
      <c r="M1010" s="30"/>
      <c r="N1010" s="21">
        <v>997</v>
      </c>
      <c r="O1010" s="14">
        <f t="shared" si="305"/>
        <v>0.29311799999999999</v>
      </c>
      <c r="P1010" s="14">
        <f t="shared" si="313"/>
        <v>0.50520490892310221</v>
      </c>
      <c r="Q1010" s="14">
        <f t="shared" si="321"/>
        <v>0.7983229089231022</v>
      </c>
      <c r="R1010" s="14">
        <f t="shared" si="322"/>
        <v>-0.21208690892310222</v>
      </c>
      <c r="S1010" s="14">
        <f t="shared" si="323"/>
        <v>1.3035278178462044</v>
      </c>
      <c r="T1010" s="14">
        <f t="shared" si="324"/>
        <v>-0.71729181784620444</v>
      </c>
      <c r="U1010" s="4" t="s">
        <v>21</v>
      </c>
      <c r="V1010" s="21">
        <v>997</v>
      </c>
      <c r="W1010" s="15">
        <f t="shared" si="314"/>
        <v>14283.821830599531</v>
      </c>
      <c r="X1010" s="15">
        <f t="shared" si="315"/>
        <v>17658.450756986083</v>
      </c>
      <c r="Y1010" s="15">
        <f t="shared" si="316"/>
        <v>23672.936249067752</v>
      </c>
      <c r="Z1010" s="15">
        <f t="shared" si="317"/>
        <v>8618.5999041984669</v>
      </c>
      <c r="AA1010" s="15">
        <f t="shared" si="318"/>
        <v>39233.75111357744</v>
      </c>
      <c r="AB1010" s="15">
        <f t="shared" si="319"/>
        <v>5200.3073959885751</v>
      </c>
      <c r="AC1010" s="15"/>
    </row>
    <row r="1011" spans="2:29">
      <c r="B1011" s="64">
        <v>41703</v>
      </c>
      <c r="C1011" s="65">
        <v>1873.81</v>
      </c>
      <c r="D1011" s="65">
        <v>14897.63</v>
      </c>
      <c r="E1011" s="16">
        <f t="shared" si="306"/>
        <v>1.1965508902637482E-2</v>
      </c>
      <c r="F1011" s="16">
        <f t="shared" si="308"/>
        <v>1.1965508902637482E-2</v>
      </c>
      <c r="G1011" s="16" t="str">
        <f t="shared" si="309"/>
        <v/>
      </c>
      <c r="H1011" s="6">
        <f t="shared" si="310"/>
        <v>998</v>
      </c>
      <c r="I1011" s="25">
        <f t="shared" ca="1" si="311"/>
        <v>14092.617829265428</v>
      </c>
      <c r="J1011" s="16">
        <f t="shared" ca="1" si="320"/>
        <v>-4.3142803122546069E-3</v>
      </c>
      <c r="K1011" s="17">
        <f t="shared" ca="1" si="312"/>
        <v>-0.86064163289124662</v>
      </c>
      <c r="L1011" s="31">
        <f t="shared" ca="1" si="307"/>
        <v>-0.28860103637616485</v>
      </c>
      <c r="M1011" s="30"/>
      <c r="N1011" s="21">
        <v>998</v>
      </c>
      <c r="O1011" s="14">
        <f t="shared" si="305"/>
        <v>0.29341200000000001</v>
      </c>
      <c r="P1011" s="14">
        <f t="shared" si="313"/>
        <v>0.5054582079658021</v>
      </c>
      <c r="Q1011" s="14">
        <f t="shared" si="321"/>
        <v>0.7988702079658021</v>
      </c>
      <c r="R1011" s="14">
        <f t="shared" si="322"/>
        <v>-0.21204620796580209</v>
      </c>
      <c r="S1011" s="14">
        <f t="shared" si="323"/>
        <v>1.3043284159316042</v>
      </c>
      <c r="T1011" s="14">
        <f t="shared" si="324"/>
        <v>-0.71750441593160419</v>
      </c>
      <c r="U1011" s="4" t="s">
        <v>21</v>
      </c>
      <c r="V1011" s="21">
        <v>998</v>
      </c>
      <c r="W1011" s="15">
        <f t="shared" si="314"/>
        <v>14288.021891596441</v>
      </c>
      <c r="X1011" s="15">
        <f t="shared" si="315"/>
        <v>17662.924192192899</v>
      </c>
      <c r="Y1011" s="15">
        <f t="shared" si="316"/>
        <v>23685.89597051284</v>
      </c>
      <c r="Z1011" s="15">
        <f t="shared" si="317"/>
        <v>8618.9506966038989</v>
      </c>
      <c r="AA1011" s="15">
        <f t="shared" si="318"/>
        <v>39265.174156537636</v>
      </c>
      <c r="AB1011" s="15">
        <f t="shared" si="319"/>
        <v>5199.2019381059754</v>
      </c>
      <c r="AC1011" s="15"/>
    </row>
    <row r="1012" spans="2:29">
      <c r="B1012" s="64">
        <v>41704</v>
      </c>
      <c r="C1012" s="65">
        <v>1877.03</v>
      </c>
      <c r="D1012" s="65">
        <v>15134.75</v>
      </c>
      <c r="E1012" s="16">
        <f t="shared" si="306"/>
        <v>1.5916625664619193E-2</v>
      </c>
      <c r="F1012" s="16">
        <f t="shared" si="308"/>
        <v>1.5916625664619193E-2</v>
      </c>
      <c r="G1012" s="16" t="str">
        <f t="shared" si="309"/>
        <v/>
      </c>
      <c r="H1012" s="6">
        <f t="shared" si="310"/>
        <v>999</v>
      </c>
      <c r="I1012" s="25">
        <f t="shared" ca="1" si="311"/>
        <v>13950.620518829435</v>
      </c>
      <c r="J1012" s="16">
        <f t="shared" ca="1" si="320"/>
        <v>-1.0076006612562341E-2</v>
      </c>
      <c r="K1012" s="17">
        <f t="shared" ca="1" si="312"/>
        <v>-1.5119616309513446</v>
      </c>
      <c r="L1012" s="31">
        <f t="shared" ca="1" si="307"/>
        <v>-0.65131999806009799</v>
      </c>
      <c r="M1012" s="30"/>
      <c r="N1012" s="21">
        <v>999</v>
      </c>
      <c r="O1012" s="14">
        <f t="shared" si="305"/>
        <v>0.29370599999999997</v>
      </c>
      <c r="P1012" s="14">
        <f t="shared" si="313"/>
        <v>0.5057113801369314</v>
      </c>
      <c r="Q1012" s="14">
        <f t="shared" si="321"/>
        <v>0.79941738013693131</v>
      </c>
      <c r="R1012" s="14">
        <f t="shared" si="322"/>
        <v>-0.21200538013693143</v>
      </c>
      <c r="S1012" s="14">
        <f t="shared" si="323"/>
        <v>1.3051287602738628</v>
      </c>
      <c r="T1012" s="14">
        <f t="shared" si="324"/>
        <v>-0.71771676027386277</v>
      </c>
      <c r="U1012" s="4" t="s">
        <v>21</v>
      </c>
      <c r="V1012" s="21">
        <v>999</v>
      </c>
      <c r="W1012" s="15">
        <f t="shared" si="314"/>
        <v>14292.223187592819</v>
      </c>
      <c r="X1012" s="15">
        <f t="shared" si="315"/>
        <v>17667.396519169608</v>
      </c>
      <c r="Y1012" s="15">
        <f t="shared" si="316"/>
        <v>23698.859780030627</v>
      </c>
      <c r="Z1012" s="15">
        <f t="shared" si="317"/>
        <v>8619.302596831596</v>
      </c>
      <c r="AA1012" s="15">
        <f t="shared" si="318"/>
        <v>39296.612395551827</v>
      </c>
      <c r="AB1012" s="15">
        <f t="shared" si="319"/>
        <v>5198.0980341981822</v>
      </c>
      <c r="AC1012" s="15"/>
    </row>
    <row r="1013" spans="2:29">
      <c r="B1013" s="64">
        <v>41705</v>
      </c>
      <c r="C1013" s="65">
        <v>1878.04</v>
      </c>
      <c r="D1013" s="65">
        <v>15274.07</v>
      </c>
      <c r="E1013" s="16">
        <f t="shared" si="306"/>
        <v>9.2053056707246377E-3</v>
      </c>
      <c r="F1013" s="16">
        <f t="shared" si="308"/>
        <v>9.2053056707246377E-3</v>
      </c>
      <c r="G1013" s="16" t="str">
        <f t="shared" si="309"/>
        <v/>
      </c>
      <c r="H1013" s="6">
        <f t="shared" si="310"/>
        <v>1000</v>
      </c>
      <c r="I1013" s="25">
        <f t="shared" ca="1" si="311"/>
        <v>13905.182319606478</v>
      </c>
      <c r="J1013" s="16">
        <f t="shared" ca="1" si="320"/>
        <v>-3.2570737023223072E-3</v>
      </c>
      <c r="K1013" s="17">
        <f t="shared" ca="1" si="312"/>
        <v>-1.7342361126467118</v>
      </c>
      <c r="L1013" s="31">
        <f t="shared" ca="1" si="307"/>
        <v>-0.22227448169536715</v>
      </c>
      <c r="M1013" s="30"/>
      <c r="N1013" s="21">
        <v>1000</v>
      </c>
      <c r="O1013" s="14">
        <f t="shared" si="305"/>
        <v>0.29399999999999998</v>
      </c>
      <c r="P1013" s="14">
        <f t="shared" si="313"/>
        <v>0.50596442562694066</v>
      </c>
      <c r="Q1013" s="14">
        <f t="shared" si="321"/>
        <v>0.7999644256269407</v>
      </c>
      <c r="R1013" s="14">
        <f t="shared" si="322"/>
        <v>-0.21196442562694068</v>
      </c>
      <c r="S1013" s="14">
        <f t="shared" si="323"/>
        <v>1.3059288512538814</v>
      </c>
      <c r="T1013" s="14">
        <f t="shared" si="324"/>
        <v>-0.71792885125388128</v>
      </c>
      <c r="U1013" s="4" t="s">
        <v>21</v>
      </c>
      <c r="V1013" s="21">
        <v>1000</v>
      </c>
      <c r="W1013" s="15">
        <f t="shared" si="314"/>
        <v>14296.425718951812</v>
      </c>
      <c r="X1013" s="15">
        <f t="shared" si="315"/>
        <v>17671.867739866248</v>
      </c>
      <c r="Y1013" s="15">
        <f t="shared" si="316"/>
        <v>23711.827681084149</v>
      </c>
      <c r="Z1013" s="15">
        <f t="shared" si="317"/>
        <v>8619.6556033744673</v>
      </c>
      <c r="AA1013" s="15">
        <f t="shared" si="318"/>
        <v>39328.065841806216</v>
      </c>
      <c r="AB1013" s="15">
        <f t="shared" si="319"/>
        <v>5196.9956813955514</v>
      </c>
      <c r="AC1013" s="15"/>
    </row>
    <row r="1014" spans="2:29">
      <c r="B1014" s="64">
        <v>41708</v>
      </c>
      <c r="C1014" s="65">
        <v>1877.17</v>
      </c>
      <c r="D1014" s="65">
        <v>15120.14</v>
      </c>
      <c r="E1014" s="16">
        <f t="shared" si="306"/>
        <v>-1.0077863987791093E-2</v>
      </c>
      <c r="F1014" s="16" t="str">
        <f t="shared" si="308"/>
        <v/>
      </c>
      <c r="G1014" s="16">
        <f t="shared" si="309"/>
        <v>-1.0077863987791093E-2</v>
      </c>
      <c r="H1014" s="6">
        <f t="shared" si="310"/>
        <v>1001</v>
      </c>
      <c r="I1014" s="25">
        <f t="shared" ca="1" si="311"/>
        <v>13726.776933438419</v>
      </c>
      <c r="J1014" s="16">
        <f t="shared" ca="1" si="320"/>
        <v>-1.2830136424497277E-2</v>
      </c>
      <c r="K1014" s="17">
        <f t="shared" ca="1" si="312"/>
        <v>-2.5596837473563134</v>
      </c>
      <c r="L1014" s="31">
        <f t="shared" ca="1" si="307"/>
        <v>-0.8254476347096017</v>
      </c>
      <c r="M1014" s="30"/>
      <c r="N1014" s="21">
        <v>1001</v>
      </c>
      <c r="O1014" s="14">
        <f t="shared" si="305"/>
        <v>0.294294</v>
      </c>
      <c r="P1014" s="14">
        <f t="shared" si="313"/>
        <v>0.50621734462580403</v>
      </c>
      <c r="Q1014" s="14">
        <f t="shared" si="321"/>
        <v>0.80051134462580409</v>
      </c>
      <c r="R1014" s="14">
        <f t="shared" si="322"/>
        <v>-0.21192334462580403</v>
      </c>
      <c r="S1014" s="14">
        <f t="shared" si="323"/>
        <v>1.3067286892516081</v>
      </c>
      <c r="T1014" s="14">
        <f t="shared" si="324"/>
        <v>-0.71814068925160801</v>
      </c>
      <c r="U1014" s="4" t="s">
        <v>21</v>
      </c>
      <c r="V1014" s="21">
        <v>1001</v>
      </c>
      <c r="W1014" s="15">
        <f t="shared" si="314"/>
        <v>14300.629486036665</v>
      </c>
      <c r="X1014" s="15">
        <f t="shared" si="315"/>
        <v>17676.337856227907</v>
      </c>
      <c r="Y1014" s="15">
        <f t="shared" si="316"/>
        <v>23724.799677132913</v>
      </c>
      <c r="Z1014" s="15">
        <f t="shared" si="317"/>
        <v>8620.0097147296819</v>
      </c>
      <c r="AA1014" s="15">
        <f t="shared" si="318"/>
        <v>39359.534506482822</v>
      </c>
      <c r="AB1014" s="15">
        <f t="shared" si="319"/>
        <v>5195.8948768364435</v>
      </c>
      <c r="AC1014" s="15"/>
    </row>
    <row r="1015" spans="2:29">
      <c r="B1015" s="64">
        <v>41709</v>
      </c>
      <c r="C1015" s="65">
        <v>1867.63</v>
      </c>
      <c r="D1015" s="65">
        <v>15224.11</v>
      </c>
      <c r="E1015" s="16">
        <f t="shared" si="306"/>
        <v>6.8762590822572522E-3</v>
      </c>
      <c r="F1015" s="16">
        <f t="shared" si="308"/>
        <v>6.8762590822572522E-3</v>
      </c>
      <c r="G1015" s="16" t="str">
        <f t="shared" si="309"/>
        <v/>
      </c>
      <c r="H1015" s="6">
        <f t="shared" si="310"/>
        <v>1002</v>
      </c>
      <c r="I1015" s="25">
        <f t="shared" ca="1" si="311"/>
        <v>13979.253797420435</v>
      </c>
      <c r="J1015" s="16">
        <f t="shared" ca="1" si="320"/>
        <v>1.8393018638409021E-2</v>
      </c>
      <c r="K1015" s="17">
        <f t="shared" ca="1" si="312"/>
        <v>-1.438938417866449</v>
      </c>
      <c r="L1015" s="31">
        <f t="shared" ca="1" si="307"/>
        <v>1.1207453294898644</v>
      </c>
      <c r="M1015" s="30"/>
      <c r="N1015" s="21">
        <v>1002</v>
      </c>
      <c r="O1015" s="14">
        <f t="shared" si="305"/>
        <v>0.29458800000000002</v>
      </c>
      <c r="P1015" s="14">
        <f t="shared" si="313"/>
        <v>0.50647013732302126</v>
      </c>
      <c r="Q1015" s="14">
        <f t="shared" si="321"/>
        <v>0.80105813732302122</v>
      </c>
      <c r="R1015" s="14">
        <f t="shared" si="322"/>
        <v>-0.21188213732302125</v>
      </c>
      <c r="S1015" s="14">
        <f t="shared" si="323"/>
        <v>1.3075282746460426</v>
      </c>
      <c r="T1015" s="14">
        <f t="shared" si="324"/>
        <v>-0.71835227464604245</v>
      </c>
      <c r="U1015" s="4" t="s">
        <v>21</v>
      </c>
      <c r="V1015" s="21">
        <v>1002</v>
      </c>
      <c r="W1015" s="15">
        <f t="shared" si="314"/>
        <v>14304.834489210736</v>
      </c>
      <c r="X1015" s="15">
        <f t="shared" si="315"/>
        <v>17680.806870194756</v>
      </c>
      <c r="Y1015" s="15">
        <f t="shared" si="316"/>
        <v>23737.77577163286</v>
      </c>
      <c r="Z1015" s="15">
        <f t="shared" si="317"/>
        <v>8620.3649293986564</v>
      </c>
      <c r="AA1015" s="15">
        <f t="shared" si="318"/>
        <v>39391.018400759553</v>
      </c>
      <c r="AB1015" s="15">
        <f t="shared" si="319"/>
        <v>5194.7956176671823</v>
      </c>
      <c r="AC1015" s="15"/>
    </row>
    <row r="1016" spans="2:29">
      <c r="B1016" s="64">
        <v>41710</v>
      </c>
      <c r="C1016" s="65">
        <v>1868.2</v>
      </c>
      <c r="D1016" s="65">
        <v>14830.39</v>
      </c>
      <c r="E1016" s="16">
        <f t="shared" si="306"/>
        <v>-2.5861610301029167E-2</v>
      </c>
      <c r="F1016" s="16" t="str">
        <f t="shared" si="308"/>
        <v/>
      </c>
      <c r="G1016" s="16">
        <f t="shared" si="309"/>
        <v>-2.5861610301029167E-2</v>
      </c>
      <c r="H1016" s="6">
        <f t="shared" si="310"/>
        <v>1003</v>
      </c>
      <c r="I1016" s="25">
        <f t="shared" ca="1" si="311"/>
        <v>13967.032933432114</v>
      </c>
      <c r="J1016" s="16">
        <f t="shared" ca="1" si="320"/>
        <v>-8.7421432970736699E-4</v>
      </c>
      <c r="K1016" s="17">
        <f t="shared" ca="1" si="312"/>
        <v>-1.5119757470043944</v>
      </c>
      <c r="L1016" s="31">
        <f t="shared" ca="1" si="307"/>
        <v>-7.3037329137945473E-2</v>
      </c>
      <c r="M1016" s="30"/>
      <c r="N1016" s="21">
        <v>1003</v>
      </c>
      <c r="O1016" s="14">
        <f t="shared" si="305"/>
        <v>0.29488199999999998</v>
      </c>
      <c r="P1016" s="14">
        <f t="shared" si="313"/>
        <v>0.5067228039076197</v>
      </c>
      <c r="Q1016" s="14">
        <f t="shared" si="321"/>
        <v>0.80160480390761968</v>
      </c>
      <c r="R1016" s="14">
        <f t="shared" si="322"/>
        <v>-0.21184080390761972</v>
      </c>
      <c r="S1016" s="14">
        <f t="shared" si="323"/>
        <v>1.3083276078152393</v>
      </c>
      <c r="T1016" s="14">
        <f t="shared" si="324"/>
        <v>-0.71856360781523942</v>
      </c>
      <c r="U1016" s="4" t="s">
        <v>21</v>
      </c>
      <c r="V1016" s="21">
        <v>1003</v>
      </c>
      <c r="W1016" s="15">
        <f t="shared" si="314"/>
        <v>14309.040728837494</v>
      </c>
      <c r="X1016" s="15">
        <f t="shared" si="315"/>
        <v>17685.274783702047</v>
      </c>
      <c r="Y1016" s="15">
        <f t="shared" si="316"/>
        <v>23750.755968036465</v>
      </c>
      <c r="Z1016" s="15">
        <f t="shared" si="317"/>
        <v>8620.7212458870345</v>
      </c>
      <c r="AA1016" s="15">
        <f t="shared" si="318"/>
        <v>39422.517535810286</v>
      </c>
      <c r="AB1016" s="15">
        <f t="shared" si="319"/>
        <v>5193.6979010420218</v>
      </c>
      <c r="AC1016" s="15"/>
    </row>
    <row r="1017" spans="2:29">
      <c r="B1017" s="64">
        <v>41711</v>
      </c>
      <c r="C1017" s="65">
        <v>1846.34</v>
      </c>
      <c r="D1017" s="65">
        <v>14815.98</v>
      </c>
      <c r="E1017" s="16">
        <f t="shared" si="306"/>
        <v>-9.7165347640890457E-4</v>
      </c>
      <c r="F1017" s="16" t="str">
        <f t="shared" si="308"/>
        <v/>
      </c>
      <c r="G1017" s="16">
        <f t="shared" si="309"/>
        <v>-9.7165347640890457E-4</v>
      </c>
      <c r="H1017" s="6">
        <f t="shared" si="310"/>
        <v>1004</v>
      </c>
      <c r="I1017" s="25">
        <f t="shared" ca="1" si="311"/>
        <v>13985.029191773763</v>
      </c>
      <c r="J1017" s="16">
        <f t="shared" ca="1" si="320"/>
        <v>1.2884811274821609E-3</v>
      </c>
      <c r="K1017" s="17">
        <f t="shared" ca="1" si="312"/>
        <v>-1.4498724586189329</v>
      </c>
      <c r="L1017" s="31">
        <f t="shared" ca="1" si="307"/>
        <v>6.2103288385461503E-2</v>
      </c>
      <c r="M1017" s="30"/>
      <c r="N1017" s="21">
        <v>1004</v>
      </c>
      <c r="O1017" s="14">
        <f t="shared" si="305"/>
        <v>0.29517599999999999</v>
      </c>
      <c r="P1017" s="14">
        <f t="shared" si="313"/>
        <v>0.50697534456815552</v>
      </c>
      <c r="Q1017" s="14">
        <f t="shared" si="321"/>
        <v>0.80215134456815551</v>
      </c>
      <c r="R1017" s="14">
        <f t="shared" si="322"/>
        <v>-0.21179934456815552</v>
      </c>
      <c r="S1017" s="14">
        <f t="shared" si="323"/>
        <v>1.3091266891363111</v>
      </c>
      <c r="T1017" s="14">
        <f t="shared" si="324"/>
        <v>-0.71877468913631104</v>
      </c>
      <c r="U1017" s="4" t="s">
        <v>21</v>
      </c>
      <c r="V1017" s="21">
        <v>1004</v>
      </c>
      <c r="W1017" s="15">
        <f t="shared" si="314"/>
        <v>14313.248205280501</v>
      </c>
      <c r="X1017" s="15">
        <f t="shared" si="315"/>
        <v>17689.741598680142</v>
      </c>
      <c r="Y1017" s="15">
        <f t="shared" si="316"/>
        <v>23763.740269792681</v>
      </c>
      <c r="Z1017" s="15">
        <f t="shared" si="317"/>
        <v>8621.0786627046746</v>
      </c>
      <c r="AA1017" s="15">
        <f t="shared" si="318"/>
        <v>39454.031922804861</v>
      </c>
      <c r="AB1017" s="15">
        <f t="shared" si="319"/>
        <v>5192.6017241231293</v>
      </c>
      <c r="AC1017" s="15"/>
    </row>
    <row r="1018" spans="2:29">
      <c r="B1018" s="64">
        <v>41712</v>
      </c>
      <c r="C1018" s="65">
        <v>1841.13</v>
      </c>
      <c r="D1018" s="65">
        <v>14327.66</v>
      </c>
      <c r="E1018" s="16">
        <f t="shared" si="306"/>
        <v>-3.2959007774038554E-2</v>
      </c>
      <c r="F1018" s="16" t="str">
        <f t="shared" si="308"/>
        <v/>
      </c>
      <c r="G1018" s="16">
        <f t="shared" si="309"/>
        <v>-3.2959007774038554E-2</v>
      </c>
      <c r="H1018" s="6">
        <f t="shared" si="310"/>
        <v>1005</v>
      </c>
      <c r="I1018" s="25">
        <f t="shared" ca="1" si="311"/>
        <v>14116.641015808664</v>
      </c>
      <c r="J1018" s="16">
        <f t="shared" ca="1" si="320"/>
        <v>9.4109080667716394E-3</v>
      </c>
      <c r="K1018" s="17">
        <f t="shared" ca="1" si="312"/>
        <v>-0.88281573036166772</v>
      </c>
      <c r="L1018" s="31">
        <f t="shared" ca="1" si="307"/>
        <v>0.56705672825726516</v>
      </c>
      <c r="M1018" s="30"/>
      <c r="N1018" s="21">
        <v>1005</v>
      </c>
      <c r="O1018" s="14">
        <f t="shared" si="305"/>
        <v>0.29547000000000001</v>
      </c>
      <c r="P1018" s="14">
        <f t="shared" si="313"/>
        <v>0.50722775949271548</v>
      </c>
      <c r="Q1018" s="14">
        <f t="shared" si="321"/>
        <v>0.80269775949271549</v>
      </c>
      <c r="R1018" s="14">
        <f t="shared" si="322"/>
        <v>-0.21175775949271547</v>
      </c>
      <c r="S1018" s="14">
        <f t="shared" si="323"/>
        <v>1.3099255189854309</v>
      </c>
      <c r="T1018" s="14">
        <f t="shared" si="324"/>
        <v>-0.71898551898543095</v>
      </c>
      <c r="U1018" s="4" t="s">
        <v>21</v>
      </c>
      <c r="V1018" s="21">
        <v>1005</v>
      </c>
      <c r="W1018" s="15">
        <f t="shared" si="314"/>
        <v>14317.456918903443</v>
      </c>
      <c r="X1018" s="15">
        <f t="shared" si="315"/>
        <v>17694.20731705453</v>
      </c>
      <c r="Y1018" s="15">
        <f t="shared" si="316"/>
        <v>23776.728680346987</v>
      </c>
      <c r="Z1018" s="15">
        <f t="shared" si="317"/>
        <v>8621.437178365637</v>
      </c>
      <c r="AA1018" s="15">
        <f t="shared" si="318"/>
        <v>39485.561572909079</v>
      </c>
      <c r="AB1018" s="15">
        <f t="shared" si="319"/>
        <v>5191.5070840805447</v>
      </c>
      <c r="AC1018" s="15"/>
    </row>
    <row r="1019" spans="2:29">
      <c r="B1019" s="64">
        <v>41715</v>
      </c>
      <c r="C1019" s="65">
        <v>1858.83</v>
      </c>
      <c r="D1019" s="65">
        <v>14277.67</v>
      </c>
      <c r="E1019" s="16">
        <f t="shared" si="306"/>
        <v>-3.4890554354304738E-3</v>
      </c>
      <c r="F1019" s="16" t="str">
        <f t="shared" si="308"/>
        <v/>
      </c>
      <c r="G1019" s="16">
        <f t="shared" si="309"/>
        <v>-3.4890554354304738E-3</v>
      </c>
      <c r="H1019" s="6">
        <f t="shared" si="310"/>
        <v>1006</v>
      </c>
      <c r="I1019" s="25">
        <f t="shared" ca="1" si="311"/>
        <v>14327.173106481936</v>
      </c>
      <c r="J1019" s="16">
        <f t="shared" ca="1" si="320"/>
        <v>1.4913752530613037E-2</v>
      </c>
      <c r="K1019" s="17">
        <f t="shared" ca="1" si="312"/>
        <v>2.4037142439618853E-2</v>
      </c>
      <c r="L1019" s="31">
        <f t="shared" ca="1" si="307"/>
        <v>0.90685287280128657</v>
      </c>
      <c r="M1019" s="30"/>
      <c r="N1019" s="21">
        <v>1006</v>
      </c>
      <c r="O1019" s="14">
        <f t="shared" si="305"/>
        <v>0.29576399999999997</v>
      </c>
      <c r="P1019" s="14">
        <f t="shared" si="313"/>
        <v>0.50748004886891862</v>
      </c>
      <c r="Q1019" s="14">
        <f t="shared" si="321"/>
        <v>0.80324404886891854</v>
      </c>
      <c r="R1019" s="14">
        <f t="shared" si="322"/>
        <v>-0.21171604886891865</v>
      </c>
      <c r="S1019" s="14">
        <f t="shared" si="323"/>
        <v>1.3107240977378372</v>
      </c>
      <c r="T1019" s="14">
        <f t="shared" si="324"/>
        <v>-0.71919609773783733</v>
      </c>
      <c r="U1019" s="4" t="s">
        <v>21</v>
      </c>
      <c r="V1019" s="21">
        <v>1006</v>
      </c>
      <c r="W1019" s="15">
        <f t="shared" si="314"/>
        <v>14321.666870070098</v>
      </c>
      <c r="X1019" s="15">
        <f t="shared" si="315"/>
        <v>17698.67194074584</v>
      </c>
      <c r="Y1019" s="15">
        <f t="shared" si="316"/>
        <v>23789.721203141395</v>
      </c>
      <c r="Z1019" s="15">
        <f t="shared" si="317"/>
        <v>8621.7967913881603</v>
      </c>
      <c r="AA1019" s="15">
        <f t="shared" si="318"/>
        <v>39517.106497284789</v>
      </c>
      <c r="AB1019" s="15">
        <f t="shared" si="319"/>
        <v>5190.4139780921569</v>
      </c>
      <c r="AC1019" s="15"/>
    </row>
    <row r="1020" spans="2:29">
      <c r="B1020" s="64">
        <v>41716</v>
      </c>
      <c r="C1020" s="65">
        <v>1872.25</v>
      </c>
      <c r="D1020" s="65">
        <v>14411.27</v>
      </c>
      <c r="E1020" s="16">
        <f t="shared" si="306"/>
        <v>9.35726907821797E-3</v>
      </c>
      <c r="F1020" s="16">
        <f t="shared" si="308"/>
        <v>9.35726907821797E-3</v>
      </c>
      <c r="G1020" s="16" t="str">
        <f t="shared" si="309"/>
        <v/>
      </c>
      <c r="H1020" s="6">
        <f t="shared" si="310"/>
        <v>1007</v>
      </c>
      <c r="I1020" s="25">
        <f t="shared" ca="1" si="311"/>
        <v>14372.026474321809</v>
      </c>
      <c r="J1020" s="16">
        <f t="shared" ca="1" si="320"/>
        <v>3.1306502341051437E-3</v>
      </c>
      <c r="K1020" s="17">
        <f t="shared" ca="1" si="312"/>
        <v>0.20102227088102415</v>
      </c>
      <c r="L1020" s="31">
        <f t="shared" ca="1" si="307"/>
        <v>0.17698512844140529</v>
      </c>
      <c r="M1020" s="30"/>
      <c r="N1020" s="21">
        <v>1007</v>
      </c>
      <c r="O1020" s="14">
        <f t="shared" si="305"/>
        <v>0.29605799999999999</v>
      </c>
      <c r="P1020" s="14">
        <f t="shared" si="313"/>
        <v>0.50773221288391779</v>
      </c>
      <c r="Q1020" s="14">
        <f t="shared" si="321"/>
        <v>0.80379021288391783</v>
      </c>
      <c r="R1020" s="14">
        <f t="shared" si="322"/>
        <v>-0.2116742128839178</v>
      </c>
      <c r="S1020" s="14">
        <f t="shared" si="323"/>
        <v>1.3115224257678355</v>
      </c>
      <c r="T1020" s="14">
        <f t="shared" si="324"/>
        <v>-0.71940642576783564</v>
      </c>
      <c r="U1020" s="4" t="s">
        <v>21</v>
      </c>
      <c r="V1020" s="21">
        <v>1007</v>
      </c>
      <c r="W1020" s="15">
        <f t="shared" si="314"/>
        <v>14325.878059144357</v>
      </c>
      <c r="X1020" s="15">
        <f t="shared" si="315"/>
        <v>17703.135471669859</v>
      </c>
      <c r="Y1020" s="15">
        <f t="shared" si="316"/>
        <v>23802.717841614471</v>
      </c>
      <c r="Z1020" s="15">
        <f t="shared" si="317"/>
        <v>8622.1575002946593</v>
      </c>
      <c r="AA1020" s="15">
        <f t="shared" si="318"/>
        <v>39548.666707089877</v>
      </c>
      <c r="AB1020" s="15">
        <f t="shared" si="319"/>
        <v>5189.3224033436763</v>
      </c>
      <c r="AC1020" s="15"/>
    </row>
    <row r="1021" spans="2:29">
      <c r="B1021" s="64">
        <v>41717</v>
      </c>
      <c r="C1021" s="65">
        <v>1860.77</v>
      </c>
      <c r="D1021" s="65">
        <v>14463</v>
      </c>
      <c r="E1021" s="16">
        <f t="shared" si="306"/>
        <v>3.5895517882878858E-3</v>
      </c>
      <c r="F1021" s="16">
        <f t="shared" si="308"/>
        <v>3.5895517882878858E-3</v>
      </c>
      <c r="G1021" s="16" t="str">
        <f t="shared" si="309"/>
        <v/>
      </c>
      <c r="H1021" s="6">
        <f t="shared" si="310"/>
        <v>1008</v>
      </c>
      <c r="I1021" s="25">
        <f t="shared" ca="1" si="311"/>
        <v>14217.232620416144</v>
      </c>
      <c r="J1021" s="16">
        <f t="shared" ca="1" si="320"/>
        <v>-1.0770496017540172E-2</v>
      </c>
      <c r="K1021" s="17">
        <f t="shared" ca="1" si="312"/>
        <v>-0.49416053908046392</v>
      </c>
      <c r="L1021" s="31">
        <f t="shared" ca="1" si="307"/>
        <v>-0.69518280996148807</v>
      </c>
      <c r="M1021" s="30"/>
      <c r="N1021" s="21">
        <v>1008</v>
      </c>
      <c r="O1021" s="14">
        <f t="shared" si="305"/>
        <v>0.296352</v>
      </c>
      <c r="P1021" s="14">
        <f t="shared" si="313"/>
        <v>0.50798425172440143</v>
      </c>
      <c r="Q1021" s="14">
        <f t="shared" si="321"/>
        <v>0.80433625172440149</v>
      </c>
      <c r="R1021" s="14">
        <f t="shared" si="322"/>
        <v>-0.21163225172440142</v>
      </c>
      <c r="S1021" s="14">
        <f t="shared" si="323"/>
        <v>1.3123205034488028</v>
      </c>
      <c r="T1021" s="14">
        <f t="shared" si="324"/>
        <v>-0.7196165034488029</v>
      </c>
      <c r="U1021" s="4" t="s">
        <v>21</v>
      </c>
      <c r="V1021" s="21">
        <v>1008</v>
      </c>
      <c r="W1021" s="15">
        <f t="shared" si="314"/>
        <v>14330.090486490224</v>
      </c>
      <c r="X1021" s="15">
        <f t="shared" si="315"/>
        <v>17707.597911737554</v>
      </c>
      <c r="Y1021" s="15">
        <f t="shared" si="316"/>
        <v>23815.71859920134</v>
      </c>
      <c r="Z1021" s="15">
        <f t="shared" si="317"/>
        <v>8622.5193036116943</v>
      </c>
      <c r="AA1021" s="15">
        <f t="shared" si="318"/>
        <v>39580.242213478334</v>
      </c>
      <c r="AB1021" s="15">
        <f t="shared" si="319"/>
        <v>5188.2323570286007</v>
      </c>
      <c r="AC1021" s="15"/>
    </row>
    <row r="1022" spans="2:29">
      <c r="B1022" s="64">
        <v>41718</v>
      </c>
      <c r="C1022" s="65">
        <v>1872.01</v>
      </c>
      <c r="D1022" s="65">
        <v>14224.23</v>
      </c>
      <c r="E1022" s="16">
        <f t="shared" si="306"/>
        <v>-1.6509023024268855E-2</v>
      </c>
      <c r="F1022" s="16" t="str">
        <f t="shared" si="308"/>
        <v/>
      </c>
      <c r="G1022" s="16">
        <f t="shared" si="309"/>
        <v>-1.6509023024268855E-2</v>
      </c>
      <c r="H1022" s="6">
        <f t="shared" si="310"/>
        <v>1009</v>
      </c>
      <c r="I1022" s="25">
        <f t="shared" ca="1" si="311"/>
        <v>14096.588391172323</v>
      </c>
      <c r="J1022" s="16">
        <f t="shared" ca="1" si="320"/>
        <v>-8.4857744446393685E-3</v>
      </c>
      <c r="K1022" s="17">
        <f t="shared" ca="1" si="312"/>
        <v>-1.0451598733530554</v>
      </c>
      <c r="L1022" s="31">
        <f t="shared" ca="1" si="307"/>
        <v>-0.5509993342725914</v>
      </c>
      <c r="M1022" s="30"/>
      <c r="N1022" s="21">
        <v>1009</v>
      </c>
      <c r="O1022" s="14">
        <f t="shared" si="305"/>
        <v>0.29664599999999997</v>
      </c>
      <c r="P1022" s="14">
        <f t="shared" si="313"/>
        <v>0.5082361655765949</v>
      </c>
      <c r="Q1022" s="14">
        <f t="shared" si="321"/>
        <v>0.80488216557659487</v>
      </c>
      <c r="R1022" s="14">
        <f t="shared" si="322"/>
        <v>-0.21159016557659494</v>
      </c>
      <c r="S1022" s="14">
        <f t="shared" si="323"/>
        <v>1.3131183311531898</v>
      </c>
      <c r="T1022" s="14">
        <f t="shared" si="324"/>
        <v>-0.71982633115318984</v>
      </c>
      <c r="U1022" s="4" t="s">
        <v>21</v>
      </c>
      <c r="V1022" s="21">
        <v>1009</v>
      </c>
      <c r="W1022" s="15">
        <f t="shared" si="314"/>
        <v>14334.304152471799</v>
      </c>
      <c r="X1022" s="15">
        <f t="shared" si="315"/>
        <v>17712.059262855069</v>
      </c>
      <c r="Y1022" s="15">
        <f t="shared" si="316"/>
        <v>23828.723479333712</v>
      </c>
      <c r="Z1022" s="15">
        <f t="shared" si="317"/>
        <v>8622.8821998699696</v>
      </c>
      <c r="AA1022" s="15">
        <f t="shared" si="318"/>
        <v>39611.833027600238</v>
      </c>
      <c r="AB1022" s="15">
        <f t="shared" si="319"/>
        <v>5187.1438363481911</v>
      </c>
      <c r="AC1022" s="15"/>
    </row>
    <row r="1023" spans="2:29">
      <c r="B1023" s="64">
        <v>41722</v>
      </c>
      <c r="C1023" s="65">
        <v>1857.44</v>
      </c>
      <c r="D1023" s="65">
        <v>14475.3</v>
      </c>
      <c r="E1023" s="16">
        <f t="shared" si="306"/>
        <v>1.7650867568929897E-2</v>
      </c>
      <c r="F1023" s="16">
        <f t="shared" si="308"/>
        <v>1.7650867568929897E-2</v>
      </c>
      <c r="G1023" s="16" t="str">
        <f t="shared" si="309"/>
        <v/>
      </c>
      <c r="H1023" s="6">
        <f t="shared" si="310"/>
        <v>1010</v>
      </c>
      <c r="I1023" s="25">
        <f t="shared" ca="1" si="311"/>
        <v>14153.45258953476</v>
      </c>
      <c r="J1023" s="16">
        <f t="shared" ca="1" si="320"/>
        <v>4.0338979038393808E-3</v>
      </c>
      <c r="K1023" s="17">
        <f t="shared" ca="1" si="312"/>
        <v>-0.81192323210487838</v>
      </c>
      <c r="L1023" s="31">
        <f t="shared" ca="1" si="307"/>
        <v>0.23323664124817706</v>
      </c>
      <c r="M1023" s="30"/>
      <c r="N1023" s="21">
        <v>1010</v>
      </c>
      <c r="O1023" s="14">
        <f t="shared" si="305"/>
        <v>0.29693999999999998</v>
      </c>
      <c r="P1023" s="14">
        <f t="shared" si="313"/>
        <v>0.50848795462626251</v>
      </c>
      <c r="Q1023" s="14">
        <f t="shared" si="321"/>
        <v>0.80542795462626249</v>
      </c>
      <c r="R1023" s="14">
        <f t="shared" si="322"/>
        <v>-0.21154795462626252</v>
      </c>
      <c r="S1023" s="14">
        <f t="shared" si="323"/>
        <v>1.313915909252525</v>
      </c>
      <c r="T1023" s="14">
        <f t="shared" si="324"/>
        <v>-0.72003590925252503</v>
      </c>
      <c r="U1023" s="4" t="s">
        <v>21</v>
      </c>
      <c r="V1023" s="21">
        <v>1010</v>
      </c>
      <c r="W1023" s="15">
        <f t="shared" si="314"/>
        <v>14338.519057453299</v>
      </c>
      <c r="X1023" s="15">
        <f t="shared" si="315"/>
        <v>17716.519526923785</v>
      </c>
      <c r="Y1023" s="15">
        <f t="shared" si="316"/>
        <v>23841.732485439898</v>
      </c>
      <c r="Z1023" s="15">
        <f t="shared" si="317"/>
        <v>8623.2461876043108</v>
      </c>
      <c r="AA1023" s="15">
        <f t="shared" si="318"/>
        <v>39643.439160601854</v>
      </c>
      <c r="AB1023" s="15">
        <f t="shared" si="319"/>
        <v>5186.0568385114393</v>
      </c>
      <c r="AC1023" s="15"/>
    </row>
    <row r="1024" spans="2:29">
      <c r="B1024" s="64">
        <v>41723</v>
      </c>
      <c r="C1024" s="65">
        <v>1865.62</v>
      </c>
      <c r="D1024" s="65">
        <v>14423.19</v>
      </c>
      <c r="E1024" s="16">
        <f t="shared" si="306"/>
        <v>-3.599925390147269E-3</v>
      </c>
      <c r="F1024" s="16" t="str">
        <f t="shared" si="308"/>
        <v/>
      </c>
      <c r="G1024" s="16">
        <f t="shared" si="309"/>
        <v>-3.599925390147269E-3</v>
      </c>
      <c r="H1024" s="6">
        <f t="shared" si="310"/>
        <v>1011</v>
      </c>
      <c r="I1024" s="25">
        <f t="shared" ca="1" si="311"/>
        <v>14149.212114194308</v>
      </c>
      <c r="J1024" s="16">
        <f t="shared" ca="1" si="320"/>
        <v>-2.9960713215566409E-4</v>
      </c>
      <c r="K1024" s="17">
        <f t="shared" ca="1" si="312"/>
        <v>-0.84902649616119064</v>
      </c>
      <c r="L1024" s="31">
        <f t="shared" ca="1" si="307"/>
        <v>-3.7103264056312216E-2</v>
      </c>
      <c r="M1024" s="30"/>
      <c r="N1024" s="21">
        <v>1011</v>
      </c>
      <c r="O1024" s="14">
        <f t="shared" si="305"/>
        <v>0.297234</v>
      </c>
      <c r="P1024" s="14">
        <f t="shared" si="313"/>
        <v>0.50873961905870868</v>
      </c>
      <c r="Q1024" s="14">
        <f t="shared" si="321"/>
        <v>0.80597361905870868</v>
      </c>
      <c r="R1024" s="14">
        <f t="shared" si="322"/>
        <v>-0.21150561905870868</v>
      </c>
      <c r="S1024" s="14">
        <f t="shared" si="323"/>
        <v>1.3147132381174174</v>
      </c>
      <c r="T1024" s="14">
        <f t="shared" si="324"/>
        <v>-0.72024523811741736</v>
      </c>
      <c r="U1024" s="4" t="s">
        <v>21</v>
      </c>
      <c r="V1024" s="21">
        <v>1011</v>
      </c>
      <c r="W1024" s="15">
        <f t="shared" si="314"/>
        <v>14342.735201799042</v>
      </c>
      <c r="X1024" s="15">
        <f t="shared" si="315"/>
        <v>17720.97870584028</v>
      </c>
      <c r="Y1024" s="15">
        <f t="shared" si="316"/>
        <v>23854.74562094481</v>
      </c>
      <c r="Z1024" s="15">
        <f t="shared" si="317"/>
        <v>8623.6112653536511</v>
      </c>
      <c r="AA1024" s="15">
        <f t="shared" si="318"/>
        <v>39675.060623625577</v>
      </c>
      <c r="AB1024" s="15">
        <f t="shared" si="319"/>
        <v>5184.9713607350459</v>
      </c>
      <c r="AC1024" s="15"/>
    </row>
    <row r="1025" spans="2:29">
      <c r="B1025" s="64">
        <v>41724</v>
      </c>
      <c r="C1025" s="65">
        <v>1852.56</v>
      </c>
      <c r="D1025" s="65">
        <v>14477.16</v>
      </c>
      <c r="E1025" s="16">
        <f t="shared" si="306"/>
        <v>3.7418906635771519E-3</v>
      </c>
      <c r="F1025" s="16">
        <f t="shared" si="308"/>
        <v>3.7418906635771519E-3</v>
      </c>
      <c r="G1025" s="16" t="str">
        <f t="shared" si="309"/>
        <v/>
      </c>
      <c r="H1025" s="6">
        <f t="shared" si="310"/>
        <v>1012</v>
      </c>
      <c r="I1025" s="25">
        <f t="shared" ca="1" si="311"/>
        <v>14082.191087793748</v>
      </c>
      <c r="J1025" s="16">
        <f t="shared" ca="1" si="320"/>
        <v>-4.7367320427209774E-3</v>
      </c>
      <c r="K1025" s="17">
        <f t="shared" ca="1" si="312"/>
        <v>-1.1641508151271851</v>
      </c>
      <c r="L1025" s="31">
        <f t="shared" ca="1" si="307"/>
        <v>-0.31512431896599435</v>
      </c>
      <c r="M1025" s="30"/>
      <c r="N1025" s="21">
        <v>1012</v>
      </c>
      <c r="O1025" s="14">
        <f t="shared" si="305"/>
        <v>0.29752800000000001</v>
      </c>
      <c r="P1025" s="14">
        <f t="shared" si="313"/>
        <v>0.50899115905877967</v>
      </c>
      <c r="Q1025" s="14">
        <f t="shared" si="321"/>
        <v>0.80651915905877969</v>
      </c>
      <c r="R1025" s="14">
        <f t="shared" si="322"/>
        <v>-0.21146315905877966</v>
      </c>
      <c r="S1025" s="14">
        <f t="shared" si="323"/>
        <v>1.3155103181175594</v>
      </c>
      <c r="T1025" s="14">
        <f t="shared" si="324"/>
        <v>-0.72045431811755933</v>
      </c>
      <c r="U1025" s="4" t="s">
        <v>21</v>
      </c>
      <c r="V1025" s="21">
        <v>1012</v>
      </c>
      <c r="W1025" s="15">
        <f t="shared" si="314"/>
        <v>14346.952585873449</v>
      </c>
      <c r="X1025" s="15">
        <f t="shared" si="315"/>
        <v>17725.436801496387</v>
      </c>
      <c r="Y1025" s="15">
        <f t="shared" si="316"/>
        <v>23867.762889269994</v>
      </c>
      <c r="Z1025" s="15">
        <f t="shared" si="317"/>
        <v>8623.9774316610219</v>
      </c>
      <c r="AA1025" s="15">
        <f t="shared" si="318"/>
        <v>39706.697427810032</v>
      </c>
      <c r="AB1025" s="15">
        <f t="shared" si="319"/>
        <v>5183.8874002433859</v>
      </c>
      <c r="AC1025" s="15"/>
    </row>
    <row r="1026" spans="2:29">
      <c r="B1026" s="64">
        <v>41725</v>
      </c>
      <c r="C1026" s="65">
        <v>1849.04</v>
      </c>
      <c r="D1026" s="65">
        <v>14622.89</v>
      </c>
      <c r="E1026" s="16">
        <f t="shared" si="306"/>
        <v>1.0066200829444419E-2</v>
      </c>
      <c r="F1026" s="16">
        <f t="shared" si="308"/>
        <v>1.0066200829444419E-2</v>
      </c>
      <c r="G1026" s="16" t="str">
        <f t="shared" si="309"/>
        <v/>
      </c>
      <c r="H1026" s="6">
        <f t="shared" si="310"/>
        <v>1013</v>
      </c>
      <c r="I1026" s="25">
        <f t="shared" ca="1" si="311"/>
        <v>13963.765291685106</v>
      </c>
      <c r="J1026" s="16">
        <f t="shared" ca="1" si="320"/>
        <v>-8.4096143398659159E-3</v>
      </c>
      <c r="K1026" s="17">
        <f t="shared" ca="1" si="312"/>
        <v>-1.7103495859543656</v>
      </c>
      <c r="L1026" s="31">
        <f t="shared" ca="1" si="307"/>
        <v>-0.54619877082718049</v>
      </c>
      <c r="M1026" s="30"/>
      <c r="N1026" s="21">
        <v>1013</v>
      </c>
      <c r="O1026" s="14">
        <f t="shared" si="305"/>
        <v>0.29782199999999998</v>
      </c>
      <c r="P1026" s="14">
        <f t="shared" si="313"/>
        <v>0.50924257481086554</v>
      </c>
      <c r="Q1026" s="14">
        <f t="shared" si="321"/>
        <v>0.80706457481086558</v>
      </c>
      <c r="R1026" s="14">
        <f t="shared" si="322"/>
        <v>-0.21142057481086557</v>
      </c>
      <c r="S1026" s="14">
        <f t="shared" si="323"/>
        <v>1.3163071496217311</v>
      </c>
      <c r="T1026" s="14">
        <f t="shared" si="324"/>
        <v>-0.72066314962173106</v>
      </c>
      <c r="U1026" s="4" t="s">
        <v>21</v>
      </c>
      <c r="V1026" s="21">
        <v>1013</v>
      </c>
      <c r="W1026" s="15">
        <f t="shared" si="314"/>
        <v>14351.171210041064</v>
      </c>
      <c r="X1026" s="15">
        <f t="shared" si="315"/>
        <v>17729.893815779211</v>
      </c>
      <c r="Y1026" s="15">
        <f t="shared" si="316"/>
        <v>23880.784293833636</v>
      </c>
      <c r="Z1026" s="15">
        <f t="shared" si="317"/>
        <v>8624.3446850735272</v>
      </c>
      <c r="AA1026" s="15">
        <f t="shared" si="318"/>
        <v>39738.349584290088</v>
      </c>
      <c r="AB1026" s="15">
        <f t="shared" si="319"/>
        <v>5182.8049542684812</v>
      </c>
      <c r="AC1026" s="15"/>
    </row>
    <row r="1027" spans="2:29">
      <c r="B1027" s="64">
        <v>41726</v>
      </c>
      <c r="C1027" s="65">
        <v>1857.62</v>
      </c>
      <c r="D1027" s="65">
        <v>14696.03</v>
      </c>
      <c r="E1027" s="16">
        <f t="shared" si="306"/>
        <v>5.0017472606305076E-3</v>
      </c>
      <c r="F1027" s="16">
        <f t="shared" si="308"/>
        <v>5.0017472606305076E-3</v>
      </c>
      <c r="G1027" s="16" t="str">
        <f t="shared" si="309"/>
        <v/>
      </c>
      <c r="H1027" s="6">
        <f t="shared" si="310"/>
        <v>1014</v>
      </c>
      <c r="I1027" s="25">
        <f t="shared" ca="1" si="311"/>
        <v>14027.112045636895</v>
      </c>
      <c r="J1027" s="16">
        <f t="shared" ca="1" si="320"/>
        <v>4.5365095036014567E-3</v>
      </c>
      <c r="K1027" s="17">
        <f t="shared" ca="1" si="312"/>
        <v>-1.4458337357173934</v>
      </c>
      <c r="L1027" s="31">
        <f t="shared" ca="1" si="307"/>
        <v>0.26451585023697222</v>
      </c>
      <c r="M1027" s="30"/>
      <c r="N1027" s="21">
        <v>1014</v>
      </c>
      <c r="O1027" s="14">
        <f t="shared" si="305"/>
        <v>0.29811599999999999</v>
      </c>
      <c r="P1027" s="14">
        <f t="shared" si="313"/>
        <v>0.50949386649890105</v>
      </c>
      <c r="Q1027" s="14">
        <f t="shared" si="321"/>
        <v>0.8076098664989011</v>
      </c>
      <c r="R1027" s="14">
        <f t="shared" si="322"/>
        <v>-0.21137786649890106</v>
      </c>
      <c r="S1027" s="14">
        <f t="shared" si="323"/>
        <v>1.3171037329978021</v>
      </c>
      <c r="T1027" s="14">
        <f t="shared" si="324"/>
        <v>-0.72087173299780205</v>
      </c>
      <c r="U1027" s="4" t="s">
        <v>21</v>
      </c>
      <c r="V1027" s="21">
        <v>1014</v>
      </c>
      <c r="W1027" s="15">
        <f t="shared" si="314"/>
        <v>14355.391074666519</v>
      </c>
      <c r="X1027" s="15">
        <f t="shared" si="315"/>
        <v>17734.349750571106</v>
      </c>
      <c r="Y1027" s="15">
        <f t="shared" si="316"/>
        <v>23893.809838050576</v>
      </c>
      <c r="Z1027" s="15">
        <f t="shared" si="317"/>
        <v>8624.7130241423401</v>
      </c>
      <c r="AA1027" s="15">
        <f t="shared" si="318"/>
        <v>39770.01710419685</v>
      </c>
      <c r="AB1027" s="15">
        <f t="shared" si="319"/>
        <v>5181.7240200499755</v>
      </c>
      <c r="AC1027" s="15"/>
    </row>
    <row r="1028" spans="2:29">
      <c r="B1028" s="64">
        <v>41729</v>
      </c>
      <c r="C1028" s="65">
        <v>1872.34</v>
      </c>
      <c r="D1028" s="65">
        <v>14827.83</v>
      </c>
      <c r="E1028" s="16">
        <f t="shared" si="306"/>
        <v>8.9684084749418226E-3</v>
      </c>
      <c r="F1028" s="16">
        <f t="shared" si="308"/>
        <v>8.9684084749418226E-3</v>
      </c>
      <c r="G1028" s="16" t="str">
        <f t="shared" si="309"/>
        <v/>
      </c>
      <c r="H1028" s="6">
        <f t="shared" si="310"/>
        <v>1015</v>
      </c>
      <c r="I1028" s="25">
        <f t="shared" ca="1" si="311"/>
        <v>14208.001110688536</v>
      </c>
      <c r="J1028" s="16">
        <f t="shared" ca="1" si="320"/>
        <v>1.2895674067699892E-2</v>
      </c>
      <c r="K1028" s="17">
        <f t="shared" ca="1" si="312"/>
        <v>-0.66338114310036023</v>
      </c>
      <c r="L1028" s="31">
        <f t="shared" ca="1" si="307"/>
        <v>0.78245259261703315</v>
      </c>
      <c r="M1028" s="30"/>
      <c r="N1028" s="21">
        <v>1015</v>
      </c>
      <c r="O1028" s="14">
        <f t="shared" si="305"/>
        <v>0.29841000000000001</v>
      </c>
      <c r="P1028" s="14">
        <f t="shared" si="313"/>
        <v>0.50974503430636775</v>
      </c>
      <c r="Q1028" s="14">
        <f t="shared" si="321"/>
        <v>0.8081550343063677</v>
      </c>
      <c r="R1028" s="14">
        <f t="shared" si="322"/>
        <v>-0.21133503430636774</v>
      </c>
      <c r="S1028" s="14">
        <f t="shared" si="323"/>
        <v>1.3179000686127356</v>
      </c>
      <c r="T1028" s="14">
        <f t="shared" si="324"/>
        <v>-0.72108006861273544</v>
      </c>
      <c r="U1028" s="4" t="s">
        <v>21</v>
      </c>
      <c r="V1028" s="21">
        <v>1015</v>
      </c>
      <c r="W1028" s="15">
        <f t="shared" si="314"/>
        <v>14359.612180114569</v>
      </c>
      <c r="X1028" s="15">
        <f t="shared" si="315"/>
        <v>17738.804607749738</v>
      </c>
      <c r="Y1028" s="15">
        <f t="shared" si="316"/>
        <v>23906.839525332318</v>
      </c>
      <c r="Z1028" s="15">
        <f t="shared" si="317"/>
        <v>8625.0824474226829</v>
      </c>
      <c r="AA1028" s="15">
        <f t="shared" si="318"/>
        <v>39801.69999865775</v>
      </c>
      <c r="AB1028" s="15">
        <f t="shared" si="319"/>
        <v>5180.6445948351056</v>
      </c>
      <c r="AC1028" s="15"/>
    </row>
    <row r="1029" spans="2:29">
      <c r="B1029" s="64">
        <v>41730</v>
      </c>
      <c r="C1029" s="65">
        <v>1885.52</v>
      </c>
      <c r="D1029" s="65">
        <v>14791.99</v>
      </c>
      <c r="E1029" s="16">
        <f t="shared" si="306"/>
        <v>-2.4170765378346087E-3</v>
      </c>
      <c r="F1029" s="16" t="str">
        <f t="shared" si="308"/>
        <v/>
      </c>
      <c r="G1029" s="16">
        <f t="shared" si="309"/>
        <v>-2.4170765378346087E-3</v>
      </c>
      <c r="H1029" s="6">
        <f t="shared" si="310"/>
        <v>1016</v>
      </c>
      <c r="I1029" s="25">
        <f t="shared" ca="1" si="311"/>
        <v>14390.924564165793</v>
      </c>
      <c r="J1029" s="16">
        <f t="shared" ca="1" si="320"/>
        <v>1.2874678996164022E-2</v>
      </c>
      <c r="K1029" s="17">
        <f t="shared" ca="1" si="312"/>
        <v>0.11777594941053071</v>
      </c>
      <c r="L1029" s="31">
        <f t="shared" ca="1" si="307"/>
        <v>0.78115709251089094</v>
      </c>
      <c r="M1029" s="30"/>
      <c r="N1029" s="21">
        <v>1016</v>
      </c>
      <c r="O1029" s="14">
        <f t="shared" si="305"/>
        <v>0.29870399999999997</v>
      </c>
      <c r="P1029" s="14">
        <f t="shared" si="313"/>
        <v>0.50999607841629535</v>
      </c>
      <c r="Q1029" s="14">
        <f t="shared" si="321"/>
        <v>0.80870007841629532</v>
      </c>
      <c r="R1029" s="14">
        <f t="shared" si="322"/>
        <v>-0.21129207841629538</v>
      </c>
      <c r="S1029" s="14">
        <f t="shared" si="323"/>
        <v>1.3186961568325906</v>
      </c>
      <c r="T1029" s="14">
        <f t="shared" si="324"/>
        <v>-0.72128815683259073</v>
      </c>
      <c r="U1029" s="4" t="s">
        <v>21</v>
      </c>
      <c r="V1029" s="21">
        <v>1016</v>
      </c>
      <c r="W1029" s="15">
        <f t="shared" si="314"/>
        <v>14363.834526750063</v>
      </c>
      <c r="X1029" s="15">
        <f t="shared" si="315"/>
        <v>17743.258389188079</v>
      </c>
      <c r="Y1029" s="15">
        <f t="shared" si="316"/>
        <v>23919.87335908708</v>
      </c>
      <c r="Z1029" s="15">
        <f t="shared" si="317"/>
        <v>8625.4529534738122</v>
      </c>
      <c r="AA1029" s="15">
        <f t="shared" si="318"/>
        <v>39833.3982787965</v>
      </c>
      <c r="AB1029" s="15">
        <f t="shared" si="319"/>
        <v>5179.566675878671</v>
      </c>
      <c r="AC1029" s="15"/>
    </row>
    <row r="1030" spans="2:29">
      <c r="B1030" s="64">
        <v>41731</v>
      </c>
      <c r="C1030" s="65">
        <v>1890.9</v>
      </c>
      <c r="D1030" s="65">
        <v>14946.32</v>
      </c>
      <c r="E1030" s="16">
        <f t="shared" si="306"/>
        <v>1.0433349400587745E-2</v>
      </c>
      <c r="F1030" s="16">
        <f t="shared" si="308"/>
        <v>1.0433349400587745E-2</v>
      </c>
      <c r="G1030" s="16" t="str">
        <f t="shared" si="309"/>
        <v/>
      </c>
      <c r="H1030" s="6">
        <f t="shared" si="310"/>
        <v>1017</v>
      </c>
      <c r="I1030" s="25">
        <f t="shared" ca="1" si="311"/>
        <v>14205.300717339627</v>
      </c>
      <c r="J1030" s="16">
        <f t="shared" ca="1" si="320"/>
        <v>-1.2898674160823492E-2</v>
      </c>
      <c r="K1030" s="17">
        <f t="shared" ca="1" si="312"/>
        <v>-0.71201112096167063</v>
      </c>
      <c r="L1030" s="31">
        <f t="shared" ca="1" si="307"/>
        <v>-0.82978707037220134</v>
      </c>
      <c r="M1030" s="30"/>
      <c r="N1030" s="21">
        <v>1017</v>
      </c>
      <c r="O1030" s="14">
        <f t="shared" si="305"/>
        <v>0.29899799999999999</v>
      </c>
      <c r="P1030" s="14">
        <f t="shared" si="313"/>
        <v>0.51024699901126325</v>
      </c>
      <c r="Q1030" s="14">
        <f t="shared" si="321"/>
        <v>0.80924499901126323</v>
      </c>
      <c r="R1030" s="14">
        <f t="shared" si="322"/>
        <v>-0.21124899901126326</v>
      </c>
      <c r="S1030" s="14">
        <f t="shared" si="323"/>
        <v>1.3194919980225266</v>
      </c>
      <c r="T1030" s="14">
        <f t="shared" si="324"/>
        <v>-0.72149599802252651</v>
      </c>
      <c r="U1030" s="4" t="s">
        <v>21</v>
      </c>
      <c r="V1030" s="21">
        <v>1017</v>
      </c>
      <c r="W1030" s="15">
        <f t="shared" si="314"/>
        <v>14368.058114937969</v>
      </c>
      <c r="X1030" s="15">
        <f t="shared" si="315"/>
        <v>17747.711096754418</v>
      </c>
      <c r="Y1030" s="15">
        <f t="shared" si="316"/>
        <v>23932.911342719748</v>
      </c>
      <c r="Z1030" s="15">
        <f t="shared" si="317"/>
        <v>8625.8245408590046</v>
      </c>
      <c r="AA1030" s="15">
        <f t="shared" si="318"/>
        <v>39865.111955733235</v>
      </c>
      <c r="AB1030" s="15">
        <f t="shared" si="319"/>
        <v>5178.4902604430117</v>
      </c>
      <c r="AC1030" s="15"/>
    </row>
    <row r="1031" spans="2:29">
      <c r="B1031" s="64">
        <v>41732</v>
      </c>
      <c r="C1031" s="65">
        <v>1888.77</v>
      </c>
      <c r="D1031" s="65">
        <v>15071.88</v>
      </c>
      <c r="E1031" s="16">
        <f t="shared" si="306"/>
        <v>8.4007300793773644E-3</v>
      </c>
      <c r="F1031" s="16">
        <f t="shared" si="308"/>
        <v>8.4007300793773644E-3</v>
      </c>
      <c r="G1031" s="16" t="str">
        <f t="shared" si="309"/>
        <v/>
      </c>
      <c r="H1031" s="6">
        <f t="shared" si="310"/>
        <v>1018</v>
      </c>
      <c r="I1031" s="25">
        <f t="shared" ca="1" si="311"/>
        <v>14348.053079583526</v>
      </c>
      <c r="J1031" s="16">
        <f t="shared" ca="1" si="320"/>
        <v>1.0049231979274365E-2</v>
      </c>
      <c r="K1031" s="17">
        <f t="shared" ca="1" si="312"/>
        <v>-0.10544356314692582</v>
      </c>
      <c r="L1031" s="31">
        <f t="shared" ca="1" si="307"/>
        <v>0.60656755781474481</v>
      </c>
      <c r="M1031" s="30"/>
      <c r="N1031" s="21">
        <v>1018</v>
      </c>
      <c r="O1031" s="14">
        <f t="shared" si="305"/>
        <v>0.299292</v>
      </c>
      <c r="P1031" s="14">
        <f t="shared" si="313"/>
        <v>0.51049779627340208</v>
      </c>
      <c r="Q1031" s="14">
        <f t="shared" si="321"/>
        <v>0.80978979627340208</v>
      </c>
      <c r="R1031" s="14">
        <f t="shared" si="322"/>
        <v>-0.21120579627340208</v>
      </c>
      <c r="S1031" s="14">
        <f t="shared" si="323"/>
        <v>1.3202875925468041</v>
      </c>
      <c r="T1031" s="14">
        <f t="shared" si="324"/>
        <v>-0.72170359254680416</v>
      </c>
      <c r="U1031" s="4" t="s">
        <v>21</v>
      </c>
      <c r="V1031" s="21">
        <v>1018</v>
      </c>
      <c r="W1031" s="15">
        <f t="shared" si="314"/>
        <v>14372.282945043356</v>
      </c>
      <c r="X1031" s="15">
        <f t="shared" si="315"/>
        <v>17752.162732312387</v>
      </c>
      <c r="Y1031" s="15">
        <f t="shared" si="316"/>
        <v>23945.953479631931</v>
      </c>
      <c r="Z1031" s="15">
        <f t="shared" si="317"/>
        <v>8626.1972081455442</v>
      </c>
      <c r="AA1031" s="15">
        <f t="shared" si="318"/>
        <v>39896.841040584375</v>
      </c>
      <c r="AB1031" s="15">
        <f t="shared" si="319"/>
        <v>5177.4153457979764</v>
      </c>
      <c r="AC1031" s="15"/>
    </row>
    <row r="1032" spans="2:29">
      <c r="B1032" s="64">
        <v>41733</v>
      </c>
      <c r="C1032" s="65">
        <v>1865.09</v>
      </c>
      <c r="D1032" s="65">
        <v>15063.77</v>
      </c>
      <c r="E1032" s="16">
        <f t="shared" si="306"/>
        <v>-5.3808814826012178E-4</v>
      </c>
      <c r="F1032" s="16" t="str">
        <f t="shared" si="308"/>
        <v/>
      </c>
      <c r="G1032" s="16">
        <f t="shared" si="309"/>
        <v>-5.3808814826012178E-4</v>
      </c>
      <c r="H1032" s="6">
        <f t="shared" si="310"/>
        <v>1019</v>
      </c>
      <c r="I1032" s="25">
        <f t="shared" ca="1" si="311"/>
        <v>14382.743168932617</v>
      </c>
      <c r="J1032" s="16">
        <f t="shared" ca="1" si="320"/>
        <v>2.4177558555629488E-3</v>
      </c>
      <c r="K1032" s="17">
        <f t="shared" ca="1" si="312"/>
        <v>2.7108900023629756E-2</v>
      </c>
      <c r="L1032" s="31">
        <f t="shared" ca="1" si="307"/>
        <v>0.13255246317055558</v>
      </c>
      <c r="M1032" s="30"/>
      <c r="N1032" s="21">
        <v>1019</v>
      </c>
      <c r="O1032" s="14">
        <f t="shared" si="305"/>
        <v>0.29958599999999996</v>
      </c>
      <c r="P1032" s="14">
        <f t="shared" si="313"/>
        <v>0.51074847038439575</v>
      </c>
      <c r="Q1032" s="14">
        <f t="shared" si="321"/>
        <v>0.81033447038439577</v>
      </c>
      <c r="R1032" s="14">
        <f t="shared" si="322"/>
        <v>-0.21116247038439578</v>
      </c>
      <c r="S1032" s="14">
        <f t="shared" si="323"/>
        <v>1.3210829407687914</v>
      </c>
      <c r="T1032" s="14">
        <f t="shared" si="324"/>
        <v>-0.72191094076879159</v>
      </c>
      <c r="U1032" s="4" t="s">
        <v>21</v>
      </c>
      <c r="V1032" s="21">
        <v>1019</v>
      </c>
      <c r="W1032" s="15">
        <f t="shared" si="314"/>
        <v>14376.509017431397</v>
      </c>
      <c r="X1032" s="15">
        <f t="shared" si="315"/>
        <v>17756.613297720982</v>
      </c>
      <c r="Y1032" s="15">
        <f t="shared" si="316"/>
        <v>23958.999773221993</v>
      </c>
      <c r="Z1032" s="15">
        <f t="shared" si="317"/>
        <v>8626.5709539047075</v>
      </c>
      <c r="AA1032" s="15">
        <f t="shared" si="318"/>
        <v>39928.585544462869</v>
      </c>
      <c r="AB1032" s="15">
        <f t="shared" si="319"/>
        <v>5176.3419292208901</v>
      </c>
      <c r="AC1032" s="15"/>
    </row>
    <row r="1033" spans="2:29">
      <c r="B1033" s="64">
        <v>41736</v>
      </c>
      <c r="C1033" s="65">
        <v>1845.04</v>
      </c>
      <c r="D1033" s="65">
        <v>14808.85</v>
      </c>
      <c r="E1033" s="16">
        <f t="shared" si="306"/>
        <v>-1.6922722532274462E-2</v>
      </c>
      <c r="F1033" s="16" t="str">
        <f t="shared" si="308"/>
        <v/>
      </c>
      <c r="G1033" s="16">
        <f t="shared" si="309"/>
        <v>-1.6922722532274462E-2</v>
      </c>
      <c r="H1033" s="6">
        <f t="shared" si="310"/>
        <v>1020</v>
      </c>
      <c r="I1033" s="25">
        <f t="shared" ca="1" si="311"/>
        <v>14641.198036428328</v>
      </c>
      <c r="J1033" s="16">
        <f t="shared" ca="1" si="320"/>
        <v>1.7969789522070151E-2</v>
      </c>
      <c r="K1033" s="17">
        <f t="shared" ca="1" si="312"/>
        <v>1.1218747352515253</v>
      </c>
      <c r="L1033" s="31">
        <f t="shared" ca="1" si="307"/>
        <v>1.0947658352278955</v>
      </c>
      <c r="M1033" s="30"/>
      <c r="N1033" s="21">
        <v>1020</v>
      </c>
      <c r="O1033" s="14">
        <f t="shared" si="305"/>
        <v>0.29987999999999998</v>
      </c>
      <c r="P1033" s="14">
        <f t="shared" si="313"/>
        <v>0.51099902152548193</v>
      </c>
      <c r="Q1033" s="14">
        <f t="shared" si="321"/>
        <v>0.81087902152548197</v>
      </c>
      <c r="R1033" s="14">
        <f t="shared" si="322"/>
        <v>-0.21111902152548195</v>
      </c>
      <c r="S1033" s="14">
        <f t="shared" si="323"/>
        <v>1.3218780430509638</v>
      </c>
      <c r="T1033" s="14">
        <f t="shared" si="324"/>
        <v>-0.72211804305096394</v>
      </c>
      <c r="U1033" s="4" t="s">
        <v>21</v>
      </c>
      <c r="V1033" s="21">
        <v>1020</v>
      </c>
      <c r="W1033" s="15">
        <f t="shared" si="314"/>
        <v>14380.736332467384</v>
      </c>
      <c r="X1033" s="15">
        <f t="shared" si="315"/>
        <v>17761.062794834565</v>
      </c>
      <c r="Y1033" s="15">
        <f t="shared" si="316"/>
        <v>23972.050226885007</v>
      </c>
      <c r="Z1033" s="15">
        <f t="shared" si="317"/>
        <v>8626.9457767117474</v>
      </c>
      <c r="AA1033" s="15">
        <f t="shared" si="318"/>
        <v>39960.345478478004</v>
      </c>
      <c r="AB1033" s="15">
        <f t="shared" si="319"/>
        <v>5175.2700079965407</v>
      </c>
      <c r="AC1033" s="15"/>
    </row>
    <row r="1034" spans="2:29">
      <c r="B1034" s="64">
        <v>41737</v>
      </c>
      <c r="C1034" s="65">
        <v>1851.96</v>
      </c>
      <c r="D1034" s="65">
        <v>14606.88</v>
      </c>
      <c r="E1034" s="16">
        <f t="shared" si="306"/>
        <v>-1.36384661874488E-2</v>
      </c>
      <c r="F1034" s="16" t="str">
        <f t="shared" si="308"/>
        <v/>
      </c>
      <c r="G1034" s="16">
        <f t="shared" si="309"/>
        <v>-1.36384661874488E-2</v>
      </c>
      <c r="H1034" s="6">
        <f t="shared" si="310"/>
        <v>1021</v>
      </c>
      <c r="I1034" s="25">
        <f t="shared" ca="1" si="311"/>
        <v>14498.107061198172</v>
      </c>
      <c r="J1034" s="16">
        <f t="shared" ca="1" si="320"/>
        <v>-9.7731739488896678E-3</v>
      </c>
      <c r="K1034" s="17">
        <f t="shared" ca="1" si="312"/>
        <v>0.48967151776454476</v>
      </c>
      <c r="L1034" s="31">
        <f t="shared" ca="1" si="307"/>
        <v>-0.6322032174869805</v>
      </c>
      <c r="M1034" s="30"/>
      <c r="N1034" s="21">
        <v>1021</v>
      </c>
      <c r="O1034" s="14">
        <f t="shared" si="305"/>
        <v>0.300174</v>
      </c>
      <c r="P1034" s="14">
        <f t="shared" si="313"/>
        <v>0.51124944987745469</v>
      </c>
      <c r="Q1034" s="14">
        <f t="shared" si="321"/>
        <v>0.81142344987745463</v>
      </c>
      <c r="R1034" s="14">
        <f t="shared" si="322"/>
        <v>-0.21107544987745469</v>
      </c>
      <c r="S1034" s="14">
        <f t="shared" si="323"/>
        <v>1.3226728997549093</v>
      </c>
      <c r="T1034" s="14">
        <f t="shared" si="324"/>
        <v>-0.72232489975490943</v>
      </c>
      <c r="U1034" s="4" t="s">
        <v>21</v>
      </c>
      <c r="V1034" s="21">
        <v>1021</v>
      </c>
      <c r="W1034" s="15">
        <f t="shared" si="314"/>
        <v>14384.964890516703</v>
      </c>
      <c r="X1034" s="15">
        <f t="shared" si="315"/>
        <v>17765.511225502891</v>
      </c>
      <c r="Y1034" s="15">
        <f t="shared" si="316"/>
        <v>23985.104844012825</v>
      </c>
      <c r="Z1034" s="15">
        <f t="shared" si="317"/>
        <v>8627.3216751458767</v>
      </c>
      <c r="AA1034" s="15">
        <f t="shared" si="318"/>
        <v>39992.120853735614</v>
      </c>
      <c r="AB1034" s="15">
        <f t="shared" si="319"/>
        <v>5174.1995794171398</v>
      </c>
      <c r="AC1034" s="15"/>
    </row>
    <row r="1035" spans="2:29">
      <c r="B1035" s="64">
        <v>41738</v>
      </c>
      <c r="C1035" s="65">
        <v>1872.18</v>
      </c>
      <c r="D1035" s="65">
        <v>14299.69</v>
      </c>
      <c r="E1035" s="16">
        <f t="shared" si="306"/>
        <v>-2.1030500695562549E-2</v>
      </c>
      <c r="F1035" s="16" t="str">
        <f t="shared" si="308"/>
        <v/>
      </c>
      <c r="G1035" s="16">
        <f t="shared" si="309"/>
        <v>-2.1030500695562549E-2</v>
      </c>
      <c r="H1035" s="6">
        <f t="shared" si="310"/>
        <v>1022</v>
      </c>
      <c r="I1035" s="25">
        <f t="shared" ca="1" si="311"/>
        <v>14550.039959801828</v>
      </c>
      <c r="J1035" s="16">
        <f t="shared" ca="1" si="320"/>
        <v>3.5820468413180766E-3</v>
      </c>
      <c r="K1035" s="17">
        <f t="shared" ca="1" si="312"/>
        <v>0.69477458002363146</v>
      </c>
      <c r="L1035" s="31">
        <f t="shared" ca="1" si="307"/>
        <v>0.2051030622590867</v>
      </c>
      <c r="M1035" s="30"/>
      <c r="N1035" s="21">
        <v>1022</v>
      </c>
      <c r="O1035" s="14">
        <f t="shared" si="305"/>
        <v>0.30046800000000001</v>
      </c>
      <c r="P1035" s="14">
        <f t="shared" si="313"/>
        <v>0.51149975562066496</v>
      </c>
      <c r="Q1035" s="14">
        <f t="shared" si="321"/>
        <v>0.81196775562066503</v>
      </c>
      <c r="R1035" s="14">
        <f t="shared" si="322"/>
        <v>-0.21103175562066495</v>
      </c>
      <c r="S1035" s="14">
        <f t="shared" si="323"/>
        <v>1.3234675112413299</v>
      </c>
      <c r="T1035" s="14">
        <f t="shared" si="324"/>
        <v>-0.72253151124132997</v>
      </c>
      <c r="U1035" s="4" t="s">
        <v>21</v>
      </c>
      <c r="V1035" s="21">
        <v>1022</v>
      </c>
      <c r="W1035" s="15">
        <f t="shared" si="314"/>
        <v>14389.194691944858</v>
      </c>
      <c r="X1035" s="15">
        <f t="shared" si="315"/>
        <v>17769.958591571118</v>
      </c>
      <c r="Y1035" s="15">
        <f t="shared" si="316"/>
        <v>23998.163627994079</v>
      </c>
      <c r="Z1035" s="15">
        <f t="shared" si="317"/>
        <v>8627.6986477902683</v>
      </c>
      <c r="AA1035" s="15">
        <f t="shared" si="318"/>
        <v>40023.911681337951</v>
      </c>
      <c r="AB1035" s="15">
        <f t="shared" si="319"/>
        <v>5173.1306407823031</v>
      </c>
      <c r="AC1035" s="15"/>
    </row>
    <row r="1036" spans="2:29">
      <c r="B1036" s="64">
        <v>41739</v>
      </c>
      <c r="C1036" s="65">
        <v>1833.08</v>
      </c>
      <c r="D1036" s="65">
        <v>14300.12</v>
      </c>
      <c r="E1036" s="16">
        <f t="shared" si="306"/>
        <v>3.0070581949698979E-5</v>
      </c>
      <c r="F1036" s="16">
        <f t="shared" si="308"/>
        <v>3.0070581949698979E-5</v>
      </c>
      <c r="G1036" s="16" t="str">
        <f t="shared" si="309"/>
        <v/>
      </c>
      <c r="H1036" s="6">
        <f t="shared" si="310"/>
        <v>1023</v>
      </c>
      <c r="I1036" s="25">
        <f t="shared" ca="1" si="311"/>
        <v>14384.738328306825</v>
      </c>
      <c r="J1036" s="16">
        <f t="shared" ca="1" si="320"/>
        <v>-1.1360905671165943E-2</v>
      </c>
      <c r="K1036" s="17">
        <f t="shared" ca="1" si="312"/>
        <v>-3.7721759563098756E-2</v>
      </c>
      <c r="L1036" s="31">
        <f t="shared" ca="1" si="307"/>
        <v>-0.73249633958673022</v>
      </c>
      <c r="M1036" s="30"/>
      <c r="N1036" s="21">
        <v>1023</v>
      </c>
      <c r="O1036" s="14">
        <f t="shared" si="305"/>
        <v>0.30076199999999997</v>
      </c>
      <c r="P1036" s="14">
        <f t="shared" si="313"/>
        <v>0.5117499389350233</v>
      </c>
      <c r="Q1036" s="14">
        <f t="shared" si="321"/>
        <v>0.81251193893502327</v>
      </c>
      <c r="R1036" s="14">
        <f t="shared" si="322"/>
        <v>-0.21098793893502332</v>
      </c>
      <c r="S1036" s="14">
        <f t="shared" si="323"/>
        <v>1.3242618778700466</v>
      </c>
      <c r="T1036" s="14">
        <f t="shared" si="324"/>
        <v>-0.72273787787004662</v>
      </c>
      <c r="U1036" s="4" t="s">
        <v>21</v>
      </c>
      <c r="V1036" s="21">
        <v>1023</v>
      </c>
      <c r="W1036" s="15">
        <f t="shared" si="314"/>
        <v>14393.425737117455</v>
      </c>
      <c r="X1036" s="15">
        <f t="shared" si="315"/>
        <v>17774.404894879823</v>
      </c>
      <c r="Y1036" s="15">
        <f t="shared" si="316"/>
        <v>24011.226582214167</v>
      </c>
      <c r="Z1036" s="15">
        <f t="shared" si="317"/>
        <v>8628.0766932320184</v>
      </c>
      <c r="AA1036" s="15">
        <f t="shared" si="318"/>
        <v>40055.717972383871</v>
      </c>
      <c r="AB1036" s="15">
        <f t="shared" si="319"/>
        <v>5172.0631893990139</v>
      </c>
      <c r="AC1036" s="15"/>
    </row>
    <row r="1037" spans="2:29">
      <c r="B1037" s="64">
        <v>41740</v>
      </c>
      <c r="C1037" s="65">
        <v>1815.69</v>
      </c>
      <c r="D1037" s="65">
        <v>13960.05</v>
      </c>
      <c r="E1037" s="16">
        <f t="shared" si="306"/>
        <v>-2.3780919320956852E-2</v>
      </c>
      <c r="F1037" s="16" t="str">
        <f t="shared" si="308"/>
        <v/>
      </c>
      <c r="G1037" s="16">
        <f t="shared" si="309"/>
        <v>-2.3780919320956852E-2</v>
      </c>
      <c r="H1037" s="6">
        <f t="shared" si="310"/>
        <v>1024</v>
      </c>
      <c r="I1037" s="25">
        <f t="shared" ca="1" si="311"/>
        <v>14548.576435889261</v>
      </c>
      <c r="J1037" s="16">
        <f t="shared" ca="1" si="320"/>
        <v>1.1389717618987175E-2</v>
      </c>
      <c r="K1037" s="17">
        <f t="shared" ca="1" si="312"/>
        <v>0.65173766212372264</v>
      </c>
      <c r="L1037" s="31">
        <f t="shared" ca="1" si="307"/>
        <v>0.68945942168682139</v>
      </c>
      <c r="M1037" s="30"/>
      <c r="N1037" s="21">
        <v>1024</v>
      </c>
      <c r="O1037" s="14">
        <f t="shared" ref="O1037:O1100" si="325">$I$7*N1037</f>
        <v>0.30105599999999999</v>
      </c>
      <c r="P1037" s="14">
        <f t="shared" si="313"/>
        <v>0.51200000000000001</v>
      </c>
      <c r="Q1037" s="14">
        <f t="shared" si="321"/>
        <v>0.813056</v>
      </c>
      <c r="R1037" s="14">
        <f t="shared" si="322"/>
        <v>-0.21094400000000002</v>
      </c>
      <c r="S1037" s="14">
        <f t="shared" si="323"/>
        <v>1.325056</v>
      </c>
      <c r="T1037" s="14">
        <f t="shared" si="324"/>
        <v>-0.72294400000000003</v>
      </c>
      <c r="U1037" s="4" t="s">
        <v>21</v>
      </c>
      <c r="V1037" s="21">
        <v>1024</v>
      </c>
      <c r="W1037" s="15">
        <f t="shared" si="314"/>
        <v>14397.658026400206</v>
      </c>
      <c r="X1037" s="15">
        <f t="shared" si="315"/>
        <v>17778.850137265024</v>
      </c>
      <c r="Y1037" s="15">
        <f t="shared" si="316"/>
        <v>24024.293710055306</v>
      </c>
      <c r="Z1037" s="15">
        <f t="shared" si="317"/>
        <v>8628.4558100621507</v>
      </c>
      <c r="AA1037" s="15">
        <f t="shared" si="318"/>
        <v>40087.539737968735</v>
      </c>
      <c r="AB1037" s="15">
        <f t="shared" si="319"/>
        <v>5170.9972225816109</v>
      </c>
      <c r="AC1037" s="15"/>
    </row>
    <row r="1038" spans="2:29">
      <c r="B1038" s="64">
        <v>41743</v>
      </c>
      <c r="C1038" s="65">
        <v>1830.61</v>
      </c>
      <c r="D1038" s="65">
        <v>13910.16</v>
      </c>
      <c r="E1038" s="16">
        <f t="shared" ref="E1038:E1101" si="326">(D1038-D1037)/D1037</f>
        <v>-3.5737694349231857E-3</v>
      </c>
      <c r="F1038" s="16" t="str">
        <f t="shared" si="308"/>
        <v/>
      </c>
      <c r="G1038" s="16">
        <f t="shared" si="309"/>
        <v>-3.5737694349231857E-3</v>
      </c>
      <c r="H1038" s="6">
        <f t="shared" si="310"/>
        <v>1025</v>
      </c>
      <c r="I1038" s="25">
        <f t="shared" ca="1" si="311"/>
        <v>14119.350769044386</v>
      </c>
      <c r="J1038" s="16">
        <f t="shared" ca="1" si="320"/>
        <v>-2.9502932382170183E-2</v>
      </c>
      <c r="K1038" s="17">
        <f t="shared" ca="1" si="312"/>
        <v>-1.2383197152782728</v>
      </c>
      <c r="L1038" s="31">
        <f t="shared" ref="L1038:L1101" ca="1" si="327">NORMINV(RAND(),0,$I$9)</f>
        <v>-1.8900573774019955</v>
      </c>
      <c r="M1038" s="30"/>
      <c r="N1038" s="21">
        <v>1025</v>
      </c>
      <c r="O1038" s="14">
        <f t="shared" si="325"/>
        <v>0.30135000000000001</v>
      </c>
      <c r="P1038" s="14">
        <f t="shared" si="313"/>
        <v>0.5122499389946279</v>
      </c>
      <c r="Q1038" s="14">
        <f t="shared" si="321"/>
        <v>0.8135999389946279</v>
      </c>
      <c r="R1038" s="14">
        <f t="shared" si="322"/>
        <v>-0.21089993899462789</v>
      </c>
      <c r="S1038" s="14">
        <f t="shared" si="323"/>
        <v>1.3258498779892558</v>
      </c>
      <c r="T1038" s="14">
        <f t="shared" si="324"/>
        <v>-0.72314987798925578</v>
      </c>
      <c r="U1038" s="4" t="s">
        <v>21</v>
      </c>
      <c r="V1038" s="21">
        <v>1025</v>
      </c>
      <c r="W1038" s="15">
        <f t="shared" si="314"/>
        <v>14401.891560158936</v>
      </c>
      <c r="X1038" s="15">
        <f t="shared" si="315"/>
        <v>17783.294320558187</v>
      </c>
      <c r="Y1038" s="15">
        <f t="shared" si="316"/>
        <v>24037.365014896521</v>
      </c>
      <c r="Z1038" s="15">
        <f t="shared" si="317"/>
        <v>8628.8359968755958</v>
      </c>
      <c r="AA1038" s="15">
        <f t="shared" si="318"/>
        <v>40119.376989184515</v>
      </c>
      <c r="AB1038" s="15">
        <f t="shared" si="319"/>
        <v>5169.9327376517467</v>
      </c>
      <c r="AC1038" s="15"/>
    </row>
    <row r="1039" spans="2:29">
      <c r="B1039" s="64">
        <v>41744</v>
      </c>
      <c r="C1039" s="65">
        <v>1842.98</v>
      </c>
      <c r="D1039" s="65">
        <v>13996.81</v>
      </c>
      <c r="E1039" s="16">
        <f t="shared" si="326"/>
        <v>6.2292597640860809E-3</v>
      </c>
      <c r="F1039" s="16">
        <f t="shared" ref="F1039:F1102" si="328">IF(E1039&gt;0,E1039,"")</f>
        <v>6.2292597640860809E-3</v>
      </c>
      <c r="G1039" s="16" t="str">
        <f t="shared" ref="G1039:G1102" si="329">IF(E1039&lt;0,E1039,"")</f>
        <v/>
      </c>
      <c r="H1039" s="6">
        <f t="shared" si="310"/>
        <v>1026</v>
      </c>
      <c r="I1039" s="25">
        <f t="shared" ca="1" si="311"/>
        <v>14061.072383302531</v>
      </c>
      <c r="J1039" s="16">
        <f t="shared" ca="1" si="320"/>
        <v>-4.127554212310201E-3</v>
      </c>
      <c r="K1039" s="17">
        <f t="shared" ca="1" si="312"/>
        <v>-1.5152008939740007</v>
      </c>
      <c r="L1039" s="31">
        <f t="shared" ca="1" si="327"/>
        <v>-0.27688117869572781</v>
      </c>
      <c r="M1039" s="30"/>
      <c r="N1039" s="21">
        <v>1026</v>
      </c>
      <c r="O1039" s="14">
        <f t="shared" si="325"/>
        <v>0.30164399999999997</v>
      </c>
      <c r="P1039" s="14">
        <f t="shared" si="313"/>
        <v>0.51249975609750287</v>
      </c>
      <c r="Q1039" s="14">
        <f t="shared" si="321"/>
        <v>0.81414375609750289</v>
      </c>
      <c r="R1039" s="14">
        <f t="shared" si="322"/>
        <v>-0.2108557560975029</v>
      </c>
      <c r="S1039" s="14">
        <f t="shared" si="323"/>
        <v>1.3266435121950058</v>
      </c>
      <c r="T1039" s="14">
        <f t="shared" si="324"/>
        <v>-0.72335551219500571</v>
      </c>
      <c r="U1039" s="4" t="s">
        <v>21</v>
      </c>
      <c r="V1039" s="21">
        <v>1026</v>
      </c>
      <c r="W1039" s="15">
        <f t="shared" si="314"/>
        <v>14406.126338759575</v>
      </c>
      <c r="X1039" s="15">
        <f t="shared" si="315"/>
        <v>17787.737446586252</v>
      </c>
      <c r="Y1039" s="15">
        <f t="shared" si="316"/>
        <v>24050.440500113669</v>
      </c>
      <c r="Z1039" s="15">
        <f t="shared" si="317"/>
        <v>8629.2172522711771</v>
      </c>
      <c r="AA1039" s="15">
        <f t="shared" si="318"/>
        <v>40151.229737119778</v>
      </c>
      <c r="AB1039" s="15">
        <f t="shared" si="319"/>
        <v>5168.8697319383728</v>
      </c>
      <c r="AC1039" s="15"/>
    </row>
    <row r="1040" spans="2:29">
      <c r="B1040" s="64">
        <v>41745</v>
      </c>
      <c r="C1040" s="65">
        <v>1862.31</v>
      </c>
      <c r="D1040" s="65">
        <v>14417.68</v>
      </c>
      <c r="E1040" s="16">
        <f t="shared" si="326"/>
        <v>3.0068994292270938E-2</v>
      </c>
      <c r="F1040" s="16">
        <f t="shared" si="328"/>
        <v>3.0068994292270938E-2</v>
      </c>
      <c r="G1040" s="16" t="str">
        <f t="shared" si="329"/>
        <v/>
      </c>
      <c r="H1040" s="6">
        <f t="shared" si="310"/>
        <v>1027</v>
      </c>
      <c r="I1040" s="25">
        <f t="shared" ca="1" si="311"/>
        <v>14142.239951336918</v>
      </c>
      <c r="J1040" s="16">
        <f t="shared" ca="1" si="320"/>
        <v>5.7725019701038664E-3</v>
      </c>
      <c r="K1040" s="17">
        <f t="shared" ca="1" si="312"/>
        <v>-1.1738315944300759</v>
      </c>
      <c r="L1040" s="31">
        <f t="shared" ca="1" si="327"/>
        <v>0.34136929954392481</v>
      </c>
      <c r="M1040" s="30"/>
      <c r="N1040" s="21">
        <v>1027</v>
      </c>
      <c r="O1040" s="14">
        <f t="shared" si="325"/>
        <v>0.30193799999999998</v>
      </c>
      <c r="P1040" s="14">
        <f t="shared" si="313"/>
        <v>0.51274945148678619</v>
      </c>
      <c r="Q1040" s="14">
        <f t="shared" si="321"/>
        <v>0.81468745148678612</v>
      </c>
      <c r="R1040" s="14">
        <f t="shared" si="322"/>
        <v>-0.21081145148678621</v>
      </c>
      <c r="S1040" s="14">
        <f t="shared" si="323"/>
        <v>1.3274369029735724</v>
      </c>
      <c r="T1040" s="14">
        <f t="shared" si="324"/>
        <v>-0.72356090297357234</v>
      </c>
      <c r="U1040" s="4" t="s">
        <v>21</v>
      </c>
      <c r="V1040" s="21">
        <v>1027</v>
      </c>
      <c r="W1040" s="15">
        <f t="shared" si="314"/>
        <v>14410.362362568159</v>
      </c>
      <c r="X1040" s="15">
        <f t="shared" si="315"/>
        <v>17792.17951717164</v>
      </c>
      <c r="Y1040" s="15">
        <f t="shared" si="316"/>
        <v>24063.520169079467</v>
      </c>
      <c r="Z1040" s="15">
        <f t="shared" si="317"/>
        <v>8629.5995748515943</v>
      </c>
      <c r="AA1040" s="15">
        <f t="shared" si="318"/>
        <v>40183.097992859766</v>
      </c>
      <c r="AB1040" s="15">
        <f t="shared" si="319"/>
        <v>5167.8082027777027</v>
      </c>
      <c r="AC1040" s="15"/>
    </row>
    <row r="1041" spans="2:29">
      <c r="B1041" s="64">
        <v>41746</v>
      </c>
      <c r="C1041" s="65">
        <v>1864.85</v>
      </c>
      <c r="D1041" s="65">
        <v>14417.53</v>
      </c>
      <c r="E1041" s="16">
        <f t="shared" si="326"/>
        <v>-1.040389299801606E-5</v>
      </c>
      <c r="F1041" s="16" t="str">
        <f t="shared" si="328"/>
        <v/>
      </c>
      <c r="G1041" s="16">
        <f t="shared" si="329"/>
        <v>-1.040389299801606E-5</v>
      </c>
      <c r="H1041" s="6">
        <f t="shared" si="310"/>
        <v>1028</v>
      </c>
      <c r="I1041" s="25">
        <f t="shared" ca="1" si="311"/>
        <v>13943.596884204237</v>
      </c>
      <c r="J1041" s="16">
        <f t="shared" ca="1" si="320"/>
        <v>-1.4046082361507601E-2</v>
      </c>
      <c r="K1041" s="17">
        <f t="shared" ca="1" si="312"/>
        <v>-2.0763110732910519</v>
      </c>
      <c r="L1041" s="31">
        <f t="shared" ca="1" si="327"/>
        <v>-0.90247947886097601</v>
      </c>
      <c r="M1041" s="30"/>
      <c r="N1041" s="21">
        <v>1028</v>
      </c>
      <c r="O1041" s="14">
        <f t="shared" si="325"/>
        <v>0.302232</v>
      </c>
      <c r="P1041" s="14">
        <f t="shared" si="313"/>
        <v>0.51299902534020481</v>
      </c>
      <c r="Q1041" s="14">
        <f t="shared" si="321"/>
        <v>0.81523102534020486</v>
      </c>
      <c r="R1041" s="14">
        <f t="shared" si="322"/>
        <v>-0.21076702534020481</v>
      </c>
      <c r="S1041" s="14">
        <f t="shared" si="323"/>
        <v>1.3282300506804097</v>
      </c>
      <c r="T1041" s="14">
        <f t="shared" si="324"/>
        <v>-0.72376605068040956</v>
      </c>
      <c r="U1041" s="4" t="s">
        <v>21</v>
      </c>
      <c r="V1041" s="21">
        <v>1028</v>
      </c>
      <c r="W1041" s="15">
        <f t="shared" si="314"/>
        <v>14414.59963195083</v>
      </c>
      <c r="X1041" s="15">
        <f t="shared" si="315"/>
        <v>17796.62053413226</v>
      </c>
      <c r="Y1041" s="15">
        <f t="shared" si="316"/>
        <v>24076.604025163469</v>
      </c>
      <c r="Z1041" s="15">
        <f t="shared" si="317"/>
        <v>8629.9829632234159</v>
      </c>
      <c r="AA1041" s="15">
        <f t="shared" si="318"/>
        <v>40214.981767486322</v>
      </c>
      <c r="AB1041" s="15">
        <f t="shared" si="319"/>
        <v>5166.748147513199</v>
      </c>
      <c r="AC1041" s="15"/>
    </row>
    <row r="1042" spans="2:29">
      <c r="B1042" s="64">
        <v>41750</v>
      </c>
      <c r="C1042" s="65">
        <v>1871.89</v>
      </c>
      <c r="D1042" s="65">
        <v>14512.38</v>
      </c>
      <c r="E1042" s="16">
        <f t="shared" si="326"/>
        <v>6.5787967841924753E-3</v>
      </c>
      <c r="F1042" s="16">
        <f t="shared" si="328"/>
        <v>6.5787967841924753E-3</v>
      </c>
      <c r="G1042" s="16" t="str">
        <f t="shared" si="329"/>
        <v/>
      </c>
      <c r="H1042" s="6">
        <f t="shared" ref="H1042:H1105" si="330">+H1041+$I$8</f>
        <v>1029</v>
      </c>
      <c r="I1042" s="25">
        <f t="shared" ref="I1042:I1105" ca="1" si="331">$I$13*2.71828^(($I$5-($I$6^2)/2)*H1042+$I$6*K1042)</f>
        <v>14003.012242531096</v>
      </c>
      <c r="J1042" s="16">
        <f t="shared" ca="1" si="320"/>
        <v>4.2611213462551778E-3</v>
      </c>
      <c r="K1042" s="17">
        <f t="shared" ref="K1042:K1105" ca="1" si="332">+K1041+L1042</f>
        <v>-1.828931614749467</v>
      </c>
      <c r="L1042" s="31">
        <f t="shared" ca="1" si="327"/>
        <v>0.24737945854158502</v>
      </c>
      <c r="M1042" s="30"/>
      <c r="N1042" s="21">
        <v>1029</v>
      </c>
      <c r="O1042" s="14">
        <f t="shared" si="325"/>
        <v>0.30252600000000002</v>
      </c>
      <c r="P1042" s="14">
        <f t="shared" ref="P1042:P1105" si="333">$I$6*N1042^0.5</f>
        <v>0.51324847783505412</v>
      </c>
      <c r="Q1042" s="14">
        <f t="shared" si="321"/>
        <v>0.81577447783505419</v>
      </c>
      <c r="R1042" s="14">
        <f t="shared" si="322"/>
        <v>-0.2107224778350541</v>
      </c>
      <c r="S1042" s="14">
        <f t="shared" si="323"/>
        <v>1.3290229556701083</v>
      </c>
      <c r="T1042" s="14">
        <f t="shared" si="324"/>
        <v>-0.72397095567010816</v>
      </c>
      <c r="U1042" s="4" t="s">
        <v>21</v>
      </c>
      <c r="V1042" s="21">
        <v>1029</v>
      </c>
      <c r="W1042" s="15">
        <f t="shared" ref="W1042:W1105" si="334">$I$10*EXP(O1042)</f>
        <v>14418.838147273847</v>
      </c>
      <c r="X1042" s="15">
        <f t="shared" ref="X1042:X1105" si="335">$I$10*EXP(P1042)</f>
        <v>17801.060499281553</v>
      </c>
      <c r="Y1042" s="15">
        <f t="shared" ref="Y1042:Y1105" si="336">$I$10*EXP(Q1042)</f>
        <v>24089.692071732101</v>
      </c>
      <c r="Z1042" s="15">
        <f t="shared" ref="Z1042:Z1105" si="337">$I$10*EXP(R1042)</f>
        <v>8630.3674159970633</v>
      </c>
      <c r="AA1042" s="15">
        <f t="shared" ref="AA1042:AA1105" si="338">$I$10*EXP(S1042)</f>
        <v>40246.881072078038</v>
      </c>
      <c r="AB1042" s="15">
        <f t="shared" ref="AB1042:AB1105" si="339">$I$10*EXP(T1042)</f>
        <v>5165.6895634955354</v>
      </c>
      <c r="AC1042" s="15"/>
    </row>
    <row r="1043" spans="2:29">
      <c r="B1043" s="64">
        <v>41751</v>
      </c>
      <c r="C1043" s="65">
        <v>1879.55</v>
      </c>
      <c r="D1043" s="65">
        <v>14388.77</v>
      </c>
      <c r="E1043" s="16">
        <f t="shared" si="326"/>
        <v>-8.5175553561854609E-3</v>
      </c>
      <c r="F1043" s="16" t="str">
        <f t="shared" si="328"/>
        <v/>
      </c>
      <c r="G1043" s="16">
        <f t="shared" si="329"/>
        <v>-8.5175553561854609E-3</v>
      </c>
      <c r="H1043" s="6">
        <f t="shared" si="330"/>
        <v>1030</v>
      </c>
      <c r="I1043" s="25">
        <f t="shared" ca="1" si="331"/>
        <v>14074.603687955645</v>
      </c>
      <c r="J1043" s="16">
        <f t="shared" ref="J1043:J1106" ca="1" si="340">(I1043-I1042)/I1042</f>
        <v>5.1125746506958773E-3</v>
      </c>
      <c r="K1043" s="17">
        <f t="shared" ca="1" si="332"/>
        <v>-1.5285845368801001</v>
      </c>
      <c r="L1043" s="31">
        <f t="shared" ca="1" si="327"/>
        <v>0.30034707786936682</v>
      </c>
      <c r="M1043" s="30"/>
      <c r="N1043" s="21">
        <v>1030</v>
      </c>
      <c r="O1043" s="14">
        <f t="shared" si="325"/>
        <v>0.30281999999999998</v>
      </c>
      <c r="P1043" s="14">
        <f t="shared" si="333"/>
        <v>0.51349780914819887</v>
      </c>
      <c r="Q1043" s="14">
        <f t="shared" ref="Q1043:Q1106" si="341">+O1043+P1043</f>
        <v>0.81631780914819885</v>
      </c>
      <c r="R1043" s="14">
        <f t="shared" ref="R1043:R1106" si="342">+O1043-P1043</f>
        <v>-0.21067780914819889</v>
      </c>
      <c r="S1043" s="14">
        <f t="shared" ref="S1043:S1106" si="343">+O1043+2*P1043</f>
        <v>1.3298156182963976</v>
      </c>
      <c r="T1043" s="14">
        <f t="shared" ref="T1043:T1106" si="344">+O1043-2*P1043</f>
        <v>-0.72417561829639776</v>
      </c>
      <c r="U1043" s="4" t="s">
        <v>21</v>
      </c>
      <c r="V1043" s="21">
        <v>1030</v>
      </c>
      <c r="W1043" s="15">
        <f t="shared" si="334"/>
        <v>14423.077908903566</v>
      </c>
      <c r="X1043" s="15">
        <f t="shared" si="335"/>
        <v>17805.499414428486</v>
      </c>
      <c r="Y1043" s="15">
        <f t="shared" si="336"/>
        <v>24102.784312148699</v>
      </c>
      <c r="Z1043" s="15">
        <f t="shared" si="337"/>
        <v>8630.7529317867902</v>
      </c>
      <c r="AA1043" s="15">
        <f t="shared" si="338"/>
        <v>40278.795917710224</v>
      </c>
      <c r="AB1043" s="15">
        <f t="shared" si="339"/>
        <v>5164.6324480825715</v>
      </c>
      <c r="AC1043" s="15"/>
    </row>
    <row r="1044" spans="2:29">
      <c r="B1044" s="64">
        <v>41752</v>
      </c>
      <c r="C1044" s="65">
        <v>1875.39</v>
      </c>
      <c r="D1044" s="65">
        <v>14546.27</v>
      </c>
      <c r="E1044" s="16">
        <f t="shared" si="326"/>
        <v>1.0946036388099887E-2</v>
      </c>
      <c r="F1044" s="16">
        <f t="shared" si="328"/>
        <v>1.0946036388099887E-2</v>
      </c>
      <c r="G1044" s="16" t="str">
        <f t="shared" si="329"/>
        <v/>
      </c>
      <c r="H1044" s="6">
        <f t="shared" si="330"/>
        <v>1031</v>
      </c>
      <c r="I1044" s="25">
        <f t="shared" ca="1" si="331"/>
        <v>14163.782303993528</v>
      </c>
      <c r="J1044" s="16">
        <f t="shared" ca="1" si="340"/>
        <v>6.3361369183132319E-3</v>
      </c>
      <c r="K1044" s="17">
        <f t="shared" ca="1" si="332"/>
        <v>-1.1522000217565269</v>
      </c>
      <c r="L1044" s="31">
        <f t="shared" ca="1" si="327"/>
        <v>0.37638451512357313</v>
      </c>
      <c r="M1044" s="30"/>
      <c r="N1044" s="21">
        <v>1031</v>
      </c>
      <c r="O1044" s="14">
        <f t="shared" si="325"/>
        <v>0.30311399999999999</v>
      </c>
      <c r="P1044" s="14">
        <f t="shared" si="333"/>
        <v>0.51374701945607437</v>
      </c>
      <c r="Q1044" s="14">
        <f t="shared" si="341"/>
        <v>0.81686101945607437</v>
      </c>
      <c r="R1044" s="14">
        <f t="shared" si="342"/>
        <v>-0.21063301945607438</v>
      </c>
      <c r="S1044" s="14">
        <f t="shared" si="343"/>
        <v>1.3306080389121488</v>
      </c>
      <c r="T1044" s="14">
        <f t="shared" si="344"/>
        <v>-0.72438003891214875</v>
      </c>
      <c r="U1044" s="4" t="s">
        <v>21</v>
      </c>
      <c r="V1044" s="21">
        <v>1031</v>
      </c>
      <c r="W1044" s="15">
        <f t="shared" si="334"/>
        <v>14427.318917206458</v>
      </c>
      <c r="X1044" s="15">
        <f t="shared" si="335"/>
        <v>17809.937281377559</v>
      </c>
      <c r="Y1044" s="15">
        <f t="shared" si="336"/>
        <v>24115.880749773478</v>
      </c>
      <c r="Z1044" s="15">
        <f t="shared" si="337"/>
        <v>8631.1395092106868</v>
      </c>
      <c r="AA1044" s="15">
        <f t="shared" si="338"/>
        <v>40310.726315454929</v>
      </c>
      <c r="AB1044" s="15">
        <f t="shared" si="339"/>
        <v>5163.5767986393384</v>
      </c>
      <c r="AC1044" s="15"/>
    </row>
    <row r="1045" spans="2:29">
      <c r="B1045" s="64">
        <v>41753</v>
      </c>
      <c r="C1045" s="65">
        <v>1878.61</v>
      </c>
      <c r="D1045" s="65">
        <v>14404.99</v>
      </c>
      <c r="E1045" s="16">
        <f t="shared" si="326"/>
        <v>-9.7124554954638297E-3</v>
      </c>
      <c r="F1045" s="16" t="str">
        <f t="shared" si="328"/>
        <v/>
      </c>
      <c r="G1045" s="16">
        <f t="shared" si="329"/>
        <v>-9.7124554954638297E-3</v>
      </c>
      <c r="H1045" s="6">
        <f t="shared" si="330"/>
        <v>1032</v>
      </c>
      <c r="I1045" s="25">
        <f t="shared" ca="1" si="331"/>
        <v>14412.340784868378</v>
      </c>
      <c r="J1045" s="16">
        <f t="shared" ca="1" si="340"/>
        <v>1.7548877520149966E-2</v>
      </c>
      <c r="K1045" s="17">
        <f t="shared" ca="1" si="332"/>
        <v>-8.3282161903565521E-2</v>
      </c>
      <c r="L1045" s="31">
        <f t="shared" ca="1" si="327"/>
        <v>1.0689178598529614</v>
      </c>
      <c r="M1045" s="30"/>
      <c r="N1045" s="21">
        <v>1032</v>
      </c>
      <c r="O1045" s="14">
        <f t="shared" si="325"/>
        <v>0.30340800000000001</v>
      </c>
      <c r="P1045" s="14">
        <f t="shared" si="333"/>
        <v>0.51399610893468828</v>
      </c>
      <c r="Q1045" s="14">
        <f t="shared" si="341"/>
        <v>0.81740410893468829</v>
      </c>
      <c r="R1045" s="14">
        <f t="shared" si="342"/>
        <v>-0.21058810893468827</v>
      </c>
      <c r="S1045" s="14">
        <f t="shared" si="343"/>
        <v>1.3314002178693767</v>
      </c>
      <c r="T1045" s="14">
        <f t="shared" si="344"/>
        <v>-0.72458421786937655</v>
      </c>
      <c r="U1045" s="4" t="s">
        <v>21</v>
      </c>
      <c r="V1045" s="21">
        <v>1032</v>
      </c>
      <c r="W1045" s="15">
        <f t="shared" si="334"/>
        <v>14431.561172549094</v>
      </c>
      <c r="X1045" s="15">
        <f t="shared" si="335"/>
        <v>17814.374101928843</v>
      </c>
      <c r="Y1045" s="15">
        <f t="shared" si="336"/>
        <v>24128.981387963573</v>
      </c>
      <c r="Z1045" s="15">
        <f t="shared" si="337"/>
        <v>8631.5271468906412</v>
      </c>
      <c r="AA1045" s="15">
        <f t="shared" si="338"/>
        <v>40342.672276380981</v>
      </c>
      <c r="AB1045" s="15">
        <f t="shared" si="339"/>
        <v>5162.5226125379977</v>
      </c>
      <c r="AC1045" s="15"/>
    </row>
    <row r="1046" spans="2:29">
      <c r="B1046" s="64">
        <v>41754</v>
      </c>
      <c r="C1046" s="65">
        <v>1863.4</v>
      </c>
      <c r="D1046" s="65">
        <v>14429.26</v>
      </c>
      <c r="E1046" s="16">
        <f t="shared" si="326"/>
        <v>1.6848328252918217E-3</v>
      </c>
      <c r="F1046" s="16">
        <f t="shared" si="328"/>
        <v>1.6848328252918217E-3</v>
      </c>
      <c r="G1046" s="16" t="str">
        <f t="shared" si="329"/>
        <v/>
      </c>
      <c r="H1046" s="6">
        <f t="shared" si="330"/>
        <v>1033</v>
      </c>
      <c r="I1046" s="25">
        <f t="shared" ca="1" si="331"/>
        <v>14159.290238132771</v>
      </c>
      <c r="J1046" s="16">
        <f t="shared" ca="1" si="340"/>
        <v>-1.7557907526117241E-2</v>
      </c>
      <c r="K1046" s="17">
        <f t="shared" ca="1" si="332"/>
        <v>-1.2087751524575689</v>
      </c>
      <c r="L1046" s="31">
        <f t="shared" ca="1" si="327"/>
        <v>-1.1254929905540034</v>
      </c>
      <c r="M1046" s="30"/>
      <c r="N1046" s="21">
        <v>1033</v>
      </c>
      <c r="O1046" s="14">
        <f t="shared" si="325"/>
        <v>0.30370199999999997</v>
      </c>
      <c r="P1046" s="14">
        <f t="shared" si="333"/>
        <v>0.51424507775962225</v>
      </c>
      <c r="Q1046" s="14">
        <f t="shared" si="341"/>
        <v>0.81794707775962228</v>
      </c>
      <c r="R1046" s="14">
        <f t="shared" si="342"/>
        <v>-0.21054307775962228</v>
      </c>
      <c r="S1046" s="14">
        <f t="shared" si="343"/>
        <v>1.3321921555192444</v>
      </c>
      <c r="T1046" s="14">
        <f t="shared" si="344"/>
        <v>-0.72478815551924458</v>
      </c>
      <c r="U1046" s="4" t="s">
        <v>21</v>
      </c>
      <c r="V1046" s="21">
        <v>1033</v>
      </c>
      <c r="W1046" s="15">
        <f t="shared" si="334"/>
        <v>14435.804675298159</v>
      </c>
      <c r="X1046" s="15">
        <f t="shared" si="335"/>
        <v>17818.809877877982</v>
      </c>
      <c r="Y1046" s="15">
        <f t="shared" si="336"/>
        <v>24142.086230073048</v>
      </c>
      <c r="Z1046" s="15">
        <f t="shared" si="337"/>
        <v>8631.9158434523451</v>
      </c>
      <c r="AA1046" s="15">
        <f t="shared" si="338"/>
        <v>40374.633811554013</v>
      </c>
      <c r="AB1046" s="15">
        <f t="shared" si="339"/>
        <v>5161.4698871578248</v>
      </c>
      <c r="AC1046" s="15"/>
    </row>
    <row r="1047" spans="2:29">
      <c r="B1047" s="64">
        <v>41757</v>
      </c>
      <c r="C1047" s="65">
        <v>1869.43</v>
      </c>
      <c r="D1047" s="65">
        <v>14288.23</v>
      </c>
      <c r="E1047" s="16">
        <f t="shared" si="326"/>
        <v>-9.7738899985169471E-3</v>
      </c>
      <c r="F1047" s="16" t="str">
        <f t="shared" si="328"/>
        <v/>
      </c>
      <c r="G1047" s="16">
        <f t="shared" si="329"/>
        <v>-9.7738899985169471E-3</v>
      </c>
      <c r="H1047" s="6">
        <f t="shared" si="330"/>
        <v>1034</v>
      </c>
      <c r="I1047" s="25">
        <f t="shared" ca="1" si="331"/>
        <v>14120.441381266661</v>
      </c>
      <c r="J1047" s="16">
        <f t="shared" ca="1" si="340"/>
        <v>-2.7437008644321443E-3</v>
      </c>
      <c r="K1047" s="17">
        <f t="shared" ca="1" si="332"/>
        <v>-1.3988672498767243</v>
      </c>
      <c r="L1047" s="31">
        <f t="shared" ca="1" si="327"/>
        <v>-0.19009209741915536</v>
      </c>
      <c r="M1047" s="30"/>
      <c r="N1047" s="21">
        <v>1034</v>
      </c>
      <c r="O1047" s="14">
        <f t="shared" si="325"/>
        <v>0.30399599999999999</v>
      </c>
      <c r="P1047" s="14">
        <f t="shared" si="333"/>
        <v>0.51449392610603284</v>
      </c>
      <c r="Q1047" s="14">
        <f t="shared" si="341"/>
        <v>0.81848992610603277</v>
      </c>
      <c r="R1047" s="14">
        <f t="shared" si="342"/>
        <v>-0.21049792610603285</v>
      </c>
      <c r="S1047" s="14">
        <f t="shared" si="343"/>
        <v>1.3329838522120656</v>
      </c>
      <c r="T1047" s="14">
        <f t="shared" si="344"/>
        <v>-0.72499185221206575</v>
      </c>
      <c r="U1047" s="4" t="s">
        <v>21</v>
      </c>
      <c r="V1047" s="21">
        <v>1034</v>
      </c>
      <c r="W1047" s="15">
        <f t="shared" si="334"/>
        <v>14440.049425820451</v>
      </c>
      <c r="X1047" s="15">
        <f t="shared" si="335"/>
        <v>17823.244611016216</v>
      </c>
      <c r="Y1047" s="15">
        <f t="shared" si="336"/>
        <v>24155.195279452913</v>
      </c>
      <c r="Z1047" s="15">
        <f t="shared" si="337"/>
        <v>8632.3055975252755</v>
      </c>
      <c r="AA1047" s="15">
        <f t="shared" si="338"/>
        <v>40406.610932036529</v>
      </c>
      <c r="AB1047" s="15">
        <f t="shared" si="339"/>
        <v>5160.418619885183</v>
      </c>
      <c r="AC1047" s="15"/>
    </row>
    <row r="1048" spans="2:29">
      <c r="B1048" s="64">
        <v>41759</v>
      </c>
      <c r="C1048" s="65">
        <v>1883.95</v>
      </c>
      <c r="D1048" s="65">
        <v>14304.11</v>
      </c>
      <c r="E1048" s="16">
        <f t="shared" si="326"/>
        <v>1.1114042817060629E-3</v>
      </c>
      <c r="F1048" s="16">
        <f t="shared" si="328"/>
        <v>1.1114042817060629E-3</v>
      </c>
      <c r="G1048" s="16" t="str">
        <f t="shared" si="329"/>
        <v/>
      </c>
      <c r="H1048" s="6">
        <f t="shared" si="330"/>
        <v>1035</v>
      </c>
      <c r="I1048" s="25">
        <f t="shared" ca="1" si="331"/>
        <v>14092.553092831837</v>
      </c>
      <c r="J1048" s="16">
        <f t="shared" ca="1" si="340"/>
        <v>-1.9750295108921282E-3</v>
      </c>
      <c r="K1048" s="17">
        <f t="shared" ca="1" si="332"/>
        <v>-1.5408037363352691</v>
      </c>
      <c r="L1048" s="31">
        <f t="shared" ca="1" si="327"/>
        <v>-0.14193648645854492</v>
      </c>
      <c r="M1048" s="30"/>
      <c r="N1048" s="21">
        <v>1035</v>
      </c>
      <c r="O1048" s="14">
        <f t="shared" si="325"/>
        <v>0.30429</v>
      </c>
      <c r="P1048" s="14">
        <f t="shared" si="333"/>
        <v>0.51474265414865317</v>
      </c>
      <c r="Q1048" s="14">
        <f t="shared" si="341"/>
        <v>0.81903265414865323</v>
      </c>
      <c r="R1048" s="14">
        <f t="shared" si="342"/>
        <v>-0.21045265414865316</v>
      </c>
      <c r="S1048" s="14">
        <f t="shared" si="343"/>
        <v>1.3337753082973063</v>
      </c>
      <c r="T1048" s="14">
        <f t="shared" si="344"/>
        <v>-0.72519530829730638</v>
      </c>
      <c r="U1048" s="4" t="s">
        <v>21</v>
      </c>
      <c r="V1048" s="21">
        <v>1035</v>
      </c>
      <c r="W1048" s="15">
        <f t="shared" si="334"/>
        <v>14444.29542448286</v>
      </c>
      <c r="X1048" s="15">
        <f t="shared" si="335"/>
        <v>17827.678303130382</v>
      </c>
      <c r="Y1048" s="15">
        <f t="shared" si="336"/>
        <v>24168.308539451133</v>
      </c>
      <c r="Z1048" s="15">
        <f t="shared" si="337"/>
        <v>8632.6964077426801</v>
      </c>
      <c r="AA1048" s="15">
        <f t="shared" si="338"/>
        <v>40438.603648887831</v>
      </c>
      <c r="AB1048" s="15">
        <f t="shared" si="339"/>
        <v>5159.3688081134969</v>
      </c>
      <c r="AC1048" s="15"/>
    </row>
    <row r="1049" spans="2:29">
      <c r="B1049" s="64">
        <v>41760</v>
      </c>
      <c r="C1049" s="65">
        <v>1883.68</v>
      </c>
      <c r="D1049" s="65">
        <v>14485.13</v>
      </c>
      <c r="E1049" s="16">
        <f t="shared" si="326"/>
        <v>1.2655104022550065E-2</v>
      </c>
      <c r="F1049" s="16">
        <f t="shared" si="328"/>
        <v>1.2655104022550065E-2</v>
      </c>
      <c r="G1049" s="16" t="str">
        <f t="shared" si="329"/>
        <v/>
      </c>
      <c r="H1049" s="6">
        <f t="shared" si="330"/>
        <v>1036</v>
      </c>
      <c r="I1049" s="25">
        <f t="shared" ca="1" si="331"/>
        <v>14122.903324604631</v>
      </c>
      <c r="J1049" s="16">
        <f t="shared" ca="1" si="340"/>
        <v>2.1536361490262523E-3</v>
      </c>
      <c r="K1049" s="17">
        <f t="shared" ca="1" si="332"/>
        <v>-1.4247211209573312</v>
      </c>
      <c r="L1049" s="31">
        <f t="shared" ca="1" si="327"/>
        <v>0.11608261537793807</v>
      </c>
      <c r="M1049" s="30"/>
      <c r="N1049" s="21">
        <v>1036</v>
      </c>
      <c r="O1049" s="14">
        <f t="shared" si="325"/>
        <v>0.30458399999999997</v>
      </c>
      <c r="P1049" s="14">
        <f t="shared" si="333"/>
        <v>0.51499126206179457</v>
      </c>
      <c r="Q1049" s="14">
        <f t="shared" si="341"/>
        <v>0.81957526206179454</v>
      </c>
      <c r="R1049" s="14">
        <f t="shared" si="342"/>
        <v>-0.21040726206179461</v>
      </c>
      <c r="S1049" s="14">
        <f t="shared" si="343"/>
        <v>1.3345665241235891</v>
      </c>
      <c r="T1049" s="14">
        <f t="shared" si="344"/>
        <v>-0.72539852412358918</v>
      </c>
      <c r="U1049" s="4" t="s">
        <v>21</v>
      </c>
      <c r="V1049" s="21">
        <v>1036</v>
      </c>
      <c r="W1049" s="15">
        <f t="shared" si="334"/>
        <v>14448.542671652398</v>
      </c>
      <c r="X1049" s="15">
        <f t="shared" si="335"/>
        <v>17832.110956002936</v>
      </c>
      <c r="Y1049" s="15">
        <f t="shared" si="336"/>
        <v>24181.426013412623</v>
      </c>
      <c r="Z1049" s="15">
        <f t="shared" si="337"/>
        <v>8633.0882727415628</v>
      </c>
      <c r="AA1049" s="15">
        <f t="shared" si="338"/>
        <v>40470.611973164152</v>
      </c>
      <c r="AB1049" s="15">
        <f t="shared" si="339"/>
        <v>5158.3204492432224</v>
      </c>
      <c r="AC1049" s="15"/>
    </row>
    <row r="1050" spans="2:29">
      <c r="B1050" s="64">
        <v>41761</v>
      </c>
      <c r="C1050" s="65">
        <v>1881.17</v>
      </c>
      <c r="D1050" s="65">
        <v>14457.51</v>
      </c>
      <c r="E1050" s="16">
        <f t="shared" si="326"/>
        <v>-1.9067830250746097E-3</v>
      </c>
      <c r="F1050" s="16" t="str">
        <f t="shared" si="328"/>
        <v/>
      </c>
      <c r="G1050" s="16">
        <f t="shared" si="329"/>
        <v>-1.9067830250746097E-3</v>
      </c>
      <c r="H1050" s="6">
        <f t="shared" si="330"/>
        <v>1037</v>
      </c>
      <c r="I1050" s="25">
        <f t="shared" ca="1" si="331"/>
        <v>14159.000263556767</v>
      </c>
      <c r="J1050" s="16">
        <f t="shared" ca="1" si="340"/>
        <v>2.5559148938765798E-3</v>
      </c>
      <c r="K1050" s="17">
        <f t="shared" ca="1" si="332"/>
        <v>-1.2835551324896024</v>
      </c>
      <c r="L1050" s="31">
        <f t="shared" ca="1" si="327"/>
        <v>0.14116598846772871</v>
      </c>
      <c r="M1050" s="30"/>
      <c r="N1050" s="21">
        <v>1037</v>
      </c>
      <c r="O1050" s="14">
        <f t="shared" si="325"/>
        <v>0.30487799999999998</v>
      </c>
      <c r="P1050" s="14">
        <f t="shared" si="333"/>
        <v>0.51523975001934774</v>
      </c>
      <c r="Q1050" s="14">
        <f t="shared" si="341"/>
        <v>0.82011775001934772</v>
      </c>
      <c r="R1050" s="14">
        <f t="shared" si="342"/>
        <v>-0.21036175001934776</v>
      </c>
      <c r="S1050" s="14">
        <f t="shared" si="343"/>
        <v>1.3353575000386955</v>
      </c>
      <c r="T1050" s="14">
        <f t="shared" si="344"/>
        <v>-0.7256015000386955</v>
      </c>
      <c r="U1050" s="4" t="s">
        <v>21</v>
      </c>
      <c r="V1050" s="21">
        <v>1037</v>
      </c>
      <c r="W1050" s="15">
        <f t="shared" si="334"/>
        <v>14452.791167696183</v>
      </c>
      <c r="X1050" s="15">
        <f t="shared" si="335"/>
        <v>17836.542571411985</v>
      </c>
      <c r="Y1050" s="15">
        <f t="shared" si="336"/>
        <v>24194.547704679309</v>
      </c>
      <c r="Z1050" s="15">
        <f t="shared" si="337"/>
        <v>8633.4811911626712</v>
      </c>
      <c r="AA1050" s="15">
        <f t="shared" si="338"/>
        <v>40502.635915918625</v>
      </c>
      <c r="AB1050" s="15">
        <f t="shared" si="339"/>
        <v>5157.2735406818319</v>
      </c>
      <c r="AC1050" s="15"/>
    </row>
    <row r="1051" spans="2:29">
      <c r="B1051" s="64">
        <v>41766</v>
      </c>
      <c r="C1051" s="65">
        <v>1878.21</v>
      </c>
      <c r="D1051" s="65">
        <v>14033.45</v>
      </c>
      <c r="E1051" s="16">
        <f t="shared" si="326"/>
        <v>-2.9331468558555344E-2</v>
      </c>
      <c r="F1051" s="16" t="str">
        <f t="shared" si="328"/>
        <v/>
      </c>
      <c r="G1051" s="16">
        <f t="shared" si="329"/>
        <v>-2.9331468558555344E-2</v>
      </c>
      <c r="H1051" s="6">
        <f t="shared" si="330"/>
        <v>1038</v>
      </c>
      <c r="I1051" s="25">
        <f t="shared" ca="1" si="331"/>
        <v>14265.268561811707</v>
      </c>
      <c r="J1051" s="16">
        <f t="shared" ca="1" si="340"/>
        <v>7.5053532224629476E-3</v>
      </c>
      <c r="K1051" s="17">
        <f t="shared" ca="1" si="332"/>
        <v>-0.83459680583927665</v>
      </c>
      <c r="L1051" s="31">
        <f t="shared" ca="1" si="327"/>
        <v>0.44895832665032576</v>
      </c>
      <c r="M1051" s="30"/>
      <c r="N1051" s="21">
        <v>1038</v>
      </c>
      <c r="O1051" s="14">
        <f t="shared" si="325"/>
        <v>0.305172</v>
      </c>
      <c r="P1051" s="14">
        <f t="shared" si="333"/>
        <v>0.51548811819478446</v>
      </c>
      <c r="Q1051" s="14">
        <f t="shared" si="341"/>
        <v>0.82066011819478446</v>
      </c>
      <c r="R1051" s="14">
        <f t="shared" si="342"/>
        <v>-0.21031611819478446</v>
      </c>
      <c r="S1051" s="14">
        <f t="shared" si="343"/>
        <v>1.3361482363895689</v>
      </c>
      <c r="T1051" s="14">
        <f t="shared" si="344"/>
        <v>-0.72580423638956892</v>
      </c>
      <c r="U1051" s="4" t="s">
        <v>21</v>
      </c>
      <c r="V1051" s="21">
        <v>1038</v>
      </c>
      <c r="W1051" s="15">
        <f t="shared" si="334"/>
        <v>14457.040912981431</v>
      </c>
      <c r="X1051" s="15">
        <f t="shared" si="335"/>
        <v>17840.973151131271</v>
      </c>
      <c r="Y1051" s="15">
        <f t="shared" si="336"/>
        <v>24207.673616590095</v>
      </c>
      <c r="Z1051" s="15">
        <f t="shared" si="337"/>
        <v>8633.8751616504833</v>
      </c>
      <c r="AA1051" s="15">
        <f t="shared" si="338"/>
        <v>40534.675488201334</v>
      </c>
      <c r="AB1051" s="15">
        <f t="shared" si="339"/>
        <v>5156.2280798437769</v>
      </c>
      <c r="AC1051" s="15"/>
    </row>
    <row r="1052" spans="2:29">
      <c r="B1052" s="64">
        <v>41767</v>
      </c>
      <c r="C1052" s="65">
        <v>1875.63</v>
      </c>
      <c r="D1052" s="65">
        <v>14163.78</v>
      </c>
      <c r="E1052" s="16">
        <f t="shared" si="326"/>
        <v>9.2870961880364353E-3</v>
      </c>
      <c r="F1052" s="16">
        <f t="shared" si="328"/>
        <v>9.2870961880364353E-3</v>
      </c>
      <c r="G1052" s="16" t="str">
        <f t="shared" si="329"/>
        <v/>
      </c>
      <c r="H1052" s="6">
        <f t="shared" si="330"/>
        <v>1039</v>
      </c>
      <c r="I1052" s="25">
        <f t="shared" ca="1" si="331"/>
        <v>14145.08043838933</v>
      </c>
      <c r="J1052" s="16">
        <f t="shared" ca="1" si="340"/>
        <v>-8.4252268298769754E-3</v>
      </c>
      <c r="K1052" s="17">
        <f t="shared" ca="1" si="332"/>
        <v>-1.3817796412338779</v>
      </c>
      <c r="L1052" s="31">
        <f t="shared" ca="1" si="327"/>
        <v>-0.54718283539460111</v>
      </c>
      <c r="M1052" s="30"/>
      <c r="N1052" s="21">
        <v>1039</v>
      </c>
      <c r="O1052" s="14">
        <f t="shared" si="325"/>
        <v>0.30546600000000002</v>
      </c>
      <c r="P1052" s="14">
        <f t="shared" si="333"/>
        <v>0.51573636676115842</v>
      </c>
      <c r="Q1052" s="14">
        <f t="shared" si="341"/>
        <v>0.82120236676115843</v>
      </c>
      <c r="R1052" s="14">
        <f t="shared" si="342"/>
        <v>-0.2102703667611584</v>
      </c>
      <c r="S1052" s="14">
        <f t="shared" si="343"/>
        <v>1.3369387335223168</v>
      </c>
      <c r="T1052" s="14">
        <f t="shared" si="344"/>
        <v>-0.72600673352231682</v>
      </c>
      <c r="U1052" s="4" t="s">
        <v>21</v>
      </c>
      <c r="V1052" s="21">
        <v>1039</v>
      </c>
      <c r="W1052" s="15">
        <f t="shared" si="334"/>
        <v>14461.291907875477</v>
      </c>
      <c r="X1052" s="15">
        <f t="shared" si="335"/>
        <v>17845.402696930203</v>
      </c>
      <c r="Y1052" s="15">
        <f t="shared" si="336"/>
        <v>24220.803752480897</v>
      </c>
      <c r="Z1052" s="15">
        <f t="shared" si="337"/>
        <v>8634.2701828532008</v>
      </c>
      <c r="AA1052" s="15">
        <f t="shared" si="338"/>
        <v>40566.730701059314</v>
      </c>
      <c r="AB1052" s="15">
        <f t="shared" si="339"/>
        <v>5155.1840641504741</v>
      </c>
      <c r="AC1052" s="15"/>
    </row>
    <row r="1053" spans="2:29">
      <c r="B1053" s="64">
        <v>41768</v>
      </c>
      <c r="C1053" s="65">
        <v>1878.48</v>
      </c>
      <c r="D1053" s="65">
        <v>14199.59</v>
      </c>
      <c r="E1053" s="16">
        <f t="shared" si="326"/>
        <v>2.5282798800884713E-3</v>
      </c>
      <c r="F1053" s="16">
        <f t="shared" si="328"/>
        <v>2.5282798800884713E-3</v>
      </c>
      <c r="G1053" s="16" t="str">
        <f t="shared" si="329"/>
        <v/>
      </c>
      <c r="H1053" s="6">
        <f t="shared" si="330"/>
        <v>1040</v>
      </c>
      <c r="I1053" s="25">
        <f t="shared" ca="1" si="331"/>
        <v>14203.246683407897</v>
      </c>
      <c r="J1053" s="16">
        <f t="shared" ca="1" si="340"/>
        <v>4.112118363123995E-3</v>
      </c>
      <c r="K1053" s="17">
        <f t="shared" ca="1" si="332"/>
        <v>-1.1436740492653692</v>
      </c>
      <c r="L1053" s="31">
        <f t="shared" ca="1" si="327"/>
        <v>0.23810559196850872</v>
      </c>
      <c r="M1053" s="30"/>
      <c r="N1053" s="21">
        <v>1040</v>
      </c>
      <c r="O1053" s="14">
        <f t="shared" si="325"/>
        <v>0.30575999999999998</v>
      </c>
      <c r="P1053" s="14">
        <f t="shared" si="333"/>
        <v>0.51598449589110718</v>
      </c>
      <c r="Q1053" s="14">
        <f t="shared" si="341"/>
        <v>0.8217444958911071</v>
      </c>
      <c r="R1053" s="14">
        <f t="shared" si="342"/>
        <v>-0.2102244958911072</v>
      </c>
      <c r="S1053" s="14">
        <f t="shared" si="343"/>
        <v>1.3377289917822144</v>
      </c>
      <c r="T1053" s="14">
        <f t="shared" si="344"/>
        <v>-0.72620899178221432</v>
      </c>
      <c r="U1053" s="4" t="s">
        <v>21</v>
      </c>
      <c r="V1053" s="21">
        <v>1040</v>
      </c>
      <c r="W1053" s="15">
        <f t="shared" si="334"/>
        <v>14465.544152745759</v>
      </c>
      <c r="X1053" s="15">
        <f t="shared" si="335"/>
        <v>17849.831210573877</v>
      </c>
      <c r="Y1053" s="15">
        <f t="shared" si="336"/>
        <v>24233.93811568465</v>
      </c>
      <c r="Z1053" s="15">
        <f t="shared" si="337"/>
        <v>8634.6662534227271</v>
      </c>
      <c r="AA1053" s="15">
        <f t="shared" si="338"/>
        <v>40598.801565536603</v>
      </c>
      <c r="AB1053" s="15">
        <f t="shared" si="339"/>
        <v>5154.1414910302747</v>
      </c>
      <c r="AC1053" s="15"/>
    </row>
    <row r="1054" spans="2:29">
      <c r="B1054" s="64">
        <v>41771</v>
      </c>
      <c r="C1054" s="65">
        <v>1896.65</v>
      </c>
      <c r="D1054" s="65">
        <v>14149.52</v>
      </c>
      <c r="E1054" s="16">
        <f t="shared" si="326"/>
        <v>-3.5261581496366943E-3</v>
      </c>
      <c r="F1054" s="16" t="str">
        <f t="shared" si="328"/>
        <v/>
      </c>
      <c r="G1054" s="16">
        <f t="shared" si="329"/>
        <v>-3.5261581496366943E-3</v>
      </c>
      <c r="H1054" s="6">
        <f t="shared" si="330"/>
        <v>1041</v>
      </c>
      <c r="I1054" s="25">
        <f t="shared" ca="1" si="331"/>
        <v>14216.645886967506</v>
      </c>
      <c r="J1054" s="16">
        <f t="shared" ca="1" si="340"/>
        <v>9.4339018805201288E-4</v>
      </c>
      <c r="K1054" s="17">
        <f t="shared" ca="1" si="332"/>
        <v>-1.1031149174232597</v>
      </c>
      <c r="L1054" s="31">
        <f t="shared" ca="1" si="327"/>
        <v>4.0559131842109401E-2</v>
      </c>
      <c r="M1054" s="30"/>
      <c r="N1054" s="21">
        <v>1041</v>
      </c>
      <c r="O1054" s="14">
        <f t="shared" si="325"/>
        <v>0.30605399999999999</v>
      </c>
      <c r="P1054" s="14">
        <f t="shared" si="333"/>
        <v>0.51623250575685375</v>
      </c>
      <c r="Q1054" s="14">
        <f t="shared" si="341"/>
        <v>0.8222865057568538</v>
      </c>
      <c r="R1054" s="14">
        <f t="shared" si="342"/>
        <v>-0.21017850575685376</v>
      </c>
      <c r="S1054" s="14">
        <f t="shared" si="343"/>
        <v>1.3385190115137076</v>
      </c>
      <c r="T1054" s="14">
        <f t="shared" si="344"/>
        <v>-0.72641101151370746</v>
      </c>
      <c r="U1054" s="4" t="s">
        <v>21</v>
      </c>
      <c r="V1054" s="21">
        <v>1041</v>
      </c>
      <c r="W1054" s="15">
        <f t="shared" si="334"/>
        <v>14469.797647959826</v>
      </c>
      <c r="X1054" s="15">
        <f t="shared" si="335"/>
        <v>17854.258693823078</v>
      </c>
      <c r="Y1054" s="15">
        <f t="shared" si="336"/>
        <v>24247.076709531342</v>
      </c>
      <c r="Z1054" s="15">
        <f t="shared" si="337"/>
        <v>8635.0633720146561</v>
      </c>
      <c r="AA1054" s="15">
        <f t="shared" si="338"/>
        <v>40630.888092674279</v>
      </c>
      <c r="AB1054" s="15">
        <f t="shared" si="339"/>
        <v>5153.1003579184353</v>
      </c>
      <c r="AC1054" s="15"/>
    </row>
    <row r="1055" spans="2:29">
      <c r="B1055" s="64">
        <v>41772</v>
      </c>
      <c r="C1055" s="65">
        <v>1897.45</v>
      </c>
      <c r="D1055" s="65">
        <v>14425.44</v>
      </c>
      <c r="E1055" s="16">
        <f t="shared" si="326"/>
        <v>1.950030813766121E-2</v>
      </c>
      <c r="F1055" s="16">
        <f t="shared" si="328"/>
        <v>1.950030813766121E-2</v>
      </c>
      <c r="G1055" s="16" t="str">
        <f t="shared" si="329"/>
        <v/>
      </c>
      <c r="H1055" s="6">
        <f t="shared" si="330"/>
        <v>1042</v>
      </c>
      <c r="I1055" s="25">
        <f t="shared" ca="1" si="331"/>
        <v>14126.837347255259</v>
      </c>
      <c r="J1055" s="16">
        <f t="shared" ca="1" si="340"/>
        <v>-6.3171398110559163E-3</v>
      </c>
      <c r="K1055" s="17">
        <f t="shared" ca="1" si="332"/>
        <v>-1.5175637694705244</v>
      </c>
      <c r="L1055" s="31">
        <f t="shared" ca="1" si="327"/>
        <v>-0.41444885204726462</v>
      </c>
      <c r="M1055" s="30"/>
      <c r="N1055" s="21">
        <v>1042</v>
      </c>
      <c r="O1055" s="14">
        <f t="shared" si="325"/>
        <v>0.30634800000000001</v>
      </c>
      <c r="P1055" s="14">
        <f t="shared" si="333"/>
        <v>0.51648039653020716</v>
      </c>
      <c r="Q1055" s="14">
        <f t="shared" si="341"/>
        <v>0.82282839653020723</v>
      </c>
      <c r="R1055" s="14">
        <f t="shared" si="342"/>
        <v>-0.21013239653020716</v>
      </c>
      <c r="S1055" s="14">
        <f t="shared" si="343"/>
        <v>1.3393087930604144</v>
      </c>
      <c r="T1055" s="14">
        <f t="shared" si="344"/>
        <v>-0.72661279306041426</v>
      </c>
      <c r="U1055" s="4" t="s">
        <v>21</v>
      </c>
      <c r="V1055" s="21">
        <v>1042</v>
      </c>
      <c r="W1055" s="15">
        <f t="shared" si="334"/>
        <v>14474.052393885329</v>
      </c>
      <c r="X1055" s="15">
        <f t="shared" si="335"/>
        <v>17858.685148434302</v>
      </c>
      <c r="Y1055" s="15">
        <f t="shared" si="336"/>
        <v>24260.219537347981</v>
      </c>
      <c r="Z1055" s="15">
        <f t="shared" si="337"/>
        <v>8635.4615372882599</v>
      </c>
      <c r="AA1055" s="15">
        <f t="shared" si="338"/>
        <v>40662.99029351044</v>
      </c>
      <c r="AB1055" s="15">
        <f t="shared" si="339"/>
        <v>5152.0606622571058</v>
      </c>
      <c r="AC1055" s="15"/>
    </row>
    <row r="1056" spans="2:29">
      <c r="B1056" s="64">
        <v>41773</v>
      </c>
      <c r="C1056" s="65">
        <v>1888.53</v>
      </c>
      <c r="D1056" s="65">
        <v>14405.76</v>
      </c>
      <c r="E1056" s="16">
        <f t="shared" si="326"/>
        <v>-1.3642564802183012E-3</v>
      </c>
      <c r="F1056" s="16" t="str">
        <f t="shared" si="328"/>
        <v/>
      </c>
      <c r="G1056" s="16">
        <f t="shared" si="329"/>
        <v>-1.3642564802183012E-3</v>
      </c>
      <c r="H1056" s="6">
        <f t="shared" si="330"/>
        <v>1043</v>
      </c>
      <c r="I1056" s="25">
        <f t="shared" ca="1" si="331"/>
        <v>13981.57903787848</v>
      </c>
      <c r="J1056" s="16">
        <f t="shared" ca="1" si="340"/>
        <v>-1.0282436599654171E-2</v>
      </c>
      <c r="K1056" s="17">
        <f t="shared" ca="1" si="332"/>
        <v>-2.1819183321711231</v>
      </c>
      <c r="L1056" s="31">
        <f t="shared" ca="1" si="327"/>
        <v>-0.66435456270059878</v>
      </c>
      <c r="M1056" s="30"/>
      <c r="N1056" s="21">
        <v>1043</v>
      </c>
      <c r="O1056" s="14">
        <f t="shared" si="325"/>
        <v>0.30664199999999997</v>
      </c>
      <c r="P1056" s="14">
        <f t="shared" si="333"/>
        <v>0.51672816838256463</v>
      </c>
      <c r="Q1056" s="14">
        <f t="shared" si="341"/>
        <v>0.8233701683825646</v>
      </c>
      <c r="R1056" s="14">
        <f t="shared" si="342"/>
        <v>-0.21008616838256466</v>
      </c>
      <c r="S1056" s="14">
        <f t="shared" si="343"/>
        <v>1.3400983367651293</v>
      </c>
      <c r="T1056" s="14">
        <f t="shared" si="344"/>
        <v>-0.7268143367651293</v>
      </c>
      <c r="U1056" s="4" t="s">
        <v>21</v>
      </c>
      <c r="V1056" s="21">
        <v>1043</v>
      </c>
      <c r="W1056" s="15">
        <f t="shared" si="334"/>
        <v>14478.308390890035</v>
      </c>
      <c r="X1056" s="15">
        <f t="shared" si="335"/>
        <v>17863.110576159772</v>
      </c>
      <c r="Y1056" s="15">
        <f t="shared" si="336"/>
        <v>24273.36660245866</v>
      </c>
      <c r="Z1056" s="15">
        <f t="shared" si="337"/>
        <v>8635.8607479064776</v>
      </c>
      <c r="AA1056" s="15">
        <f t="shared" si="338"/>
        <v>40695.108179080278</v>
      </c>
      <c r="AB1056" s="15">
        <f t="shared" si="339"/>
        <v>5151.0224014952928</v>
      </c>
      <c r="AC1056" s="15"/>
    </row>
    <row r="1057" spans="2:29">
      <c r="B1057" s="64">
        <v>41774</v>
      </c>
      <c r="C1057" s="65">
        <v>1870.85</v>
      </c>
      <c r="D1057" s="65">
        <v>14298.21</v>
      </c>
      <c r="E1057" s="16">
        <f t="shared" si="326"/>
        <v>-7.4657636945222663E-3</v>
      </c>
      <c r="F1057" s="16" t="str">
        <f t="shared" si="328"/>
        <v/>
      </c>
      <c r="G1057" s="16">
        <f t="shared" si="329"/>
        <v>-7.4657636945222663E-3</v>
      </c>
      <c r="H1057" s="6">
        <f t="shared" si="330"/>
        <v>1044</v>
      </c>
      <c r="I1057" s="25">
        <f t="shared" ca="1" si="331"/>
        <v>14108.852546353357</v>
      </c>
      <c r="J1057" s="16">
        <f t="shared" ca="1" si="340"/>
        <v>9.1029423879857123E-3</v>
      </c>
      <c r="K1057" s="17">
        <f t="shared" ca="1" si="332"/>
        <v>-1.6339329300940046</v>
      </c>
      <c r="L1057" s="31">
        <f t="shared" ca="1" si="327"/>
        <v>0.54798540207711843</v>
      </c>
      <c r="M1057" s="30"/>
      <c r="N1057" s="21">
        <v>1044</v>
      </c>
      <c r="O1057" s="14">
        <f t="shared" si="325"/>
        <v>0.30693599999999999</v>
      </c>
      <c r="P1057" s="14">
        <f t="shared" si="333"/>
        <v>0.51697582148491239</v>
      </c>
      <c r="Q1057" s="14">
        <f t="shared" si="341"/>
        <v>0.82391182148491238</v>
      </c>
      <c r="R1057" s="14">
        <f t="shared" si="342"/>
        <v>-0.2100398214849124</v>
      </c>
      <c r="S1057" s="14">
        <f t="shared" si="343"/>
        <v>1.3408876429698249</v>
      </c>
      <c r="T1057" s="14">
        <f t="shared" si="344"/>
        <v>-0.72701564296982479</v>
      </c>
      <c r="U1057" s="4" t="s">
        <v>21</v>
      </c>
      <c r="V1057" s="21">
        <v>1044</v>
      </c>
      <c r="W1057" s="15">
        <f t="shared" si="334"/>
        <v>14482.565639341814</v>
      </c>
      <c r="X1057" s="15">
        <f t="shared" si="335"/>
        <v>17867.534978747441</v>
      </c>
      <c r="Y1057" s="15">
        <f t="shared" si="336"/>
        <v>24286.517908184549</v>
      </c>
      <c r="Z1057" s="15">
        <f t="shared" si="337"/>
        <v>8636.2610025359081</v>
      </c>
      <c r="AA1057" s="15">
        <f t="shared" si="338"/>
        <v>40727.241760416066</v>
      </c>
      <c r="AB1057" s="15">
        <f t="shared" si="339"/>
        <v>5149.985573088843</v>
      </c>
      <c r="AC1057" s="15"/>
    </row>
    <row r="1058" spans="2:29">
      <c r="B1058" s="64">
        <v>41775</v>
      </c>
      <c r="C1058" s="65">
        <v>1877.86</v>
      </c>
      <c r="D1058" s="65">
        <v>14096.59</v>
      </c>
      <c r="E1058" s="16">
        <f t="shared" si="326"/>
        <v>-1.4101065797746641E-2</v>
      </c>
      <c r="F1058" s="16" t="str">
        <f t="shared" si="328"/>
        <v/>
      </c>
      <c r="G1058" s="16">
        <f t="shared" si="329"/>
        <v>-1.4101065797746641E-2</v>
      </c>
      <c r="H1058" s="6">
        <f t="shared" si="330"/>
        <v>1045</v>
      </c>
      <c r="I1058" s="25">
        <f t="shared" ca="1" si="331"/>
        <v>14242.617204534987</v>
      </c>
      <c r="J1058" s="16">
        <f t="shared" ca="1" si="340"/>
        <v>9.4809026986537783E-3</v>
      </c>
      <c r="K1058" s="17">
        <f t="shared" ca="1" si="332"/>
        <v>-1.0625424704166795</v>
      </c>
      <c r="L1058" s="31">
        <f t="shared" ca="1" si="327"/>
        <v>0.57139045967732516</v>
      </c>
      <c r="M1058" s="30"/>
      <c r="N1058" s="21">
        <v>1045</v>
      </c>
      <c r="O1058" s="14">
        <f t="shared" si="325"/>
        <v>0.30723</v>
      </c>
      <c r="P1058" s="14">
        <f t="shared" si="333"/>
        <v>0.51722335600782765</v>
      </c>
      <c r="Q1058" s="14">
        <f t="shared" si="341"/>
        <v>0.82445335600782765</v>
      </c>
      <c r="R1058" s="14">
        <f t="shared" si="342"/>
        <v>-0.20999335600782765</v>
      </c>
      <c r="S1058" s="14">
        <f t="shared" si="343"/>
        <v>1.3416767120156554</v>
      </c>
      <c r="T1058" s="14">
        <f t="shared" si="344"/>
        <v>-0.7272167120156553</v>
      </c>
      <c r="U1058" s="4" t="s">
        <v>21</v>
      </c>
      <c r="V1058" s="21">
        <v>1045</v>
      </c>
      <c r="W1058" s="15">
        <f t="shared" si="334"/>
        <v>14486.824139608647</v>
      </c>
      <c r="X1058" s="15">
        <f t="shared" si="335"/>
        <v>17871.958357941017</v>
      </c>
      <c r="Y1058" s="15">
        <f t="shared" si="336"/>
        <v>24299.673457843881</v>
      </c>
      <c r="Z1058" s="15">
        <f t="shared" si="337"/>
        <v>8636.6622998467847</v>
      </c>
      <c r="AA1058" s="15">
        <f t="shared" si="338"/>
        <v>40759.39104854723</v>
      </c>
      <c r="AB1058" s="15">
        <f t="shared" si="339"/>
        <v>5148.9501745004127</v>
      </c>
      <c r="AC1058" s="15"/>
    </row>
    <row r="1059" spans="2:29">
      <c r="B1059" s="64">
        <v>41778</v>
      </c>
      <c r="C1059" s="65">
        <v>1885.08</v>
      </c>
      <c r="D1059" s="65">
        <v>14006.44</v>
      </c>
      <c r="E1059" s="16">
        <f t="shared" si="326"/>
        <v>-6.395163653053656E-3</v>
      </c>
      <c r="F1059" s="16" t="str">
        <f t="shared" si="328"/>
        <v/>
      </c>
      <c r="G1059" s="16">
        <f t="shared" si="329"/>
        <v>-6.395163653053656E-3</v>
      </c>
      <c r="H1059" s="6">
        <f t="shared" si="330"/>
        <v>1046</v>
      </c>
      <c r="I1059" s="25">
        <f t="shared" ca="1" si="331"/>
        <v>14326.160343850919</v>
      </c>
      <c r="J1059" s="16">
        <f t="shared" ca="1" si="340"/>
        <v>5.8657154170605299E-3</v>
      </c>
      <c r="K1059" s="17">
        <f t="shared" ca="1" si="332"/>
        <v>-0.71538103160298783</v>
      </c>
      <c r="L1059" s="31">
        <f t="shared" ca="1" si="327"/>
        <v>0.34716143881369171</v>
      </c>
      <c r="M1059" s="30"/>
      <c r="N1059" s="21">
        <v>1046</v>
      </c>
      <c r="O1059" s="14">
        <f t="shared" si="325"/>
        <v>0.30752399999999996</v>
      </c>
      <c r="P1059" s="14">
        <f t="shared" si="333"/>
        <v>0.51747077212147929</v>
      </c>
      <c r="Q1059" s="14">
        <f t="shared" si="341"/>
        <v>0.8249947721214792</v>
      </c>
      <c r="R1059" s="14">
        <f t="shared" si="342"/>
        <v>-0.20994677212147933</v>
      </c>
      <c r="S1059" s="14">
        <f t="shared" si="343"/>
        <v>1.3424655442429585</v>
      </c>
      <c r="T1059" s="14">
        <f t="shared" si="344"/>
        <v>-0.72741754424295868</v>
      </c>
      <c r="U1059" s="4" t="s">
        <v>21</v>
      </c>
      <c r="V1059" s="21">
        <v>1046</v>
      </c>
      <c r="W1059" s="15">
        <f t="shared" si="334"/>
        <v>14491.083892058617</v>
      </c>
      <c r="X1059" s="15">
        <f t="shared" si="335"/>
        <v>17876.380715479983</v>
      </c>
      <c r="Y1059" s="15">
        <f t="shared" si="336"/>
        <v>24312.833254752019</v>
      </c>
      <c r="Z1059" s="15">
        <f t="shared" si="337"/>
        <v>8637.0646385129658</v>
      </c>
      <c r="AA1059" s="15">
        <f t="shared" si="338"/>
        <v>40791.55605450031</v>
      </c>
      <c r="AB1059" s="15">
        <f t="shared" si="339"/>
        <v>5147.9162031994492</v>
      </c>
      <c r="AC1059" s="15"/>
    </row>
    <row r="1060" spans="2:29">
      <c r="B1060" s="64">
        <v>41779</v>
      </c>
      <c r="C1060" s="65">
        <v>1872.83</v>
      </c>
      <c r="D1060" s="65">
        <v>14075.25</v>
      </c>
      <c r="E1060" s="16">
        <f t="shared" si="326"/>
        <v>4.9127401395357767E-3</v>
      </c>
      <c r="F1060" s="16">
        <f t="shared" si="328"/>
        <v>4.9127401395357767E-3</v>
      </c>
      <c r="G1060" s="16" t="str">
        <f t="shared" si="329"/>
        <v/>
      </c>
      <c r="H1060" s="6">
        <f t="shared" si="330"/>
        <v>1047</v>
      </c>
      <c r="I1060" s="25">
        <f t="shared" ca="1" si="331"/>
        <v>14308.888069287112</v>
      </c>
      <c r="J1060" s="16">
        <f t="shared" ca="1" si="340"/>
        <v>-1.2056457661540224E-3</v>
      </c>
      <c r="K1060" s="17">
        <f t="shared" ca="1" si="332"/>
        <v>-0.80915440367663494</v>
      </c>
      <c r="L1060" s="31">
        <f t="shared" ca="1" si="327"/>
        <v>-9.377337207364711E-2</v>
      </c>
      <c r="M1060" s="30"/>
      <c r="N1060" s="21">
        <v>1047</v>
      </c>
      <c r="O1060" s="14">
        <f t="shared" si="325"/>
        <v>0.30781799999999998</v>
      </c>
      <c r="P1060" s="14">
        <f t="shared" si="333"/>
        <v>0.51771806999562997</v>
      </c>
      <c r="Q1060" s="14">
        <f t="shared" si="341"/>
        <v>0.82553606999563001</v>
      </c>
      <c r="R1060" s="14">
        <f t="shared" si="342"/>
        <v>-0.20990006999562999</v>
      </c>
      <c r="S1060" s="14">
        <f t="shared" si="343"/>
        <v>1.3432541399912599</v>
      </c>
      <c r="T1060" s="14">
        <f t="shared" si="344"/>
        <v>-0.72761813999126002</v>
      </c>
      <c r="U1060" s="4" t="s">
        <v>21</v>
      </c>
      <c r="V1060" s="21">
        <v>1047</v>
      </c>
      <c r="W1060" s="15">
        <f t="shared" si="334"/>
        <v>14495.344897059927</v>
      </c>
      <c r="X1060" s="15">
        <f t="shared" si="335"/>
        <v>17880.802053099593</v>
      </c>
      <c r="Y1060" s="15">
        <f t="shared" si="336"/>
        <v>24325.997302221425</v>
      </c>
      <c r="Z1060" s="15">
        <f t="shared" si="337"/>
        <v>8637.4680172119297</v>
      </c>
      <c r="AA1060" s="15">
        <f t="shared" si="338"/>
        <v>40823.736789299081</v>
      </c>
      <c r="AB1060" s="15">
        <f t="shared" si="339"/>
        <v>5146.8836566621612</v>
      </c>
      <c r="AC1060" s="15"/>
    </row>
    <row r="1061" spans="2:29">
      <c r="B1061" s="64">
        <v>41780</v>
      </c>
      <c r="C1061" s="65">
        <v>1888.03</v>
      </c>
      <c r="D1061" s="65">
        <v>14042.17</v>
      </c>
      <c r="E1061" s="16">
        <f t="shared" si="326"/>
        <v>-2.3502246851743258E-3</v>
      </c>
      <c r="F1061" s="16" t="str">
        <f t="shared" si="328"/>
        <v/>
      </c>
      <c r="G1061" s="16">
        <f t="shared" si="329"/>
        <v>-2.3502246851743258E-3</v>
      </c>
      <c r="H1061" s="6">
        <f t="shared" si="330"/>
        <v>1048</v>
      </c>
      <c r="I1061" s="25">
        <f t="shared" ca="1" si="331"/>
        <v>14307.212067717732</v>
      </c>
      <c r="J1061" s="16">
        <f t="shared" ca="1" si="340"/>
        <v>-1.1713010551653427E-4</v>
      </c>
      <c r="K1061" s="17">
        <f t="shared" ca="1" si="332"/>
        <v>-0.83485046896261073</v>
      </c>
      <c r="L1061" s="31">
        <f t="shared" ca="1" si="327"/>
        <v>-2.5696065285975792E-2</v>
      </c>
      <c r="M1061" s="30"/>
      <c r="N1061" s="21">
        <v>1048</v>
      </c>
      <c r="O1061" s="14">
        <f t="shared" si="325"/>
        <v>0.308112</v>
      </c>
      <c r="P1061" s="14">
        <f t="shared" si="333"/>
        <v>0.51796524979963665</v>
      </c>
      <c r="Q1061" s="14">
        <f t="shared" si="341"/>
        <v>0.8260772497996367</v>
      </c>
      <c r="R1061" s="14">
        <f t="shared" si="342"/>
        <v>-0.20985324979963665</v>
      </c>
      <c r="S1061" s="14">
        <f t="shared" si="343"/>
        <v>1.3440424995992732</v>
      </c>
      <c r="T1061" s="14">
        <f t="shared" si="344"/>
        <v>-0.72781849959927336</v>
      </c>
      <c r="U1061" s="4" t="s">
        <v>21</v>
      </c>
      <c r="V1061" s="21">
        <v>1048</v>
      </c>
      <c r="W1061" s="15">
        <f t="shared" si="334"/>
        <v>14499.607154980877</v>
      </c>
      <c r="X1061" s="15">
        <f t="shared" si="335"/>
        <v>17885.222372530901</v>
      </c>
      <c r="Y1061" s="15">
        <f t="shared" si="336"/>
        <v>24339.165603561691</v>
      </c>
      <c r="Z1061" s="15">
        <f t="shared" si="337"/>
        <v>8637.87243462476</v>
      </c>
      <c r="AA1061" s="15">
        <f t="shared" si="338"/>
        <v>40855.933263964471</v>
      </c>
      <c r="AB1061" s="15">
        <f t="shared" si="339"/>
        <v>5145.8525323715003</v>
      </c>
      <c r="AC1061" s="15"/>
    </row>
    <row r="1062" spans="2:29">
      <c r="B1062" s="64">
        <v>41781</v>
      </c>
      <c r="C1062" s="65">
        <v>1892.49</v>
      </c>
      <c r="D1062" s="65">
        <v>14337.79</v>
      </c>
      <c r="E1062" s="16">
        <f t="shared" si="326"/>
        <v>2.1052301745385565E-2</v>
      </c>
      <c r="F1062" s="16">
        <f t="shared" si="328"/>
        <v>2.1052301745385565E-2</v>
      </c>
      <c r="G1062" s="16" t="str">
        <f t="shared" si="329"/>
        <v/>
      </c>
      <c r="H1062" s="6">
        <f t="shared" si="330"/>
        <v>1049</v>
      </c>
      <c r="I1062" s="25">
        <f t="shared" ca="1" si="331"/>
        <v>14253.80621700068</v>
      </c>
      <c r="J1062" s="16">
        <f t="shared" ca="1" si="340"/>
        <v>-3.732792277368635E-3</v>
      </c>
      <c r="K1062" s="17">
        <f t="shared" ca="1" si="332"/>
        <v>-1.0869616594605545</v>
      </c>
      <c r="L1062" s="31">
        <f t="shared" ca="1" si="327"/>
        <v>-0.25211119049794378</v>
      </c>
      <c r="M1062" s="30"/>
      <c r="N1062" s="21">
        <v>1049</v>
      </c>
      <c r="O1062" s="14">
        <f t="shared" si="325"/>
        <v>0.30840600000000001</v>
      </c>
      <c r="P1062" s="14">
        <f t="shared" si="333"/>
        <v>0.51821231170245263</v>
      </c>
      <c r="Q1062" s="14">
        <f t="shared" si="341"/>
        <v>0.82661831170245259</v>
      </c>
      <c r="R1062" s="14">
        <f t="shared" si="342"/>
        <v>-0.20980631170245262</v>
      </c>
      <c r="S1062" s="14">
        <f t="shared" si="343"/>
        <v>1.3448306234049052</v>
      </c>
      <c r="T1062" s="14">
        <f t="shared" si="344"/>
        <v>-0.72801862340490531</v>
      </c>
      <c r="U1062" s="4" t="s">
        <v>21</v>
      </c>
      <c r="V1062" s="21">
        <v>1049</v>
      </c>
      <c r="W1062" s="15">
        <f t="shared" si="334"/>
        <v>14503.870666189878</v>
      </c>
      <c r="X1062" s="15">
        <f t="shared" si="335"/>
        <v>17889.641675500763</v>
      </c>
      <c r="Y1062" s="15">
        <f t="shared" si="336"/>
        <v>24352.338162079541</v>
      </c>
      <c r="Z1062" s="15">
        <f t="shared" si="337"/>
        <v>8638.2778894361236</v>
      </c>
      <c r="AA1062" s="15">
        <f t="shared" si="338"/>
        <v>40888.145489514653</v>
      </c>
      <c r="AB1062" s="15">
        <f t="shared" si="339"/>
        <v>5144.8228278171346</v>
      </c>
      <c r="AC1062" s="15"/>
    </row>
    <row r="1063" spans="2:29">
      <c r="B1063" s="64">
        <v>41782</v>
      </c>
      <c r="C1063" s="65">
        <v>1900.53</v>
      </c>
      <c r="D1063" s="65">
        <v>14462.17</v>
      </c>
      <c r="E1063" s="16">
        <f t="shared" si="326"/>
        <v>8.674977105955604E-3</v>
      </c>
      <c r="F1063" s="16">
        <f t="shared" si="328"/>
        <v>8.674977105955604E-3</v>
      </c>
      <c r="G1063" s="16" t="str">
        <f t="shared" si="329"/>
        <v/>
      </c>
      <c r="H1063" s="6">
        <f t="shared" si="330"/>
        <v>1050</v>
      </c>
      <c r="I1063" s="25">
        <f t="shared" ca="1" si="331"/>
        <v>14123.804994226864</v>
      </c>
      <c r="J1063" s="16">
        <f t="shared" ca="1" si="340"/>
        <v>-9.1204567253595232E-3</v>
      </c>
      <c r="K1063" s="17">
        <f t="shared" ca="1" si="332"/>
        <v>-1.6779809647465993</v>
      </c>
      <c r="L1063" s="31">
        <f t="shared" ca="1" si="327"/>
        <v>-0.59101930528604474</v>
      </c>
      <c r="M1063" s="30"/>
      <c r="N1063" s="21">
        <v>1050</v>
      </c>
      <c r="O1063" s="14">
        <f t="shared" si="325"/>
        <v>0.30869999999999997</v>
      </c>
      <c r="P1063" s="14">
        <f t="shared" si="333"/>
        <v>0.51845925587262875</v>
      </c>
      <c r="Q1063" s="14">
        <f t="shared" si="341"/>
        <v>0.82715925587262873</v>
      </c>
      <c r="R1063" s="14">
        <f t="shared" si="342"/>
        <v>-0.20975925587262878</v>
      </c>
      <c r="S1063" s="14">
        <f t="shared" si="343"/>
        <v>1.3456185117452575</v>
      </c>
      <c r="T1063" s="14">
        <f t="shared" si="344"/>
        <v>-0.72821851174525754</v>
      </c>
      <c r="U1063" s="4" t="s">
        <v>21</v>
      </c>
      <c r="V1063" s="21">
        <v>1050</v>
      </c>
      <c r="W1063" s="15">
        <f t="shared" si="334"/>
        <v>14508.135431055454</v>
      </c>
      <c r="X1063" s="15">
        <f t="shared" si="335"/>
        <v>17894.059963731877</v>
      </c>
      <c r="Y1063" s="15">
        <f t="shared" si="336"/>
        <v>24365.514981078864</v>
      </c>
      <c r="Z1063" s="15">
        <f t="shared" si="337"/>
        <v>8638.6843803342672</v>
      </c>
      <c r="AA1063" s="15">
        <f t="shared" si="338"/>
        <v>40920.373476965062</v>
      </c>
      <c r="AB1063" s="15">
        <f t="shared" si="339"/>
        <v>5143.7945404954235</v>
      </c>
      <c r="AC1063" s="15"/>
    </row>
    <row r="1064" spans="2:29">
      <c r="B1064" s="64">
        <v>41786</v>
      </c>
      <c r="C1064" s="65">
        <v>1911.91</v>
      </c>
      <c r="D1064" s="65">
        <v>14636.52</v>
      </c>
      <c r="E1064" s="16">
        <f t="shared" si="326"/>
        <v>1.2055590551072236E-2</v>
      </c>
      <c r="F1064" s="16">
        <f t="shared" si="328"/>
        <v>1.2055590551072236E-2</v>
      </c>
      <c r="G1064" s="16" t="str">
        <f t="shared" si="329"/>
        <v/>
      </c>
      <c r="H1064" s="6">
        <f t="shared" si="330"/>
        <v>1051</v>
      </c>
      <c r="I1064" s="25">
        <f t="shared" ca="1" si="331"/>
        <v>14070.417714648815</v>
      </c>
      <c r="J1064" s="16">
        <f t="shared" ca="1" si="340"/>
        <v>-3.7799502046277204E-3</v>
      </c>
      <c r="K1064" s="17">
        <f t="shared" ca="1" si="332"/>
        <v>-1.9330506408515833</v>
      </c>
      <c r="L1064" s="31">
        <f t="shared" ca="1" si="327"/>
        <v>-0.25506967610498399</v>
      </c>
      <c r="M1064" s="30"/>
      <c r="N1064" s="21">
        <v>1051</v>
      </c>
      <c r="O1064" s="14">
        <f t="shared" si="325"/>
        <v>0.30899399999999999</v>
      </c>
      <c r="P1064" s="14">
        <f t="shared" si="333"/>
        <v>0.5187060824783144</v>
      </c>
      <c r="Q1064" s="14">
        <f t="shared" si="341"/>
        <v>0.82770008247831439</v>
      </c>
      <c r="R1064" s="14">
        <f t="shared" si="342"/>
        <v>-0.20971208247831441</v>
      </c>
      <c r="S1064" s="14">
        <f t="shared" si="343"/>
        <v>1.3464061649566288</v>
      </c>
      <c r="T1064" s="14">
        <f t="shared" si="344"/>
        <v>-0.72841816495662881</v>
      </c>
      <c r="U1064" s="4" t="s">
        <v>21</v>
      </c>
      <c r="V1064" s="21">
        <v>1051</v>
      </c>
      <c r="W1064" s="15">
        <f t="shared" si="334"/>
        <v>14512.401449946232</v>
      </c>
      <c r="X1064" s="15">
        <f t="shared" si="335"/>
        <v>17898.47723894276</v>
      </c>
      <c r="Y1064" s="15">
        <f t="shared" si="336"/>
        <v>24378.696063860712</v>
      </c>
      <c r="Z1064" s="15">
        <f t="shared" si="337"/>
        <v>8639.0919060110082</v>
      </c>
      <c r="AA1064" s="15">
        <f t="shared" si="338"/>
        <v>40952.617237328406</v>
      </c>
      <c r="AB1064" s="15">
        <f t="shared" si="339"/>
        <v>5142.7676679093947</v>
      </c>
      <c r="AC1064" s="15"/>
    </row>
    <row r="1065" spans="2:29">
      <c r="B1065" s="64">
        <v>41787</v>
      </c>
      <c r="C1065" s="65">
        <v>1909.78</v>
      </c>
      <c r="D1065" s="65">
        <v>14670.95</v>
      </c>
      <c r="E1065" s="16">
        <f t="shared" si="326"/>
        <v>2.3523351179105612E-3</v>
      </c>
      <c r="F1065" s="16">
        <f t="shared" si="328"/>
        <v>2.3523351179105612E-3</v>
      </c>
      <c r="G1065" s="16" t="str">
        <f t="shared" si="329"/>
        <v/>
      </c>
      <c r="H1065" s="6">
        <f t="shared" si="330"/>
        <v>1052</v>
      </c>
      <c r="I1065" s="25">
        <f t="shared" ca="1" si="331"/>
        <v>14209.104402125884</v>
      </c>
      <c r="J1065" s="16">
        <f t="shared" ca="1" si="340"/>
        <v>9.8566147991954577E-3</v>
      </c>
      <c r="K1065" s="17">
        <f t="shared" ca="1" si="332"/>
        <v>-1.3384030266405602</v>
      </c>
      <c r="L1065" s="31">
        <f t="shared" ca="1" si="327"/>
        <v>0.59464761421102308</v>
      </c>
      <c r="M1065" s="30"/>
      <c r="N1065" s="21">
        <v>1052</v>
      </c>
      <c r="O1065" s="14">
        <f t="shared" si="325"/>
        <v>0.30928800000000001</v>
      </c>
      <c r="P1065" s="14">
        <f t="shared" si="333"/>
        <v>0.51895279168725938</v>
      </c>
      <c r="Q1065" s="14">
        <f t="shared" si="341"/>
        <v>0.82824079168725939</v>
      </c>
      <c r="R1065" s="14">
        <f t="shared" si="342"/>
        <v>-0.20966479168725938</v>
      </c>
      <c r="S1065" s="14">
        <f t="shared" si="343"/>
        <v>1.3471935833745188</v>
      </c>
      <c r="T1065" s="14">
        <f t="shared" si="344"/>
        <v>-0.72861758337451876</v>
      </c>
      <c r="U1065" s="4" t="s">
        <v>21</v>
      </c>
      <c r="V1065" s="21">
        <v>1052</v>
      </c>
      <c r="W1065" s="15">
        <f t="shared" si="334"/>
        <v>14516.668723230952</v>
      </c>
      <c r="X1065" s="15">
        <f t="shared" si="335"/>
        <v>17902.893502847783</v>
      </c>
      <c r="Y1065" s="15">
        <f t="shared" si="336"/>
        <v>24391.881413723317</v>
      </c>
      <c r="Z1065" s="15">
        <f t="shared" si="337"/>
        <v>8639.5004651617073</v>
      </c>
      <c r="AA1065" s="15">
        <f t="shared" si="338"/>
        <v>40984.876781614723</v>
      </c>
      <c r="AB1065" s="15">
        <f t="shared" si="339"/>
        <v>5141.7422075687227</v>
      </c>
      <c r="AC1065" s="15"/>
    </row>
    <row r="1066" spans="2:29">
      <c r="B1066" s="64">
        <v>41788</v>
      </c>
      <c r="C1066" s="65">
        <v>1920.03</v>
      </c>
      <c r="D1066" s="65">
        <v>14681.72</v>
      </c>
      <c r="E1066" s="16">
        <f t="shared" si="326"/>
        <v>7.3410379014301162E-4</v>
      </c>
      <c r="F1066" s="16">
        <f t="shared" si="328"/>
        <v>7.3410379014301162E-4</v>
      </c>
      <c r="G1066" s="16" t="str">
        <f t="shared" si="329"/>
        <v/>
      </c>
      <c r="H1066" s="6">
        <f t="shared" si="330"/>
        <v>1053</v>
      </c>
      <c r="I1066" s="25">
        <f t="shared" ca="1" si="331"/>
        <v>14007.637127307513</v>
      </c>
      <c r="J1066" s="16">
        <f t="shared" ca="1" si="340"/>
        <v>-1.4178745480132357E-2</v>
      </c>
      <c r="K1066" s="17">
        <f t="shared" ca="1" si="332"/>
        <v>-2.249292643351827</v>
      </c>
      <c r="L1066" s="31">
        <f t="shared" ca="1" si="327"/>
        <v>-0.91088961671126689</v>
      </c>
      <c r="M1066" s="30"/>
      <c r="N1066" s="21">
        <v>1053</v>
      </c>
      <c r="O1066" s="14">
        <f t="shared" si="325"/>
        <v>0.30958199999999997</v>
      </c>
      <c r="P1066" s="14">
        <f t="shared" si="333"/>
        <v>0.51919938366681451</v>
      </c>
      <c r="Q1066" s="14">
        <f t="shared" si="341"/>
        <v>0.82878138366681453</v>
      </c>
      <c r="R1066" s="14">
        <f t="shared" si="342"/>
        <v>-0.20961738366681454</v>
      </c>
      <c r="S1066" s="14">
        <f t="shared" si="343"/>
        <v>1.347980767333629</v>
      </c>
      <c r="T1066" s="14">
        <f t="shared" si="344"/>
        <v>-0.72881676733362899</v>
      </c>
      <c r="U1066" s="4" t="s">
        <v>21</v>
      </c>
      <c r="V1066" s="21">
        <v>1053</v>
      </c>
      <c r="W1066" s="15">
        <f t="shared" si="334"/>
        <v>14520.937251278459</v>
      </c>
      <c r="X1066" s="15">
        <f t="shared" si="335"/>
        <v>17907.308757157192</v>
      </c>
      <c r="Y1066" s="15">
        <f t="shared" si="336"/>
        <v>24405.071033962082</v>
      </c>
      <c r="Z1066" s="15">
        <f t="shared" si="337"/>
        <v>8639.9100564852724</v>
      </c>
      <c r="AA1066" s="15">
        <f t="shared" si="338"/>
        <v>41017.152120831335</v>
      </c>
      <c r="AB1066" s="15">
        <f t="shared" si="339"/>
        <v>5140.7181569897048</v>
      </c>
      <c r="AC1066" s="15"/>
    </row>
    <row r="1067" spans="2:29">
      <c r="B1067" s="64">
        <v>41789</v>
      </c>
      <c r="C1067" s="65">
        <v>1923.57</v>
      </c>
      <c r="D1067" s="65">
        <v>14632.38</v>
      </c>
      <c r="E1067" s="16">
        <f t="shared" si="326"/>
        <v>-3.36064166868733E-3</v>
      </c>
      <c r="F1067" s="16" t="str">
        <f t="shared" si="328"/>
        <v/>
      </c>
      <c r="G1067" s="16">
        <f t="shared" si="329"/>
        <v>-3.36064166868733E-3</v>
      </c>
      <c r="H1067" s="6">
        <f t="shared" si="330"/>
        <v>1054</v>
      </c>
      <c r="I1067" s="25">
        <f t="shared" ca="1" si="331"/>
        <v>13902.400720211164</v>
      </c>
      <c r="J1067" s="16">
        <f t="shared" ca="1" si="340"/>
        <v>-7.5127879270368162E-3</v>
      </c>
      <c r="K1067" s="17">
        <f t="shared" ca="1" si="332"/>
        <v>-2.7389899019533015</v>
      </c>
      <c r="L1067" s="31">
        <f t="shared" ca="1" si="327"/>
        <v>-0.48969725860147473</v>
      </c>
      <c r="M1067" s="30"/>
      <c r="N1067" s="21">
        <v>1054</v>
      </c>
      <c r="O1067" s="14">
        <f t="shared" si="325"/>
        <v>0.30987599999999998</v>
      </c>
      <c r="P1067" s="14">
        <f t="shared" si="333"/>
        <v>0.51944585858393366</v>
      </c>
      <c r="Q1067" s="14">
        <f t="shared" si="341"/>
        <v>0.8293218585839337</v>
      </c>
      <c r="R1067" s="14">
        <f t="shared" si="342"/>
        <v>-0.20956985858393368</v>
      </c>
      <c r="S1067" s="14">
        <f t="shared" si="343"/>
        <v>1.3487677171678674</v>
      </c>
      <c r="T1067" s="14">
        <f t="shared" si="344"/>
        <v>-0.72901571716786728</v>
      </c>
      <c r="U1067" s="4" t="s">
        <v>21</v>
      </c>
      <c r="V1067" s="21">
        <v>1054</v>
      </c>
      <c r="W1067" s="15">
        <f t="shared" si="334"/>
        <v>14525.207034457708</v>
      </c>
      <c r="X1067" s="15">
        <f t="shared" si="335"/>
        <v>17911.723003577103</v>
      </c>
      <c r="Y1067" s="15">
        <f t="shared" si="336"/>
        <v>24418.264927869634</v>
      </c>
      <c r="Z1067" s="15">
        <f t="shared" si="337"/>
        <v>8640.3206786841401</v>
      </c>
      <c r="AA1067" s="15">
        <f t="shared" si="338"/>
        <v>41049.443265982947</v>
      </c>
      <c r="AB1067" s="15">
        <f t="shared" si="339"/>
        <v>5139.6955136952365</v>
      </c>
      <c r="AC1067" s="15"/>
    </row>
    <row r="1068" spans="2:29">
      <c r="B1068" s="64">
        <v>41792</v>
      </c>
      <c r="C1068" s="65">
        <v>1924.97</v>
      </c>
      <c r="D1068" s="65">
        <v>14935.92</v>
      </c>
      <c r="E1068" s="16">
        <f t="shared" si="326"/>
        <v>2.07444038495447E-2</v>
      </c>
      <c r="F1068" s="16">
        <f t="shared" si="328"/>
        <v>2.07444038495447E-2</v>
      </c>
      <c r="G1068" s="16" t="str">
        <f t="shared" si="329"/>
        <v/>
      </c>
      <c r="H1068" s="6">
        <f t="shared" si="330"/>
        <v>1055</v>
      </c>
      <c r="I1068" s="25">
        <f t="shared" ca="1" si="331"/>
        <v>13896.643522147573</v>
      </c>
      <c r="J1068" s="16">
        <f t="shared" ca="1" si="340"/>
        <v>-4.141153876554177E-4</v>
      </c>
      <c r="K1068" s="17">
        <f t="shared" ca="1" si="332"/>
        <v>-2.7832524916861785</v>
      </c>
      <c r="L1068" s="31">
        <f t="shared" ca="1" si="327"/>
        <v>-4.4262589732876813E-2</v>
      </c>
      <c r="M1068" s="30"/>
      <c r="N1068" s="21">
        <v>1055</v>
      </c>
      <c r="O1068" s="14">
        <f t="shared" si="325"/>
        <v>0.31017</v>
      </c>
      <c r="P1068" s="14">
        <f t="shared" si="333"/>
        <v>0.51969221660517484</v>
      </c>
      <c r="Q1068" s="14">
        <f t="shared" si="341"/>
        <v>0.82986221660517479</v>
      </c>
      <c r="R1068" s="14">
        <f t="shared" si="342"/>
        <v>-0.20952221660517484</v>
      </c>
      <c r="S1068" s="14">
        <f t="shared" si="343"/>
        <v>1.3495544332103497</v>
      </c>
      <c r="T1068" s="14">
        <f t="shared" si="344"/>
        <v>-0.72921443321034962</v>
      </c>
      <c r="U1068" s="4" t="s">
        <v>21</v>
      </c>
      <c r="V1068" s="21">
        <v>1055</v>
      </c>
      <c r="W1068" s="15">
        <f t="shared" si="334"/>
        <v>14529.47807313776</v>
      </c>
      <c r="X1068" s="15">
        <f t="shared" si="335"/>
        <v>17916.136243809531</v>
      </c>
      <c r="Y1068" s="15">
        <f t="shared" si="336"/>
        <v>24431.463098735803</v>
      </c>
      <c r="Z1068" s="15">
        <f t="shared" si="337"/>
        <v>8640.7323304642578</v>
      </c>
      <c r="AA1068" s="15">
        <f t="shared" si="338"/>
        <v>41081.750228071651</v>
      </c>
      <c r="AB1068" s="15">
        <f t="shared" si="339"/>
        <v>5138.6742752147857</v>
      </c>
      <c r="AC1068" s="15"/>
    </row>
    <row r="1069" spans="2:29">
      <c r="B1069" s="64">
        <v>41793</v>
      </c>
      <c r="C1069" s="65">
        <v>1924.24</v>
      </c>
      <c r="D1069" s="65">
        <v>15034.25</v>
      </c>
      <c r="E1069" s="16">
        <f t="shared" si="326"/>
        <v>6.5834578653340354E-3</v>
      </c>
      <c r="F1069" s="16">
        <f t="shared" si="328"/>
        <v>6.5834578653340354E-3</v>
      </c>
      <c r="G1069" s="16" t="str">
        <f t="shared" si="329"/>
        <v/>
      </c>
      <c r="H1069" s="6">
        <f t="shared" si="330"/>
        <v>1056</v>
      </c>
      <c r="I1069" s="25">
        <f t="shared" ca="1" si="331"/>
        <v>13750.069157306716</v>
      </c>
      <c r="J1069" s="16">
        <f t="shared" ca="1" si="340"/>
        <v>-1.0547465264346478E-2</v>
      </c>
      <c r="K1069" s="17">
        <f t="shared" ca="1" si="332"/>
        <v>-3.4643456892316538</v>
      </c>
      <c r="L1069" s="31">
        <f t="shared" ca="1" si="327"/>
        <v>-0.68109319754547526</v>
      </c>
      <c r="M1069" s="30"/>
      <c r="N1069" s="21">
        <v>1056</v>
      </c>
      <c r="O1069" s="14">
        <f t="shared" si="325"/>
        <v>0.31046399999999996</v>
      </c>
      <c r="P1069" s="14">
        <f t="shared" si="333"/>
        <v>0.51993845789670146</v>
      </c>
      <c r="Q1069" s="14">
        <f t="shared" si="341"/>
        <v>0.83040245789670142</v>
      </c>
      <c r="R1069" s="14">
        <f t="shared" si="342"/>
        <v>-0.20947445789670149</v>
      </c>
      <c r="S1069" s="14">
        <f t="shared" si="343"/>
        <v>1.350340915793403</v>
      </c>
      <c r="T1069" s="14">
        <f t="shared" si="344"/>
        <v>-0.72941291579340295</v>
      </c>
      <c r="U1069" s="4" t="s">
        <v>21</v>
      </c>
      <c r="V1069" s="21">
        <v>1056</v>
      </c>
      <c r="W1069" s="15">
        <f t="shared" si="334"/>
        <v>14533.750367687788</v>
      </c>
      <c r="X1069" s="15">
        <f t="shared" si="335"/>
        <v>17920.548479552392</v>
      </c>
      <c r="Y1069" s="15">
        <f t="shared" si="336"/>
        <v>24444.665549847665</v>
      </c>
      <c r="Z1069" s="15">
        <f t="shared" si="337"/>
        <v>8641.1450105350796</v>
      </c>
      <c r="AA1069" s="15">
        <f t="shared" si="338"/>
        <v>41114.073018096955</v>
      </c>
      <c r="AB1069" s="15">
        <f t="shared" si="339"/>
        <v>5137.6544390843737</v>
      </c>
      <c r="AC1069" s="15"/>
    </row>
    <row r="1070" spans="2:29">
      <c r="B1070" s="64">
        <v>41794</v>
      </c>
      <c r="C1070" s="65">
        <v>1927.88</v>
      </c>
      <c r="D1070" s="65">
        <v>15067.96</v>
      </c>
      <c r="E1070" s="16">
        <f t="shared" si="326"/>
        <v>2.2422136122519664E-3</v>
      </c>
      <c r="F1070" s="16">
        <f t="shared" si="328"/>
        <v>2.2422136122519664E-3</v>
      </c>
      <c r="G1070" s="16" t="str">
        <f t="shared" si="329"/>
        <v/>
      </c>
      <c r="H1070" s="6">
        <f t="shared" si="330"/>
        <v>1057</v>
      </c>
      <c r="I1070" s="25">
        <f t="shared" ca="1" si="331"/>
        <v>13844.688844574503</v>
      </c>
      <c r="J1070" s="16">
        <f t="shared" ca="1" si="340"/>
        <v>6.8813971904647542E-3</v>
      </c>
      <c r="K1070" s="17">
        <f t="shared" ca="1" si="332"/>
        <v>-3.0541061234853304</v>
      </c>
      <c r="L1070" s="31">
        <f t="shared" ca="1" si="327"/>
        <v>0.41023956574632331</v>
      </c>
      <c r="M1070" s="30"/>
      <c r="N1070" s="21">
        <v>1057</v>
      </c>
      <c r="O1070" s="14">
        <f t="shared" si="325"/>
        <v>0.31075799999999998</v>
      </c>
      <c r="P1070" s="14">
        <f t="shared" si="333"/>
        <v>0.52018458262428346</v>
      </c>
      <c r="Q1070" s="14">
        <f t="shared" si="341"/>
        <v>0.83094258262428344</v>
      </c>
      <c r="R1070" s="14">
        <f t="shared" si="342"/>
        <v>-0.20942658262428349</v>
      </c>
      <c r="S1070" s="14">
        <f t="shared" si="343"/>
        <v>1.3511271652485668</v>
      </c>
      <c r="T1070" s="14">
        <f t="shared" si="344"/>
        <v>-0.72961116524856695</v>
      </c>
      <c r="U1070" s="4" t="s">
        <v>21</v>
      </c>
      <c r="V1070" s="21">
        <v>1057</v>
      </c>
      <c r="W1070" s="15">
        <f t="shared" si="334"/>
        <v>14538.023918477071</v>
      </c>
      <c r="X1070" s="15">
        <f t="shared" si="335"/>
        <v>17924.959712499527</v>
      </c>
      <c r="Y1070" s="15">
        <f t="shared" si="336"/>
        <v>24457.872284489513</v>
      </c>
      <c r="Z1070" s="15">
        <f t="shared" si="337"/>
        <v>8641.5587176095542</v>
      </c>
      <c r="AA1070" s="15">
        <f t="shared" si="338"/>
        <v>41146.411647055749</v>
      </c>
      <c r="AB1070" s="15">
        <f t="shared" si="339"/>
        <v>5136.6360028465551</v>
      </c>
      <c r="AC1070" s="15"/>
    </row>
    <row r="1071" spans="2:29">
      <c r="B1071" s="64">
        <v>41795</v>
      </c>
      <c r="C1071" s="65">
        <v>1940.46</v>
      </c>
      <c r="D1071" s="65">
        <v>15079.37</v>
      </c>
      <c r="E1071" s="16">
        <f t="shared" si="326"/>
        <v>7.5723588329154536E-4</v>
      </c>
      <c r="F1071" s="16">
        <f t="shared" si="328"/>
        <v>7.5723588329154536E-4</v>
      </c>
      <c r="G1071" s="16" t="str">
        <f t="shared" si="329"/>
        <v/>
      </c>
      <c r="H1071" s="6">
        <f t="shared" si="330"/>
        <v>1058</v>
      </c>
      <c r="I1071" s="25">
        <f t="shared" ca="1" si="331"/>
        <v>14070.315221146027</v>
      </c>
      <c r="J1071" s="16">
        <f t="shared" ca="1" si="340"/>
        <v>1.6296962618986121E-2</v>
      </c>
      <c r="K1071" s="17">
        <f t="shared" ca="1" si="332"/>
        <v>-2.0621309131607775</v>
      </c>
      <c r="L1071" s="31">
        <f t="shared" ca="1" si="327"/>
        <v>0.99197521032455305</v>
      </c>
      <c r="M1071" s="30"/>
      <c r="N1071" s="21">
        <v>1058</v>
      </c>
      <c r="O1071" s="14">
        <f t="shared" si="325"/>
        <v>0.311052</v>
      </c>
      <c r="P1071" s="14">
        <f t="shared" si="333"/>
        <v>0.52043059095329902</v>
      </c>
      <c r="Q1071" s="14">
        <f t="shared" si="341"/>
        <v>0.83148259095329902</v>
      </c>
      <c r="R1071" s="14">
        <f t="shared" si="342"/>
        <v>-0.20937859095329903</v>
      </c>
      <c r="S1071" s="14">
        <f t="shared" si="343"/>
        <v>1.3519131819065979</v>
      </c>
      <c r="T1071" s="14">
        <f t="shared" si="344"/>
        <v>-0.72980918190659805</v>
      </c>
      <c r="U1071" s="4" t="s">
        <v>21</v>
      </c>
      <c r="V1071" s="21">
        <v>1058</v>
      </c>
      <c r="W1071" s="15">
        <f t="shared" si="334"/>
        <v>14542.298725875</v>
      </c>
      <c r="X1071" s="15">
        <f t="shared" si="335"/>
        <v>17929.369944340713</v>
      </c>
      <c r="Y1071" s="15">
        <f t="shared" si="336"/>
        <v>24471.08330594291</v>
      </c>
      <c r="Z1071" s="15">
        <f t="shared" si="337"/>
        <v>8641.9734504041026</v>
      </c>
      <c r="AA1071" s="15">
        <f t="shared" si="338"/>
        <v>41178.766125942449</v>
      </c>
      <c r="AB1071" s="15">
        <f t="shared" si="339"/>
        <v>5135.6189640503844</v>
      </c>
      <c r="AC1071" s="15"/>
    </row>
    <row r="1072" spans="2:29">
      <c r="B1072" s="64">
        <v>41796</v>
      </c>
      <c r="C1072" s="65">
        <v>1949.44</v>
      </c>
      <c r="D1072" s="65">
        <v>15077.24</v>
      </c>
      <c r="E1072" s="16">
        <f t="shared" si="326"/>
        <v>-1.4125258548606596E-4</v>
      </c>
      <c r="F1072" s="16" t="str">
        <f t="shared" si="328"/>
        <v/>
      </c>
      <c r="G1072" s="16">
        <f t="shared" si="329"/>
        <v>-1.4125258548606596E-4</v>
      </c>
      <c r="H1072" s="6">
        <f t="shared" si="330"/>
        <v>1059</v>
      </c>
      <c r="I1072" s="25">
        <f t="shared" ca="1" si="331"/>
        <v>13984.359990501571</v>
      </c>
      <c r="J1072" s="16">
        <f t="shared" ca="1" si="340"/>
        <v>-6.1089768987745213E-3</v>
      </c>
      <c r="K1072" s="17">
        <f t="shared" ca="1" si="332"/>
        <v>-2.4634882359563481</v>
      </c>
      <c r="L1072" s="31">
        <f t="shared" ca="1" si="327"/>
        <v>-0.40135732279557068</v>
      </c>
      <c r="M1072" s="30"/>
      <c r="N1072" s="21">
        <v>1059</v>
      </c>
      <c r="O1072" s="14">
        <f t="shared" si="325"/>
        <v>0.31134600000000001</v>
      </c>
      <c r="P1072" s="14">
        <f t="shared" si="333"/>
        <v>0.52067648304873537</v>
      </c>
      <c r="Q1072" s="14">
        <f t="shared" si="341"/>
        <v>0.83202248304873538</v>
      </c>
      <c r="R1072" s="14">
        <f t="shared" si="342"/>
        <v>-0.20933048304873536</v>
      </c>
      <c r="S1072" s="14">
        <f t="shared" si="343"/>
        <v>1.3526989660974706</v>
      </c>
      <c r="T1072" s="14">
        <f t="shared" si="344"/>
        <v>-0.73000696609747073</v>
      </c>
      <c r="U1072" s="4" t="s">
        <v>21</v>
      </c>
      <c r="V1072" s="21">
        <v>1059</v>
      </c>
      <c r="W1072" s="15">
        <f t="shared" si="334"/>
        <v>14546.57479025107</v>
      </c>
      <c r="X1072" s="15">
        <f t="shared" si="335"/>
        <v>17933.779176761662</v>
      </c>
      <c r="Y1072" s="15">
        <f t="shared" si="336"/>
        <v>24484.298617486667</v>
      </c>
      <c r="Z1072" s="15">
        <f t="shared" si="337"/>
        <v>8642.3892076386201</v>
      </c>
      <c r="AA1072" s="15">
        <f t="shared" si="338"/>
        <v>41211.136465748888</v>
      </c>
      <c r="AB1072" s="15">
        <f t="shared" si="339"/>
        <v>5134.6033202514036</v>
      </c>
      <c r="AC1072" s="15"/>
    </row>
    <row r="1073" spans="2:29">
      <c r="B1073" s="64">
        <v>41799</v>
      </c>
      <c r="C1073" s="65">
        <v>1951.27</v>
      </c>
      <c r="D1073" s="65">
        <v>15124</v>
      </c>
      <c r="E1073" s="16">
        <f t="shared" si="326"/>
        <v>3.1013633795044862E-3</v>
      </c>
      <c r="F1073" s="16">
        <f t="shared" si="328"/>
        <v>3.1013633795044862E-3</v>
      </c>
      <c r="G1073" s="16" t="str">
        <f t="shared" si="329"/>
        <v/>
      </c>
      <c r="H1073" s="6">
        <f t="shared" si="330"/>
        <v>1060</v>
      </c>
      <c r="I1073" s="25">
        <f t="shared" ca="1" si="331"/>
        <v>13817.020747898436</v>
      </c>
      <c r="J1073" s="16">
        <f t="shared" ca="1" si="340"/>
        <v>-1.1966170973630176E-2</v>
      </c>
      <c r="K1073" s="17">
        <f t="shared" ca="1" si="332"/>
        <v>-3.2342601117586951</v>
      </c>
      <c r="L1073" s="31">
        <f t="shared" ca="1" si="327"/>
        <v>-0.77077187580234696</v>
      </c>
      <c r="M1073" s="30"/>
      <c r="N1073" s="21">
        <v>1060</v>
      </c>
      <c r="O1073" s="14">
        <f t="shared" si="325"/>
        <v>0.31163999999999997</v>
      </c>
      <c r="P1073" s="14">
        <f t="shared" si="333"/>
        <v>0.52092225907519063</v>
      </c>
      <c r="Q1073" s="14">
        <f t="shared" si="341"/>
        <v>0.83256225907519066</v>
      </c>
      <c r="R1073" s="14">
        <f t="shared" si="342"/>
        <v>-0.20928225907519066</v>
      </c>
      <c r="S1073" s="14">
        <f t="shared" si="343"/>
        <v>1.3534845181503812</v>
      </c>
      <c r="T1073" s="14">
        <f t="shared" si="344"/>
        <v>-0.73020451815038134</v>
      </c>
      <c r="U1073" s="4" t="s">
        <v>21</v>
      </c>
      <c r="V1073" s="21">
        <v>1060</v>
      </c>
      <c r="W1073" s="15">
        <f t="shared" si="334"/>
        <v>14550.852111974888</v>
      </c>
      <c r="X1073" s="15">
        <f t="shared" si="335"/>
        <v>17938.187411444065</v>
      </c>
      <c r="Y1073" s="15">
        <f t="shared" si="336"/>
        <v>24497.518222396895</v>
      </c>
      <c r="Z1073" s="15">
        <f t="shared" si="337"/>
        <v>8642.8059880364563</v>
      </c>
      <c r="AA1073" s="15">
        <f t="shared" si="338"/>
        <v>41243.522677464447</v>
      </c>
      <c r="AB1073" s="15">
        <f t="shared" si="339"/>
        <v>5133.5890690116121</v>
      </c>
      <c r="AC1073" s="15"/>
    </row>
    <row r="1074" spans="2:29">
      <c r="B1074" s="64">
        <v>41800</v>
      </c>
      <c r="C1074" s="65">
        <v>1950.79</v>
      </c>
      <c r="D1074" s="65">
        <v>14944.8</v>
      </c>
      <c r="E1074" s="16">
        <f t="shared" si="326"/>
        <v>-1.1848717270563391E-2</v>
      </c>
      <c r="F1074" s="16" t="str">
        <f t="shared" si="328"/>
        <v/>
      </c>
      <c r="G1074" s="16">
        <f t="shared" si="329"/>
        <v>-1.1848717270563391E-2</v>
      </c>
      <c r="H1074" s="6">
        <f t="shared" si="330"/>
        <v>1061</v>
      </c>
      <c r="I1074" s="25">
        <f t="shared" ca="1" si="331"/>
        <v>13846.278365783659</v>
      </c>
      <c r="J1074" s="16">
        <f t="shared" ca="1" si="340"/>
        <v>2.1175055331427578E-3</v>
      </c>
      <c r="K1074" s="17">
        <f t="shared" ca="1" si="332"/>
        <v>-3.120430849198117</v>
      </c>
      <c r="L1074" s="31">
        <f t="shared" ca="1" si="327"/>
        <v>0.11382926256057815</v>
      </c>
      <c r="M1074" s="30"/>
      <c r="N1074" s="21">
        <v>1061</v>
      </c>
      <c r="O1074" s="14">
        <f t="shared" si="325"/>
        <v>0.31193399999999999</v>
      </c>
      <c r="P1074" s="14">
        <f t="shared" si="333"/>
        <v>0.52116791919687455</v>
      </c>
      <c r="Q1074" s="14">
        <f t="shared" si="341"/>
        <v>0.83310191919687449</v>
      </c>
      <c r="R1074" s="14">
        <f t="shared" si="342"/>
        <v>-0.20923391919687456</v>
      </c>
      <c r="S1074" s="14">
        <f t="shared" si="343"/>
        <v>1.354269838393749</v>
      </c>
      <c r="T1074" s="14">
        <f t="shared" si="344"/>
        <v>-0.73040183839374917</v>
      </c>
      <c r="U1074" s="4" t="s">
        <v>21</v>
      </c>
      <c r="V1074" s="21">
        <v>1061</v>
      </c>
      <c r="W1074" s="15">
        <f t="shared" si="334"/>
        <v>14555.130691416169</v>
      </c>
      <c r="X1074" s="15">
        <f t="shared" si="335"/>
        <v>17942.594650065574</v>
      </c>
      <c r="Y1074" s="15">
        <f t="shared" si="336"/>
        <v>24510.742123946966</v>
      </c>
      <c r="Z1074" s="15">
        <f t="shared" si="337"/>
        <v>8643.2237903244004</v>
      </c>
      <c r="AA1074" s="15">
        <f t="shared" si="338"/>
        <v>41275.924772076003</v>
      </c>
      <c r="AB1074" s="15">
        <f t="shared" si="339"/>
        <v>5132.5762078994512</v>
      </c>
      <c r="AC1074" s="15"/>
    </row>
    <row r="1075" spans="2:29">
      <c r="B1075" s="64">
        <v>41801</v>
      </c>
      <c r="C1075" s="65">
        <v>1943.89</v>
      </c>
      <c r="D1075" s="65">
        <v>15069.48</v>
      </c>
      <c r="E1075" s="16">
        <f t="shared" si="326"/>
        <v>8.3427011401959409E-3</v>
      </c>
      <c r="F1075" s="16">
        <f t="shared" si="328"/>
        <v>8.3427011401959409E-3</v>
      </c>
      <c r="G1075" s="16" t="str">
        <f t="shared" si="329"/>
        <v/>
      </c>
      <c r="H1075" s="6">
        <f t="shared" si="330"/>
        <v>1062</v>
      </c>
      <c r="I1075" s="25">
        <f t="shared" ca="1" si="331"/>
        <v>13869.878139722967</v>
      </c>
      <c r="J1075" s="16">
        <f t="shared" ca="1" si="340"/>
        <v>1.7044127899108702E-3</v>
      </c>
      <c r="K1075" s="17">
        <f t="shared" ca="1" si="332"/>
        <v>-3.0323706571806084</v>
      </c>
      <c r="L1075" s="31">
        <f t="shared" ca="1" si="327"/>
        <v>8.8060192017508782E-2</v>
      </c>
      <c r="M1075" s="30"/>
      <c r="N1075" s="21">
        <v>1062</v>
      </c>
      <c r="O1075" s="14">
        <f t="shared" si="325"/>
        <v>0.31222800000000001</v>
      </c>
      <c r="P1075" s="14">
        <f t="shared" si="333"/>
        <v>0.52141346357761043</v>
      </c>
      <c r="Q1075" s="14">
        <f t="shared" si="341"/>
        <v>0.83364146357761038</v>
      </c>
      <c r="R1075" s="14">
        <f t="shared" si="342"/>
        <v>-0.20918546357761042</v>
      </c>
      <c r="S1075" s="14">
        <f t="shared" si="343"/>
        <v>1.3550549271552208</v>
      </c>
      <c r="T1075" s="14">
        <f t="shared" si="344"/>
        <v>-0.7305989271552209</v>
      </c>
      <c r="U1075" s="4" t="s">
        <v>21</v>
      </c>
      <c r="V1075" s="21">
        <v>1062</v>
      </c>
      <c r="W1075" s="15">
        <f t="shared" si="334"/>
        <v>14559.410528944733</v>
      </c>
      <c r="X1075" s="15">
        <f t="shared" si="335"/>
        <v>17947.000894299836</v>
      </c>
      <c r="Y1075" s="15">
        <f t="shared" si="336"/>
        <v>24523.97032540759</v>
      </c>
      <c r="Z1075" s="15">
        <f t="shared" si="337"/>
        <v>8643.6426132326797</v>
      </c>
      <c r="AA1075" s="15">
        <f t="shared" si="338"/>
        <v>41308.342760568026</v>
      </c>
      <c r="AB1075" s="15">
        <f t="shared" si="339"/>
        <v>5131.5647344897725</v>
      </c>
      <c r="AC1075" s="15"/>
    </row>
    <row r="1076" spans="2:29">
      <c r="B1076" s="64">
        <v>41802</v>
      </c>
      <c r="C1076" s="65">
        <v>1930.11</v>
      </c>
      <c r="D1076" s="65">
        <v>14973.53</v>
      </c>
      <c r="E1076" s="16">
        <f t="shared" si="326"/>
        <v>-6.367173917082667E-3</v>
      </c>
      <c r="F1076" s="16" t="str">
        <f t="shared" si="328"/>
        <v/>
      </c>
      <c r="G1076" s="16">
        <f t="shared" si="329"/>
        <v>-6.367173917082667E-3</v>
      </c>
      <c r="H1076" s="6">
        <f t="shared" si="330"/>
        <v>1063</v>
      </c>
      <c r="I1076" s="25">
        <f t="shared" ca="1" si="331"/>
        <v>13880.099413981055</v>
      </c>
      <c r="J1076" s="16">
        <f t="shared" ca="1" si="340"/>
        <v>7.3694045146764544E-4</v>
      </c>
      <c r="K1076" s="17">
        <f t="shared" ca="1" si="332"/>
        <v>-3.0047038109488313</v>
      </c>
      <c r="L1076" s="31">
        <f t="shared" ca="1" si="327"/>
        <v>2.7666846231777242E-2</v>
      </c>
      <c r="M1076" s="30"/>
      <c r="N1076" s="21">
        <v>1063</v>
      </c>
      <c r="O1076" s="14">
        <f t="shared" si="325"/>
        <v>0.31252199999999997</v>
      </c>
      <c r="P1076" s="14">
        <f t="shared" si="333"/>
        <v>0.5216588923808354</v>
      </c>
      <c r="Q1076" s="14">
        <f t="shared" si="341"/>
        <v>0.83418089238083537</v>
      </c>
      <c r="R1076" s="14">
        <f t="shared" si="342"/>
        <v>-0.20913689238083544</v>
      </c>
      <c r="S1076" s="14">
        <f t="shared" si="343"/>
        <v>1.3558397847616708</v>
      </c>
      <c r="T1076" s="14">
        <f t="shared" si="344"/>
        <v>-0.73079578476167084</v>
      </c>
      <c r="U1076" s="4" t="s">
        <v>21</v>
      </c>
      <c r="V1076" s="21">
        <v>1063</v>
      </c>
      <c r="W1076" s="15">
        <f t="shared" si="334"/>
        <v>14563.691624930516</v>
      </c>
      <c r="X1076" s="15">
        <f t="shared" si="335"/>
        <v>17951.406145816491</v>
      </c>
      <c r="Y1076" s="15">
        <f t="shared" si="336"/>
        <v>24537.202830046746</v>
      </c>
      <c r="Z1076" s="15">
        <f t="shared" si="337"/>
        <v>8644.0624554949372</v>
      </c>
      <c r="AA1076" s="15">
        <f t="shared" si="338"/>
        <v>41340.776653922505</v>
      </c>
      <c r="AB1076" s="15">
        <f t="shared" si="339"/>
        <v>5130.5546463638248</v>
      </c>
      <c r="AC1076" s="15"/>
    </row>
    <row r="1077" spans="2:29">
      <c r="B1077" s="64">
        <v>41803</v>
      </c>
      <c r="C1077" s="65">
        <v>1936.16</v>
      </c>
      <c r="D1077" s="65">
        <v>15097.53</v>
      </c>
      <c r="E1077" s="16">
        <f t="shared" si="326"/>
        <v>8.2812803660860194E-3</v>
      </c>
      <c r="F1077" s="16">
        <f t="shared" si="328"/>
        <v>8.2812803660860194E-3</v>
      </c>
      <c r="G1077" s="16" t="str">
        <f t="shared" si="329"/>
        <v/>
      </c>
      <c r="H1077" s="6">
        <f t="shared" si="330"/>
        <v>1064</v>
      </c>
      <c r="I1077" s="25">
        <f t="shared" ca="1" si="331"/>
        <v>13844.245535656441</v>
      </c>
      <c r="J1077" s="16">
        <f t="shared" ca="1" si="340"/>
        <v>-2.583113942865587E-3</v>
      </c>
      <c r="K1077" s="17">
        <f t="shared" ca="1" si="332"/>
        <v>-3.1847324158166144</v>
      </c>
      <c r="L1077" s="31">
        <f t="shared" ca="1" si="327"/>
        <v>-0.18002860486778299</v>
      </c>
      <c r="M1077" s="30"/>
      <c r="N1077" s="21">
        <v>1064</v>
      </c>
      <c r="O1077" s="14">
        <f t="shared" si="325"/>
        <v>0.31281599999999998</v>
      </c>
      <c r="P1077" s="14">
        <f t="shared" si="333"/>
        <v>0.52190420576960284</v>
      </c>
      <c r="Q1077" s="14">
        <f t="shared" si="341"/>
        <v>0.83472020576960282</v>
      </c>
      <c r="R1077" s="14">
        <f t="shared" si="342"/>
        <v>-0.20908820576960285</v>
      </c>
      <c r="S1077" s="14">
        <f t="shared" si="343"/>
        <v>1.3566244115392057</v>
      </c>
      <c r="T1077" s="14">
        <f t="shared" si="344"/>
        <v>-0.73099241153920569</v>
      </c>
      <c r="U1077" s="4" t="s">
        <v>21</v>
      </c>
      <c r="V1077" s="21">
        <v>1064</v>
      </c>
      <c r="W1077" s="15">
        <f t="shared" si="334"/>
        <v>14567.973979743558</v>
      </c>
      <c r="X1077" s="15">
        <f t="shared" si="335"/>
        <v>17955.810406281205</v>
      </c>
      <c r="Y1077" s="15">
        <f t="shared" si="336"/>
        <v>24550.439641129778</v>
      </c>
      <c r="Z1077" s="15">
        <f t="shared" si="337"/>
        <v>8644.4833158482288</v>
      </c>
      <c r="AA1077" s="15">
        <f t="shared" si="338"/>
        <v>41373.226463119092</v>
      </c>
      <c r="AB1077" s="15">
        <f t="shared" si="339"/>
        <v>5129.5459411092252</v>
      </c>
      <c r="AC1077" s="15"/>
    </row>
    <row r="1078" spans="2:29">
      <c r="B1078" s="64">
        <v>41806</v>
      </c>
      <c r="C1078" s="65">
        <v>1937.78</v>
      </c>
      <c r="D1078" s="65">
        <v>14933.53</v>
      </c>
      <c r="E1078" s="16">
        <f t="shared" si="326"/>
        <v>-1.0862704031719095E-2</v>
      </c>
      <c r="F1078" s="16" t="str">
        <f t="shared" si="328"/>
        <v/>
      </c>
      <c r="G1078" s="16">
        <f t="shared" si="329"/>
        <v>-1.0862704031719095E-2</v>
      </c>
      <c r="H1078" s="6">
        <f t="shared" si="330"/>
        <v>1065</v>
      </c>
      <c r="I1078" s="25">
        <f t="shared" ca="1" si="331"/>
        <v>13922.171309739722</v>
      </c>
      <c r="J1078" s="16">
        <f t="shared" ca="1" si="340"/>
        <v>5.6287483404264009E-3</v>
      </c>
      <c r="K1078" s="17">
        <f t="shared" ca="1" si="332"/>
        <v>-2.8522967966234032</v>
      </c>
      <c r="L1078" s="31">
        <f t="shared" ca="1" si="327"/>
        <v>0.3324356191932113</v>
      </c>
      <c r="M1078" s="30"/>
      <c r="N1078" s="21">
        <v>1065</v>
      </c>
      <c r="O1078" s="14">
        <f t="shared" si="325"/>
        <v>0.31311</v>
      </c>
      <c r="P1078" s="14">
        <f t="shared" si="333"/>
        <v>0.52214940390658304</v>
      </c>
      <c r="Q1078" s="14">
        <f t="shared" si="341"/>
        <v>0.83525940390658304</v>
      </c>
      <c r="R1078" s="14">
        <f t="shared" si="342"/>
        <v>-0.20903940390658304</v>
      </c>
      <c r="S1078" s="14">
        <f t="shared" si="343"/>
        <v>1.3574088078131661</v>
      </c>
      <c r="T1078" s="14">
        <f t="shared" si="344"/>
        <v>-0.73118880781316609</v>
      </c>
      <c r="U1078" s="4" t="s">
        <v>21</v>
      </c>
      <c r="V1078" s="21">
        <v>1065</v>
      </c>
      <c r="W1078" s="15">
        <f t="shared" si="334"/>
        <v>14572.257593754006</v>
      </c>
      <c r="X1078" s="15">
        <f t="shared" si="335"/>
        <v>17960.213677355667</v>
      </c>
      <c r="Y1078" s="15">
        <f t="shared" si="336"/>
        <v>24563.68076191935</v>
      </c>
      <c r="Z1078" s="15">
        <f t="shared" si="337"/>
        <v>8644.905193032997</v>
      </c>
      <c r="AA1078" s="15">
        <f t="shared" si="338"/>
        <v>41405.692199135046</v>
      </c>
      <c r="AB1078" s="15">
        <f t="shared" si="339"/>
        <v>5128.5386163199382</v>
      </c>
      <c r="AC1078" s="15"/>
    </row>
    <row r="1079" spans="2:29">
      <c r="B1079" s="64">
        <v>41807</v>
      </c>
      <c r="C1079" s="65">
        <v>1941.99</v>
      </c>
      <c r="D1079" s="65">
        <v>14975.97</v>
      </c>
      <c r="E1079" s="16">
        <f t="shared" si="326"/>
        <v>2.8419268585524447E-3</v>
      </c>
      <c r="F1079" s="16">
        <f t="shared" si="328"/>
        <v>2.8419268585524447E-3</v>
      </c>
      <c r="G1079" s="16" t="str">
        <f t="shared" si="329"/>
        <v/>
      </c>
      <c r="H1079" s="6">
        <f t="shared" si="330"/>
        <v>1066</v>
      </c>
      <c r="I1079" s="25">
        <f t="shared" ca="1" si="331"/>
        <v>13934.713651605822</v>
      </c>
      <c r="J1079" s="16">
        <f t="shared" ca="1" si="340"/>
        <v>9.0088978127463211E-4</v>
      </c>
      <c r="K1079" s="17">
        <f t="shared" ca="1" si="332"/>
        <v>-2.8143914947892741</v>
      </c>
      <c r="L1079" s="31">
        <f t="shared" ca="1" si="327"/>
        <v>3.7905301834129011E-2</v>
      </c>
      <c r="M1079" s="30"/>
      <c r="N1079" s="21">
        <v>1066</v>
      </c>
      <c r="O1079" s="14">
        <f t="shared" si="325"/>
        <v>0.31340400000000002</v>
      </c>
      <c r="P1079" s="14">
        <f t="shared" si="333"/>
        <v>0.52239448695406432</v>
      </c>
      <c r="Q1079" s="14">
        <f t="shared" si="341"/>
        <v>0.83579848695406433</v>
      </c>
      <c r="R1079" s="14">
        <f t="shared" si="342"/>
        <v>-0.2089904869540643</v>
      </c>
      <c r="S1079" s="14">
        <f t="shared" si="343"/>
        <v>1.3581929739081287</v>
      </c>
      <c r="T1079" s="14">
        <f t="shared" si="344"/>
        <v>-0.73138497390812862</v>
      </c>
      <c r="U1079" s="4" t="s">
        <v>21</v>
      </c>
      <c r="V1079" s="21">
        <v>1066</v>
      </c>
      <c r="W1079" s="15">
        <f t="shared" si="334"/>
        <v>14576.542467332121</v>
      </c>
      <c r="X1079" s="15">
        <f t="shared" si="335"/>
        <v>17964.6159606976</v>
      </c>
      <c r="Y1079" s="15">
        <f t="shared" si="336"/>
        <v>24576.926195675467</v>
      </c>
      <c r="Z1079" s="15">
        <f t="shared" si="337"/>
        <v>8645.3280857930822</v>
      </c>
      <c r="AA1079" s="15">
        <f t="shared" si="338"/>
        <v>41438.173872945255</v>
      </c>
      <c r="AB1079" s="15">
        <f t="shared" si="339"/>
        <v>5127.5326695962567</v>
      </c>
      <c r="AC1079" s="15"/>
    </row>
    <row r="1080" spans="2:29">
      <c r="B1080" s="64">
        <v>41808</v>
      </c>
      <c r="C1080" s="65">
        <v>1956.98</v>
      </c>
      <c r="D1080" s="65">
        <v>15115.8</v>
      </c>
      <c r="E1080" s="16">
        <f t="shared" si="326"/>
        <v>9.3369578064058569E-3</v>
      </c>
      <c r="F1080" s="16">
        <f t="shared" si="328"/>
        <v>9.3369578064058569E-3</v>
      </c>
      <c r="G1080" s="16" t="str">
        <f t="shared" si="329"/>
        <v/>
      </c>
      <c r="H1080" s="6">
        <f t="shared" si="330"/>
        <v>1067</v>
      </c>
      <c r="I1080" s="25">
        <f t="shared" ca="1" si="331"/>
        <v>13871.403999800699</v>
      </c>
      <c r="J1080" s="16">
        <f t="shared" ca="1" si="340"/>
        <v>-4.5433048276400535E-3</v>
      </c>
      <c r="K1080" s="17">
        <f t="shared" ca="1" si="332"/>
        <v>-3.1173702489984398</v>
      </c>
      <c r="L1080" s="31">
        <f t="shared" ca="1" si="327"/>
        <v>-0.30297875420916565</v>
      </c>
      <c r="M1080" s="30"/>
      <c r="N1080" s="21">
        <v>1067</v>
      </c>
      <c r="O1080" s="14">
        <f t="shared" si="325"/>
        <v>0.31369799999999998</v>
      </c>
      <c r="P1080" s="14">
        <f t="shared" si="333"/>
        <v>0.52263945507395448</v>
      </c>
      <c r="Q1080" s="14">
        <f t="shared" si="341"/>
        <v>0.83633745507395441</v>
      </c>
      <c r="R1080" s="14">
        <f t="shared" si="342"/>
        <v>-0.20894145507395451</v>
      </c>
      <c r="S1080" s="14">
        <f t="shared" si="343"/>
        <v>1.358976910147909</v>
      </c>
      <c r="T1080" s="14">
        <f t="shared" si="344"/>
        <v>-0.73158091014790894</v>
      </c>
      <c r="U1080" s="4" t="s">
        <v>21</v>
      </c>
      <c r="V1080" s="21">
        <v>1067</v>
      </c>
      <c r="W1080" s="15">
        <f t="shared" si="334"/>
        <v>14580.82860084827</v>
      </c>
      <c r="X1080" s="15">
        <f t="shared" si="335"/>
        <v>17969.01725796079</v>
      </c>
      <c r="Y1080" s="15">
        <f t="shared" si="336"/>
        <v>24590.175945655505</v>
      </c>
      <c r="Z1080" s="15">
        <f t="shared" si="337"/>
        <v>8645.7519928756901</v>
      </c>
      <c r="AA1080" s="15">
        <f t="shared" si="338"/>
        <v>41470.6714955223</v>
      </c>
      <c r="AB1080" s="15">
        <f t="shared" si="339"/>
        <v>5126.5280985447762</v>
      </c>
      <c r="AC1080" s="15"/>
    </row>
    <row r="1081" spans="2:29">
      <c r="B1081" s="64">
        <v>41809</v>
      </c>
      <c r="C1081" s="65">
        <v>1959.48</v>
      </c>
      <c r="D1081" s="65">
        <v>15361.16</v>
      </c>
      <c r="E1081" s="16">
        <f t="shared" si="326"/>
        <v>1.6232022122547308E-2</v>
      </c>
      <c r="F1081" s="16">
        <f t="shared" si="328"/>
        <v>1.6232022122547308E-2</v>
      </c>
      <c r="G1081" s="16" t="str">
        <f t="shared" si="329"/>
        <v/>
      </c>
      <c r="H1081" s="6">
        <f t="shared" si="330"/>
        <v>1068</v>
      </c>
      <c r="I1081" s="25">
        <f t="shared" ca="1" si="331"/>
        <v>13741.235707650738</v>
      </c>
      <c r="J1081" s="16">
        <f t="shared" ca="1" si="340"/>
        <v>-9.3839305777433657E-3</v>
      </c>
      <c r="K1081" s="17">
        <f t="shared" ca="1" si="332"/>
        <v>-3.725010461080529</v>
      </c>
      <c r="L1081" s="31">
        <f t="shared" ca="1" si="327"/>
        <v>-0.60764021208208929</v>
      </c>
      <c r="M1081" s="30"/>
      <c r="N1081" s="21">
        <v>1068</v>
      </c>
      <c r="O1081" s="14">
        <f t="shared" si="325"/>
        <v>0.31399199999999999</v>
      </c>
      <c r="P1081" s="14">
        <f t="shared" si="333"/>
        <v>0.52288430842778211</v>
      </c>
      <c r="Q1081" s="14">
        <f t="shared" si="341"/>
        <v>0.83687630842778216</v>
      </c>
      <c r="R1081" s="14">
        <f t="shared" si="342"/>
        <v>-0.20889230842778211</v>
      </c>
      <c r="S1081" s="14">
        <f t="shared" si="343"/>
        <v>1.3597606168555643</v>
      </c>
      <c r="T1081" s="14">
        <f t="shared" si="344"/>
        <v>-0.73177661685556417</v>
      </c>
      <c r="U1081" s="4" t="s">
        <v>21</v>
      </c>
      <c r="V1081" s="21">
        <v>1068</v>
      </c>
      <c r="W1081" s="15">
        <f t="shared" si="334"/>
        <v>14585.115994672931</v>
      </c>
      <c r="X1081" s="15">
        <f t="shared" si="335"/>
        <v>17973.417570795082</v>
      </c>
      <c r="Y1081" s="15">
        <f t="shared" si="336"/>
        <v>24603.43001511422</v>
      </c>
      <c r="Z1081" s="15">
        <f t="shared" si="337"/>
        <v>8646.1769130313933</v>
      </c>
      <c r="AA1081" s="15">
        <f t="shared" si="338"/>
        <v>41503.185077836439</v>
      </c>
      <c r="AB1081" s="15">
        <f t="shared" si="339"/>
        <v>5125.5249007783759</v>
      </c>
      <c r="AC1081" s="15"/>
    </row>
    <row r="1082" spans="2:29">
      <c r="B1082" s="64">
        <v>41810</v>
      </c>
      <c r="C1082" s="65">
        <v>1962.87</v>
      </c>
      <c r="D1082" s="65">
        <v>15349.42</v>
      </c>
      <c r="E1082" s="16">
        <f t="shared" si="326"/>
        <v>-7.6426519872195727E-4</v>
      </c>
      <c r="F1082" s="16" t="str">
        <f t="shared" si="328"/>
        <v/>
      </c>
      <c r="G1082" s="16">
        <f t="shared" si="329"/>
        <v>-7.6426519872195727E-4</v>
      </c>
      <c r="H1082" s="6">
        <f t="shared" si="330"/>
        <v>1069</v>
      </c>
      <c r="I1082" s="25">
        <f t="shared" ca="1" si="331"/>
        <v>13809.425221182157</v>
      </c>
      <c r="J1082" s="16">
        <f t="shared" ca="1" si="340"/>
        <v>4.962400397036556E-3</v>
      </c>
      <c r="K1082" s="17">
        <f t="shared" ca="1" si="332"/>
        <v>-3.4340022360411684</v>
      </c>
      <c r="L1082" s="31">
        <f t="shared" ca="1" si="327"/>
        <v>0.29100822503936064</v>
      </c>
      <c r="M1082" s="30"/>
      <c r="N1082" s="21">
        <v>1069</v>
      </c>
      <c r="O1082" s="14">
        <f t="shared" si="325"/>
        <v>0.31428600000000001</v>
      </c>
      <c r="P1082" s="14">
        <f t="shared" si="333"/>
        <v>0.52312904717669817</v>
      </c>
      <c r="Q1082" s="14">
        <f t="shared" si="341"/>
        <v>0.83741504717669812</v>
      </c>
      <c r="R1082" s="14">
        <f t="shared" si="342"/>
        <v>-0.20884304717669816</v>
      </c>
      <c r="S1082" s="14">
        <f t="shared" si="343"/>
        <v>1.3605440943533964</v>
      </c>
      <c r="T1082" s="14">
        <f t="shared" si="344"/>
        <v>-0.73197209435339627</v>
      </c>
      <c r="U1082" s="4" t="s">
        <v>21</v>
      </c>
      <c r="V1082" s="21">
        <v>1069</v>
      </c>
      <c r="W1082" s="15">
        <f t="shared" si="334"/>
        <v>14589.404649176686</v>
      </c>
      <c r="X1082" s="15">
        <f t="shared" si="335"/>
        <v>17977.81690084641</v>
      </c>
      <c r="Y1082" s="15">
        <f t="shared" si="336"/>
        <v>24616.68840730374</v>
      </c>
      <c r="Z1082" s="15">
        <f t="shared" si="337"/>
        <v>8646.6028450141075</v>
      </c>
      <c r="AA1082" s="15">
        <f t="shared" si="338"/>
        <v>41535.714630855706</v>
      </c>
      <c r="AB1082" s="15">
        <f t="shared" si="339"/>
        <v>5124.5230739161898</v>
      </c>
      <c r="AC1082" s="15"/>
    </row>
    <row r="1083" spans="2:29">
      <c r="B1083" s="64">
        <v>41813</v>
      </c>
      <c r="C1083" s="66">
        <v>1962.61</v>
      </c>
      <c r="D1083" s="65">
        <v>15369.28</v>
      </c>
      <c r="E1083" s="16">
        <f t="shared" si="326"/>
        <v>1.2938599634383958E-3</v>
      </c>
      <c r="F1083" s="16">
        <f t="shared" si="328"/>
        <v>1.2938599634383958E-3</v>
      </c>
      <c r="G1083" s="16" t="str">
        <f t="shared" si="329"/>
        <v/>
      </c>
      <c r="H1083" s="6">
        <f t="shared" si="330"/>
        <v>1070</v>
      </c>
      <c r="I1083" s="25">
        <f t="shared" ca="1" si="331"/>
        <v>13918.365388809951</v>
      </c>
      <c r="J1083" s="16">
        <f t="shared" ca="1" si="340"/>
        <v>7.8888270788194399E-3</v>
      </c>
      <c r="K1083" s="17">
        <f t="shared" ca="1" si="332"/>
        <v>-2.9612598450451824</v>
      </c>
      <c r="L1083" s="31">
        <f t="shared" ca="1" si="327"/>
        <v>0.47274239099598608</v>
      </c>
      <c r="M1083" s="30"/>
      <c r="N1083" s="21">
        <v>1070</v>
      </c>
      <c r="O1083" s="14">
        <f t="shared" si="325"/>
        <v>0.31457999999999997</v>
      </c>
      <c r="P1083" s="14">
        <f t="shared" si="333"/>
        <v>0.52337367148147595</v>
      </c>
      <c r="Q1083" s="14">
        <f t="shared" si="341"/>
        <v>0.83795367148147593</v>
      </c>
      <c r="R1083" s="14">
        <f t="shared" si="342"/>
        <v>-0.20879367148147598</v>
      </c>
      <c r="S1083" s="14">
        <f t="shared" si="343"/>
        <v>1.361327342962952</v>
      </c>
      <c r="T1083" s="14">
        <f t="shared" si="344"/>
        <v>-0.73216734296295194</v>
      </c>
      <c r="U1083" s="4" t="s">
        <v>21</v>
      </c>
      <c r="V1083" s="21">
        <v>1070</v>
      </c>
      <c r="W1083" s="15">
        <f t="shared" si="334"/>
        <v>14593.694564730231</v>
      </c>
      <c r="X1083" s="15">
        <f t="shared" si="335"/>
        <v>17982.215249756791</v>
      </c>
      <c r="Y1083" s="15">
        <f t="shared" si="336"/>
        <v>24629.951125473584</v>
      </c>
      <c r="Z1083" s="15">
        <f t="shared" si="337"/>
        <v>8647.0297875810957</v>
      </c>
      <c r="AA1083" s="15">
        <f t="shared" si="338"/>
        <v>41568.260165545784</v>
      </c>
      <c r="AB1083" s="15">
        <f t="shared" si="339"/>
        <v>5123.522615583599</v>
      </c>
      <c r="AC1083" s="15"/>
    </row>
    <row r="1084" spans="2:29">
      <c r="B1084" s="64">
        <v>41814</v>
      </c>
      <c r="C1084" s="65">
        <v>1949.98</v>
      </c>
      <c r="D1084" s="65">
        <v>15376.24</v>
      </c>
      <c r="E1084" s="16">
        <f t="shared" si="326"/>
        <v>4.5285140227773369E-4</v>
      </c>
      <c r="F1084" s="16">
        <f t="shared" si="328"/>
        <v>4.5285140227773369E-4</v>
      </c>
      <c r="G1084" s="16" t="str">
        <f t="shared" si="329"/>
        <v/>
      </c>
      <c r="H1084" s="6">
        <f t="shared" si="330"/>
        <v>1071</v>
      </c>
      <c r="I1084" s="25">
        <f t="shared" ca="1" si="331"/>
        <v>13882.062203046411</v>
      </c>
      <c r="J1084" s="16">
        <f t="shared" ca="1" si="340"/>
        <v>-2.6082937722504826E-3</v>
      </c>
      <c r="K1084" s="17">
        <f t="shared" ca="1" si="332"/>
        <v>-3.1428662859031582</v>
      </c>
      <c r="L1084" s="31">
        <f t="shared" ca="1" si="327"/>
        <v>-0.18160644085797592</v>
      </c>
      <c r="M1084" s="30"/>
      <c r="N1084" s="21">
        <v>1071</v>
      </c>
      <c r="O1084" s="14">
        <f t="shared" si="325"/>
        <v>0.31487399999999999</v>
      </c>
      <c r="P1084" s="14">
        <f t="shared" si="333"/>
        <v>0.52361818150251427</v>
      </c>
      <c r="Q1084" s="14">
        <f t="shared" si="341"/>
        <v>0.83849218150251426</v>
      </c>
      <c r="R1084" s="14">
        <f t="shared" si="342"/>
        <v>-0.20874418150251428</v>
      </c>
      <c r="S1084" s="14">
        <f t="shared" si="343"/>
        <v>1.3621103630050286</v>
      </c>
      <c r="T1084" s="14">
        <f t="shared" si="344"/>
        <v>-0.73236236300502855</v>
      </c>
      <c r="U1084" s="4" t="s">
        <v>21</v>
      </c>
      <c r="V1084" s="21">
        <v>1071</v>
      </c>
      <c r="W1084" s="15">
        <f t="shared" si="334"/>
        <v>14597.985741704366</v>
      </c>
      <c r="X1084" s="15">
        <f t="shared" si="335"/>
        <v>17986.61261916436</v>
      </c>
      <c r="Y1084" s="15">
        <f t="shared" si="336"/>
        <v>24643.218172870711</v>
      </c>
      <c r="Z1084" s="15">
        <f t="shared" si="337"/>
        <v>8647.457739492942</v>
      </c>
      <c r="AA1084" s="15">
        <f t="shared" si="338"/>
        <v>41600.821692870231</v>
      </c>
      <c r="AB1084" s="15">
        <f t="shared" si="339"/>
        <v>5122.5235234121928</v>
      </c>
      <c r="AC1084" s="15"/>
    </row>
    <row r="1085" spans="2:29">
      <c r="B1085" s="64">
        <v>41815</v>
      </c>
      <c r="C1085" s="65">
        <v>1959.53</v>
      </c>
      <c r="D1085" s="65">
        <v>15266.61</v>
      </c>
      <c r="E1085" s="16">
        <f t="shared" si="326"/>
        <v>-7.1298314802578002E-3</v>
      </c>
      <c r="F1085" s="16" t="str">
        <f t="shared" si="328"/>
        <v/>
      </c>
      <c r="G1085" s="16">
        <f t="shared" si="329"/>
        <v>-7.1298314802578002E-3</v>
      </c>
      <c r="H1085" s="6">
        <f t="shared" si="330"/>
        <v>1072</v>
      </c>
      <c r="I1085" s="25">
        <f t="shared" ca="1" si="331"/>
        <v>13743.853026079667</v>
      </c>
      <c r="J1085" s="16">
        <f t="shared" ca="1" si="340"/>
        <v>-9.9559543060118352E-3</v>
      </c>
      <c r="K1085" s="17">
        <f t="shared" ca="1" si="332"/>
        <v>-3.7866070967565846</v>
      </c>
      <c r="L1085" s="31">
        <f t="shared" ca="1" si="327"/>
        <v>-0.64374081085342638</v>
      </c>
      <c r="M1085" s="30"/>
      <c r="N1085" s="21">
        <v>1072</v>
      </c>
      <c r="O1085" s="14">
        <f t="shared" si="325"/>
        <v>0.315168</v>
      </c>
      <c r="P1085" s="14">
        <f t="shared" si="333"/>
        <v>0.52386257739983688</v>
      </c>
      <c r="Q1085" s="14">
        <f t="shared" si="341"/>
        <v>0.83903057739983689</v>
      </c>
      <c r="R1085" s="14">
        <f t="shared" si="342"/>
        <v>-0.20869457739983688</v>
      </c>
      <c r="S1085" s="14">
        <f t="shared" si="343"/>
        <v>1.3628931547996737</v>
      </c>
      <c r="T1085" s="14">
        <f t="shared" si="344"/>
        <v>-0.73255715479967376</v>
      </c>
      <c r="U1085" s="4" t="s">
        <v>21</v>
      </c>
      <c r="V1085" s="21">
        <v>1072</v>
      </c>
      <c r="W1085" s="15">
        <f t="shared" si="334"/>
        <v>14602.278180470006</v>
      </c>
      <c r="X1085" s="15">
        <f t="shared" si="335"/>
        <v>17991.009010703357</v>
      </c>
      <c r="Y1085" s="15">
        <f t="shared" si="336"/>
        <v>24656.489552739466</v>
      </c>
      <c r="Z1085" s="15">
        <f t="shared" si="337"/>
        <v>8647.8866995135522</v>
      </c>
      <c r="AA1085" s="15">
        <f t="shared" si="338"/>
        <v>41633.399223790322</v>
      </c>
      <c r="AB1085" s="15">
        <f t="shared" si="339"/>
        <v>5121.5257950397599</v>
      </c>
      <c r="AC1085" s="15"/>
    </row>
    <row r="1086" spans="2:29">
      <c r="B1086" s="64">
        <v>41816</v>
      </c>
      <c r="C1086" s="65">
        <v>1957.22</v>
      </c>
      <c r="D1086" s="65">
        <v>15308.49</v>
      </c>
      <c r="E1086" s="16">
        <f t="shared" si="326"/>
        <v>2.7432416233858859E-3</v>
      </c>
      <c r="F1086" s="16">
        <f t="shared" si="328"/>
        <v>2.7432416233858859E-3</v>
      </c>
      <c r="G1086" s="16" t="str">
        <f t="shared" si="329"/>
        <v/>
      </c>
      <c r="H1086" s="6">
        <f t="shared" si="330"/>
        <v>1073</v>
      </c>
      <c r="I1086" s="25">
        <f t="shared" ca="1" si="331"/>
        <v>13601.864661476762</v>
      </c>
      <c r="J1086" s="16">
        <f t="shared" ca="1" si="340"/>
        <v>-1.0331045037623332E-2</v>
      </c>
      <c r="K1086" s="17">
        <f t="shared" ca="1" si="332"/>
        <v>-4.454031327143646</v>
      </c>
      <c r="L1086" s="31">
        <f t="shared" ca="1" si="327"/>
        <v>-0.66742423038706122</v>
      </c>
      <c r="M1086" s="30"/>
      <c r="N1086" s="21">
        <v>1073</v>
      </c>
      <c r="O1086" s="14">
        <f t="shared" si="325"/>
        <v>0.31546199999999996</v>
      </c>
      <c r="P1086" s="14">
        <f t="shared" si="333"/>
        <v>0.52410685933309431</v>
      </c>
      <c r="Q1086" s="14">
        <f t="shared" si="341"/>
        <v>0.83956885933309433</v>
      </c>
      <c r="R1086" s="14">
        <f t="shared" si="342"/>
        <v>-0.20864485933309435</v>
      </c>
      <c r="S1086" s="14">
        <f t="shared" si="343"/>
        <v>1.3636757186661885</v>
      </c>
      <c r="T1086" s="14">
        <f t="shared" si="344"/>
        <v>-0.73275171866618871</v>
      </c>
      <c r="U1086" s="4" t="s">
        <v>21</v>
      </c>
      <c r="V1086" s="21">
        <v>1073</v>
      </c>
      <c r="W1086" s="15">
        <f t="shared" si="334"/>
        <v>14606.571881398175</v>
      </c>
      <c r="X1086" s="15">
        <f t="shared" si="335"/>
        <v>17995.404426004159</v>
      </c>
      <c r="Y1086" s="15">
        <f t="shared" si="336"/>
        <v>24669.765268321633</v>
      </c>
      <c r="Z1086" s="15">
        <f t="shared" si="337"/>
        <v>8648.3166664101336</v>
      </c>
      <c r="AA1086" s="15">
        <f t="shared" si="338"/>
        <v>41665.992769265162</v>
      </c>
      <c r="AB1086" s="15">
        <f t="shared" si="339"/>
        <v>5120.5294281102651</v>
      </c>
      <c r="AC1086" s="15"/>
    </row>
    <row r="1087" spans="2:29">
      <c r="B1087" s="64">
        <v>41817</v>
      </c>
      <c r="C1087" s="65">
        <v>1960.96</v>
      </c>
      <c r="D1087" s="65">
        <v>15095</v>
      </c>
      <c r="E1087" s="16">
        <f t="shared" si="326"/>
        <v>-1.3945856188298113E-2</v>
      </c>
      <c r="F1087" s="16" t="str">
        <f t="shared" si="328"/>
        <v/>
      </c>
      <c r="G1087" s="16">
        <f t="shared" si="329"/>
        <v>-1.3945856188298113E-2</v>
      </c>
      <c r="H1087" s="6">
        <f t="shared" si="330"/>
        <v>1074</v>
      </c>
      <c r="I1087" s="25">
        <f t="shared" ca="1" si="331"/>
        <v>13755.521931522484</v>
      </c>
      <c r="J1087" s="16">
        <f t="shared" ca="1" si="340"/>
        <v>1.1296779807029719E-2</v>
      </c>
      <c r="K1087" s="17">
        <f t="shared" ca="1" si="332"/>
        <v>-3.7703153730342343</v>
      </c>
      <c r="L1087" s="31">
        <f t="shared" ca="1" si="327"/>
        <v>0.68371595410941188</v>
      </c>
      <c r="M1087" s="30"/>
      <c r="N1087" s="21">
        <v>1074</v>
      </c>
      <c r="O1087" s="14">
        <f t="shared" si="325"/>
        <v>0.31575599999999998</v>
      </c>
      <c r="P1087" s="14">
        <f t="shared" si="333"/>
        <v>0.52435102746156614</v>
      </c>
      <c r="Q1087" s="14">
        <f t="shared" si="341"/>
        <v>0.84010702746156607</v>
      </c>
      <c r="R1087" s="14">
        <f t="shared" si="342"/>
        <v>-0.20859502746156616</v>
      </c>
      <c r="S1087" s="14">
        <f t="shared" si="343"/>
        <v>1.3644580549231322</v>
      </c>
      <c r="T1087" s="14">
        <f t="shared" si="344"/>
        <v>-0.73294605492313236</v>
      </c>
      <c r="U1087" s="4" t="s">
        <v>21</v>
      </c>
      <c r="V1087" s="21">
        <v>1074</v>
      </c>
      <c r="W1087" s="15">
        <f t="shared" si="334"/>
        <v>14610.866844859998</v>
      </c>
      <c r="X1087" s="15">
        <f t="shared" si="335"/>
        <v>17999.798866693302</v>
      </c>
      <c r="Y1087" s="15">
        <f t="shared" si="336"/>
        <v>24683.045322856447</v>
      </c>
      <c r="Z1087" s="15">
        <f t="shared" si="337"/>
        <v>8648.7476389531839</v>
      </c>
      <c r="AA1087" s="15">
        <f t="shared" si="338"/>
        <v>41698.602340251738</v>
      </c>
      <c r="AB1087" s="15">
        <f t="shared" si="339"/>
        <v>5119.534420273817</v>
      </c>
      <c r="AC1087" s="15"/>
    </row>
    <row r="1088" spans="2:29">
      <c r="B1088" s="64">
        <v>41820</v>
      </c>
      <c r="C1088" s="65">
        <v>1960.23</v>
      </c>
      <c r="D1088" s="65">
        <v>15162.1</v>
      </c>
      <c r="E1088" s="16">
        <f t="shared" si="326"/>
        <v>4.4451805233521272E-3</v>
      </c>
      <c r="F1088" s="16">
        <f t="shared" si="328"/>
        <v>4.4451805233521272E-3</v>
      </c>
      <c r="G1088" s="16" t="str">
        <f t="shared" si="329"/>
        <v/>
      </c>
      <c r="H1088" s="6">
        <f t="shared" si="330"/>
        <v>1075</v>
      </c>
      <c r="I1088" s="25">
        <f t="shared" ca="1" si="331"/>
        <v>13663.378148788017</v>
      </c>
      <c r="J1088" s="16">
        <f t="shared" ca="1" si="340"/>
        <v>-6.6986758621865299E-3</v>
      </c>
      <c r="K1088" s="17">
        <f t="shared" ca="1" si="332"/>
        <v>-4.2087664488706116</v>
      </c>
      <c r="L1088" s="31">
        <f t="shared" ca="1" si="327"/>
        <v>-0.4384510758363776</v>
      </c>
      <c r="M1088" s="30"/>
      <c r="N1088" s="21">
        <v>1075</v>
      </c>
      <c r="O1088" s="14">
        <f t="shared" si="325"/>
        <v>0.31605</v>
      </c>
      <c r="P1088" s="14">
        <f t="shared" si="333"/>
        <v>0.52459508194416005</v>
      </c>
      <c r="Q1088" s="14">
        <f t="shared" si="341"/>
        <v>0.84064508194415999</v>
      </c>
      <c r="R1088" s="14">
        <f t="shared" si="342"/>
        <v>-0.20854508194416005</v>
      </c>
      <c r="S1088" s="14">
        <f t="shared" si="343"/>
        <v>1.36524016388832</v>
      </c>
      <c r="T1088" s="14">
        <f t="shared" si="344"/>
        <v>-0.73314016388832015</v>
      </c>
      <c r="U1088" s="4" t="s">
        <v>21</v>
      </c>
      <c r="V1088" s="21">
        <v>1075</v>
      </c>
      <c r="W1088" s="15">
        <f t="shared" si="334"/>
        <v>14615.163071226716</v>
      </c>
      <c r="X1088" s="15">
        <f t="shared" si="335"/>
        <v>18004.192334393443</v>
      </c>
      <c r="Y1088" s="15">
        <f t="shared" si="336"/>
        <v>24696.329719580594</v>
      </c>
      <c r="Z1088" s="15">
        <f t="shared" si="337"/>
        <v>8649.1796159164915</v>
      </c>
      <c r="AA1088" s="15">
        <f t="shared" si="338"/>
        <v>41731.227947704821</v>
      </c>
      <c r="AB1088" s="15">
        <f t="shared" si="339"/>
        <v>5118.5407691866667</v>
      </c>
      <c r="AC1088" s="15"/>
    </row>
    <row r="1089" spans="2:29">
      <c r="B1089" s="64">
        <v>41821</v>
      </c>
      <c r="C1089" s="65">
        <v>1973.32</v>
      </c>
      <c r="D1089" s="65">
        <v>15326.2</v>
      </c>
      <c r="E1089" s="16">
        <f t="shared" si="326"/>
        <v>1.0823039024937203E-2</v>
      </c>
      <c r="F1089" s="16">
        <f t="shared" si="328"/>
        <v>1.0823039024937203E-2</v>
      </c>
      <c r="G1089" s="16" t="str">
        <f t="shared" si="329"/>
        <v/>
      </c>
      <c r="H1089" s="6">
        <f t="shared" si="330"/>
        <v>1076</v>
      </c>
      <c r="I1089" s="25">
        <f t="shared" ca="1" si="331"/>
        <v>13681.639055688671</v>
      </c>
      <c r="J1089" s="16">
        <f t="shared" ca="1" si="340"/>
        <v>1.3364855090593926E-3</v>
      </c>
      <c r="K1089" s="17">
        <f t="shared" ca="1" si="332"/>
        <v>-4.1436668172683495</v>
      </c>
      <c r="L1089" s="31">
        <f t="shared" ca="1" si="327"/>
        <v>6.5099631602261843E-2</v>
      </c>
      <c r="M1089" s="30"/>
      <c r="N1089" s="21">
        <v>1076</v>
      </c>
      <c r="O1089" s="14">
        <f t="shared" si="325"/>
        <v>0.31634400000000001</v>
      </c>
      <c r="P1089" s="14">
        <f t="shared" si="333"/>
        <v>0.52483902293941531</v>
      </c>
      <c r="Q1089" s="14">
        <f t="shared" si="341"/>
        <v>0.84118302293941527</v>
      </c>
      <c r="R1089" s="14">
        <f t="shared" si="342"/>
        <v>-0.2084950229394153</v>
      </c>
      <c r="S1089" s="14">
        <f t="shared" si="343"/>
        <v>1.3660220458788306</v>
      </c>
      <c r="T1089" s="14">
        <f t="shared" si="344"/>
        <v>-0.73333404587883066</v>
      </c>
      <c r="U1089" s="4" t="s">
        <v>21</v>
      </c>
      <c r="V1089" s="21">
        <v>1076</v>
      </c>
      <c r="W1089" s="15">
        <f t="shared" si="334"/>
        <v>14619.46056086968</v>
      </c>
      <c r="X1089" s="15">
        <f t="shared" si="335"/>
        <v>18008.584830723441</v>
      </c>
      <c r="Y1089" s="15">
        <f t="shared" si="336"/>
        <v>24709.618461728231</v>
      </c>
      <c r="Z1089" s="15">
        <f t="shared" si="337"/>
        <v>8649.6125960771114</v>
      </c>
      <c r="AA1089" s="15">
        <f t="shared" si="338"/>
        <v>41763.869602577135</v>
      </c>
      <c r="AB1089" s="15">
        <f t="shared" si="339"/>
        <v>5117.5484725111628</v>
      </c>
      <c r="AC1089" s="15"/>
    </row>
    <row r="1090" spans="2:29">
      <c r="B1090" s="64">
        <v>41822</v>
      </c>
      <c r="C1090" s="65">
        <v>1974.62</v>
      </c>
      <c r="D1090" s="65">
        <v>15369.97</v>
      </c>
      <c r="E1090" s="16">
        <f t="shared" si="326"/>
        <v>2.8558938288681221E-3</v>
      </c>
      <c r="F1090" s="16">
        <f t="shared" si="328"/>
        <v>2.8558938288681221E-3</v>
      </c>
      <c r="G1090" s="16" t="str">
        <f t="shared" si="329"/>
        <v/>
      </c>
      <c r="H1090" s="6">
        <f t="shared" si="330"/>
        <v>1077</v>
      </c>
      <c r="I1090" s="25">
        <f t="shared" ca="1" si="331"/>
        <v>13699.727353628259</v>
      </c>
      <c r="J1090" s="16">
        <f t="shared" ca="1" si="340"/>
        <v>1.3220855970518671E-3</v>
      </c>
      <c r="K1090" s="17">
        <f t="shared" ca="1" si="332"/>
        <v>-4.0794659860096374</v>
      </c>
      <c r="L1090" s="31">
        <f t="shared" ca="1" si="327"/>
        <v>6.4200831258712232E-2</v>
      </c>
      <c r="M1090" s="30"/>
      <c r="N1090" s="21">
        <v>1077</v>
      </c>
      <c r="O1090" s="14">
        <f t="shared" si="325"/>
        <v>0.31663799999999998</v>
      </c>
      <c r="P1090" s="14">
        <f t="shared" si="333"/>
        <v>0.52508285060550208</v>
      </c>
      <c r="Q1090" s="14">
        <f t="shared" si="341"/>
        <v>0.84172085060550206</v>
      </c>
      <c r="R1090" s="14">
        <f t="shared" si="342"/>
        <v>-0.20844485060550211</v>
      </c>
      <c r="S1090" s="14">
        <f t="shared" si="343"/>
        <v>1.3668037012110041</v>
      </c>
      <c r="T1090" s="14">
        <f t="shared" si="344"/>
        <v>-0.73352770121100419</v>
      </c>
      <c r="U1090" s="4" t="s">
        <v>21</v>
      </c>
      <c r="V1090" s="21">
        <v>1077</v>
      </c>
      <c r="W1090" s="15">
        <f t="shared" si="334"/>
        <v>14623.759314160347</v>
      </c>
      <c r="X1090" s="15">
        <f t="shared" si="335"/>
        <v>18012.976357298321</v>
      </c>
      <c r="Y1090" s="15">
        <f t="shared" si="336"/>
        <v>24722.911552530968</v>
      </c>
      <c r="Z1090" s="15">
        <f t="shared" si="337"/>
        <v>8650.0465782153587</v>
      </c>
      <c r="AA1090" s="15">
        <f t="shared" si="338"/>
        <v>41796.527315819258</v>
      </c>
      <c r="AB1090" s="15">
        <f t="shared" si="339"/>
        <v>5116.5575279157547</v>
      </c>
      <c r="AC1090" s="15"/>
    </row>
    <row r="1091" spans="2:29">
      <c r="B1091" s="64">
        <v>41823</v>
      </c>
      <c r="C1091" s="65">
        <v>1985.3440000000001</v>
      </c>
      <c r="D1091" s="65">
        <v>15348.29</v>
      </c>
      <c r="E1091" s="16">
        <f t="shared" si="326"/>
        <v>-1.4105427661861717E-3</v>
      </c>
      <c r="F1091" s="16" t="str">
        <f t="shared" si="328"/>
        <v/>
      </c>
      <c r="G1091" s="16">
        <f t="shared" si="329"/>
        <v>-1.4105427661861717E-3</v>
      </c>
      <c r="H1091" s="6">
        <f t="shared" si="330"/>
        <v>1078</v>
      </c>
      <c r="I1091" s="25">
        <f t="shared" ca="1" si="331"/>
        <v>13563.692342095783</v>
      </c>
      <c r="J1091" s="16">
        <f t="shared" ca="1" si="340"/>
        <v>-9.9297604996823972E-3</v>
      </c>
      <c r="K1091" s="17">
        <f t="shared" ca="1" si="332"/>
        <v>-4.7215532418040258</v>
      </c>
      <c r="L1091" s="31">
        <f t="shared" ca="1" si="327"/>
        <v>-0.64208725579438841</v>
      </c>
      <c r="M1091" s="30"/>
      <c r="N1091" s="21">
        <v>1078</v>
      </c>
      <c r="O1091" s="14">
        <f t="shared" si="325"/>
        <v>0.31693199999999999</v>
      </c>
      <c r="P1091" s="14">
        <f t="shared" si="333"/>
        <v>0.52532656510022413</v>
      </c>
      <c r="Q1091" s="14">
        <f t="shared" si="341"/>
        <v>0.84225856510022412</v>
      </c>
      <c r="R1091" s="14">
        <f t="shared" si="342"/>
        <v>-0.20839456510022414</v>
      </c>
      <c r="S1091" s="14">
        <f t="shared" si="343"/>
        <v>1.3675851302004483</v>
      </c>
      <c r="T1091" s="14">
        <f t="shared" si="344"/>
        <v>-0.73372113020044827</v>
      </c>
      <c r="U1091" s="4" t="s">
        <v>21</v>
      </c>
      <c r="V1091" s="21">
        <v>1078</v>
      </c>
      <c r="W1091" s="15">
        <f t="shared" si="334"/>
        <v>14628.059331470282</v>
      </c>
      <c r="X1091" s="15">
        <f t="shared" si="335"/>
        <v>18017.366915729315</v>
      </c>
      <c r="Y1091" s="15">
        <f t="shared" si="336"/>
        <v>24736.20899521793</v>
      </c>
      <c r="Z1091" s="15">
        <f t="shared" si="337"/>
        <v>8650.4815611147988</v>
      </c>
      <c r="AA1091" s="15">
        <f t="shared" si="338"/>
        <v>41829.201098379737</v>
      </c>
      <c r="AB1091" s="15">
        <f t="shared" si="339"/>
        <v>5115.5679330749472</v>
      </c>
      <c r="AC1091" s="15"/>
    </row>
    <row r="1092" spans="2:29">
      <c r="B1092" s="64">
        <v>41827</v>
      </c>
      <c r="C1092" s="65">
        <v>1977.65</v>
      </c>
      <c r="D1092" s="65">
        <v>15379.44</v>
      </c>
      <c r="E1092" s="16">
        <f t="shared" si="326"/>
        <v>2.0295420532189341E-3</v>
      </c>
      <c r="F1092" s="16">
        <f t="shared" si="328"/>
        <v>2.0295420532189341E-3</v>
      </c>
      <c r="G1092" s="16" t="str">
        <f t="shared" si="329"/>
        <v/>
      </c>
      <c r="H1092" s="6">
        <f t="shared" si="330"/>
        <v>1079</v>
      </c>
      <c r="I1092" s="25">
        <f t="shared" ca="1" si="331"/>
        <v>13517.942800558294</v>
      </c>
      <c r="J1092" s="16">
        <f t="shared" ca="1" si="340"/>
        <v>-3.3729415548229558E-3</v>
      </c>
      <c r="K1092" s="17">
        <f t="shared" ca="1" si="332"/>
        <v>-4.9510935554483586</v>
      </c>
      <c r="L1092" s="31">
        <f t="shared" ca="1" si="327"/>
        <v>-0.22954031364433281</v>
      </c>
      <c r="M1092" s="30"/>
      <c r="N1092" s="21">
        <v>1079</v>
      </c>
      <c r="O1092" s="14">
        <f t="shared" si="325"/>
        <v>0.31722600000000001</v>
      </c>
      <c r="P1092" s="14">
        <f t="shared" si="333"/>
        <v>0.52557016658101896</v>
      </c>
      <c r="Q1092" s="14">
        <f t="shared" si="341"/>
        <v>0.84279616658101897</v>
      </c>
      <c r="R1092" s="14">
        <f t="shared" si="342"/>
        <v>-0.20834416658101895</v>
      </c>
      <c r="S1092" s="14">
        <f t="shared" si="343"/>
        <v>1.3683663331620379</v>
      </c>
      <c r="T1092" s="14">
        <f t="shared" si="344"/>
        <v>-0.73391433316203791</v>
      </c>
      <c r="U1092" s="4" t="s">
        <v>21</v>
      </c>
      <c r="V1092" s="21">
        <v>1079</v>
      </c>
      <c r="W1092" s="15">
        <f t="shared" si="334"/>
        <v>14632.36061317116</v>
      </c>
      <c r="X1092" s="15">
        <f t="shared" si="335"/>
        <v>18021.756507623846</v>
      </c>
      <c r="Y1092" s="15">
        <f t="shared" si="336"/>
        <v>24749.510793015743</v>
      </c>
      <c r="Z1092" s="15">
        <f t="shared" si="337"/>
        <v>8650.9175435622328</v>
      </c>
      <c r="AA1092" s="15">
        <f t="shared" si="338"/>
        <v>41861.890961205056</v>
      </c>
      <c r="AB1092" s="15">
        <f t="shared" si="339"/>
        <v>5114.5796856693014</v>
      </c>
      <c r="AC1092" s="15"/>
    </row>
    <row r="1093" spans="2:29">
      <c r="B1093" s="64">
        <v>41828</v>
      </c>
      <c r="C1093" s="65">
        <v>1963.71</v>
      </c>
      <c r="D1093" s="65">
        <v>15314.41</v>
      </c>
      <c r="E1093" s="16">
        <f t="shared" si="326"/>
        <v>-4.2283724244836386E-3</v>
      </c>
      <c r="F1093" s="16" t="str">
        <f t="shared" si="328"/>
        <v/>
      </c>
      <c r="G1093" s="16">
        <f t="shared" si="329"/>
        <v>-4.2283724244836386E-3</v>
      </c>
      <c r="H1093" s="6">
        <f t="shared" si="330"/>
        <v>1080</v>
      </c>
      <c r="I1093" s="25">
        <f t="shared" ca="1" si="331"/>
        <v>13629.259191131399</v>
      </c>
      <c r="J1093" s="16">
        <f t="shared" ca="1" si="340"/>
        <v>8.2347138329737501E-3</v>
      </c>
      <c r="K1093" s="17">
        <f t="shared" ca="1" si="332"/>
        <v>-4.4569061126493255</v>
      </c>
      <c r="L1093" s="31">
        <f t="shared" ca="1" si="327"/>
        <v>0.49418744279903282</v>
      </c>
      <c r="M1093" s="30"/>
      <c r="N1093" s="21">
        <v>1080</v>
      </c>
      <c r="O1093" s="14">
        <f t="shared" si="325"/>
        <v>0.31751999999999997</v>
      </c>
      <c r="P1093" s="14">
        <f t="shared" si="333"/>
        <v>0.52581365520495948</v>
      </c>
      <c r="Q1093" s="14">
        <f t="shared" si="341"/>
        <v>0.84333365520495951</v>
      </c>
      <c r="R1093" s="14">
        <f t="shared" si="342"/>
        <v>-0.20829365520495952</v>
      </c>
      <c r="S1093" s="14">
        <f t="shared" si="343"/>
        <v>1.369147310409919</v>
      </c>
      <c r="T1093" s="14">
        <f t="shared" si="344"/>
        <v>-0.73410731040991895</v>
      </c>
      <c r="U1093" s="4" t="s">
        <v>21</v>
      </c>
      <c r="V1093" s="21">
        <v>1080</v>
      </c>
      <c r="W1093" s="15">
        <f t="shared" si="334"/>
        <v>14636.663159634771</v>
      </c>
      <c r="X1093" s="15">
        <f t="shared" si="335"/>
        <v>18026.145134585564</v>
      </c>
      <c r="Y1093" s="15">
        <f t="shared" si="336"/>
        <v>24762.816949148513</v>
      </c>
      <c r="Z1093" s="15">
        <f t="shared" si="337"/>
        <v>8651.3545243476929</v>
      </c>
      <c r="AA1093" s="15">
        <f t="shared" si="338"/>
        <v>41894.596915239672</v>
      </c>
      <c r="AB1093" s="15">
        <f t="shared" si="339"/>
        <v>5113.5927833853993</v>
      </c>
      <c r="AC1093" s="15"/>
    </row>
    <row r="1094" spans="2:29">
      <c r="B1094" s="64">
        <v>41829</v>
      </c>
      <c r="C1094" s="65">
        <v>1972.83</v>
      </c>
      <c r="D1094" s="65">
        <v>15302.65</v>
      </c>
      <c r="E1094" s="16">
        <f t="shared" si="326"/>
        <v>-7.6790421570274128E-4</v>
      </c>
      <c r="F1094" s="16" t="str">
        <f t="shared" si="328"/>
        <v/>
      </c>
      <c r="G1094" s="16">
        <f t="shared" si="329"/>
        <v>-7.6790421570274128E-4</v>
      </c>
      <c r="H1094" s="6">
        <f t="shared" si="330"/>
        <v>1081</v>
      </c>
      <c r="I1094" s="25">
        <f t="shared" ca="1" si="331"/>
        <v>13586.179349483662</v>
      </c>
      <c r="J1094" s="16">
        <f t="shared" ca="1" si="340"/>
        <v>-3.1608351593877915E-3</v>
      </c>
      <c r="K1094" s="17">
        <f t="shared" ca="1" si="332"/>
        <v>-4.6731463176417032</v>
      </c>
      <c r="L1094" s="31">
        <f t="shared" ca="1" si="327"/>
        <v>-0.21624020499237753</v>
      </c>
      <c r="M1094" s="30"/>
      <c r="N1094" s="21">
        <v>1081</v>
      </c>
      <c r="O1094" s="14">
        <f t="shared" si="325"/>
        <v>0.31781399999999999</v>
      </c>
      <c r="P1094" s="14">
        <f t="shared" si="333"/>
        <v>0.52605703112875501</v>
      </c>
      <c r="Q1094" s="14">
        <f t="shared" si="341"/>
        <v>0.84387103112875494</v>
      </c>
      <c r="R1094" s="14">
        <f t="shared" si="342"/>
        <v>-0.20824303112875503</v>
      </c>
      <c r="S1094" s="14">
        <f t="shared" si="343"/>
        <v>1.3699280622575101</v>
      </c>
      <c r="T1094" s="14">
        <f t="shared" si="344"/>
        <v>-0.73430006225750999</v>
      </c>
      <c r="U1094" s="4" t="s">
        <v>21</v>
      </c>
      <c r="V1094" s="21">
        <v>1081</v>
      </c>
      <c r="W1094" s="15">
        <f t="shared" si="334"/>
        <v>14640.966971233009</v>
      </c>
      <c r="X1094" s="15">
        <f t="shared" si="335"/>
        <v>18030.532798214354</v>
      </c>
      <c r="Y1094" s="15">
        <f t="shared" si="336"/>
        <v>24776.127466837901</v>
      </c>
      <c r="Z1094" s="15">
        <f t="shared" si="337"/>
        <v>8651.7925022644249</v>
      </c>
      <c r="AA1094" s="15">
        <f t="shared" si="338"/>
        <v>41927.31897142603</v>
      </c>
      <c r="AB1094" s="15">
        <f t="shared" si="339"/>
        <v>5112.6072239158284</v>
      </c>
      <c r="AC1094" s="15"/>
    </row>
    <row r="1095" spans="2:29">
      <c r="B1095" s="64">
        <v>41830</v>
      </c>
      <c r="C1095" s="65">
        <v>1964.68</v>
      </c>
      <c r="D1095" s="65">
        <v>15216.47</v>
      </c>
      <c r="E1095" s="16">
        <f t="shared" si="326"/>
        <v>-5.6317043126517495E-3</v>
      </c>
      <c r="F1095" s="16" t="str">
        <f t="shared" si="328"/>
        <v/>
      </c>
      <c r="G1095" s="16">
        <f t="shared" si="329"/>
        <v>-5.6317043126517495E-3</v>
      </c>
      <c r="H1095" s="6">
        <f t="shared" si="330"/>
        <v>1082</v>
      </c>
      <c r="I1095" s="25">
        <f t="shared" ca="1" si="331"/>
        <v>13602.555119267918</v>
      </c>
      <c r="J1095" s="16">
        <f t="shared" ca="1" si="340"/>
        <v>1.2053256005985257E-3</v>
      </c>
      <c r="K1095" s="17">
        <f t="shared" ca="1" si="332"/>
        <v>-4.6162337808198082</v>
      </c>
      <c r="L1095" s="31">
        <f t="shared" ca="1" si="327"/>
        <v>5.6912536821895315E-2</v>
      </c>
      <c r="M1095" s="30"/>
      <c r="N1095" s="21">
        <v>1082</v>
      </c>
      <c r="O1095" s="14">
        <f t="shared" si="325"/>
        <v>0.318108</v>
      </c>
      <c r="P1095" s="14">
        <f t="shared" si="333"/>
        <v>0.52630029450875282</v>
      </c>
      <c r="Q1095" s="14">
        <f t="shared" si="341"/>
        <v>0.84440829450875277</v>
      </c>
      <c r="R1095" s="14">
        <f t="shared" si="342"/>
        <v>-0.20819229450875282</v>
      </c>
      <c r="S1095" s="14">
        <f t="shared" si="343"/>
        <v>1.3707085890175057</v>
      </c>
      <c r="T1095" s="14">
        <f t="shared" si="344"/>
        <v>-0.73449258901750558</v>
      </c>
      <c r="U1095" s="4" t="s">
        <v>21</v>
      </c>
      <c r="V1095" s="21">
        <v>1082</v>
      </c>
      <c r="W1095" s="15">
        <f t="shared" si="334"/>
        <v>14645.272048337876</v>
      </c>
      <c r="X1095" s="15">
        <f t="shared" si="335"/>
        <v>18034.919500106342</v>
      </c>
      <c r="Y1095" s="15">
        <f t="shared" si="336"/>
        <v>24789.442349303092</v>
      </c>
      <c r="Z1095" s="15">
        <f t="shared" si="337"/>
        <v>8652.2314761088819</v>
      </c>
      <c r="AA1095" s="15">
        <f t="shared" si="338"/>
        <v>41960.05714070463</v>
      </c>
      <c r="AB1095" s="15">
        <f t="shared" si="339"/>
        <v>5111.6230049591613</v>
      </c>
      <c r="AC1095" s="15"/>
    </row>
    <row r="1096" spans="2:29">
      <c r="B1096" s="64">
        <v>41831</v>
      </c>
      <c r="C1096" s="65">
        <v>1967.57</v>
      </c>
      <c r="D1096" s="65">
        <v>15164.04</v>
      </c>
      <c r="E1096" s="16">
        <f t="shared" si="326"/>
        <v>-3.445608606989563E-3</v>
      </c>
      <c r="F1096" s="16" t="str">
        <f t="shared" si="328"/>
        <v/>
      </c>
      <c r="G1096" s="16">
        <f t="shared" si="329"/>
        <v>-3.445608606989563E-3</v>
      </c>
      <c r="H1096" s="6">
        <f t="shared" si="330"/>
        <v>1083</v>
      </c>
      <c r="I1096" s="25">
        <f t="shared" ca="1" si="331"/>
        <v>13441.995862799098</v>
      </c>
      <c r="J1096" s="16">
        <f t="shared" ca="1" si="340"/>
        <v>-1.1803610061567663E-2</v>
      </c>
      <c r="K1096" s="17">
        <f t="shared" ca="1" si="332"/>
        <v>-5.3767233891378154</v>
      </c>
      <c r="L1096" s="31">
        <f t="shared" ca="1" si="327"/>
        <v>-0.76048960831800727</v>
      </c>
      <c r="M1096" s="30"/>
      <c r="N1096" s="21">
        <v>1083</v>
      </c>
      <c r="O1096" s="14">
        <f t="shared" si="325"/>
        <v>0.31840199999999996</v>
      </c>
      <c r="P1096" s="14">
        <f t="shared" si="333"/>
        <v>0.52654344550093868</v>
      </c>
      <c r="Q1096" s="14">
        <f t="shared" si="341"/>
        <v>0.84494544550093864</v>
      </c>
      <c r="R1096" s="14">
        <f t="shared" si="342"/>
        <v>-0.20814144550093872</v>
      </c>
      <c r="S1096" s="14">
        <f t="shared" si="343"/>
        <v>1.3714888910018774</v>
      </c>
      <c r="T1096" s="14">
        <f t="shared" si="344"/>
        <v>-0.73468489100187739</v>
      </c>
      <c r="U1096" s="4" t="s">
        <v>21</v>
      </c>
      <c r="V1096" s="21">
        <v>1083</v>
      </c>
      <c r="W1096" s="15">
        <f t="shared" si="334"/>
        <v>14649.578391321487</v>
      </c>
      <c r="X1096" s="15">
        <f t="shared" si="335"/>
        <v>18039.305241853905</v>
      </c>
      <c r="Y1096" s="15">
        <f t="shared" si="336"/>
        <v>24802.761599760801</v>
      </c>
      <c r="Z1096" s="15">
        <f t="shared" si="337"/>
        <v>8652.6714446807073</v>
      </c>
      <c r="AA1096" s="15">
        <f t="shared" si="338"/>
        <v>41992.81143401398</v>
      </c>
      <c r="AB1096" s="15">
        <f t="shared" si="339"/>
        <v>5110.6401242199345</v>
      </c>
      <c r="AC1096" s="15"/>
    </row>
    <row r="1097" spans="2:29">
      <c r="B1097" s="64">
        <v>41834</v>
      </c>
      <c r="C1097" s="65">
        <v>1977.1</v>
      </c>
      <c r="D1097" s="65">
        <v>15296.82</v>
      </c>
      <c r="E1097" s="16">
        <f t="shared" si="326"/>
        <v>8.7562417403276981E-3</v>
      </c>
      <c r="F1097" s="16">
        <f t="shared" si="328"/>
        <v>8.7562417403276981E-3</v>
      </c>
      <c r="G1097" s="16" t="str">
        <f t="shared" si="329"/>
        <v/>
      </c>
      <c r="H1097" s="6">
        <f t="shared" si="330"/>
        <v>1084</v>
      </c>
      <c r="I1097" s="25">
        <f t="shared" ca="1" si="331"/>
        <v>13666.436167406826</v>
      </c>
      <c r="J1097" s="16">
        <f t="shared" ca="1" si="340"/>
        <v>1.6696947901082847E-2</v>
      </c>
      <c r="K1097" s="17">
        <f t="shared" ca="1" si="332"/>
        <v>-4.3601547974558885</v>
      </c>
      <c r="L1097" s="31">
        <f t="shared" ca="1" si="327"/>
        <v>1.0165685916819267</v>
      </c>
      <c r="M1097" s="30"/>
      <c r="N1097" s="21">
        <v>1084</v>
      </c>
      <c r="O1097" s="14">
        <f t="shared" si="325"/>
        <v>0.31869599999999998</v>
      </c>
      <c r="P1097" s="14">
        <f t="shared" si="333"/>
        <v>0.52678648426093855</v>
      </c>
      <c r="Q1097" s="14">
        <f t="shared" si="341"/>
        <v>0.84548248426093853</v>
      </c>
      <c r="R1097" s="14">
        <f t="shared" si="342"/>
        <v>-0.20809048426093857</v>
      </c>
      <c r="S1097" s="14">
        <f t="shared" si="343"/>
        <v>1.372268968521877</v>
      </c>
      <c r="T1097" s="14">
        <f t="shared" si="344"/>
        <v>-0.73487696852187712</v>
      </c>
      <c r="U1097" s="4" t="s">
        <v>21</v>
      </c>
      <c r="V1097" s="21">
        <v>1084</v>
      </c>
      <c r="W1097" s="15">
        <f t="shared" si="334"/>
        <v>14653.886000556065</v>
      </c>
      <c r="X1097" s="15">
        <f t="shared" si="335"/>
        <v>18043.690025045697</v>
      </c>
      <c r="Y1097" s="15">
        <f t="shared" si="336"/>
        <v>24816.085221425314</v>
      </c>
      <c r="Z1097" s="15">
        <f t="shared" si="337"/>
        <v>8653.1124067827332</v>
      </c>
      <c r="AA1097" s="15">
        <f t="shared" si="338"/>
        <v>42025.581862290652</v>
      </c>
      <c r="AB1097" s="15">
        <f t="shared" si="339"/>
        <v>5109.6585794086277</v>
      </c>
      <c r="AC1097" s="15"/>
    </row>
    <row r="1098" spans="2:29">
      <c r="B1098" s="64">
        <v>41835</v>
      </c>
      <c r="C1098" s="65">
        <v>1973.28</v>
      </c>
      <c r="D1098" s="65">
        <v>15395.16</v>
      </c>
      <c r="E1098" s="16">
        <f t="shared" si="326"/>
        <v>6.4287871596841791E-3</v>
      </c>
      <c r="F1098" s="16">
        <f t="shared" si="328"/>
        <v>6.4287871596841791E-3</v>
      </c>
      <c r="G1098" s="16" t="str">
        <f t="shared" si="329"/>
        <v/>
      </c>
      <c r="H1098" s="6">
        <f t="shared" si="330"/>
        <v>1085</v>
      </c>
      <c r="I1098" s="25">
        <f t="shared" ca="1" si="331"/>
        <v>13664.456114971103</v>
      </c>
      <c r="J1098" s="16">
        <f t="shared" ca="1" si="340"/>
        <v>-1.4488432913077788E-4</v>
      </c>
      <c r="K1098" s="17">
        <f t="shared" ca="1" si="332"/>
        <v>-4.3875857301648367</v>
      </c>
      <c r="L1098" s="31">
        <f t="shared" ca="1" si="327"/>
        <v>-2.7430932708948402E-2</v>
      </c>
      <c r="M1098" s="30"/>
      <c r="N1098" s="21">
        <v>1085</v>
      </c>
      <c r="O1098" s="14">
        <f t="shared" si="325"/>
        <v>0.31899</v>
      </c>
      <c r="P1098" s="14">
        <f t="shared" si="333"/>
        <v>0.52702941094401934</v>
      </c>
      <c r="Q1098" s="14">
        <f t="shared" si="341"/>
        <v>0.84601941094401933</v>
      </c>
      <c r="R1098" s="14">
        <f t="shared" si="342"/>
        <v>-0.20803941094401934</v>
      </c>
      <c r="S1098" s="14">
        <f t="shared" si="343"/>
        <v>1.3730488218880388</v>
      </c>
      <c r="T1098" s="14">
        <f t="shared" si="344"/>
        <v>-0.73506882188803868</v>
      </c>
      <c r="U1098" s="4" t="s">
        <v>21</v>
      </c>
      <c r="V1098" s="21">
        <v>1085</v>
      </c>
      <c r="W1098" s="15">
        <f t="shared" si="334"/>
        <v>14658.194876413945</v>
      </c>
      <c r="X1098" s="15">
        <f t="shared" si="335"/>
        <v>18048.073851266639</v>
      </c>
      <c r="Y1098" s="15">
        <f t="shared" si="336"/>
        <v>24829.413217508478</v>
      </c>
      <c r="Z1098" s="15">
        <f t="shared" si="337"/>
        <v>8653.5543612209658</v>
      </c>
      <c r="AA1098" s="15">
        <f t="shared" si="338"/>
        <v>42058.368436469333</v>
      </c>
      <c r="AB1098" s="15">
        <f t="shared" si="339"/>
        <v>5108.6783682416444</v>
      </c>
      <c r="AC1098" s="15"/>
    </row>
    <row r="1099" spans="2:29">
      <c r="B1099" s="64">
        <v>41836</v>
      </c>
      <c r="C1099" s="65">
        <v>1981.57</v>
      </c>
      <c r="D1099" s="65">
        <v>15379.3</v>
      </c>
      <c r="E1099" s="16">
        <f t="shared" si="326"/>
        <v>-1.0301939050974839E-3</v>
      </c>
      <c r="F1099" s="16" t="str">
        <f t="shared" si="328"/>
        <v/>
      </c>
      <c r="G1099" s="16">
        <f t="shared" si="329"/>
        <v>-1.0301939050974839E-3</v>
      </c>
      <c r="H1099" s="6">
        <f t="shared" si="330"/>
        <v>1086</v>
      </c>
      <c r="I1099" s="25">
        <f t="shared" ca="1" si="331"/>
        <v>13718.429226297207</v>
      </c>
      <c r="J1099" s="16">
        <f t="shared" ca="1" si="340"/>
        <v>3.9498909339662552E-3</v>
      </c>
      <c r="K1099" s="17">
        <f t="shared" ca="1" si="332"/>
        <v>-4.1595786522040088</v>
      </c>
      <c r="L1099" s="31">
        <f t="shared" ca="1" si="327"/>
        <v>0.2280070779608275</v>
      </c>
      <c r="M1099" s="30"/>
      <c r="N1099" s="21">
        <v>1086</v>
      </c>
      <c r="O1099" s="14">
        <f t="shared" si="325"/>
        <v>0.31928400000000001</v>
      </c>
      <c r="P1099" s="14">
        <f t="shared" si="333"/>
        <v>0.52727222570509058</v>
      </c>
      <c r="Q1099" s="14">
        <f t="shared" si="341"/>
        <v>0.84655622570509059</v>
      </c>
      <c r="R1099" s="14">
        <f t="shared" si="342"/>
        <v>-0.20798822570509057</v>
      </c>
      <c r="S1099" s="14">
        <f t="shared" si="343"/>
        <v>1.3738284514101813</v>
      </c>
      <c r="T1099" s="14">
        <f t="shared" si="344"/>
        <v>-0.73526045141018115</v>
      </c>
      <c r="U1099" s="4" t="s">
        <v>21</v>
      </c>
      <c r="V1099" s="21">
        <v>1086</v>
      </c>
      <c r="W1099" s="15">
        <f t="shared" si="334"/>
        <v>14662.505019267563</v>
      </c>
      <c r="X1099" s="15">
        <f t="shared" si="335"/>
        <v>18052.456722097966</v>
      </c>
      <c r="Y1099" s="15">
        <f t="shared" si="336"/>
        <v>24842.745591219707</v>
      </c>
      <c r="Z1099" s="15">
        <f t="shared" si="337"/>
        <v>8653.9973068045711</v>
      </c>
      <c r="AA1099" s="15">
        <f t="shared" si="338"/>
        <v>42091.171167482782</v>
      </c>
      <c r="AB1099" s="15">
        <f t="shared" si="339"/>
        <v>5107.6994884412888</v>
      </c>
      <c r="AC1099" s="15"/>
    </row>
    <row r="1100" spans="2:29">
      <c r="B1100" s="64">
        <v>41837</v>
      </c>
      <c r="C1100" s="65">
        <v>1958.12</v>
      </c>
      <c r="D1100" s="65">
        <v>15370.26</v>
      </c>
      <c r="E1100" s="16">
        <f t="shared" si="326"/>
        <v>-5.8780308596613983E-4</v>
      </c>
      <c r="F1100" s="16" t="str">
        <f t="shared" si="328"/>
        <v/>
      </c>
      <c r="G1100" s="16">
        <f t="shared" si="329"/>
        <v>-5.8780308596613983E-4</v>
      </c>
      <c r="H1100" s="6">
        <f t="shared" si="330"/>
        <v>1087</v>
      </c>
      <c r="I1100" s="25">
        <f t="shared" ca="1" si="331"/>
        <v>13677.637634427854</v>
      </c>
      <c r="J1100" s="16">
        <f t="shared" ca="1" si="340"/>
        <v>-2.97348852382881E-3</v>
      </c>
      <c r="K1100" s="17">
        <f t="shared" ca="1" si="332"/>
        <v>-4.3640736601430659</v>
      </c>
      <c r="L1100" s="31">
        <f t="shared" ca="1" si="327"/>
        <v>-0.20449500793905692</v>
      </c>
      <c r="M1100" s="30"/>
      <c r="N1100" s="21">
        <v>1087</v>
      </c>
      <c r="O1100" s="14">
        <f t="shared" si="325"/>
        <v>0.31957799999999997</v>
      </c>
      <c r="P1100" s="14">
        <f t="shared" si="333"/>
        <v>0.5275149286987052</v>
      </c>
      <c r="Q1100" s="14">
        <f t="shared" si="341"/>
        <v>0.84709292869870523</v>
      </c>
      <c r="R1100" s="14">
        <f t="shared" si="342"/>
        <v>-0.20793692869870523</v>
      </c>
      <c r="S1100" s="14">
        <f t="shared" si="343"/>
        <v>1.3746078573974103</v>
      </c>
      <c r="T1100" s="14">
        <f t="shared" si="344"/>
        <v>-0.73545185739741048</v>
      </c>
      <c r="U1100" s="4" t="s">
        <v>21</v>
      </c>
      <c r="V1100" s="21">
        <v>1087</v>
      </c>
      <c r="W1100" s="15">
        <f t="shared" si="334"/>
        <v>14666.816429489476</v>
      </c>
      <c r="X1100" s="15">
        <f t="shared" si="335"/>
        <v>18056.838639117195</v>
      </c>
      <c r="Y1100" s="15">
        <f t="shared" si="336"/>
        <v>24856.082345766034</v>
      </c>
      <c r="Z1100" s="15">
        <f t="shared" si="337"/>
        <v>8654.4412423458598</v>
      </c>
      <c r="AA1100" s="15">
        <f t="shared" si="338"/>
        <v>42123.990066261918</v>
      </c>
      <c r="AB1100" s="15">
        <f t="shared" si="339"/>
        <v>5106.721937735746</v>
      </c>
      <c r="AC1100" s="15"/>
    </row>
    <row r="1101" spans="2:29">
      <c r="B1101" s="64">
        <v>41838</v>
      </c>
      <c r="C1101" s="65">
        <v>1978.22</v>
      </c>
      <c r="D1101" s="65">
        <v>15215.71</v>
      </c>
      <c r="E1101" s="16">
        <f t="shared" si="326"/>
        <v>-1.0055132444083644E-2</v>
      </c>
      <c r="F1101" s="16" t="str">
        <f t="shared" si="328"/>
        <v/>
      </c>
      <c r="G1101" s="16">
        <f t="shared" si="329"/>
        <v>-1.0055132444083644E-2</v>
      </c>
      <c r="H1101" s="6">
        <f t="shared" si="330"/>
        <v>1088</v>
      </c>
      <c r="I1101" s="25">
        <f t="shared" ca="1" si="331"/>
        <v>13953.137254010175</v>
      </c>
      <c r="J1101" s="16">
        <f t="shared" ca="1" si="340"/>
        <v>2.014233941165856E-2</v>
      </c>
      <c r="K1101" s="17">
        <f t="shared" ca="1" si="332"/>
        <v>-3.1360624465702371</v>
      </c>
      <c r="L1101" s="31">
        <f t="shared" ca="1" si="327"/>
        <v>1.2280112135728287</v>
      </c>
      <c r="M1101" s="30"/>
      <c r="N1101" s="21">
        <v>1088</v>
      </c>
      <c r="O1101" s="14">
        <f t="shared" ref="O1101:O1164" si="345">$I$7*N1101</f>
        <v>0.31987199999999999</v>
      </c>
      <c r="P1101" s="14">
        <f t="shared" si="333"/>
        <v>0.52775752007906052</v>
      </c>
      <c r="Q1101" s="14">
        <f t="shared" si="341"/>
        <v>0.84762952007906045</v>
      </c>
      <c r="R1101" s="14">
        <f t="shared" si="342"/>
        <v>-0.20788552007906053</v>
      </c>
      <c r="S1101" s="14">
        <f t="shared" si="343"/>
        <v>1.375387040158121</v>
      </c>
      <c r="T1101" s="14">
        <f t="shared" si="344"/>
        <v>-0.7356430401581211</v>
      </c>
      <c r="U1101" s="4" t="s">
        <v>21</v>
      </c>
      <c r="V1101" s="21">
        <v>1088</v>
      </c>
      <c r="W1101" s="15">
        <f t="shared" si="334"/>
        <v>14671.129107452343</v>
      </c>
      <c r="X1101" s="15">
        <f t="shared" si="335"/>
        <v>18061.219603898175</v>
      </c>
      <c r="Y1101" s="15">
        <f t="shared" si="336"/>
        <v>24869.423484352046</v>
      </c>
      <c r="Z1101" s="15">
        <f t="shared" si="337"/>
        <v>8654.8861666603007</v>
      </c>
      <c r="AA1101" s="15">
        <f t="shared" si="338"/>
        <v>42156.825143735798</v>
      </c>
      <c r="AB1101" s="15">
        <f t="shared" si="339"/>
        <v>5105.7457138590689</v>
      </c>
      <c r="AC1101" s="15"/>
    </row>
    <row r="1102" spans="2:29">
      <c r="B1102" s="64">
        <v>41842</v>
      </c>
      <c r="C1102" s="65">
        <v>1983.53</v>
      </c>
      <c r="D1102" s="65">
        <v>15343.28</v>
      </c>
      <c r="E1102" s="16">
        <f t="shared" ref="E1102:E1165" si="346">(D1102-D1101)/D1101</f>
        <v>8.3840977516002561E-3</v>
      </c>
      <c r="F1102" s="16">
        <f t="shared" si="328"/>
        <v>8.3840977516002561E-3</v>
      </c>
      <c r="G1102" s="16" t="str">
        <f t="shared" si="329"/>
        <v/>
      </c>
      <c r="H1102" s="6">
        <f t="shared" si="330"/>
        <v>1089</v>
      </c>
      <c r="I1102" s="25">
        <f t="shared" ca="1" si="331"/>
        <v>14069.292120910535</v>
      </c>
      <c r="J1102" s="16">
        <f t="shared" ca="1" si="340"/>
        <v>8.3246416046668815E-3</v>
      </c>
      <c r="K1102" s="17">
        <f t="shared" ca="1" si="332"/>
        <v>-2.6363006679600387</v>
      </c>
      <c r="L1102" s="31">
        <f t="shared" ref="L1102:L1165" ca="1" si="347">NORMINV(RAND(),0,$I$9)</f>
        <v>0.49976177861019866</v>
      </c>
      <c r="M1102" s="30"/>
      <c r="N1102" s="21">
        <v>1089</v>
      </c>
      <c r="O1102" s="14">
        <f t="shared" si="345"/>
        <v>0.32016600000000001</v>
      </c>
      <c r="P1102" s="14">
        <f t="shared" si="333"/>
        <v>0.52800000000000002</v>
      </c>
      <c r="Q1102" s="14">
        <f t="shared" si="341"/>
        <v>0.84816599999999998</v>
      </c>
      <c r="R1102" s="14">
        <f t="shared" si="342"/>
        <v>-0.20783400000000002</v>
      </c>
      <c r="S1102" s="14">
        <f t="shared" si="343"/>
        <v>1.376166</v>
      </c>
      <c r="T1102" s="14">
        <f t="shared" si="344"/>
        <v>-0.7358340000000001</v>
      </c>
      <c r="U1102" s="4" t="s">
        <v>21</v>
      </c>
      <c r="V1102" s="21">
        <v>1089</v>
      </c>
      <c r="W1102" s="15">
        <f t="shared" si="334"/>
        <v>14675.443053528934</v>
      </c>
      <c r="X1102" s="15">
        <f t="shared" si="335"/>
        <v>18065.599618011078</v>
      </c>
      <c r="Y1102" s="15">
        <f t="shared" si="336"/>
        <v>24882.769010179978</v>
      </c>
      <c r="Z1102" s="15">
        <f t="shared" si="337"/>
        <v>8655.3320785664764</v>
      </c>
      <c r="AA1102" s="15">
        <f t="shared" si="338"/>
        <v>42189.676410831678</v>
      </c>
      <c r="AB1102" s="15">
        <f t="shared" si="339"/>
        <v>5104.7708145511479</v>
      </c>
      <c r="AC1102" s="15"/>
    </row>
    <row r="1103" spans="2:29">
      <c r="B1103" s="64">
        <v>41843</v>
      </c>
      <c r="C1103" s="65">
        <v>1987.01</v>
      </c>
      <c r="D1103" s="65">
        <v>15317.37</v>
      </c>
      <c r="E1103" s="16">
        <f t="shared" si="346"/>
        <v>-1.6886871646740367E-3</v>
      </c>
      <c r="F1103" s="16" t="str">
        <f t="shared" ref="F1103:F1166" si="348">IF(E1103&gt;0,E1103,"")</f>
        <v/>
      </c>
      <c r="G1103" s="16">
        <f t="shared" ref="G1103:G1166" si="349">IF(E1103&lt;0,E1103,"")</f>
        <v>-1.6886871646740367E-3</v>
      </c>
      <c r="H1103" s="6">
        <f t="shared" si="330"/>
        <v>1090</v>
      </c>
      <c r="I1103" s="25">
        <f t="shared" ca="1" si="331"/>
        <v>14237.697368654197</v>
      </c>
      <c r="J1103" s="16">
        <f t="shared" ca="1" si="340"/>
        <v>1.1969702974136758E-2</v>
      </c>
      <c r="K1103" s="17">
        <f t="shared" ca="1" si="332"/>
        <v>-1.9110106274481176</v>
      </c>
      <c r="L1103" s="31">
        <f t="shared" ca="1" si="347"/>
        <v>0.72529004051192103</v>
      </c>
      <c r="M1103" s="30"/>
      <c r="N1103" s="21">
        <v>1090</v>
      </c>
      <c r="O1103" s="14">
        <f t="shared" si="345"/>
        <v>0.32045999999999997</v>
      </c>
      <c r="P1103" s="14">
        <f t="shared" si="333"/>
        <v>0.52824236861501372</v>
      </c>
      <c r="Q1103" s="14">
        <f t="shared" si="341"/>
        <v>0.84870236861501369</v>
      </c>
      <c r="R1103" s="14">
        <f t="shared" si="342"/>
        <v>-0.20778236861501376</v>
      </c>
      <c r="S1103" s="14">
        <f t="shared" si="343"/>
        <v>1.3769447372300274</v>
      </c>
      <c r="T1103" s="14">
        <f t="shared" si="344"/>
        <v>-0.73602473723002748</v>
      </c>
      <c r="U1103" s="4" t="s">
        <v>21</v>
      </c>
      <c r="V1103" s="21">
        <v>1090</v>
      </c>
      <c r="W1103" s="15">
        <f t="shared" si="334"/>
        <v>14679.758268092128</v>
      </c>
      <c r="X1103" s="15">
        <f t="shared" si="335"/>
        <v>18069.978683022407</v>
      </c>
      <c r="Y1103" s="15">
        <f t="shared" si="336"/>
        <v>24896.118926449675</v>
      </c>
      <c r="Z1103" s="15">
        <f t="shared" si="337"/>
        <v>8655.7789768861003</v>
      </c>
      <c r="AA1103" s="15">
        <f t="shared" si="338"/>
        <v>42222.543878474964</v>
      </c>
      <c r="AB1103" s="15">
        <f t="shared" si="339"/>
        <v>5103.7972375576965</v>
      </c>
      <c r="AC1103" s="15"/>
    </row>
    <row r="1104" spans="2:29">
      <c r="B1104" s="64">
        <v>41844</v>
      </c>
      <c r="C1104" s="65">
        <v>1987.98</v>
      </c>
      <c r="D1104" s="65">
        <v>15284.42</v>
      </c>
      <c r="E1104" s="16">
        <f t="shared" si="346"/>
        <v>-2.1511525803712206E-3</v>
      </c>
      <c r="F1104" s="16" t="str">
        <f t="shared" si="348"/>
        <v/>
      </c>
      <c r="G1104" s="16">
        <f t="shared" si="349"/>
        <v>-2.1511525803712206E-3</v>
      </c>
      <c r="H1104" s="6">
        <f t="shared" si="330"/>
        <v>1091</v>
      </c>
      <c r="I1104" s="25">
        <f t="shared" ca="1" si="331"/>
        <v>13973.948966709946</v>
      </c>
      <c r="J1104" s="16">
        <f t="shared" ca="1" si="340"/>
        <v>-1.8524652906650552E-2</v>
      </c>
      <c r="K1104" s="17">
        <f t="shared" ca="1" si="332"/>
        <v>-3.0980353612303544</v>
      </c>
      <c r="L1104" s="31">
        <f t="shared" ca="1" si="347"/>
        <v>-1.1870247337822366</v>
      </c>
      <c r="M1104" s="30"/>
      <c r="N1104" s="21">
        <v>1091</v>
      </c>
      <c r="O1104" s="14">
        <f t="shared" si="345"/>
        <v>0.32075399999999998</v>
      </c>
      <c r="P1104" s="14">
        <f t="shared" si="333"/>
        <v>0.52848462607723978</v>
      </c>
      <c r="Q1104" s="14">
        <f t="shared" si="341"/>
        <v>0.84923862607723977</v>
      </c>
      <c r="R1104" s="14">
        <f t="shared" si="342"/>
        <v>-0.2077306260772398</v>
      </c>
      <c r="S1104" s="14">
        <f t="shared" si="343"/>
        <v>1.3777232521544795</v>
      </c>
      <c r="T1104" s="14">
        <f t="shared" si="344"/>
        <v>-0.73621525215447958</v>
      </c>
      <c r="U1104" s="4" t="s">
        <v>21</v>
      </c>
      <c r="V1104" s="21">
        <v>1091</v>
      </c>
      <c r="W1104" s="15">
        <f t="shared" si="334"/>
        <v>14684.07475151492</v>
      </c>
      <c r="X1104" s="15">
        <f t="shared" si="335"/>
        <v>18074.356800495039</v>
      </c>
      <c r="Y1104" s="15">
        <f t="shared" si="336"/>
        <v>24909.473236358594</v>
      </c>
      <c r="Z1104" s="15">
        <f t="shared" si="337"/>
        <v>8656.2268604439887</v>
      </c>
      <c r="AA1104" s="15">
        <f t="shared" si="338"/>
        <v>42255.427557589319</v>
      </c>
      <c r="AB1104" s="15">
        <f t="shared" si="339"/>
        <v>5102.8249806302329</v>
      </c>
      <c r="AC1104" s="15"/>
    </row>
    <row r="1105" spans="2:29">
      <c r="B1105" s="64">
        <v>41845</v>
      </c>
      <c r="C1105" s="65">
        <v>1978.34</v>
      </c>
      <c r="D1105" s="65">
        <v>15457.87</v>
      </c>
      <c r="E1105" s="16">
        <f t="shared" si="346"/>
        <v>1.1348157143025429E-2</v>
      </c>
      <c r="F1105" s="16">
        <f t="shared" si="348"/>
        <v>1.1348157143025429E-2</v>
      </c>
      <c r="G1105" s="16" t="str">
        <f t="shared" si="349"/>
        <v/>
      </c>
      <c r="H1105" s="6">
        <f t="shared" si="330"/>
        <v>1092</v>
      </c>
      <c r="I1105" s="25">
        <f t="shared" ca="1" si="331"/>
        <v>14162.090116087011</v>
      </c>
      <c r="J1105" s="16">
        <f t="shared" ca="1" si="340"/>
        <v>1.3463706631910009E-2</v>
      </c>
      <c r="K1105" s="17">
        <f t="shared" ca="1" si="332"/>
        <v>-2.2805425280599927</v>
      </c>
      <c r="L1105" s="31">
        <f t="shared" ca="1" si="347"/>
        <v>0.81749283317036148</v>
      </c>
      <c r="M1105" s="30"/>
      <c r="N1105" s="21">
        <v>1092</v>
      </c>
      <c r="O1105" s="14">
        <f t="shared" si="345"/>
        <v>0.321048</v>
      </c>
      <c r="P1105" s="14">
        <f t="shared" si="333"/>
        <v>0.52872677253946576</v>
      </c>
      <c r="Q1105" s="14">
        <f t="shared" si="341"/>
        <v>0.84977477253946576</v>
      </c>
      <c r="R1105" s="14">
        <f t="shared" si="342"/>
        <v>-0.20767877253946576</v>
      </c>
      <c r="S1105" s="14">
        <f t="shared" si="343"/>
        <v>1.3785015450789315</v>
      </c>
      <c r="T1105" s="14">
        <f t="shared" si="344"/>
        <v>-0.73640554507893152</v>
      </c>
      <c r="U1105" s="4" t="s">
        <v>21</v>
      </c>
      <c r="V1105" s="21">
        <v>1092</v>
      </c>
      <c r="W1105" s="15">
        <f t="shared" si="334"/>
        <v>14688.392504170404</v>
      </c>
      <c r="X1105" s="15">
        <f t="shared" si="335"/>
        <v>18078.7339719882</v>
      </c>
      <c r="Y1105" s="15">
        <f t="shared" si="336"/>
        <v>24922.831943101861</v>
      </c>
      <c r="Z1105" s="15">
        <f t="shared" si="337"/>
        <v>8656.6757280680649</v>
      </c>
      <c r="AA1105" s="15">
        <f t="shared" si="338"/>
        <v>42288.327459096632</v>
      </c>
      <c r="AB1105" s="15">
        <f t="shared" si="339"/>
        <v>5101.8540415260532</v>
      </c>
      <c r="AC1105" s="15"/>
    </row>
    <row r="1106" spans="2:29">
      <c r="B1106" s="64">
        <v>41848</v>
      </c>
      <c r="C1106" s="65">
        <v>1978.91</v>
      </c>
      <c r="D1106" s="65">
        <v>15529.4</v>
      </c>
      <c r="E1106" s="16">
        <f t="shared" si="346"/>
        <v>4.6274163257938403E-3</v>
      </c>
      <c r="F1106" s="16">
        <f t="shared" si="348"/>
        <v>4.6274163257938403E-3</v>
      </c>
      <c r="G1106" s="16" t="str">
        <f t="shared" si="349"/>
        <v/>
      </c>
      <c r="H1106" s="6">
        <f t="shared" ref="H1106:H1169" si="350">+H1105+$I$8</f>
        <v>1093</v>
      </c>
      <c r="I1106" s="25">
        <f t="shared" ref="I1106:I1169" ca="1" si="351">$I$13*2.71828^(($I$5-($I$6^2)/2)*H1106+$I$6*K1106)</f>
        <v>14038.804147324679</v>
      </c>
      <c r="J1106" s="16">
        <f t="shared" ca="1" si="340"/>
        <v>-8.7053512406539656E-3</v>
      </c>
      <c r="K1106" s="17">
        <f t="shared" ref="K1106:K1169" ca="1" si="352">+K1105+L1106</f>
        <v>-2.8453844058232711</v>
      </c>
      <c r="L1106" s="31">
        <f t="shared" ca="1" si="347"/>
        <v>-0.56484187776327854</v>
      </c>
      <c r="M1106" s="30"/>
      <c r="N1106" s="21">
        <v>1093</v>
      </c>
      <c r="O1106" s="14">
        <f t="shared" si="345"/>
        <v>0.32134200000000002</v>
      </c>
      <c r="P1106" s="14">
        <f t="shared" ref="P1106:P1169" si="353">$I$6*N1106^0.5</f>
        <v>0.52896880815412928</v>
      </c>
      <c r="Q1106" s="14">
        <f t="shared" si="341"/>
        <v>0.85031080815412929</v>
      </c>
      <c r="R1106" s="14">
        <f t="shared" si="342"/>
        <v>-0.20762680815412926</v>
      </c>
      <c r="S1106" s="14">
        <f t="shared" si="343"/>
        <v>1.3792796163082586</v>
      </c>
      <c r="T1106" s="14">
        <f t="shared" si="344"/>
        <v>-0.73659561630825854</v>
      </c>
      <c r="U1106" s="4" t="s">
        <v>21</v>
      </c>
      <c r="V1106" s="21">
        <v>1093</v>
      </c>
      <c r="W1106" s="15">
        <f t="shared" ref="W1106:W1169" si="354">$I$10*EXP(O1106)</f>
        <v>14692.711526431793</v>
      </c>
      <c r="X1106" s="15">
        <f t="shared" ref="X1106:X1169" si="355">$I$10*EXP(P1106)</f>
        <v>18083.110199057486</v>
      </c>
      <c r="Y1106" s="15">
        <f t="shared" ref="Y1106:Y1169" si="356">$I$10*EXP(Q1106)</f>
        <v>24936.195049872236</v>
      </c>
      <c r="Z1106" s="15">
        <f t="shared" ref="Z1106:Z1169" si="357">$I$10*EXP(R1106)</f>
        <v>8657.1255785893336</v>
      </c>
      <c r="AA1106" s="15">
        <f t="shared" ref="AA1106:AA1169" si="358">$I$10*EXP(S1106)</f>
        <v>42321.243593917054</v>
      </c>
      <c r="AB1106" s="15">
        <f t="shared" ref="AB1106:AB1169" si="359">$I$10*EXP(T1106)</f>
        <v>5100.8844180082197</v>
      </c>
      <c r="AC1106" s="15"/>
    </row>
    <row r="1107" spans="2:29">
      <c r="B1107" s="64">
        <v>41849</v>
      </c>
      <c r="C1107" s="65">
        <v>1969.95</v>
      </c>
      <c r="D1107" s="65">
        <v>15618.07</v>
      </c>
      <c r="E1107" s="16">
        <f t="shared" si="346"/>
        <v>5.7098149316779836E-3</v>
      </c>
      <c r="F1107" s="16">
        <f t="shared" si="348"/>
        <v>5.7098149316779836E-3</v>
      </c>
      <c r="G1107" s="16" t="str">
        <f t="shared" si="349"/>
        <v/>
      </c>
      <c r="H1107" s="6">
        <f t="shared" si="350"/>
        <v>1094</v>
      </c>
      <c r="I1107" s="25">
        <f t="shared" ca="1" si="351"/>
        <v>13952.018179948824</v>
      </c>
      <c r="J1107" s="16">
        <f t="shared" ref="J1107:J1170" ca="1" si="360">(I1107-I1106)/I1106</f>
        <v>-6.1818632459798382E-3</v>
      </c>
      <c r="K1107" s="17">
        <f t="shared" ca="1" si="352"/>
        <v>-3.2513252963344499</v>
      </c>
      <c r="L1107" s="31">
        <f t="shared" ca="1" si="347"/>
        <v>-0.40594089051117876</v>
      </c>
      <c r="M1107" s="30"/>
      <c r="N1107" s="21">
        <v>1094</v>
      </c>
      <c r="O1107" s="14">
        <f t="shared" si="345"/>
        <v>0.32163599999999998</v>
      </c>
      <c r="P1107" s="14">
        <f t="shared" si="353"/>
        <v>0.52921073307331923</v>
      </c>
      <c r="Q1107" s="14">
        <f t="shared" ref="Q1107:Q1170" si="361">+O1107+P1107</f>
        <v>0.85084673307331915</v>
      </c>
      <c r="R1107" s="14">
        <f t="shared" ref="R1107:R1170" si="362">+O1107-P1107</f>
        <v>-0.20757473307331925</v>
      </c>
      <c r="S1107" s="14">
        <f t="shared" ref="S1107:S1170" si="363">+O1107+2*P1107</f>
        <v>1.3800574661466385</v>
      </c>
      <c r="T1107" s="14">
        <f t="shared" ref="T1107:T1170" si="364">+O1107-2*P1107</f>
        <v>-0.73678546614663842</v>
      </c>
      <c r="U1107" s="4" t="s">
        <v>21</v>
      </c>
      <c r="V1107" s="21">
        <v>1094</v>
      </c>
      <c r="W1107" s="15">
        <f t="shared" si="354"/>
        <v>14697.031818672403</v>
      </c>
      <c r="X1107" s="15">
        <f t="shared" si="355"/>
        <v>18087.485483254895</v>
      </c>
      <c r="Y1107" s="15">
        <f t="shared" si="356"/>
        <v>24949.562559860151</v>
      </c>
      <c r="Z1107" s="15">
        <f t="shared" si="357"/>
        <v>8657.5764108418807</v>
      </c>
      <c r="AA1107" s="15">
        <f t="shared" si="358"/>
        <v>42354.175972969002</v>
      </c>
      <c r="AB1107" s="15">
        <f t="shared" si="359"/>
        <v>5099.916107845539</v>
      </c>
      <c r="AC1107" s="15"/>
    </row>
    <row r="1108" spans="2:29">
      <c r="B1108" s="64">
        <v>41850</v>
      </c>
      <c r="C1108" s="65">
        <v>1970.07</v>
      </c>
      <c r="D1108" s="65">
        <v>15646.23</v>
      </c>
      <c r="E1108" s="16">
        <f t="shared" si="346"/>
        <v>1.8030396841607096E-3</v>
      </c>
      <c r="F1108" s="16">
        <f t="shared" si="348"/>
        <v>1.8030396841607096E-3</v>
      </c>
      <c r="G1108" s="16" t="str">
        <f t="shared" si="349"/>
        <v/>
      </c>
      <c r="H1108" s="6">
        <f t="shared" si="350"/>
        <v>1095</v>
      </c>
      <c r="I1108" s="25">
        <f t="shared" ca="1" si="351"/>
        <v>14027.513962072384</v>
      </c>
      <c r="J1108" s="16">
        <f t="shared" ca="1" si="360"/>
        <v>5.4111011862111261E-3</v>
      </c>
      <c r="K1108" s="17">
        <f t="shared" ca="1" si="352"/>
        <v>-2.9324179583882106</v>
      </c>
      <c r="L1108" s="31">
        <f t="shared" ca="1" si="347"/>
        <v>0.3189073379462391</v>
      </c>
      <c r="M1108" s="30"/>
      <c r="N1108" s="21">
        <v>1095</v>
      </c>
      <c r="O1108" s="14">
        <f t="shared" si="345"/>
        <v>0.32192999999999999</v>
      </c>
      <c r="P1108" s="14">
        <f t="shared" si="353"/>
        <v>0.52945254744877757</v>
      </c>
      <c r="Q1108" s="14">
        <f t="shared" si="361"/>
        <v>0.8513825474487775</v>
      </c>
      <c r="R1108" s="14">
        <f t="shared" si="362"/>
        <v>-0.20752254744877757</v>
      </c>
      <c r="S1108" s="14">
        <f t="shared" si="363"/>
        <v>1.3808350948975552</v>
      </c>
      <c r="T1108" s="14">
        <f t="shared" si="364"/>
        <v>-0.73697509489755508</v>
      </c>
      <c r="U1108" s="4" t="s">
        <v>21</v>
      </c>
      <c r="V1108" s="21">
        <v>1095</v>
      </c>
      <c r="W1108" s="15">
        <f t="shared" si="354"/>
        <v>14701.353381265666</v>
      </c>
      <c r="X1108" s="15">
        <f t="shared" si="355"/>
        <v>18091.859826128821</v>
      </c>
      <c r="Y1108" s="15">
        <f t="shared" si="356"/>
        <v>24962.934476253718</v>
      </c>
      <c r="Z1108" s="15">
        <f t="shared" si="357"/>
        <v>8658.0282236628645</v>
      </c>
      <c r="AA1108" s="15">
        <f t="shared" si="358"/>
        <v>42387.124607169237</v>
      </c>
      <c r="AB1108" s="15">
        <f t="shared" si="359"/>
        <v>5098.9491088125351</v>
      </c>
      <c r="AC1108" s="15"/>
    </row>
    <row r="1109" spans="2:29">
      <c r="B1109" s="64">
        <v>41851</v>
      </c>
      <c r="C1109" s="65">
        <v>1930.67</v>
      </c>
      <c r="D1109" s="65">
        <v>15620.77</v>
      </c>
      <c r="E1109" s="16">
        <f t="shared" si="346"/>
        <v>-1.6272290513433031E-3</v>
      </c>
      <c r="F1109" s="16" t="str">
        <f t="shared" si="348"/>
        <v/>
      </c>
      <c r="G1109" s="16">
        <f t="shared" si="349"/>
        <v>-1.6272290513433031E-3</v>
      </c>
      <c r="H1109" s="6">
        <f t="shared" si="350"/>
        <v>1096</v>
      </c>
      <c r="I1109" s="25">
        <f t="shared" ca="1" si="351"/>
        <v>13833.955406590074</v>
      </c>
      <c r="J1109" s="16">
        <f t="shared" ca="1" si="360"/>
        <v>-1.3798493161771506E-2</v>
      </c>
      <c r="K1109" s="17">
        <f t="shared" ca="1" si="352"/>
        <v>-3.8192046218842153</v>
      </c>
      <c r="L1109" s="31">
        <f t="shared" ca="1" si="347"/>
        <v>-0.88678666349600443</v>
      </c>
      <c r="M1109" s="30"/>
      <c r="N1109" s="21">
        <v>1096</v>
      </c>
      <c r="O1109" s="14">
        <f t="shared" si="345"/>
        <v>0.32222400000000001</v>
      </c>
      <c r="P1109" s="14">
        <f t="shared" si="353"/>
        <v>0.52969425143189919</v>
      </c>
      <c r="Q1109" s="14">
        <f t="shared" si="361"/>
        <v>0.85191825143189925</v>
      </c>
      <c r="R1109" s="14">
        <f t="shared" si="362"/>
        <v>-0.20747025143189918</v>
      </c>
      <c r="S1109" s="14">
        <f t="shared" si="363"/>
        <v>1.3816125028637984</v>
      </c>
      <c r="T1109" s="14">
        <f t="shared" si="364"/>
        <v>-0.73716450286379831</v>
      </c>
      <c r="U1109" s="4" t="s">
        <v>21</v>
      </c>
      <c r="V1109" s="21">
        <v>1096</v>
      </c>
      <c r="W1109" s="15">
        <f t="shared" si="354"/>
        <v>14705.676214585121</v>
      </c>
      <c r="X1109" s="15">
        <f t="shared" si="355"/>
        <v>18096.233229224057</v>
      </c>
      <c r="Y1109" s="15">
        <f t="shared" si="356"/>
        <v>24976.310802238717</v>
      </c>
      <c r="Z1109" s="15">
        <f t="shared" si="357"/>
        <v>8658.4810158924938</v>
      </c>
      <c r="AA1109" s="15">
        <f t="shared" si="358"/>
        <v>42420.0895074328</v>
      </c>
      <c r="AB1109" s="15">
        <f t="shared" si="359"/>
        <v>5097.9834186894459</v>
      </c>
      <c r="AC1109" s="15"/>
    </row>
    <row r="1110" spans="2:29">
      <c r="B1110" s="64">
        <v>41852</v>
      </c>
      <c r="C1110" s="65">
        <v>1925.15</v>
      </c>
      <c r="D1110" s="65">
        <v>15523.11</v>
      </c>
      <c r="E1110" s="16">
        <f t="shared" si="346"/>
        <v>-6.251932523172664E-3</v>
      </c>
      <c r="F1110" s="16" t="str">
        <f t="shared" si="348"/>
        <v/>
      </c>
      <c r="G1110" s="16">
        <f t="shared" si="349"/>
        <v>-6.251932523172664E-3</v>
      </c>
      <c r="H1110" s="6">
        <f t="shared" si="350"/>
        <v>1097</v>
      </c>
      <c r="I1110" s="25">
        <f t="shared" ca="1" si="351"/>
        <v>13818.633388429402</v>
      </c>
      <c r="J1110" s="16">
        <f t="shared" ca="1" si="360"/>
        <v>-1.1075659643498016E-3</v>
      </c>
      <c r="K1110" s="17">
        <f t="shared" ca="1" si="352"/>
        <v>-3.90684090402261</v>
      </c>
      <c r="L1110" s="31">
        <f t="shared" ca="1" si="347"/>
        <v>-8.7636282138394889E-2</v>
      </c>
      <c r="M1110" s="30"/>
      <c r="N1110" s="21">
        <v>1097</v>
      </c>
      <c r="O1110" s="14">
        <f t="shared" si="345"/>
        <v>0.32251799999999997</v>
      </c>
      <c r="P1110" s="14">
        <f t="shared" si="353"/>
        <v>0.52993584517373427</v>
      </c>
      <c r="Q1110" s="14">
        <f t="shared" si="361"/>
        <v>0.85245384517373424</v>
      </c>
      <c r="R1110" s="14">
        <f t="shared" si="362"/>
        <v>-0.20741784517373429</v>
      </c>
      <c r="S1110" s="14">
        <f t="shared" si="363"/>
        <v>1.3823896903474684</v>
      </c>
      <c r="T1110" s="14">
        <f t="shared" si="364"/>
        <v>-0.73735369034746856</v>
      </c>
      <c r="U1110" s="4" t="s">
        <v>21</v>
      </c>
      <c r="V1110" s="21">
        <v>1097</v>
      </c>
      <c r="W1110" s="15">
        <f t="shared" si="354"/>
        <v>14710.00031900441</v>
      </c>
      <c r="X1110" s="15">
        <f t="shared" si="355"/>
        <v>18100.605694081831</v>
      </c>
      <c r="Y1110" s="15">
        <f t="shared" si="356"/>
        <v>24989.691540998621</v>
      </c>
      <c r="Z1110" s="15">
        <f t="shared" si="357"/>
        <v>8658.9347863740313</v>
      </c>
      <c r="AA1110" s="15">
        <f t="shared" si="358"/>
        <v>42453.070684673105</v>
      </c>
      <c r="AB1110" s="15">
        <f t="shared" si="359"/>
        <v>5097.0190352621839</v>
      </c>
      <c r="AC1110" s="15"/>
    </row>
    <row r="1111" spans="2:29">
      <c r="B1111" s="64">
        <v>41855</v>
      </c>
      <c r="C1111" s="65">
        <v>1938.99</v>
      </c>
      <c r="D1111" s="65">
        <v>15474.5</v>
      </c>
      <c r="E1111" s="16">
        <f t="shared" si="346"/>
        <v>-3.1314601262247437E-3</v>
      </c>
      <c r="F1111" s="16" t="str">
        <f t="shared" si="348"/>
        <v/>
      </c>
      <c r="G1111" s="16">
        <f t="shared" si="349"/>
        <v>-3.1314601262247437E-3</v>
      </c>
      <c r="H1111" s="6">
        <f t="shared" si="350"/>
        <v>1098</v>
      </c>
      <c r="I1111" s="25">
        <f t="shared" ca="1" si="351"/>
        <v>13755.581780225752</v>
      </c>
      <c r="J1111" s="16">
        <f t="shared" ca="1" si="360"/>
        <v>-4.5627962209667172E-3</v>
      </c>
      <c r="K1111" s="17">
        <f t="shared" ca="1" si="352"/>
        <v>-4.2110434430884576</v>
      </c>
      <c r="L1111" s="31">
        <f t="shared" ca="1" si="347"/>
        <v>-0.30420253906584782</v>
      </c>
      <c r="M1111" s="30"/>
      <c r="N1111" s="21">
        <v>1098</v>
      </c>
      <c r="O1111" s="14">
        <f t="shared" si="345"/>
        <v>0.32281199999999999</v>
      </c>
      <c r="P1111" s="14">
        <f t="shared" si="353"/>
        <v>0.53017732882498858</v>
      </c>
      <c r="Q1111" s="14">
        <f t="shared" si="361"/>
        <v>0.85298932882498857</v>
      </c>
      <c r="R1111" s="14">
        <f t="shared" si="362"/>
        <v>-0.20736532882498859</v>
      </c>
      <c r="S1111" s="14">
        <f t="shared" si="363"/>
        <v>1.3831666576499773</v>
      </c>
      <c r="T1111" s="14">
        <f t="shared" si="364"/>
        <v>-0.73754265764997717</v>
      </c>
      <c r="U1111" s="4" t="s">
        <v>21</v>
      </c>
      <c r="V1111" s="21">
        <v>1098</v>
      </c>
      <c r="W1111" s="15">
        <f t="shared" si="354"/>
        <v>14714.325694897299</v>
      </c>
      <c r="X1111" s="15">
        <f t="shared" si="355"/>
        <v>18104.977222239799</v>
      </c>
      <c r="Y1111" s="15">
        <f t="shared" si="356"/>
        <v>25003.076695714637</v>
      </c>
      <c r="Z1111" s="15">
        <f t="shared" si="357"/>
        <v>8659.3895339537739</v>
      </c>
      <c r="AA1111" s="15">
        <f t="shared" si="358"/>
        <v>42486.06814980194</v>
      </c>
      <c r="AB1111" s="15">
        <f t="shared" si="359"/>
        <v>5096.055956322336</v>
      </c>
      <c r="AC1111" s="15"/>
    </row>
    <row r="1112" spans="2:29">
      <c r="B1112" s="64">
        <v>41856</v>
      </c>
      <c r="C1112" s="65">
        <v>1920.21</v>
      </c>
      <c r="D1112" s="65">
        <v>15320.31</v>
      </c>
      <c r="E1112" s="16">
        <f t="shared" si="346"/>
        <v>-9.9641345439271389E-3</v>
      </c>
      <c r="F1112" s="16" t="str">
        <f t="shared" si="348"/>
        <v/>
      </c>
      <c r="G1112" s="16">
        <f t="shared" si="349"/>
        <v>-9.9641345439271389E-3</v>
      </c>
      <c r="H1112" s="6">
        <f t="shared" si="350"/>
        <v>1099</v>
      </c>
      <c r="I1112" s="25">
        <f t="shared" ca="1" si="351"/>
        <v>13842.437526984513</v>
      </c>
      <c r="J1112" s="16">
        <f t="shared" ca="1" si="360"/>
        <v>6.3142183403409749E-3</v>
      </c>
      <c r="K1112" s="17">
        <f t="shared" ca="1" si="352"/>
        <v>-3.8360202295354431</v>
      </c>
      <c r="L1112" s="31">
        <f t="shared" ca="1" si="347"/>
        <v>0.37502321355301443</v>
      </c>
      <c r="M1112" s="30"/>
      <c r="N1112" s="21">
        <v>1099</v>
      </c>
      <c r="O1112" s="14">
        <f t="shared" si="345"/>
        <v>0.323106</v>
      </c>
      <c r="P1112" s="14">
        <f t="shared" si="353"/>
        <v>0.53041870253602486</v>
      </c>
      <c r="Q1112" s="14">
        <f t="shared" si="361"/>
        <v>0.85352470253602486</v>
      </c>
      <c r="R1112" s="14">
        <f t="shared" si="362"/>
        <v>-0.20731270253602485</v>
      </c>
      <c r="S1112" s="14">
        <f t="shared" si="363"/>
        <v>1.3839434050720496</v>
      </c>
      <c r="T1112" s="14">
        <f t="shared" si="364"/>
        <v>-0.73773140507204971</v>
      </c>
      <c r="U1112" s="4" t="s">
        <v>21</v>
      </c>
      <c r="V1112" s="21">
        <v>1099</v>
      </c>
      <c r="W1112" s="15">
        <f t="shared" si="354"/>
        <v>14718.65234263765</v>
      </c>
      <c r="X1112" s="15">
        <f t="shared" si="355"/>
        <v>18109.34781523206</v>
      </c>
      <c r="Y1112" s="15">
        <f t="shared" si="356"/>
        <v>25016.466269565648</v>
      </c>
      <c r="Z1112" s="15">
        <f t="shared" si="357"/>
        <v>8659.8452574810526</v>
      </c>
      <c r="AA1112" s="15">
        <f t="shared" si="358"/>
        <v>42519.081913729438</v>
      </c>
      <c r="AB1112" s="15">
        <f t="shared" si="359"/>
        <v>5095.0941796671304</v>
      </c>
      <c r="AC1112" s="15"/>
    </row>
    <row r="1113" spans="2:29">
      <c r="B1113" s="64">
        <v>41857</v>
      </c>
      <c r="C1113" s="65">
        <v>1920.24</v>
      </c>
      <c r="D1113" s="65">
        <v>15159.79</v>
      </c>
      <c r="E1113" s="16">
        <f t="shared" si="346"/>
        <v>-1.047759477451818E-2</v>
      </c>
      <c r="F1113" s="16" t="str">
        <f t="shared" si="348"/>
        <v/>
      </c>
      <c r="G1113" s="16">
        <f t="shared" si="349"/>
        <v>-1.047759477451818E-2</v>
      </c>
      <c r="H1113" s="6">
        <f t="shared" si="350"/>
        <v>1100</v>
      </c>
      <c r="I1113" s="25">
        <f t="shared" ca="1" si="351"/>
        <v>13795.495901163889</v>
      </c>
      <c r="J1113" s="16">
        <f t="shared" ca="1" si="360"/>
        <v>-3.3911387159317559E-3</v>
      </c>
      <c r="K1113" s="17">
        <f t="shared" ca="1" si="352"/>
        <v>-4.0667017260403586</v>
      </c>
      <c r="L1113" s="31">
        <f t="shared" ca="1" si="347"/>
        <v>-0.23068149650491596</v>
      </c>
      <c r="M1113" s="30"/>
      <c r="N1113" s="21">
        <v>1100</v>
      </c>
      <c r="O1113" s="14">
        <f t="shared" si="345"/>
        <v>0.32339999999999997</v>
      </c>
      <c r="P1113" s="14">
        <f t="shared" si="353"/>
        <v>0.53065996645686409</v>
      </c>
      <c r="Q1113" s="14">
        <f t="shared" si="361"/>
        <v>0.85405996645686399</v>
      </c>
      <c r="R1113" s="14">
        <f t="shared" si="362"/>
        <v>-0.20725996645686412</v>
      </c>
      <c r="S1113" s="14">
        <f t="shared" si="363"/>
        <v>1.3847199329137281</v>
      </c>
      <c r="T1113" s="14">
        <f t="shared" si="364"/>
        <v>-0.73791993291372826</v>
      </c>
      <c r="U1113" s="4" t="s">
        <v>21</v>
      </c>
      <c r="V1113" s="21">
        <v>1100</v>
      </c>
      <c r="W1113" s="15">
        <f t="shared" si="354"/>
        <v>14722.980262599447</v>
      </c>
      <c r="X1113" s="15">
        <f t="shared" si="355"/>
        <v>18113.717474589186</v>
      </c>
      <c r="Y1113" s="15">
        <f t="shared" si="356"/>
        <v>25029.860265728301</v>
      </c>
      <c r="Z1113" s="15">
        <f t="shared" si="357"/>
        <v>8660.3019558082033</v>
      </c>
      <c r="AA1113" s="15">
        <f t="shared" si="358"/>
        <v>42552.111987364202</v>
      </c>
      <c r="AB1113" s="15">
        <f t="shared" si="359"/>
        <v>5094.1337030994209</v>
      </c>
      <c r="AC1113" s="15"/>
    </row>
    <row r="1114" spans="2:29">
      <c r="B1114" s="64">
        <v>41858</v>
      </c>
      <c r="C1114" s="65">
        <v>1909.57</v>
      </c>
      <c r="D1114" s="65">
        <v>15232.37</v>
      </c>
      <c r="E1114" s="16">
        <f t="shared" si="346"/>
        <v>4.7876652644924453E-3</v>
      </c>
      <c r="F1114" s="16">
        <f t="shared" si="348"/>
        <v>4.7876652644924453E-3</v>
      </c>
      <c r="G1114" s="16" t="str">
        <f t="shared" si="349"/>
        <v/>
      </c>
      <c r="H1114" s="6">
        <f t="shared" si="350"/>
        <v>1101</v>
      </c>
      <c r="I1114" s="25">
        <f t="shared" ca="1" si="351"/>
        <v>13821.019443835501</v>
      </c>
      <c r="J1114" s="16">
        <f t="shared" ca="1" si="360"/>
        <v>1.8501359323703883E-3</v>
      </c>
      <c r="K1114" s="17">
        <f t="shared" ca="1" si="352"/>
        <v>-3.9695499896454738</v>
      </c>
      <c r="L1114" s="31">
        <f t="shared" ca="1" si="347"/>
        <v>9.7151736394884849E-2</v>
      </c>
      <c r="M1114" s="30"/>
      <c r="N1114" s="21">
        <v>1101</v>
      </c>
      <c r="O1114" s="14">
        <f t="shared" si="345"/>
        <v>0.32369399999999998</v>
      </c>
      <c r="P1114" s="14">
        <f t="shared" si="353"/>
        <v>0.53090112073718587</v>
      </c>
      <c r="Q1114" s="14">
        <f t="shared" si="361"/>
        <v>0.8545951207371858</v>
      </c>
      <c r="R1114" s="14">
        <f t="shared" si="362"/>
        <v>-0.20720712073718589</v>
      </c>
      <c r="S1114" s="14">
        <f t="shared" si="363"/>
        <v>1.3854962414743717</v>
      </c>
      <c r="T1114" s="14">
        <f t="shared" si="364"/>
        <v>-0.73810824147437182</v>
      </c>
      <c r="U1114" s="4" t="s">
        <v>21</v>
      </c>
      <c r="V1114" s="21">
        <v>1101</v>
      </c>
      <c r="W1114" s="15">
        <f t="shared" si="354"/>
        <v>14727.309455156774</v>
      </c>
      <c r="X1114" s="15">
        <f t="shared" si="355"/>
        <v>18118.086201838189</v>
      </c>
      <c r="Y1114" s="15">
        <f t="shared" si="356"/>
        <v>25043.258687376943</v>
      </c>
      <c r="Z1114" s="15">
        <f t="shared" si="357"/>
        <v>8660.759627790585</v>
      </c>
      <c r="AA1114" s="15">
        <f t="shared" si="358"/>
        <v>42585.158381613204</v>
      </c>
      <c r="AB1114" s="15">
        <f t="shared" si="359"/>
        <v>5093.1745244276763</v>
      </c>
      <c r="AC1114" s="15"/>
    </row>
    <row r="1115" spans="2:29">
      <c r="B1115" s="64">
        <v>41859</v>
      </c>
      <c r="C1115" s="65">
        <v>1931.59</v>
      </c>
      <c r="D1115" s="65">
        <v>14778.37</v>
      </c>
      <c r="E1115" s="16">
        <f t="shared" si="346"/>
        <v>-2.9804948277910789E-2</v>
      </c>
      <c r="F1115" s="16" t="str">
        <f t="shared" si="348"/>
        <v/>
      </c>
      <c r="G1115" s="16">
        <f t="shared" si="349"/>
        <v>-2.9804948277910789E-2</v>
      </c>
      <c r="H1115" s="6">
        <f t="shared" si="350"/>
        <v>1102</v>
      </c>
      <c r="I1115" s="25">
        <f t="shared" ca="1" si="351"/>
        <v>13503.481479315591</v>
      </c>
      <c r="J1115" s="16">
        <f t="shared" ca="1" si="360"/>
        <v>-2.2975003096572546E-2</v>
      </c>
      <c r="K1115" s="17">
        <f t="shared" ca="1" si="352"/>
        <v>-5.4406160855388901</v>
      </c>
      <c r="L1115" s="31">
        <f t="shared" ca="1" si="347"/>
        <v>-1.4710660958934161</v>
      </c>
      <c r="M1115" s="30"/>
      <c r="N1115" s="21">
        <v>1102</v>
      </c>
      <c r="O1115" s="14">
        <f t="shared" si="345"/>
        <v>0.323988</v>
      </c>
      <c r="P1115" s="14">
        <f t="shared" si="353"/>
        <v>0.53114216552633065</v>
      </c>
      <c r="Q1115" s="14">
        <f t="shared" si="361"/>
        <v>0.85513016552633059</v>
      </c>
      <c r="R1115" s="14">
        <f t="shared" si="362"/>
        <v>-0.20715416552633065</v>
      </c>
      <c r="S1115" s="14">
        <f t="shared" si="363"/>
        <v>1.3862723310526612</v>
      </c>
      <c r="T1115" s="14">
        <f t="shared" si="364"/>
        <v>-0.73829633105266135</v>
      </c>
      <c r="U1115" s="4" t="s">
        <v>21</v>
      </c>
      <c r="V1115" s="21">
        <v>1102</v>
      </c>
      <c r="W1115" s="15">
        <f t="shared" si="354"/>
        <v>14731.63992068383</v>
      </c>
      <c r="X1115" s="15">
        <f t="shared" si="355"/>
        <v>18122.45399850258</v>
      </c>
      <c r="Y1115" s="15">
        <f t="shared" si="356"/>
        <v>25056.661537683696</v>
      </c>
      <c r="Z1115" s="15">
        <f t="shared" si="357"/>
        <v>8661.2182722865418</v>
      </c>
      <c r="AA1115" s="15">
        <f t="shared" si="358"/>
        <v>42618.221107381913</v>
      </c>
      <c r="AB1115" s="15">
        <f t="shared" si="359"/>
        <v>5092.2166414659469</v>
      </c>
      <c r="AC1115" s="15"/>
    </row>
    <row r="1116" spans="2:29">
      <c r="B1116" s="64">
        <v>41862</v>
      </c>
      <c r="C1116" s="65">
        <v>1936.92</v>
      </c>
      <c r="D1116" s="65">
        <v>15130.52</v>
      </c>
      <c r="E1116" s="16">
        <f t="shared" si="346"/>
        <v>2.3828744306713095E-2</v>
      </c>
      <c r="F1116" s="16">
        <f t="shared" si="348"/>
        <v>2.3828744306713095E-2</v>
      </c>
      <c r="G1116" s="16" t="str">
        <f t="shared" si="349"/>
        <v/>
      </c>
      <c r="H1116" s="6">
        <f t="shared" si="350"/>
        <v>1103</v>
      </c>
      <c r="I1116" s="25">
        <f t="shared" ca="1" si="351"/>
        <v>13455.813221358307</v>
      </c>
      <c r="J1116" s="16">
        <f t="shared" ca="1" si="360"/>
        <v>-3.5300717100476505E-3</v>
      </c>
      <c r="K1116" s="17">
        <f t="shared" ca="1" si="352"/>
        <v>-5.6800110539171698</v>
      </c>
      <c r="L1116" s="31">
        <f t="shared" ca="1" si="347"/>
        <v>-0.23939496837827992</v>
      </c>
      <c r="M1116" s="30"/>
      <c r="N1116" s="21">
        <v>1103</v>
      </c>
      <c r="O1116" s="14">
        <f t="shared" si="345"/>
        <v>0.32428200000000001</v>
      </c>
      <c r="P1116" s="14">
        <f t="shared" si="353"/>
        <v>0.53138310097329966</v>
      </c>
      <c r="Q1116" s="14">
        <f t="shared" si="361"/>
        <v>0.85566510097329962</v>
      </c>
      <c r="R1116" s="14">
        <f t="shared" si="362"/>
        <v>-0.20710110097329965</v>
      </c>
      <c r="S1116" s="14">
        <f t="shared" si="363"/>
        <v>1.3870482019465993</v>
      </c>
      <c r="T1116" s="14">
        <f t="shared" si="364"/>
        <v>-0.73848420194659936</v>
      </c>
      <c r="U1116" s="4" t="s">
        <v>21</v>
      </c>
      <c r="V1116" s="21">
        <v>1103</v>
      </c>
      <c r="W1116" s="15">
        <f t="shared" si="354"/>
        <v>14735.971659554925</v>
      </c>
      <c r="X1116" s="15">
        <f t="shared" si="355"/>
        <v>18126.82086610236</v>
      </c>
      <c r="Y1116" s="15">
        <f t="shared" si="356"/>
        <v>25070.068819818429</v>
      </c>
      <c r="Z1116" s="15">
        <f t="shared" si="357"/>
        <v>8661.6778881574119</v>
      </c>
      <c r="AA1116" s="15">
        <f t="shared" si="358"/>
        <v>42651.300175574259</v>
      </c>
      <c r="AB1116" s="15">
        <f t="shared" si="359"/>
        <v>5091.2600520338583</v>
      </c>
      <c r="AC1116" s="15"/>
    </row>
    <row r="1117" spans="2:29">
      <c r="B1117" s="64">
        <v>41863</v>
      </c>
      <c r="C1117" s="65">
        <v>1933.75</v>
      </c>
      <c r="D1117" s="65">
        <v>15161.31</v>
      </c>
      <c r="E1117" s="16">
        <f t="shared" si="346"/>
        <v>2.0349598030998972E-3</v>
      </c>
      <c r="F1117" s="16">
        <f t="shared" si="348"/>
        <v>2.0349598030998972E-3</v>
      </c>
      <c r="G1117" s="16" t="str">
        <f t="shared" si="349"/>
        <v/>
      </c>
      <c r="H1117" s="6">
        <f t="shared" si="350"/>
        <v>1104</v>
      </c>
      <c r="I1117" s="25">
        <f t="shared" ca="1" si="351"/>
        <v>13542.97979509829</v>
      </c>
      <c r="J1117" s="16">
        <f t="shared" ca="1" si="360"/>
        <v>6.477986302724884E-3</v>
      </c>
      <c r="K1117" s="17">
        <f t="shared" ca="1" si="352"/>
        <v>-5.2948173870675754</v>
      </c>
      <c r="L1117" s="31">
        <f t="shared" ca="1" si="347"/>
        <v>0.38519366684959422</v>
      </c>
      <c r="M1117" s="30"/>
      <c r="N1117" s="21">
        <v>1104</v>
      </c>
      <c r="O1117" s="14">
        <f t="shared" si="345"/>
        <v>0.32457599999999998</v>
      </c>
      <c r="P1117" s="14">
        <f t="shared" si="353"/>
        <v>0.53162392722675678</v>
      </c>
      <c r="Q1117" s="14">
        <f t="shared" si="361"/>
        <v>0.85619992722675675</v>
      </c>
      <c r="R1117" s="14">
        <f t="shared" si="362"/>
        <v>-0.2070479272267568</v>
      </c>
      <c r="S1117" s="14">
        <f t="shared" si="363"/>
        <v>1.3878238544535135</v>
      </c>
      <c r="T1117" s="14">
        <f t="shared" si="364"/>
        <v>-0.73867185445351358</v>
      </c>
      <c r="U1117" s="4" t="s">
        <v>21</v>
      </c>
      <c r="V1117" s="21">
        <v>1104</v>
      </c>
      <c r="W1117" s="15">
        <f t="shared" si="354"/>
        <v>14740.304672144473</v>
      </c>
      <c r="X1117" s="15">
        <f t="shared" si="355"/>
        <v>18131.186806154023</v>
      </c>
      <c r="Y1117" s="15">
        <f t="shared" si="356"/>
        <v>25083.480536948769</v>
      </c>
      <c r="Z1117" s="15">
        <f t="shared" si="357"/>
        <v>8662.1384742675091</v>
      </c>
      <c r="AA1117" s="15">
        <f t="shared" si="358"/>
        <v>42684.39559709264</v>
      </c>
      <c r="AB1117" s="15">
        <f t="shared" si="359"/>
        <v>5090.3047539565841</v>
      </c>
      <c r="AC1117" s="15"/>
    </row>
    <row r="1118" spans="2:29">
      <c r="B1118" s="64">
        <v>41865</v>
      </c>
      <c r="C1118" s="65">
        <v>1955.18</v>
      </c>
      <c r="D1118" s="65">
        <v>15314.57</v>
      </c>
      <c r="E1118" s="16">
        <f t="shared" si="346"/>
        <v>1.0108625178167336E-2</v>
      </c>
      <c r="F1118" s="16">
        <f t="shared" si="348"/>
        <v>1.0108625178167336E-2</v>
      </c>
      <c r="G1118" s="16" t="str">
        <f t="shared" si="349"/>
        <v/>
      </c>
      <c r="H1118" s="6">
        <f t="shared" si="350"/>
        <v>1105</v>
      </c>
      <c r="I1118" s="25">
        <f t="shared" ca="1" si="351"/>
        <v>13701.729825545503</v>
      </c>
      <c r="J1118" s="16">
        <f t="shared" ca="1" si="360"/>
        <v>1.1721942500768546E-2</v>
      </c>
      <c r="K1118" s="17">
        <f t="shared" ca="1" si="352"/>
        <v>-4.5848311010713942</v>
      </c>
      <c r="L1118" s="31">
        <f t="shared" ca="1" si="347"/>
        <v>0.70998628599618119</v>
      </c>
      <c r="M1118" s="30"/>
      <c r="N1118" s="21">
        <v>1105</v>
      </c>
      <c r="O1118" s="14">
        <f t="shared" si="345"/>
        <v>0.32486999999999999</v>
      </c>
      <c r="P1118" s="14">
        <f t="shared" si="353"/>
        <v>0.53186464443502912</v>
      </c>
      <c r="Q1118" s="14">
        <f t="shared" si="361"/>
        <v>0.85673464443502911</v>
      </c>
      <c r="R1118" s="14">
        <f t="shared" si="362"/>
        <v>-0.20699464443502913</v>
      </c>
      <c r="S1118" s="14">
        <f t="shared" si="363"/>
        <v>1.3885992888700582</v>
      </c>
      <c r="T1118" s="14">
        <f t="shared" si="364"/>
        <v>-0.73885928887005825</v>
      </c>
      <c r="U1118" s="4" t="s">
        <v>21</v>
      </c>
      <c r="V1118" s="21">
        <v>1105</v>
      </c>
      <c r="W1118" s="15">
        <f t="shared" si="354"/>
        <v>14744.638958827007</v>
      </c>
      <c r="X1118" s="15">
        <f t="shared" si="355"/>
        <v>18135.551820170582</v>
      </c>
      <c r="Y1118" s="15">
        <f t="shared" si="356"/>
        <v>25096.896692240123</v>
      </c>
      <c r="Z1118" s="15">
        <f t="shared" si="357"/>
        <v>8662.600029484116</v>
      </c>
      <c r="AA1118" s="15">
        <f t="shared" si="358"/>
        <v>42717.50738283799</v>
      </c>
      <c r="AB1118" s="15">
        <f t="shared" si="359"/>
        <v>5089.3507450648349</v>
      </c>
      <c r="AC1118" s="15"/>
    </row>
    <row r="1119" spans="2:29">
      <c r="B1119" s="64">
        <v>41866</v>
      </c>
      <c r="C1119" s="65">
        <v>1955.06</v>
      </c>
      <c r="D1119" s="65">
        <v>15318.34</v>
      </c>
      <c r="E1119" s="16">
        <f t="shared" si="346"/>
        <v>2.4617080335918255E-4</v>
      </c>
      <c r="F1119" s="16">
        <f t="shared" si="348"/>
        <v>2.4617080335918255E-4</v>
      </c>
      <c r="G1119" s="16" t="str">
        <f t="shared" si="349"/>
        <v/>
      </c>
      <c r="H1119" s="6">
        <f t="shared" si="350"/>
        <v>1106</v>
      </c>
      <c r="I1119" s="25">
        <f t="shared" ca="1" si="351"/>
        <v>13677.268851026385</v>
      </c>
      <c r="J1119" s="16">
        <f t="shared" ca="1" si="360"/>
        <v>-1.7852471790468628E-3</v>
      </c>
      <c r="K1119" s="17">
        <f t="shared" ca="1" si="352"/>
        <v>-4.7148838406871443</v>
      </c>
      <c r="L1119" s="31">
        <f t="shared" ca="1" si="347"/>
        <v>-0.13005273961574995</v>
      </c>
      <c r="M1119" s="30"/>
      <c r="N1119" s="21">
        <v>1106</v>
      </c>
      <c r="O1119" s="14">
        <f t="shared" si="345"/>
        <v>0.32516400000000001</v>
      </c>
      <c r="P1119" s="14">
        <f t="shared" si="353"/>
        <v>0.53210525274610854</v>
      </c>
      <c r="Q1119" s="14">
        <f t="shared" si="361"/>
        <v>0.85726925274610855</v>
      </c>
      <c r="R1119" s="14">
        <f t="shared" si="362"/>
        <v>-0.20694125274610853</v>
      </c>
      <c r="S1119" s="14">
        <f t="shared" si="363"/>
        <v>1.3893745054922171</v>
      </c>
      <c r="T1119" s="14">
        <f t="shared" si="364"/>
        <v>-0.73904650549221707</v>
      </c>
      <c r="U1119" s="4" t="s">
        <v>21</v>
      </c>
      <c r="V1119" s="21">
        <v>1106</v>
      </c>
      <c r="W1119" s="15">
        <f t="shared" si="354"/>
        <v>14748.974519977161</v>
      </c>
      <c r="X1119" s="15">
        <f t="shared" si="355"/>
        <v>18139.915909661573</v>
      </c>
      <c r="Y1119" s="15">
        <f t="shared" si="356"/>
        <v>25110.317288855702</v>
      </c>
      <c r="Z1119" s="15">
        <f t="shared" si="357"/>
        <v>8663.0625526774711</v>
      </c>
      <c r="AA1119" s="15">
        <f t="shared" si="358"/>
        <v>42750.635543709781</v>
      </c>
      <c r="AB1119" s="15">
        <f t="shared" si="359"/>
        <v>5088.3980231948308</v>
      </c>
      <c r="AC1119" s="15"/>
    </row>
    <row r="1120" spans="2:29">
      <c r="B1120" s="64">
        <v>41869</v>
      </c>
      <c r="C1120" s="65">
        <v>1971.74</v>
      </c>
      <c r="D1120" s="65">
        <v>15322.6</v>
      </c>
      <c r="E1120" s="16">
        <f t="shared" si="346"/>
        <v>2.7809801845371095E-4</v>
      </c>
      <c r="F1120" s="16">
        <f t="shared" si="348"/>
        <v>2.7809801845371095E-4</v>
      </c>
      <c r="G1120" s="16" t="str">
        <f t="shared" si="349"/>
        <v/>
      </c>
      <c r="H1120" s="6">
        <f t="shared" si="350"/>
        <v>1107</v>
      </c>
      <c r="I1120" s="25">
        <f t="shared" ca="1" si="351"/>
        <v>13933.095683651005</v>
      </c>
      <c r="J1120" s="16">
        <f t="shared" ca="1" si="360"/>
        <v>1.870452613099155E-2</v>
      </c>
      <c r="K1120" s="17">
        <f t="shared" ca="1" si="352"/>
        <v>-3.5750238334694586</v>
      </c>
      <c r="L1120" s="31">
        <f t="shared" ca="1" si="347"/>
        <v>1.1398600072176854</v>
      </c>
      <c r="M1120" s="30"/>
      <c r="N1120" s="21">
        <v>1107</v>
      </c>
      <c r="O1120" s="14">
        <f t="shared" si="345"/>
        <v>0.32545799999999997</v>
      </c>
      <c r="P1120" s="14">
        <f t="shared" si="353"/>
        <v>0.53234575230765202</v>
      </c>
      <c r="Q1120" s="14">
        <f t="shared" si="361"/>
        <v>0.85780375230765205</v>
      </c>
      <c r="R1120" s="14">
        <f t="shared" si="362"/>
        <v>-0.20688775230765205</v>
      </c>
      <c r="S1120" s="14">
        <f t="shared" si="363"/>
        <v>1.3901495046153041</v>
      </c>
      <c r="T1120" s="14">
        <f t="shared" si="364"/>
        <v>-0.73923350461530402</v>
      </c>
      <c r="U1120" s="4" t="s">
        <v>21</v>
      </c>
      <c r="V1120" s="21">
        <v>1107</v>
      </c>
      <c r="W1120" s="15">
        <f t="shared" si="354"/>
        <v>14753.311355969687</v>
      </c>
      <c r="X1120" s="15">
        <f t="shared" si="355"/>
        <v>18144.279076133065</v>
      </c>
      <c r="Y1120" s="15">
        <f t="shared" si="356"/>
        <v>25123.742329956487</v>
      </c>
      <c r="Z1120" s="15">
        <f t="shared" si="357"/>
        <v>8663.526042720765</v>
      </c>
      <c r="AA1120" s="15">
        <f t="shared" si="358"/>
        <v>42783.780090606015</v>
      </c>
      <c r="AB1120" s="15">
        <f t="shared" si="359"/>
        <v>5087.4465861882909</v>
      </c>
      <c r="AC1120" s="15"/>
    </row>
    <row r="1121" spans="2:29">
      <c r="B1121" s="64">
        <v>41870</v>
      </c>
      <c r="C1121" s="65">
        <v>1981.6</v>
      </c>
      <c r="D1121" s="65">
        <v>15449.79</v>
      </c>
      <c r="E1121" s="16">
        <f t="shared" si="346"/>
        <v>8.3008105673972113E-3</v>
      </c>
      <c r="F1121" s="16">
        <f t="shared" si="348"/>
        <v>8.3008105673972113E-3</v>
      </c>
      <c r="G1121" s="16" t="str">
        <f t="shared" si="349"/>
        <v/>
      </c>
      <c r="H1121" s="6">
        <f t="shared" si="350"/>
        <v>1108</v>
      </c>
      <c r="I1121" s="25">
        <f t="shared" ca="1" si="351"/>
        <v>14082.300724007076</v>
      </c>
      <c r="J1121" s="16">
        <f t="shared" ca="1" si="360"/>
        <v>1.0708678368666317E-2</v>
      </c>
      <c r="K1121" s="17">
        <f t="shared" ca="1" si="352"/>
        <v>-2.92766422598593</v>
      </c>
      <c r="L1121" s="31">
        <f t="shared" ca="1" si="347"/>
        <v>0.64735960748352861</v>
      </c>
      <c r="M1121" s="30"/>
      <c r="N1121" s="21">
        <v>1108</v>
      </c>
      <c r="O1121" s="14">
        <f t="shared" si="345"/>
        <v>0.32575199999999999</v>
      </c>
      <c r="P1121" s="14">
        <f t="shared" si="353"/>
        <v>0.53258614326698361</v>
      </c>
      <c r="Q1121" s="14">
        <f t="shared" si="361"/>
        <v>0.85833814326698366</v>
      </c>
      <c r="R1121" s="14">
        <f t="shared" si="362"/>
        <v>-0.20683414326698363</v>
      </c>
      <c r="S1121" s="14">
        <f t="shared" si="363"/>
        <v>1.3909242865339673</v>
      </c>
      <c r="T1121" s="14">
        <f t="shared" si="364"/>
        <v>-0.73942028653396719</v>
      </c>
      <c r="U1121" s="4" t="s">
        <v>21</v>
      </c>
      <c r="V1121" s="21">
        <v>1108</v>
      </c>
      <c r="W1121" s="15">
        <f t="shared" si="354"/>
        <v>14757.649467179441</v>
      </c>
      <c r="X1121" s="15">
        <f t="shared" si="355"/>
        <v>18148.641321087674</v>
      </c>
      <c r="Y1121" s="15">
        <f t="shared" si="356"/>
        <v>25137.171818701288</v>
      </c>
      <c r="Z1121" s="15">
        <f t="shared" si="357"/>
        <v>8663.9904984901241</v>
      </c>
      <c r="AA1121" s="15">
        <f t="shared" si="358"/>
        <v>42816.941034423275</v>
      </c>
      <c r="AB1121" s="15">
        <f t="shared" si="359"/>
        <v>5086.4964318924094</v>
      </c>
      <c r="AC1121" s="15"/>
    </row>
    <row r="1122" spans="2:29">
      <c r="B1122" s="64">
        <v>41871</v>
      </c>
      <c r="C1122" s="65">
        <v>1986.51</v>
      </c>
      <c r="D1122" s="65">
        <v>15454.45</v>
      </c>
      <c r="E1122" s="16">
        <f t="shared" si="346"/>
        <v>3.0162222269686863E-4</v>
      </c>
      <c r="F1122" s="16">
        <f t="shared" si="348"/>
        <v>3.0162222269686863E-4</v>
      </c>
      <c r="G1122" s="16" t="str">
        <f t="shared" si="349"/>
        <v/>
      </c>
      <c r="H1122" s="6">
        <f t="shared" si="350"/>
        <v>1109</v>
      </c>
      <c r="I1122" s="25">
        <f t="shared" ca="1" si="351"/>
        <v>14130.215191230958</v>
      </c>
      <c r="J1122" s="16">
        <f t="shared" ca="1" si="360"/>
        <v>3.4024601635014519E-3</v>
      </c>
      <c r="K1122" s="17">
        <f t="shared" ca="1" si="352"/>
        <v>-2.7337462774178518</v>
      </c>
      <c r="L1122" s="31">
        <f t="shared" ca="1" si="347"/>
        <v>0.19391794856807834</v>
      </c>
      <c r="M1122" s="30"/>
      <c r="N1122" s="21">
        <v>1109</v>
      </c>
      <c r="O1122" s="14">
        <f t="shared" si="345"/>
        <v>0.326046</v>
      </c>
      <c r="P1122" s="14">
        <f t="shared" si="353"/>
        <v>0.53282642577109485</v>
      </c>
      <c r="Q1122" s="14">
        <f t="shared" si="361"/>
        <v>0.85887242577109491</v>
      </c>
      <c r="R1122" s="14">
        <f t="shared" si="362"/>
        <v>-0.20678042577109484</v>
      </c>
      <c r="S1122" s="14">
        <f t="shared" si="363"/>
        <v>1.3916988515421898</v>
      </c>
      <c r="T1122" s="14">
        <f t="shared" si="364"/>
        <v>-0.73960685154218964</v>
      </c>
      <c r="U1122" s="4" t="s">
        <v>21</v>
      </c>
      <c r="V1122" s="21">
        <v>1109</v>
      </c>
      <c r="W1122" s="15">
        <f t="shared" si="354"/>
        <v>14761.988853981398</v>
      </c>
      <c r="X1122" s="15">
        <f t="shared" si="355"/>
        <v>18153.002646024575</v>
      </c>
      <c r="Y1122" s="15">
        <f t="shared" si="356"/>
        <v>25150.605758246722</v>
      </c>
      <c r="Z1122" s="15">
        <f t="shared" si="357"/>
        <v>8664.4559188646035</v>
      </c>
      <c r="AA1122" s="15">
        <f t="shared" si="358"/>
        <v>42850.118386056747</v>
      </c>
      <c r="AB1122" s="15">
        <f t="shared" si="359"/>
        <v>5085.5475581598412</v>
      </c>
      <c r="AC1122" s="15"/>
    </row>
    <row r="1123" spans="2:29">
      <c r="B1123" s="64">
        <v>41872</v>
      </c>
      <c r="C1123" s="65">
        <v>1992.37</v>
      </c>
      <c r="D1123" s="65">
        <v>15586.2</v>
      </c>
      <c r="E1123" s="16">
        <f t="shared" si="346"/>
        <v>8.5250526547369851E-3</v>
      </c>
      <c r="F1123" s="16">
        <f t="shared" si="348"/>
        <v>8.5250526547369851E-3</v>
      </c>
      <c r="G1123" s="16" t="str">
        <f t="shared" si="349"/>
        <v/>
      </c>
      <c r="H1123" s="6">
        <f t="shared" si="350"/>
        <v>1110</v>
      </c>
      <c r="I1123" s="25">
        <f t="shared" ca="1" si="351"/>
        <v>14085.242367779778</v>
      </c>
      <c r="J1123" s="16">
        <f t="shared" ca="1" si="360"/>
        <v>-3.1827415819604766E-3</v>
      </c>
      <c r="K1123" s="17">
        <f t="shared" ca="1" si="352"/>
        <v>-2.9513599912213144</v>
      </c>
      <c r="L1123" s="31">
        <f t="shared" ca="1" si="347"/>
        <v>-0.21761371380346259</v>
      </c>
      <c r="M1123" s="30"/>
      <c r="N1123" s="21">
        <v>1110</v>
      </c>
      <c r="O1123" s="14">
        <f t="shared" si="345"/>
        <v>0.32633999999999996</v>
      </c>
      <c r="P1123" s="14">
        <f t="shared" si="353"/>
        <v>0.53306659996664585</v>
      </c>
      <c r="Q1123" s="14">
        <f t="shared" si="361"/>
        <v>0.85940659996664581</v>
      </c>
      <c r="R1123" s="14">
        <f t="shared" si="362"/>
        <v>-0.20672659996664589</v>
      </c>
      <c r="S1123" s="14">
        <f t="shared" si="363"/>
        <v>1.3924731999332915</v>
      </c>
      <c r="T1123" s="14">
        <f t="shared" si="364"/>
        <v>-0.73979319993329173</v>
      </c>
      <c r="U1123" s="4" t="s">
        <v>21</v>
      </c>
      <c r="V1123" s="21">
        <v>1110</v>
      </c>
      <c r="W1123" s="15">
        <f t="shared" si="354"/>
        <v>14766.329516750628</v>
      </c>
      <c r="X1123" s="15">
        <f t="shared" si="355"/>
        <v>18157.363052439512</v>
      </c>
      <c r="Y1123" s="15">
        <f t="shared" si="356"/>
        <v>25164.044151747225</v>
      </c>
      <c r="Z1123" s="15">
        <f t="shared" si="357"/>
        <v>8664.9223027261796</v>
      </c>
      <c r="AA1123" s="15">
        <f t="shared" si="358"/>
        <v>42883.312156400221</v>
      </c>
      <c r="AB1123" s="15">
        <f t="shared" si="359"/>
        <v>5084.599962848677</v>
      </c>
      <c r="AC1123" s="15"/>
    </row>
    <row r="1124" spans="2:29">
      <c r="B1124" s="64">
        <v>41873</v>
      </c>
      <c r="C1124" s="65">
        <v>1988.4</v>
      </c>
      <c r="D1124" s="65">
        <v>15539.19</v>
      </c>
      <c r="E1124" s="16">
        <f t="shared" si="346"/>
        <v>-3.0161296531547276E-3</v>
      </c>
      <c r="F1124" s="16" t="str">
        <f t="shared" si="348"/>
        <v/>
      </c>
      <c r="G1124" s="16">
        <f t="shared" si="349"/>
        <v>-3.0161296531547276E-3</v>
      </c>
      <c r="H1124" s="6">
        <f t="shared" si="350"/>
        <v>1111</v>
      </c>
      <c r="I1124" s="25">
        <f t="shared" ca="1" si="351"/>
        <v>14110.74315162333</v>
      </c>
      <c r="J1124" s="16">
        <f t="shared" ca="1" si="360"/>
        <v>1.8104611321339886E-3</v>
      </c>
      <c r="K1124" s="17">
        <f t="shared" ca="1" si="352"/>
        <v>-2.856683401252603</v>
      </c>
      <c r="L1124" s="31">
        <f t="shared" ca="1" si="347"/>
        <v>9.467658996871145E-2</v>
      </c>
      <c r="M1124" s="30"/>
      <c r="N1124" s="21">
        <v>1111</v>
      </c>
      <c r="O1124" s="14">
        <f t="shared" si="345"/>
        <v>0.32663399999999998</v>
      </c>
      <c r="P1124" s="14">
        <f t="shared" si="353"/>
        <v>0.53330666599996668</v>
      </c>
      <c r="Q1124" s="14">
        <f t="shared" si="361"/>
        <v>0.85994066599996666</v>
      </c>
      <c r="R1124" s="14">
        <f t="shared" si="362"/>
        <v>-0.2066726659999667</v>
      </c>
      <c r="S1124" s="14">
        <f t="shared" si="363"/>
        <v>1.3932473319999334</v>
      </c>
      <c r="T1124" s="14">
        <f t="shared" si="364"/>
        <v>-0.73997933199993338</v>
      </c>
      <c r="U1124" s="4" t="s">
        <v>21</v>
      </c>
      <c r="V1124" s="21">
        <v>1111</v>
      </c>
      <c r="W1124" s="15">
        <f t="shared" si="354"/>
        <v>14770.671455862326</v>
      </c>
      <c r="X1124" s="15">
        <f t="shared" si="355"/>
        <v>18161.722541824802</v>
      </c>
      <c r="Y1124" s="15">
        <f t="shared" si="356"/>
        <v>25177.48700235509</v>
      </c>
      <c r="Z1124" s="15">
        <f t="shared" si="357"/>
        <v>8665.3896489597391</v>
      </c>
      <c r="AA1124" s="15">
        <f t="shared" si="358"/>
        <v>42916.52235634614</v>
      </c>
      <c r="AB1124" s="15">
        <f t="shared" si="359"/>
        <v>5083.6536438224366</v>
      </c>
      <c r="AC1124" s="15"/>
    </row>
    <row r="1125" spans="2:29">
      <c r="B1125" s="64">
        <v>41876</v>
      </c>
      <c r="C1125" s="65">
        <v>1997.92</v>
      </c>
      <c r="D1125" s="65">
        <v>15613.25</v>
      </c>
      <c r="E1125" s="16">
        <f t="shared" si="346"/>
        <v>4.766014187354649E-3</v>
      </c>
      <c r="F1125" s="16">
        <f t="shared" si="348"/>
        <v>4.766014187354649E-3</v>
      </c>
      <c r="G1125" s="16" t="str">
        <f t="shared" si="349"/>
        <v/>
      </c>
      <c r="H1125" s="6">
        <f t="shared" si="350"/>
        <v>1112</v>
      </c>
      <c r="I1125" s="25">
        <f t="shared" ca="1" si="351"/>
        <v>14130.361671717135</v>
      </c>
      <c r="J1125" s="16">
        <f t="shared" ca="1" si="360"/>
        <v>1.3903250794801915E-3</v>
      </c>
      <c r="K1125" s="17">
        <f t="shared" ca="1" si="352"/>
        <v>-2.7882233758135277</v>
      </c>
      <c r="L1125" s="31">
        <f t="shared" ca="1" si="347"/>
        <v>6.8460025439075103E-2</v>
      </c>
      <c r="M1125" s="30"/>
      <c r="N1125" s="21">
        <v>1112</v>
      </c>
      <c r="O1125" s="14">
        <f t="shared" si="345"/>
        <v>0.326928</v>
      </c>
      <c r="P1125" s="14">
        <f t="shared" si="353"/>
        <v>0.5335466240170581</v>
      </c>
      <c r="Q1125" s="14">
        <f t="shared" si="361"/>
        <v>0.8604746240170581</v>
      </c>
      <c r="R1125" s="14">
        <f t="shared" si="362"/>
        <v>-0.20661862401705811</v>
      </c>
      <c r="S1125" s="14">
        <f t="shared" si="363"/>
        <v>1.3940212480341163</v>
      </c>
      <c r="T1125" s="14">
        <f t="shared" si="364"/>
        <v>-0.74016524803411621</v>
      </c>
      <c r="U1125" s="4" t="s">
        <v>21</v>
      </c>
      <c r="V1125" s="21">
        <v>1112</v>
      </c>
      <c r="W1125" s="15">
        <f t="shared" si="354"/>
        <v>14775.014671691793</v>
      </c>
      <c r="X1125" s="15">
        <f t="shared" si="355"/>
        <v>18166.081115669356</v>
      </c>
      <c r="Y1125" s="15">
        <f t="shared" si="356"/>
        <v>25190.934313220434</v>
      </c>
      <c r="Z1125" s="15">
        <f t="shared" si="357"/>
        <v>8665.8579564530628</v>
      </c>
      <c r="AA1125" s="15">
        <f t="shared" si="358"/>
        <v>42949.748996785573</v>
      </c>
      <c r="AB1125" s="15">
        <f t="shared" si="359"/>
        <v>5082.7085989500374</v>
      </c>
      <c r="AC1125" s="15"/>
    </row>
    <row r="1126" spans="2:29">
      <c r="B1126" s="64">
        <v>41877</v>
      </c>
      <c r="C1126" s="65">
        <v>2000.02</v>
      </c>
      <c r="D1126" s="65">
        <v>15521.22</v>
      </c>
      <c r="E1126" s="16">
        <f t="shared" si="346"/>
        <v>-5.8943525531199885E-3</v>
      </c>
      <c r="F1126" s="16" t="str">
        <f t="shared" si="348"/>
        <v/>
      </c>
      <c r="G1126" s="16">
        <f t="shared" si="349"/>
        <v>-5.8943525531199885E-3</v>
      </c>
      <c r="H1126" s="6">
        <f t="shared" si="350"/>
        <v>1113</v>
      </c>
      <c r="I1126" s="25">
        <f t="shared" ca="1" si="351"/>
        <v>13874.284345718723</v>
      </c>
      <c r="J1126" s="16">
        <f t="shared" ca="1" si="360"/>
        <v>-1.8122489144136236E-2</v>
      </c>
      <c r="K1126" s="17">
        <f t="shared" ca="1" si="352"/>
        <v>-3.9496436928306204</v>
      </c>
      <c r="L1126" s="31">
        <f t="shared" ca="1" si="347"/>
        <v>-1.1614203170170927</v>
      </c>
      <c r="M1126" s="30"/>
      <c r="N1126" s="21">
        <v>1113</v>
      </c>
      <c r="O1126" s="14">
        <f t="shared" si="345"/>
        <v>0.32722200000000001</v>
      </c>
      <c r="P1126" s="14">
        <f t="shared" si="353"/>
        <v>0.53378647416359282</v>
      </c>
      <c r="Q1126" s="14">
        <f t="shared" si="361"/>
        <v>0.86100847416359283</v>
      </c>
      <c r="R1126" s="14">
        <f t="shared" si="362"/>
        <v>-0.2065644741635928</v>
      </c>
      <c r="S1126" s="14">
        <f t="shared" si="363"/>
        <v>1.3947949483271858</v>
      </c>
      <c r="T1126" s="14">
        <f t="shared" si="364"/>
        <v>-0.74035094832718562</v>
      </c>
      <c r="U1126" s="4" t="s">
        <v>21</v>
      </c>
      <c r="V1126" s="21">
        <v>1113</v>
      </c>
      <c r="W1126" s="15">
        <f t="shared" si="354"/>
        <v>14779.359164614438</v>
      </c>
      <c r="X1126" s="15">
        <f t="shared" si="355"/>
        <v>18170.43877545869</v>
      </c>
      <c r="Y1126" s="15">
        <f t="shared" si="356"/>
        <v>25204.38608749125</v>
      </c>
      <c r="Z1126" s="15">
        <f t="shared" si="357"/>
        <v>8666.3272240968272</v>
      </c>
      <c r="AA1126" s="15">
        <f t="shared" si="358"/>
        <v>42982.992088608276</v>
      </c>
      <c r="AB1126" s="15">
        <f t="shared" si="359"/>
        <v>5081.7648261057848</v>
      </c>
      <c r="AC1126" s="15"/>
    </row>
    <row r="1127" spans="2:29">
      <c r="B1127" s="64">
        <v>41878</v>
      </c>
      <c r="C1127" s="65">
        <v>2000.12</v>
      </c>
      <c r="D1127" s="65">
        <v>15534.82</v>
      </c>
      <c r="E1127" s="16">
        <f t="shared" si="346"/>
        <v>8.7621978169244203E-4</v>
      </c>
      <c r="F1127" s="16">
        <f t="shared" si="348"/>
        <v>8.7621978169244203E-4</v>
      </c>
      <c r="G1127" s="16" t="str">
        <f t="shared" si="349"/>
        <v/>
      </c>
      <c r="H1127" s="6">
        <f t="shared" si="350"/>
        <v>1114</v>
      </c>
      <c r="I1127" s="25">
        <f t="shared" ca="1" si="351"/>
        <v>13811.517587791477</v>
      </c>
      <c r="J1127" s="16">
        <f t="shared" ca="1" si="360"/>
        <v>-4.5239636411671192E-3</v>
      </c>
      <c r="K1127" s="17">
        <f t="shared" ca="1" si="352"/>
        <v>-4.251408116742672</v>
      </c>
      <c r="L1127" s="31">
        <f t="shared" ca="1" si="347"/>
        <v>-0.30176442391205144</v>
      </c>
      <c r="M1127" s="30"/>
      <c r="N1127" s="21">
        <v>1114</v>
      </c>
      <c r="O1127" s="14">
        <f t="shared" si="345"/>
        <v>0.32751599999999997</v>
      </c>
      <c r="P1127" s="14">
        <f t="shared" si="353"/>
        <v>0.53402621658491634</v>
      </c>
      <c r="Q1127" s="14">
        <f t="shared" si="361"/>
        <v>0.86154221658491625</v>
      </c>
      <c r="R1127" s="14">
        <f t="shared" si="362"/>
        <v>-0.20651021658491636</v>
      </c>
      <c r="S1127" s="14">
        <f t="shared" si="363"/>
        <v>1.3955684331698326</v>
      </c>
      <c r="T1127" s="14">
        <f t="shared" si="364"/>
        <v>-0.74053643316983275</v>
      </c>
      <c r="U1127" s="4" t="s">
        <v>21</v>
      </c>
      <c r="V1127" s="21">
        <v>1114</v>
      </c>
      <c r="W1127" s="15">
        <f t="shared" si="354"/>
        <v>14783.704935005779</v>
      </c>
      <c r="X1127" s="15">
        <f t="shared" si="355"/>
        <v>18174.795522674925</v>
      </c>
      <c r="Y1127" s="15">
        <f t="shared" si="356"/>
        <v>25217.842328313385</v>
      </c>
      <c r="Z1127" s="15">
        <f t="shared" si="357"/>
        <v>8666.7974507845902</v>
      </c>
      <c r="AA1127" s="15">
        <f t="shared" si="358"/>
        <v>43016.2516427027</v>
      </c>
      <c r="AB1127" s="15">
        <f t="shared" si="359"/>
        <v>5080.8223231693519</v>
      </c>
      <c r="AC1127" s="15"/>
    </row>
    <row r="1128" spans="2:29">
      <c r="B1128" s="64">
        <v>41879</v>
      </c>
      <c r="C1128" s="65">
        <v>1996.74</v>
      </c>
      <c r="D1128" s="65">
        <v>15459.86</v>
      </c>
      <c r="E1128" s="16">
        <f t="shared" si="346"/>
        <v>-4.8252892534319117E-3</v>
      </c>
      <c r="F1128" s="16" t="str">
        <f t="shared" si="348"/>
        <v/>
      </c>
      <c r="G1128" s="16">
        <f t="shared" si="349"/>
        <v>-4.8252892534319117E-3</v>
      </c>
      <c r="H1128" s="6">
        <f t="shared" si="350"/>
        <v>1115</v>
      </c>
      <c r="I1128" s="25">
        <f t="shared" ca="1" si="351"/>
        <v>13845.849618295413</v>
      </c>
      <c r="J1128" s="16">
        <f t="shared" ca="1" si="360"/>
        <v>2.4857536679592268E-3</v>
      </c>
      <c r="K1128" s="17">
        <f t="shared" ca="1" si="352"/>
        <v>-4.1146161815826678</v>
      </c>
      <c r="L1128" s="31">
        <f t="shared" ca="1" si="347"/>
        <v>0.13679193516000407</v>
      </c>
      <c r="M1128" s="30"/>
      <c r="N1128" s="21">
        <v>1115</v>
      </c>
      <c r="O1128" s="14">
        <f t="shared" si="345"/>
        <v>0.32780999999999999</v>
      </c>
      <c r="P1128" s="14">
        <f t="shared" si="353"/>
        <v>0.53426585142604799</v>
      </c>
      <c r="Q1128" s="14">
        <f t="shared" si="361"/>
        <v>0.86207585142604803</v>
      </c>
      <c r="R1128" s="14">
        <f t="shared" si="362"/>
        <v>-0.206455851426048</v>
      </c>
      <c r="S1128" s="14">
        <f t="shared" si="363"/>
        <v>1.3963417028520959</v>
      </c>
      <c r="T1128" s="14">
        <f t="shared" si="364"/>
        <v>-0.74072170285209604</v>
      </c>
      <c r="U1128" s="4" t="s">
        <v>21</v>
      </c>
      <c r="V1128" s="21">
        <v>1115</v>
      </c>
      <c r="W1128" s="15">
        <f t="shared" si="354"/>
        <v>14788.051983241448</v>
      </c>
      <c r="X1128" s="15">
        <f t="shared" si="355"/>
        <v>18179.151358796804</v>
      </c>
      <c r="Y1128" s="15">
        <f t="shared" si="356"/>
        <v>25231.303038830571</v>
      </c>
      <c r="Z1128" s="15">
        <f t="shared" si="357"/>
        <v>8667.26863541278</v>
      </c>
      <c r="AA1128" s="15">
        <f t="shared" si="358"/>
        <v>43049.527669956013</v>
      </c>
      <c r="AB1128" s="15">
        <f t="shared" si="359"/>
        <v>5079.8810880257624</v>
      </c>
      <c r="AC1128" s="15"/>
    </row>
    <row r="1129" spans="2:29">
      <c r="B1129" s="64">
        <v>41880</v>
      </c>
      <c r="C1129" s="65">
        <v>2003.37</v>
      </c>
      <c r="D1129" s="65">
        <v>15424.59</v>
      </c>
      <c r="E1129" s="16">
        <f t="shared" si="346"/>
        <v>-2.2813919401599003E-3</v>
      </c>
      <c r="F1129" s="16" t="str">
        <f t="shared" si="348"/>
        <v/>
      </c>
      <c r="G1129" s="16">
        <f t="shared" si="349"/>
        <v>-2.2813919401599003E-3</v>
      </c>
      <c r="H1129" s="6">
        <f t="shared" si="350"/>
        <v>1116</v>
      </c>
      <c r="I1129" s="25">
        <f t="shared" ca="1" si="351"/>
        <v>14002.849035367784</v>
      </c>
      <c r="J1129" s="16">
        <f t="shared" ca="1" si="360"/>
        <v>1.1339095931311991E-2</v>
      </c>
      <c r="K1129" s="17">
        <f t="shared" ca="1" si="352"/>
        <v>-3.4282850661594879</v>
      </c>
      <c r="L1129" s="31">
        <f t="shared" ca="1" si="347"/>
        <v>0.68633111542317982</v>
      </c>
      <c r="M1129" s="30"/>
      <c r="N1129" s="21">
        <v>1116</v>
      </c>
      <c r="O1129" s="14">
        <f t="shared" si="345"/>
        <v>0.32810400000000001</v>
      </c>
      <c r="P1129" s="14">
        <f t="shared" si="353"/>
        <v>0.53450537883168214</v>
      </c>
      <c r="Q1129" s="14">
        <f t="shared" si="361"/>
        <v>0.86260937883168221</v>
      </c>
      <c r="R1129" s="14">
        <f t="shared" si="362"/>
        <v>-0.20640137883168214</v>
      </c>
      <c r="S1129" s="14">
        <f t="shared" si="363"/>
        <v>1.3971147576633642</v>
      </c>
      <c r="T1129" s="14">
        <f t="shared" si="364"/>
        <v>-0.74090675766336433</v>
      </c>
      <c r="U1129" s="4" t="s">
        <v>21</v>
      </c>
      <c r="V1129" s="21">
        <v>1116</v>
      </c>
      <c r="W1129" s="15">
        <f t="shared" si="354"/>
        <v>14792.400309697192</v>
      </c>
      <c r="X1129" s="15">
        <f t="shared" si="355"/>
        <v>18183.506285299711</v>
      </c>
      <c r="Y1129" s="15">
        <f t="shared" si="356"/>
        <v>25244.768222184412</v>
      </c>
      <c r="Z1129" s="15">
        <f t="shared" si="357"/>
        <v>8667.7407768806843</v>
      </c>
      <c r="AA1129" s="15">
        <f t="shared" si="358"/>
        <v>43082.820181254123</v>
      </c>
      <c r="AB1129" s="15">
        <f t="shared" si="359"/>
        <v>5078.9411185653698</v>
      </c>
      <c r="AC1129" s="15"/>
    </row>
    <row r="1130" spans="2:29">
      <c r="B1130" s="64">
        <v>41884</v>
      </c>
      <c r="C1130" s="65">
        <v>2002.28</v>
      </c>
      <c r="D1130" s="65">
        <v>15668.6</v>
      </c>
      <c r="E1130" s="16">
        <f t="shared" si="346"/>
        <v>1.5819545284510007E-2</v>
      </c>
      <c r="F1130" s="16">
        <f t="shared" si="348"/>
        <v>1.5819545284510007E-2</v>
      </c>
      <c r="G1130" s="16" t="str">
        <f t="shared" si="349"/>
        <v/>
      </c>
      <c r="H1130" s="6">
        <f t="shared" si="350"/>
        <v>1117</v>
      </c>
      <c r="I1130" s="25">
        <f t="shared" ca="1" si="351"/>
        <v>13842.948938703428</v>
      </c>
      <c r="J1130" s="16">
        <f t="shared" ca="1" si="360"/>
        <v>-1.1419111657955283E-2</v>
      </c>
      <c r="K1130" s="17">
        <f t="shared" ca="1" si="352"/>
        <v>-4.1644611952024215</v>
      </c>
      <c r="L1130" s="31">
        <f t="shared" ca="1" si="347"/>
        <v>-0.73617612904293384</v>
      </c>
      <c r="M1130" s="30"/>
      <c r="N1130" s="21">
        <v>1117</v>
      </c>
      <c r="O1130" s="14">
        <f t="shared" si="345"/>
        <v>0.32839799999999997</v>
      </c>
      <c r="P1130" s="14">
        <f t="shared" si="353"/>
        <v>0.53474479894618887</v>
      </c>
      <c r="Q1130" s="14">
        <f t="shared" si="361"/>
        <v>0.86314279894618884</v>
      </c>
      <c r="R1130" s="14">
        <f t="shared" si="362"/>
        <v>-0.2063467989461889</v>
      </c>
      <c r="S1130" s="14">
        <f t="shared" si="363"/>
        <v>1.3978875978923777</v>
      </c>
      <c r="T1130" s="14">
        <f t="shared" si="364"/>
        <v>-0.74109159789237777</v>
      </c>
      <c r="U1130" s="4" t="s">
        <v>21</v>
      </c>
      <c r="V1130" s="21">
        <v>1117</v>
      </c>
      <c r="W1130" s="15">
        <f t="shared" si="354"/>
        <v>14796.749914748852</v>
      </c>
      <c r="X1130" s="15">
        <f t="shared" si="355"/>
        <v>18187.86030365566</v>
      </c>
      <c r="Y1130" s="15">
        <f t="shared" si="356"/>
        <v>25258.237881514411</v>
      </c>
      <c r="Z1130" s="15">
        <f t="shared" si="357"/>
        <v>8668.2138740904502</v>
      </c>
      <c r="AA1130" s="15">
        <f t="shared" si="358"/>
        <v>43116.129187481645</v>
      </c>
      <c r="AB1130" s="15">
        <f t="shared" si="359"/>
        <v>5078.0024126838471</v>
      </c>
      <c r="AC1130" s="15"/>
    </row>
    <row r="1131" spans="2:29">
      <c r="B1131" s="64">
        <v>41885</v>
      </c>
      <c r="C1131" s="65">
        <v>2000.72</v>
      </c>
      <c r="D1131" s="65">
        <v>15728.35</v>
      </c>
      <c r="E1131" s="16">
        <f t="shared" si="346"/>
        <v>3.8133592024813959E-3</v>
      </c>
      <c r="F1131" s="16">
        <f t="shared" si="348"/>
        <v>3.8133592024813959E-3</v>
      </c>
      <c r="G1131" s="16" t="str">
        <f t="shared" si="349"/>
        <v/>
      </c>
      <c r="H1131" s="6">
        <f t="shared" si="350"/>
        <v>1118</v>
      </c>
      <c r="I1131" s="25">
        <f t="shared" ca="1" si="351"/>
        <v>13641.301809338223</v>
      </c>
      <c r="J1131" s="16">
        <f t="shared" ca="1" si="360"/>
        <v>-1.4566775494014911E-2</v>
      </c>
      <c r="K1131" s="17">
        <f t="shared" ca="1" si="352"/>
        <v>-5.0999563539703328</v>
      </c>
      <c r="L1131" s="31">
        <f t="shared" ca="1" si="347"/>
        <v>-0.93549515876791078</v>
      </c>
      <c r="M1131" s="30"/>
      <c r="N1131" s="21">
        <v>1118</v>
      </c>
      <c r="O1131" s="14">
        <f t="shared" si="345"/>
        <v>0.32869199999999998</v>
      </c>
      <c r="P1131" s="14">
        <f t="shared" si="353"/>
        <v>0.53498411191361561</v>
      </c>
      <c r="Q1131" s="14">
        <f t="shared" si="361"/>
        <v>0.8636761119136156</v>
      </c>
      <c r="R1131" s="14">
        <f t="shared" si="362"/>
        <v>-0.20629211191361563</v>
      </c>
      <c r="S1131" s="14">
        <f t="shared" si="363"/>
        <v>1.3986602238272312</v>
      </c>
      <c r="T1131" s="14">
        <f t="shared" si="364"/>
        <v>-0.74127622382723124</v>
      </c>
      <c r="U1131" s="4" t="s">
        <v>21</v>
      </c>
      <c r="V1131" s="21">
        <v>1118</v>
      </c>
      <c r="W1131" s="15">
        <f t="shared" si="354"/>
        <v>14801.100798772401</v>
      </c>
      <c r="X1131" s="15">
        <f t="shared" si="355"/>
        <v>18192.213415333332</v>
      </c>
      <c r="Y1131" s="15">
        <f t="shared" si="356"/>
        <v>25271.712019957984</v>
      </c>
      <c r="Z1131" s="15">
        <f t="shared" si="357"/>
        <v>8668.6879259470606</v>
      </c>
      <c r="AA1131" s="15">
        <f t="shared" si="358"/>
        <v>43149.454699522023</v>
      </c>
      <c r="AB1131" s="15">
        <f t="shared" si="359"/>
        <v>5077.064968282154</v>
      </c>
      <c r="AC1131" s="15"/>
    </row>
    <row r="1132" spans="2:29">
      <c r="B1132" s="64">
        <v>41886</v>
      </c>
      <c r="C1132" s="65">
        <v>1997.65</v>
      </c>
      <c r="D1132" s="65">
        <v>15676.18</v>
      </c>
      <c r="E1132" s="16">
        <f t="shared" si="346"/>
        <v>-3.316940429224939E-3</v>
      </c>
      <c r="F1132" s="16" t="str">
        <f t="shared" si="348"/>
        <v/>
      </c>
      <c r="G1132" s="16">
        <f t="shared" si="349"/>
        <v>-3.316940429224939E-3</v>
      </c>
      <c r="H1132" s="6">
        <f t="shared" si="350"/>
        <v>1119</v>
      </c>
      <c r="I1132" s="25">
        <f t="shared" ca="1" si="351"/>
        <v>13702.915350018891</v>
      </c>
      <c r="J1132" s="16">
        <f t="shared" ca="1" si="360"/>
        <v>4.5166906752616585E-3</v>
      </c>
      <c r="K1132" s="17">
        <f t="shared" ca="1" si="352"/>
        <v>-4.8366735996059464</v>
      </c>
      <c r="L1132" s="31">
        <f t="shared" ca="1" si="347"/>
        <v>0.26328275436438653</v>
      </c>
      <c r="M1132" s="30"/>
      <c r="N1132" s="21">
        <v>1119</v>
      </c>
      <c r="O1132" s="14">
        <f t="shared" si="345"/>
        <v>0.328986</v>
      </c>
      <c r="P1132" s="14">
        <f t="shared" si="353"/>
        <v>0.5352233178776874</v>
      </c>
      <c r="Q1132" s="14">
        <f t="shared" si="361"/>
        <v>0.8642093178776874</v>
      </c>
      <c r="R1132" s="14">
        <f t="shared" si="362"/>
        <v>-0.2062373178776874</v>
      </c>
      <c r="S1132" s="14">
        <f t="shared" si="363"/>
        <v>1.3994326357553748</v>
      </c>
      <c r="T1132" s="14">
        <f t="shared" si="364"/>
        <v>-0.7414606357553748</v>
      </c>
      <c r="U1132" s="4" t="s">
        <v>21</v>
      </c>
      <c r="V1132" s="21">
        <v>1119</v>
      </c>
      <c r="W1132" s="15">
        <f t="shared" si="354"/>
        <v>14805.452962143909</v>
      </c>
      <c r="X1132" s="15">
        <f t="shared" si="355"/>
        <v>18196.565621798065</v>
      </c>
      <c r="Y1132" s="15">
        <f t="shared" si="356"/>
        <v>25285.190640650464</v>
      </c>
      <c r="Z1132" s="15">
        <f t="shared" si="357"/>
        <v>8669.1629313583398</v>
      </c>
      <c r="AA1132" s="15">
        <f t="shared" si="358"/>
        <v>43182.796728257468</v>
      </c>
      <c r="AB1132" s="15">
        <f t="shared" si="359"/>
        <v>5076.1287832665384</v>
      </c>
      <c r="AC1132" s="15"/>
    </row>
    <row r="1133" spans="2:29">
      <c r="B1133" s="64">
        <v>41887</v>
      </c>
      <c r="C1133" s="65">
        <v>2007.71</v>
      </c>
      <c r="D1133" s="65">
        <v>15668.68</v>
      </c>
      <c r="E1133" s="16">
        <f t="shared" si="346"/>
        <v>-4.7843288352136809E-4</v>
      </c>
      <c r="F1133" s="16" t="str">
        <f t="shared" si="348"/>
        <v/>
      </c>
      <c r="G1133" s="16">
        <f t="shared" si="349"/>
        <v>-4.7843288352136809E-4</v>
      </c>
      <c r="H1133" s="6">
        <f t="shared" si="350"/>
        <v>1120</v>
      </c>
      <c r="I1133" s="25">
        <f t="shared" ca="1" si="351"/>
        <v>13775.043780055134</v>
      </c>
      <c r="J1133" s="16">
        <f t="shared" ca="1" si="360"/>
        <v>5.2637287901032516E-3</v>
      </c>
      <c r="K1133" s="17">
        <f t="shared" ca="1" si="352"/>
        <v>-4.5269281418718377</v>
      </c>
      <c r="L1133" s="31">
        <f t="shared" ca="1" si="347"/>
        <v>0.30974545773410861</v>
      </c>
      <c r="M1133" s="30"/>
      <c r="N1133" s="21">
        <v>1120</v>
      </c>
      <c r="O1133" s="14">
        <f t="shared" si="345"/>
        <v>0.32928000000000002</v>
      </c>
      <c r="P1133" s="14">
        <f t="shared" si="353"/>
        <v>0.53546241698180841</v>
      </c>
      <c r="Q1133" s="14">
        <f t="shared" si="361"/>
        <v>0.86474241698180843</v>
      </c>
      <c r="R1133" s="14">
        <f t="shared" si="362"/>
        <v>-0.20618241698180839</v>
      </c>
      <c r="S1133" s="14">
        <f t="shared" si="363"/>
        <v>1.4002048339636168</v>
      </c>
      <c r="T1133" s="14">
        <f t="shared" si="364"/>
        <v>-0.7416448339636168</v>
      </c>
      <c r="U1133" s="4" t="s">
        <v>21</v>
      </c>
      <c r="V1133" s="21">
        <v>1120</v>
      </c>
      <c r="W1133" s="15">
        <f t="shared" si="354"/>
        <v>14809.806405239555</v>
      </c>
      <c r="X1133" s="15">
        <f t="shared" si="355"/>
        <v>18200.916924511876</v>
      </c>
      <c r="Y1133" s="15">
        <f t="shared" si="356"/>
        <v>25298.673746725086</v>
      </c>
      <c r="Z1133" s="15">
        <f t="shared" si="357"/>
        <v>8669.6388892349296</v>
      </c>
      <c r="AA1133" s="15">
        <f t="shared" si="358"/>
        <v>43216.155284569002</v>
      </c>
      <c r="AB1133" s="15">
        <f t="shared" si="359"/>
        <v>5075.1938555485031</v>
      </c>
      <c r="AC1133" s="15"/>
    </row>
    <row r="1134" spans="2:29">
      <c r="B1134" s="64">
        <v>41890</v>
      </c>
      <c r="C1134" s="65">
        <v>2001.54</v>
      </c>
      <c r="D1134" s="65">
        <v>15705.11</v>
      </c>
      <c r="E1134" s="16">
        <f t="shared" si="346"/>
        <v>2.3250203590857873E-3</v>
      </c>
      <c r="F1134" s="16">
        <f t="shared" si="348"/>
        <v>2.3250203590857873E-3</v>
      </c>
      <c r="G1134" s="16" t="str">
        <f t="shared" si="349"/>
        <v/>
      </c>
      <c r="H1134" s="6">
        <f t="shared" si="350"/>
        <v>1121</v>
      </c>
      <c r="I1134" s="25">
        <f t="shared" ca="1" si="351"/>
        <v>13873.048092184092</v>
      </c>
      <c r="J1134" s="16">
        <f t="shared" ca="1" si="360"/>
        <v>7.1146279963812892E-3</v>
      </c>
      <c r="K1134" s="17">
        <f t="shared" ca="1" si="352"/>
        <v>-4.1022129415583422</v>
      </c>
      <c r="L1134" s="31">
        <f t="shared" ca="1" si="347"/>
        <v>0.42471520031349574</v>
      </c>
      <c r="M1134" s="30"/>
      <c r="N1134" s="21">
        <v>1121</v>
      </c>
      <c r="O1134" s="14">
        <f t="shared" si="345"/>
        <v>0.32957399999999998</v>
      </c>
      <c r="P1134" s="14">
        <f t="shared" si="353"/>
        <v>0.53570140936906263</v>
      </c>
      <c r="Q1134" s="14">
        <f t="shared" si="361"/>
        <v>0.86527540936906266</v>
      </c>
      <c r="R1134" s="14">
        <f t="shared" si="362"/>
        <v>-0.20612740936906265</v>
      </c>
      <c r="S1134" s="14">
        <f t="shared" si="363"/>
        <v>1.4009768187381253</v>
      </c>
      <c r="T1134" s="14">
        <f t="shared" si="364"/>
        <v>-0.74182881873812523</v>
      </c>
      <c r="U1134" s="4" t="s">
        <v>21</v>
      </c>
      <c r="V1134" s="21">
        <v>1121</v>
      </c>
      <c r="W1134" s="15">
        <f t="shared" si="354"/>
        <v>14814.161128435637</v>
      </c>
      <c r="X1134" s="15">
        <f t="shared" si="355"/>
        <v>18205.267324933466</v>
      </c>
      <c r="Y1134" s="15">
        <f t="shared" si="356"/>
        <v>25312.161341313044</v>
      </c>
      <c r="Z1134" s="15">
        <f t="shared" si="357"/>
        <v>8670.1157984902948</v>
      </c>
      <c r="AA1134" s="15">
        <f t="shared" si="358"/>
        <v>43249.530379336466</v>
      </c>
      <c r="AB1134" s="15">
        <f t="shared" si="359"/>
        <v>5074.2601830448002</v>
      </c>
      <c r="AC1134" s="15"/>
    </row>
    <row r="1135" spans="2:29">
      <c r="B1135" s="64">
        <v>41891</v>
      </c>
      <c r="C1135" s="65">
        <v>1988.44</v>
      </c>
      <c r="D1135" s="65">
        <v>15749.15</v>
      </c>
      <c r="E1135" s="16">
        <f t="shared" si="346"/>
        <v>2.8041828423996428E-3</v>
      </c>
      <c r="F1135" s="16">
        <f t="shared" si="348"/>
        <v>2.8041828423996428E-3</v>
      </c>
      <c r="G1135" s="16" t="str">
        <f t="shared" si="349"/>
        <v/>
      </c>
      <c r="H1135" s="6">
        <f t="shared" si="350"/>
        <v>1122</v>
      </c>
      <c r="I1135" s="25">
        <f t="shared" ca="1" si="351"/>
        <v>13912.866696416129</v>
      </c>
      <c r="J1135" s="16">
        <f t="shared" ca="1" si="360"/>
        <v>2.8702130899748656E-3</v>
      </c>
      <c r="K1135" s="17">
        <f t="shared" ca="1" si="352"/>
        <v>-3.94145645274136</v>
      </c>
      <c r="L1135" s="31">
        <f t="shared" ca="1" si="347"/>
        <v>0.16075648881698221</v>
      </c>
      <c r="M1135" s="30"/>
      <c r="N1135" s="21">
        <v>1122</v>
      </c>
      <c r="O1135" s="14">
        <f t="shared" si="345"/>
        <v>0.32986799999999999</v>
      </c>
      <c r="P1135" s="14">
        <f t="shared" si="353"/>
        <v>0.5359402951822152</v>
      </c>
      <c r="Q1135" s="14">
        <f t="shared" si="361"/>
        <v>0.86580829518221525</v>
      </c>
      <c r="R1135" s="14">
        <f t="shared" si="362"/>
        <v>-0.2060722951822152</v>
      </c>
      <c r="S1135" s="14">
        <f t="shared" si="363"/>
        <v>1.4017485903644304</v>
      </c>
      <c r="T1135" s="14">
        <f t="shared" si="364"/>
        <v>-0.74201259036443035</v>
      </c>
      <c r="U1135" s="4" t="s">
        <v>21</v>
      </c>
      <c r="V1135" s="21">
        <v>1122</v>
      </c>
      <c r="W1135" s="15">
        <f t="shared" si="354"/>
        <v>14818.517132108564</v>
      </c>
      <c r="X1135" s="15">
        <f t="shared" si="355"/>
        <v>18209.616824518231</v>
      </c>
      <c r="Y1135" s="15">
        <f t="shared" si="356"/>
        <v>25325.653427543457</v>
      </c>
      <c r="Z1135" s="15">
        <f t="shared" si="357"/>
        <v>8670.5936580406997</v>
      </c>
      <c r="AA1135" s="15">
        <f t="shared" si="358"/>
        <v>43282.922023438572</v>
      </c>
      <c r="AB1135" s="15">
        <f t="shared" si="359"/>
        <v>5073.3277636774028</v>
      </c>
      <c r="AC1135" s="15"/>
    </row>
    <row r="1136" spans="2:29">
      <c r="B1136" s="64">
        <v>41892</v>
      </c>
      <c r="C1136" s="65">
        <v>1995.69</v>
      </c>
      <c r="D1136" s="65">
        <v>15788.78</v>
      </c>
      <c r="E1136" s="16">
        <f t="shared" si="346"/>
        <v>2.5163262779261748E-3</v>
      </c>
      <c r="F1136" s="16">
        <f t="shared" si="348"/>
        <v>2.5163262779261748E-3</v>
      </c>
      <c r="G1136" s="16" t="str">
        <f t="shared" si="349"/>
        <v/>
      </c>
      <c r="H1136" s="6">
        <f t="shared" si="350"/>
        <v>1123</v>
      </c>
      <c r="I1136" s="25">
        <f t="shared" ca="1" si="351"/>
        <v>13727.946070202226</v>
      </c>
      <c r="J1136" s="16">
        <f t="shared" ca="1" si="360"/>
        <v>-1.3291338891469266E-2</v>
      </c>
      <c r="K1136" s="17">
        <f t="shared" ca="1" si="352"/>
        <v>-4.796110721738911</v>
      </c>
      <c r="L1136" s="31">
        <f t="shared" ca="1" si="347"/>
        <v>-0.85465426899755093</v>
      </c>
      <c r="M1136" s="30"/>
      <c r="N1136" s="21">
        <v>1123</v>
      </c>
      <c r="O1136" s="14">
        <f t="shared" si="345"/>
        <v>0.33016200000000001</v>
      </c>
      <c r="P1136" s="14">
        <f t="shared" si="353"/>
        <v>0.53617907456371328</v>
      </c>
      <c r="Q1136" s="14">
        <f t="shared" si="361"/>
        <v>0.86634107456371323</v>
      </c>
      <c r="R1136" s="14">
        <f t="shared" si="362"/>
        <v>-0.20601707456371326</v>
      </c>
      <c r="S1136" s="14">
        <f t="shared" si="363"/>
        <v>1.4025201491274266</v>
      </c>
      <c r="T1136" s="14">
        <f t="shared" si="364"/>
        <v>-0.74219614912742649</v>
      </c>
      <c r="U1136" s="4" t="s">
        <v>21</v>
      </c>
      <c r="V1136" s="21">
        <v>1123</v>
      </c>
      <c r="W1136" s="15">
        <f t="shared" si="354"/>
        <v>14822.874416634842</v>
      </c>
      <c r="X1136" s="15">
        <f t="shared" si="355"/>
        <v>18213.965424718281</v>
      </c>
      <c r="Y1136" s="15">
        <f t="shared" si="356"/>
        <v>25339.150008543395</v>
      </c>
      <c r="Z1136" s="15">
        <f t="shared" si="357"/>
        <v>8671.0724668052135</v>
      </c>
      <c r="AA1136" s="15">
        <f t="shared" si="358"/>
        <v>43316.330227752893</v>
      </c>
      <c r="AB1136" s="15">
        <f t="shared" si="359"/>
        <v>5072.3965953734933</v>
      </c>
      <c r="AC1136" s="15"/>
    </row>
    <row r="1137" spans="2:29">
      <c r="B1137" s="64">
        <v>41893</v>
      </c>
      <c r="C1137" s="65">
        <v>1997.45</v>
      </c>
      <c r="D1137" s="65">
        <v>15909.2</v>
      </c>
      <c r="E1137" s="16">
        <f t="shared" si="346"/>
        <v>7.6269350766810396E-3</v>
      </c>
      <c r="F1137" s="16">
        <f t="shared" si="348"/>
        <v>7.6269350766810396E-3</v>
      </c>
      <c r="G1137" s="16" t="str">
        <f t="shared" si="349"/>
        <v/>
      </c>
      <c r="H1137" s="6">
        <f t="shared" si="350"/>
        <v>1124</v>
      </c>
      <c r="I1137" s="25">
        <f t="shared" ca="1" si="351"/>
        <v>13719.975573488717</v>
      </c>
      <c r="J1137" s="16">
        <f t="shared" ca="1" si="360"/>
        <v>-5.8060373145041105E-4</v>
      </c>
      <c r="K1137" s="17">
        <f t="shared" ca="1" si="352"/>
        <v>-4.8507840178466752</v>
      </c>
      <c r="L1137" s="31">
        <f t="shared" ca="1" si="347"/>
        <v>-5.4673296107763975E-2</v>
      </c>
      <c r="M1137" s="30"/>
      <c r="N1137" s="21">
        <v>1124</v>
      </c>
      <c r="O1137" s="14">
        <f t="shared" si="345"/>
        <v>0.33045599999999997</v>
      </c>
      <c r="P1137" s="14">
        <f t="shared" si="353"/>
        <v>0.53641774765568673</v>
      </c>
      <c r="Q1137" s="14">
        <f t="shared" si="361"/>
        <v>0.8668737476556867</v>
      </c>
      <c r="R1137" s="14">
        <f t="shared" si="362"/>
        <v>-0.20596174765568676</v>
      </c>
      <c r="S1137" s="14">
        <f t="shared" si="363"/>
        <v>1.4032914953113735</v>
      </c>
      <c r="T1137" s="14">
        <f t="shared" si="364"/>
        <v>-0.74237949531137348</v>
      </c>
      <c r="U1137" s="4" t="s">
        <v>21</v>
      </c>
      <c r="V1137" s="21">
        <v>1124</v>
      </c>
      <c r="W1137" s="15">
        <f t="shared" si="354"/>
        <v>14827.232982391104</v>
      </c>
      <c r="X1137" s="15">
        <f t="shared" si="355"/>
        <v>18218.313126982426</v>
      </c>
      <c r="Y1137" s="15">
        <f t="shared" si="356"/>
        <v>25352.651087437913</v>
      </c>
      <c r="Z1137" s="15">
        <f t="shared" si="357"/>
        <v>8671.5522237056848</v>
      </c>
      <c r="AA1137" s="15">
        <f t="shared" si="358"/>
        <v>43349.7550031559</v>
      </c>
      <c r="AB1137" s="15">
        <f t="shared" si="359"/>
        <v>5071.4666760654491</v>
      </c>
      <c r="AC1137" s="15"/>
    </row>
    <row r="1138" spans="2:29">
      <c r="B1138" s="64">
        <v>41894</v>
      </c>
      <c r="C1138" s="65">
        <v>1985.54</v>
      </c>
      <c r="D1138" s="65">
        <v>15948.29</v>
      </c>
      <c r="E1138" s="16">
        <f t="shared" si="346"/>
        <v>2.4570688658135005E-3</v>
      </c>
      <c r="F1138" s="16">
        <f t="shared" si="348"/>
        <v>2.4570688658135005E-3</v>
      </c>
      <c r="G1138" s="16" t="str">
        <f t="shared" si="349"/>
        <v/>
      </c>
      <c r="H1138" s="6">
        <f t="shared" si="350"/>
        <v>1125</v>
      </c>
      <c r="I1138" s="25">
        <f t="shared" ca="1" si="351"/>
        <v>13964.272531748387</v>
      </c>
      <c r="J1138" s="16">
        <f t="shared" ca="1" si="360"/>
        <v>1.7805932448723069E-2</v>
      </c>
      <c r="K1138" s="17">
        <f t="shared" ca="1" si="352"/>
        <v>-3.7660792850127973</v>
      </c>
      <c r="L1138" s="31">
        <f t="shared" ca="1" si="347"/>
        <v>1.0847047328338779</v>
      </c>
      <c r="M1138" s="30"/>
      <c r="N1138" s="21">
        <v>1125</v>
      </c>
      <c r="O1138" s="14">
        <f t="shared" si="345"/>
        <v>0.33074999999999999</v>
      </c>
      <c r="P1138" s="14">
        <f t="shared" si="353"/>
        <v>0.53665631459994956</v>
      </c>
      <c r="Q1138" s="14">
        <f t="shared" si="361"/>
        <v>0.86740631459994955</v>
      </c>
      <c r="R1138" s="14">
        <f t="shared" si="362"/>
        <v>-0.20590631459994957</v>
      </c>
      <c r="S1138" s="14">
        <f t="shared" si="363"/>
        <v>1.404062629199899</v>
      </c>
      <c r="T1138" s="14">
        <f t="shared" si="364"/>
        <v>-0.74256262919989913</v>
      </c>
      <c r="U1138" s="4" t="s">
        <v>21</v>
      </c>
      <c r="V1138" s="21">
        <v>1125</v>
      </c>
      <c r="W1138" s="15">
        <f t="shared" si="354"/>
        <v>14831.592829754085</v>
      </c>
      <c r="X1138" s="15">
        <f t="shared" si="355"/>
        <v>18222.659932756222</v>
      </c>
      <c r="Y1138" s="15">
        <f t="shared" si="356"/>
        <v>25366.156667350013</v>
      </c>
      <c r="Z1138" s="15">
        <f t="shared" si="357"/>
        <v>8672.0329276667508</v>
      </c>
      <c r="AA1138" s="15">
        <f t="shared" si="358"/>
        <v>43383.196360522932</v>
      </c>
      <c r="AB1138" s="15">
        <f t="shared" si="359"/>
        <v>5070.53800369082</v>
      </c>
      <c r="AC1138" s="15"/>
    </row>
    <row r="1139" spans="2:29">
      <c r="B1139" s="64">
        <v>41898</v>
      </c>
      <c r="C1139" s="65">
        <v>1998.98</v>
      </c>
      <c r="D1139" s="65">
        <v>15911.53</v>
      </c>
      <c r="E1139" s="16">
        <f t="shared" si="346"/>
        <v>-2.3049493080449512E-3</v>
      </c>
      <c r="F1139" s="16" t="str">
        <f t="shared" si="348"/>
        <v/>
      </c>
      <c r="G1139" s="16">
        <f t="shared" si="349"/>
        <v>-2.3049493080449512E-3</v>
      </c>
      <c r="H1139" s="6">
        <f t="shared" si="350"/>
        <v>1126</v>
      </c>
      <c r="I1139" s="25">
        <f t="shared" ca="1" si="351"/>
        <v>14002.479310490888</v>
      </c>
      <c r="J1139" s="16">
        <f t="shared" ca="1" si="360"/>
        <v>2.7360378892373753E-3</v>
      </c>
      <c r="K1139" s="17">
        <f t="shared" ca="1" si="352"/>
        <v>-3.6136853107176417</v>
      </c>
      <c r="L1139" s="31">
        <f t="shared" ca="1" si="347"/>
        <v>0.15239397429515583</v>
      </c>
      <c r="M1139" s="30"/>
      <c r="N1139" s="21">
        <v>1126</v>
      </c>
      <c r="O1139" s="14">
        <f t="shared" si="345"/>
        <v>0.331044</v>
      </c>
      <c r="P1139" s="14">
        <f t="shared" si="353"/>
        <v>0.53689477553800058</v>
      </c>
      <c r="Q1139" s="14">
        <f t="shared" si="361"/>
        <v>0.86793877553800058</v>
      </c>
      <c r="R1139" s="14">
        <f t="shared" si="362"/>
        <v>-0.20585077553800057</v>
      </c>
      <c r="S1139" s="14">
        <f t="shared" si="363"/>
        <v>1.4048335510760013</v>
      </c>
      <c r="T1139" s="14">
        <f t="shared" si="364"/>
        <v>-0.74274555107600115</v>
      </c>
      <c r="U1139" s="4" t="s">
        <v>21</v>
      </c>
      <c r="V1139" s="21">
        <v>1126</v>
      </c>
      <c r="W1139" s="15">
        <f t="shared" si="354"/>
        <v>14835.953959100634</v>
      </c>
      <c r="X1139" s="15">
        <f t="shared" si="355"/>
        <v>18227.005843481951</v>
      </c>
      <c r="Y1139" s="15">
        <f t="shared" si="356"/>
        <v>25379.66675140068</v>
      </c>
      <c r="Z1139" s="15">
        <f t="shared" si="357"/>
        <v>8672.5145776158133</v>
      </c>
      <c r="AA1139" s="15">
        <f t="shared" si="358"/>
        <v>43416.654310728307</v>
      </c>
      <c r="AB1139" s="15">
        <f t="shared" si="359"/>
        <v>5069.6105761923136</v>
      </c>
      <c r="AC1139" s="15"/>
    </row>
    <row r="1140" spans="2:29">
      <c r="B1140" s="64">
        <v>41899</v>
      </c>
      <c r="C1140" s="65">
        <v>2001.57</v>
      </c>
      <c r="D1140" s="65">
        <v>15888.67</v>
      </c>
      <c r="E1140" s="16">
        <f t="shared" si="346"/>
        <v>-1.4366940199968565E-3</v>
      </c>
      <c r="F1140" s="16" t="str">
        <f t="shared" si="348"/>
        <v/>
      </c>
      <c r="G1140" s="16">
        <f t="shared" si="349"/>
        <v>-1.4366940199968565E-3</v>
      </c>
      <c r="H1140" s="6">
        <f t="shared" si="350"/>
        <v>1127</v>
      </c>
      <c r="I1140" s="25">
        <f t="shared" ca="1" si="351"/>
        <v>13753.258908444317</v>
      </c>
      <c r="J1140" s="16">
        <f t="shared" ca="1" si="360"/>
        <v>-1.7798305322961668E-2</v>
      </c>
      <c r="K1140" s="17">
        <f t="shared" ca="1" si="352"/>
        <v>-4.7544735650569407</v>
      </c>
      <c r="L1140" s="31">
        <f t="shared" ca="1" si="347"/>
        <v>-1.1407882543392986</v>
      </c>
      <c r="M1140" s="30"/>
      <c r="N1140" s="21">
        <v>1127</v>
      </c>
      <c r="O1140" s="14">
        <f t="shared" si="345"/>
        <v>0.33133799999999997</v>
      </c>
      <c r="P1140" s="14">
        <f t="shared" si="353"/>
        <v>0.53713313061102463</v>
      </c>
      <c r="Q1140" s="14">
        <f t="shared" si="361"/>
        <v>0.86847113061102466</v>
      </c>
      <c r="R1140" s="14">
        <f t="shared" si="362"/>
        <v>-0.20579513061102467</v>
      </c>
      <c r="S1140" s="14">
        <f t="shared" si="363"/>
        <v>1.4056042612220492</v>
      </c>
      <c r="T1140" s="14">
        <f t="shared" si="364"/>
        <v>-0.74292826122204936</v>
      </c>
      <c r="U1140" s="4" t="s">
        <v>21</v>
      </c>
      <c r="V1140" s="21">
        <v>1127</v>
      </c>
      <c r="W1140" s="15">
        <f t="shared" si="354"/>
        <v>14840.316370807708</v>
      </c>
      <c r="X1140" s="15">
        <f t="shared" si="355"/>
        <v>18231.35086059865</v>
      </c>
      <c r="Y1140" s="15">
        <f t="shared" si="356"/>
        <v>25393.1813427089</v>
      </c>
      <c r="Z1140" s="15">
        <f t="shared" si="357"/>
        <v>8672.9971724830357</v>
      </c>
      <c r="AA1140" s="15">
        <f t="shared" si="358"/>
        <v>43450.12886464523</v>
      </c>
      <c r="AB1140" s="15">
        <f t="shared" si="359"/>
        <v>5068.6843915177751</v>
      </c>
      <c r="AC1140" s="15"/>
    </row>
    <row r="1141" spans="2:29">
      <c r="B1141" s="64">
        <v>41900</v>
      </c>
      <c r="C1141" s="65">
        <v>2011.36</v>
      </c>
      <c r="D1141" s="65">
        <v>16067.57</v>
      </c>
      <c r="E1141" s="16">
        <f t="shared" si="346"/>
        <v>1.1259595674150174E-2</v>
      </c>
      <c r="F1141" s="16">
        <f t="shared" si="348"/>
        <v>1.1259595674150174E-2</v>
      </c>
      <c r="G1141" s="16" t="str">
        <f t="shared" si="349"/>
        <v/>
      </c>
      <c r="H1141" s="6">
        <f t="shared" si="350"/>
        <v>1128</v>
      </c>
      <c r="I1141" s="25">
        <f t="shared" ca="1" si="351"/>
        <v>13856.364410138767</v>
      </c>
      <c r="J1141" s="16">
        <f t="shared" ca="1" si="360"/>
        <v>7.4968051122156027E-3</v>
      </c>
      <c r="K1141" s="17">
        <f t="shared" ca="1" si="352"/>
        <v>-4.3060455179873252</v>
      </c>
      <c r="L1141" s="31">
        <f t="shared" ca="1" si="347"/>
        <v>0.44842804706961542</v>
      </c>
      <c r="M1141" s="30"/>
      <c r="N1141" s="21">
        <v>1128</v>
      </c>
      <c r="O1141" s="14">
        <f t="shared" si="345"/>
        <v>0.33163199999999998</v>
      </c>
      <c r="P1141" s="14">
        <f t="shared" si="353"/>
        <v>0.53737137995989326</v>
      </c>
      <c r="Q1141" s="14">
        <f t="shared" si="361"/>
        <v>0.8690033799598933</v>
      </c>
      <c r="R1141" s="14">
        <f t="shared" si="362"/>
        <v>-0.20573937995989328</v>
      </c>
      <c r="S1141" s="14">
        <f t="shared" si="363"/>
        <v>1.4063747599197864</v>
      </c>
      <c r="T1141" s="14">
        <f t="shared" si="364"/>
        <v>-0.74311075991978659</v>
      </c>
      <c r="U1141" s="4" t="s">
        <v>21</v>
      </c>
      <c r="V1141" s="21">
        <v>1128</v>
      </c>
      <c r="W1141" s="15">
        <f t="shared" si="354"/>
        <v>14844.680065252378</v>
      </c>
      <c r="X1141" s="15">
        <f t="shared" si="355"/>
        <v>18235.694985542104</v>
      </c>
      <c r="Y1141" s="15">
        <f t="shared" si="356"/>
        <v>25406.700444391641</v>
      </c>
      <c r="Z1141" s="15">
        <f t="shared" si="357"/>
        <v>8673.4807112013368</v>
      </c>
      <c r="AA1141" s="15">
        <f t="shared" si="358"/>
        <v>43483.620033145926</v>
      </c>
      <c r="AB1141" s="15">
        <f t="shared" si="359"/>
        <v>5067.7594476201775</v>
      </c>
      <c r="AC1141" s="15"/>
    </row>
    <row r="1142" spans="2:29">
      <c r="B1142" s="64">
        <v>41901</v>
      </c>
      <c r="C1142" s="65">
        <v>2010.4</v>
      </c>
      <c r="D1142" s="65">
        <v>16321.17</v>
      </c>
      <c r="E1142" s="16">
        <f t="shared" si="346"/>
        <v>1.578334496131029E-2</v>
      </c>
      <c r="F1142" s="16">
        <f t="shared" si="348"/>
        <v>1.578334496131029E-2</v>
      </c>
      <c r="G1142" s="16" t="str">
        <f t="shared" si="349"/>
        <v/>
      </c>
      <c r="H1142" s="6">
        <f t="shared" si="350"/>
        <v>1129</v>
      </c>
      <c r="I1142" s="25">
        <f t="shared" ca="1" si="351"/>
        <v>13920.849101283049</v>
      </c>
      <c r="J1142" s="16">
        <f t="shared" ca="1" si="360"/>
        <v>4.6537958468455222E-3</v>
      </c>
      <c r="K1142" s="17">
        <f t="shared" ca="1" si="352"/>
        <v>-4.0342327965954672</v>
      </c>
      <c r="L1142" s="31">
        <f t="shared" ca="1" si="347"/>
        <v>0.27181272139185775</v>
      </c>
      <c r="M1142" s="30"/>
      <c r="N1142" s="21">
        <v>1129</v>
      </c>
      <c r="O1142" s="14">
        <f t="shared" si="345"/>
        <v>0.331926</v>
      </c>
      <c r="P1142" s="14">
        <f t="shared" si="353"/>
        <v>0.53760952372516613</v>
      </c>
      <c r="Q1142" s="14">
        <f t="shared" si="361"/>
        <v>0.86953552372516607</v>
      </c>
      <c r="R1142" s="14">
        <f t="shared" si="362"/>
        <v>-0.20568352372516613</v>
      </c>
      <c r="S1142" s="14">
        <f t="shared" si="363"/>
        <v>1.4071450474503322</v>
      </c>
      <c r="T1142" s="14">
        <f t="shared" si="364"/>
        <v>-0.74329304745033231</v>
      </c>
      <c r="U1142" s="4" t="s">
        <v>21</v>
      </c>
      <c r="V1142" s="21">
        <v>1129</v>
      </c>
      <c r="W1142" s="15">
        <f t="shared" si="354"/>
        <v>14849.045042811822</v>
      </c>
      <c r="X1142" s="15">
        <f t="shared" si="355"/>
        <v>18240.038219744874</v>
      </c>
      <c r="Y1142" s="15">
        <f t="shared" si="356"/>
        <v>25420.224059563894</v>
      </c>
      <c r="Z1142" s="15">
        <f t="shared" si="357"/>
        <v>8673.9651927063733</v>
      </c>
      <c r="AA1142" s="15">
        <f t="shared" si="358"/>
        <v>43517.127827101576</v>
      </c>
      <c r="AB1142" s="15">
        <f t="shared" si="359"/>
        <v>5066.8357424575952</v>
      </c>
      <c r="AC1142" s="15"/>
    </row>
    <row r="1143" spans="2:29">
      <c r="B1143" s="64">
        <v>41904</v>
      </c>
      <c r="C1143" s="65">
        <v>1994.29</v>
      </c>
      <c r="D1143" s="65">
        <v>16205.9</v>
      </c>
      <c r="E1143" s="16">
        <f t="shared" si="346"/>
        <v>-7.0626064185349722E-3</v>
      </c>
      <c r="F1143" s="16" t="str">
        <f t="shared" si="348"/>
        <v/>
      </c>
      <c r="G1143" s="16">
        <f t="shared" si="349"/>
        <v>-7.0626064185349722E-3</v>
      </c>
      <c r="H1143" s="6">
        <f t="shared" si="350"/>
        <v>1130</v>
      </c>
      <c r="I1143" s="25">
        <f t="shared" ca="1" si="351"/>
        <v>14027.727602555347</v>
      </c>
      <c r="J1143" s="16">
        <f t="shared" ca="1" si="360"/>
        <v>7.6775849299628995E-3</v>
      </c>
      <c r="K1143" s="17">
        <f t="shared" ca="1" si="352"/>
        <v>-3.5745910835568155</v>
      </c>
      <c r="L1143" s="31">
        <f t="shared" ca="1" si="347"/>
        <v>0.45964171303865153</v>
      </c>
      <c r="M1143" s="30"/>
      <c r="N1143" s="21">
        <v>1130</v>
      </c>
      <c r="O1143" s="14">
        <f t="shared" si="345"/>
        <v>0.33222000000000002</v>
      </c>
      <c r="P1143" s="14">
        <f t="shared" si="353"/>
        <v>0.5378475620470915</v>
      </c>
      <c r="Q1143" s="14">
        <f t="shared" si="361"/>
        <v>0.87006756204709146</v>
      </c>
      <c r="R1143" s="14">
        <f t="shared" si="362"/>
        <v>-0.20562756204709148</v>
      </c>
      <c r="S1143" s="14">
        <f t="shared" si="363"/>
        <v>1.407915124094183</v>
      </c>
      <c r="T1143" s="14">
        <f t="shared" si="364"/>
        <v>-0.74347512409418304</v>
      </c>
      <c r="U1143" s="4" t="s">
        <v>21</v>
      </c>
      <c r="V1143" s="21">
        <v>1130</v>
      </c>
      <c r="W1143" s="15">
        <f t="shared" si="354"/>
        <v>14853.411303863333</v>
      </c>
      <c r="X1143" s="15">
        <f t="shared" si="355"/>
        <v>18244.3805646363</v>
      </c>
      <c r="Y1143" s="15">
        <f t="shared" si="356"/>
        <v>25433.752191338663</v>
      </c>
      <c r="Z1143" s="15">
        <f t="shared" si="357"/>
        <v>8674.450615936541</v>
      </c>
      <c r="AA1143" s="15">
        <f t="shared" si="358"/>
        <v>43550.65225738236</v>
      </c>
      <c r="AB1143" s="15">
        <f t="shared" si="359"/>
        <v>5065.9132739931947</v>
      </c>
      <c r="AC1143" s="15"/>
    </row>
    <row r="1144" spans="2:29">
      <c r="B1144" s="64">
        <v>41906</v>
      </c>
      <c r="C1144" s="65">
        <v>1998.3</v>
      </c>
      <c r="D1144" s="65">
        <v>16167.45</v>
      </c>
      <c r="E1144" s="16">
        <f t="shared" si="346"/>
        <v>-2.3725926977211328E-3</v>
      </c>
      <c r="F1144" s="16" t="str">
        <f t="shared" si="348"/>
        <v/>
      </c>
      <c r="G1144" s="16">
        <f t="shared" si="349"/>
        <v>-2.3725926977211328E-3</v>
      </c>
      <c r="H1144" s="6">
        <f t="shared" si="350"/>
        <v>1131</v>
      </c>
      <c r="I1144" s="25">
        <f t="shared" ca="1" si="351"/>
        <v>14066.216680829346</v>
      </c>
      <c r="J1144" s="16">
        <f t="shared" ca="1" si="360"/>
        <v>2.7437856910614094E-3</v>
      </c>
      <c r="K1144" s="17">
        <f t="shared" ca="1" si="352"/>
        <v>-3.421714194465864</v>
      </c>
      <c r="L1144" s="31">
        <f t="shared" ca="1" si="347"/>
        <v>0.15287688909095165</v>
      </c>
      <c r="M1144" s="30"/>
      <c r="N1144" s="21">
        <v>1131</v>
      </c>
      <c r="O1144" s="14">
        <f t="shared" si="345"/>
        <v>0.33251399999999998</v>
      </c>
      <c r="P1144" s="14">
        <f t="shared" si="353"/>
        <v>0.53808549506560754</v>
      </c>
      <c r="Q1144" s="14">
        <f t="shared" si="361"/>
        <v>0.87059949506560752</v>
      </c>
      <c r="R1144" s="14">
        <f t="shared" si="362"/>
        <v>-0.20557149506560757</v>
      </c>
      <c r="S1144" s="14">
        <f t="shared" si="363"/>
        <v>1.4086849901312151</v>
      </c>
      <c r="T1144" s="14">
        <f t="shared" si="364"/>
        <v>-0.74365699013121511</v>
      </c>
      <c r="U1144" s="4" t="s">
        <v>21</v>
      </c>
      <c r="V1144" s="21">
        <v>1131</v>
      </c>
      <c r="W1144" s="15">
        <f t="shared" si="354"/>
        <v>14857.778848784312</v>
      </c>
      <c r="X1144" s="15">
        <f t="shared" si="355"/>
        <v>18248.722021642505</v>
      </c>
      <c r="Y1144" s="15">
        <f t="shared" si="356"/>
        <v>25447.284842826975</v>
      </c>
      <c r="Z1144" s="15">
        <f t="shared" si="357"/>
        <v>8674.936979832959</v>
      </c>
      <c r="AA1144" s="15">
        <f t="shared" si="358"/>
        <v>43584.193334857475</v>
      </c>
      <c r="AB1144" s="15">
        <f t="shared" si="359"/>
        <v>5064.9920401952149</v>
      </c>
      <c r="AC1144" s="15"/>
    </row>
    <row r="1145" spans="2:29">
      <c r="B1145" s="64">
        <v>41907</v>
      </c>
      <c r="C1145" s="65">
        <v>1965.99</v>
      </c>
      <c r="D1145" s="65">
        <v>16374.14</v>
      </c>
      <c r="E1145" s="16">
        <f t="shared" si="346"/>
        <v>1.2784329006738766E-2</v>
      </c>
      <c r="F1145" s="16">
        <f t="shared" si="348"/>
        <v>1.2784329006738766E-2</v>
      </c>
      <c r="G1145" s="16" t="str">
        <f t="shared" si="349"/>
        <v/>
      </c>
      <c r="H1145" s="6">
        <f t="shared" si="350"/>
        <v>1132</v>
      </c>
      <c r="I1145" s="25">
        <f t="shared" ca="1" si="351"/>
        <v>14140.616530939868</v>
      </c>
      <c r="J1145" s="16">
        <f t="shared" ca="1" si="360"/>
        <v>5.2892580712139972E-3</v>
      </c>
      <c r="K1145" s="17">
        <f t="shared" ca="1" si="352"/>
        <v>-3.1103815304723801</v>
      </c>
      <c r="L1145" s="31">
        <f t="shared" ca="1" si="347"/>
        <v>0.31133266399348397</v>
      </c>
      <c r="M1145" s="30"/>
      <c r="N1145" s="21">
        <v>1132</v>
      </c>
      <c r="O1145" s="14">
        <f t="shared" si="345"/>
        <v>0.33280799999999999</v>
      </c>
      <c r="P1145" s="14">
        <f t="shared" si="353"/>
        <v>0.53832332292034313</v>
      </c>
      <c r="Q1145" s="14">
        <f t="shared" si="361"/>
        <v>0.87113132292034312</v>
      </c>
      <c r="R1145" s="14">
        <f t="shared" si="362"/>
        <v>-0.20551532292034314</v>
      </c>
      <c r="S1145" s="14">
        <f t="shared" si="363"/>
        <v>1.4094546458406862</v>
      </c>
      <c r="T1145" s="14">
        <f t="shared" si="364"/>
        <v>-0.74383864584068626</v>
      </c>
      <c r="U1145" s="4" t="s">
        <v>21</v>
      </c>
      <c r="V1145" s="21">
        <v>1132</v>
      </c>
      <c r="W1145" s="15">
        <f t="shared" si="354"/>
        <v>14862.147677952273</v>
      </c>
      <c r="X1145" s="15">
        <f t="shared" si="355"/>
        <v>18253.062592186408</v>
      </c>
      <c r="Y1145" s="15">
        <f t="shared" si="356"/>
        <v>25460.8220171379</v>
      </c>
      <c r="Z1145" s="15">
        <f t="shared" si="357"/>
        <v>8675.4242833394637</v>
      </c>
      <c r="AA1145" s="15">
        <f t="shared" si="358"/>
        <v>43617.751070395178</v>
      </c>
      <c r="AB1145" s="15">
        <f t="shared" si="359"/>
        <v>5064.0720390369488</v>
      </c>
      <c r="AC1145" s="15"/>
    </row>
    <row r="1146" spans="2:29">
      <c r="B1146" s="64">
        <v>41908</v>
      </c>
      <c r="C1146" s="65">
        <v>1982.85</v>
      </c>
      <c r="D1146" s="65">
        <v>16229.86</v>
      </c>
      <c r="E1146" s="16">
        <f t="shared" si="346"/>
        <v>-8.8114551359643224E-3</v>
      </c>
      <c r="F1146" s="16" t="str">
        <f t="shared" si="348"/>
        <v/>
      </c>
      <c r="G1146" s="16">
        <f t="shared" si="349"/>
        <v>-8.8114551359643224E-3</v>
      </c>
      <c r="H1146" s="6">
        <f t="shared" si="350"/>
        <v>1133</v>
      </c>
      <c r="I1146" s="25">
        <f t="shared" ca="1" si="351"/>
        <v>14177.833249125353</v>
      </c>
      <c r="J1146" s="16">
        <f t="shared" ca="1" si="360"/>
        <v>2.631902088855529E-3</v>
      </c>
      <c r="K1146" s="17">
        <f t="shared" ca="1" si="352"/>
        <v>-2.9644786262476348</v>
      </c>
      <c r="L1146" s="31">
        <f t="shared" ca="1" si="347"/>
        <v>0.14590290422474533</v>
      </c>
      <c r="M1146" s="30"/>
      <c r="N1146" s="21">
        <v>1133</v>
      </c>
      <c r="O1146" s="14">
        <f t="shared" si="345"/>
        <v>0.33310200000000001</v>
      </c>
      <c r="P1146" s="14">
        <f t="shared" si="353"/>
        <v>0.53856104575061881</v>
      </c>
      <c r="Q1146" s="14">
        <f t="shared" si="361"/>
        <v>0.87166304575061881</v>
      </c>
      <c r="R1146" s="14">
        <f t="shared" si="362"/>
        <v>-0.2054590457506188</v>
      </c>
      <c r="S1146" s="14">
        <f t="shared" si="363"/>
        <v>1.4102240915012376</v>
      </c>
      <c r="T1146" s="14">
        <f t="shared" si="364"/>
        <v>-0.7440200915012376</v>
      </c>
      <c r="U1146" s="4" t="s">
        <v>21</v>
      </c>
      <c r="V1146" s="21">
        <v>1133</v>
      </c>
      <c r="W1146" s="15">
        <f t="shared" si="354"/>
        <v>14866.517791744842</v>
      </c>
      <c r="X1146" s="15">
        <f t="shared" si="355"/>
        <v>18257.402277687746</v>
      </c>
      <c r="Y1146" s="15">
        <f t="shared" si="356"/>
        <v>25474.363717378536</v>
      </c>
      <c r="Z1146" s="15">
        <f t="shared" si="357"/>
        <v>8675.9125254025985</v>
      </c>
      <c r="AA1146" s="15">
        <f t="shared" si="358"/>
        <v>43651.325474862744</v>
      </c>
      <c r="AB1146" s="15">
        <f t="shared" si="359"/>
        <v>5063.1532684967306</v>
      </c>
      <c r="AC1146" s="15"/>
    </row>
    <row r="1147" spans="2:29">
      <c r="B1147" s="64">
        <v>41911</v>
      </c>
      <c r="C1147" s="65">
        <v>1977.8</v>
      </c>
      <c r="D1147" s="65">
        <v>16310.64</v>
      </c>
      <c r="E1147" s="16">
        <f t="shared" si="346"/>
        <v>4.9772456447559517E-3</v>
      </c>
      <c r="F1147" s="16">
        <f t="shared" si="348"/>
        <v>4.9772456447559517E-3</v>
      </c>
      <c r="G1147" s="16" t="str">
        <f t="shared" si="349"/>
        <v/>
      </c>
      <c r="H1147" s="6">
        <f t="shared" si="350"/>
        <v>1134</v>
      </c>
      <c r="I1147" s="25">
        <f t="shared" ca="1" si="351"/>
        <v>14058.560925924354</v>
      </c>
      <c r="J1147" s="16">
        <f t="shared" ca="1" si="360"/>
        <v>-8.4125917624512502E-3</v>
      </c>
      <c r="K1147" s="17">
        <f t="shared" ca="1" si="352"/>
        <v>-3.5108650646024753</v>
      </c>
      <c r="L1147" s="31">
        <f t="shared" ca="1" si="347"/>
        <v>-0.54638643835484046</v>
      </c>
      <c r="M1147" s="30"/>
      <c r="N1147" s="21">
        <v>1134</v>
      </c>
      <c r="O1147" s="14">
        <f t="shared" si="345"/>
        <v>0.33339599999999997</v>
      </c>
      <c r="P1147" s="14">
        <f t="shared" si="353"/>
        <v>0.5387986636954476</v>
      </c>
      <c r="Q1147" s="14">
        <f t="shared" si="361"/>
        <v>0.87219466369544763</v>
      </c>
      <c r="R1147" s="14">
        <f t="shared" si="362"/>
        <v>-0.20540266369544763</v>
      </c>
      <c r="S1147" s="14">
        <f t="shared" si="363"/>
        <v>1.4109933273908952</v>
      </c>
      <c r="T1147" s="14">
        <f t="shared" si="364"/>
        <v>-0.74420132739089517</v>
      </c>
      <c r="U1147" s="4" t="s">
        <v>21</v>
      </c>
      <c r="V1147" s="21">
        <v>1134</v>
      </c>
      <c r="W1147" s="15">
        <f t="shared" si="354"/>
        <v>14870.88919053975</v>
      </c>
      <c r="X1147" s="15">
        <f t="shared" si="355"/>
        <v>18261.74107956306</v>
      </c>
      <c r="Y1147" s="15">
        <f t="shared" si="356"/>
        <v>25487.909946654039</v>
      </c>
      <c r="Z1147" s="15">
        <f t="shared" si="357"/>
        <v>8676.4017049716113</v>
      </c>
      <c r="AA1147" s="15">
        <f t="shared" si="358"/>
        <v>43684.916559126548</v>
      </c>
      <c r="AB1147" s="15">
        <f t="shared" si="359"/>
        <v>5062.2357265579185</v>
      </c>
      <c r="AC1147" s="15"/>
    </row>
    <row r="1148" spans="2:29">
      <c r="B1148" s="64">
        <v>41912</v>
      </c>
      <c r="C1148" s="65">
        <v>1972.29</v>
      </c>
      <c r="D1148" s="65">
        <v>16173.52</v>
      </c>
      <c r="E1148" s="16">
        <f t="shared" si="346"/>
        <v>-8.4067823212331944E-3</v>
      </c>
      <c r="F1148" s="16" t="str">
        <f t="shared" si="348"/>
        <v/>
      </c>
      <c r="G1148" s="16">
        <f t="shared" si="349"/>
        <v>-8.4067823212331944E-3</v>
      </c>
      <c r="H1148" s="6">
        <f t="shared" si="350"/>
        <v>1135</v>
      </c>
      <c r="I1148" s="25">
        <f t="shared" ca="1" si="351"/>
        <v>14007.67820333372</v>
      </c>
      <c r="J1148" s="16">
        <f t="shared" ca="1" si="360"/>
        <v>-3.6193407603195252E-3</v>
      </c>
      <c r="K1148" s="17">
        <f t="shared" ca="1" si="352"/>
        <v>-3.755859368358526</v>
      </c>
      <c r="L1148" s="31">
        <f t="shared" ca="1" si="347"/>
        <v>-0.24499430375605091</v>
      </c>
      <c r="M1148" s="30"/>
      <c r="N1148" s="21">
        <v>1135</v>
      </c>
      <c r="O1148" s="14">
        <f t="shared" si="345"/>
        <v>0.33368999999999999</v>
      </c>
      <c r="P1148" s="14">
        <f t="shared" si="353"/>
        <v>0.53903617689353656</v>
      </c>
      <c r="Q1148" s="14">
        <f t="shared" si="361"/>
        <v>0.8727261768935366</v>
      </c>
      <c r="R1148" s="14">
        <f t="shared" si="362"/>
        <v>-0.20534617689353657</v>
      </c>
      <c r="S1148" s="14">
        <f t="shared" si="363"/>
        <v>1.4117623537870732</v>
      </c>
      <c r="T1148" s="14">
        <f t="shared" si="364"/>
        <v>-0.74438235378707307</v>
      </c>
      <c r="U1148" s="4" t="s">
        <v>21</v>
      </c>
      <c r="V1148" s="21">
        <v>1135</v>
      </c>
      <c r="W1148" s="15">
        <f t="shared" si="354"/>
        <v>14875.261874714846</v>
      </c>
      <c r="X1148" s="15">
        <f t="shared" si="355"/>
        <v>18266.078999225731</v>
      </c>
      <c r="Y1148" s="15">
        <f t="shared" si="356"/>
        <v>25501.46070806764</v>
      </c>
      <c r="Z1148" s="15">
        <f t="shared" si="357"/>
        <v>8676.8918209984349</v>
      </c>
      <c r="AA1148" s="15">
        <f t="shared" si="358"/>
        <v>43718.524334052054</v>
      </c>
      <c r="AB1148" s="15">
        <f t="shared" si="359"/>
        <v>5061.3194112088722</v>
      </c>
      <c r="AC1148" s="15"/>
    </row>
    <row r="1149" spans="2:29">
      <c r="B1149" s="64">
        <v>41913</v>
      </c>
      <c r="C1149" s="65">
        <v>1946.16</v>
      </c>
      <c r="D1149" s="65">
        <v>16082.25</v>
      </c>
      <c r="E1149" s="16">
        <f t="shared" si="346"/>
        <v>-5.6431747696234604E-3</v>
      </c>
      <c r="F1149" s="16" t="str">
        <f t="shared" si="348"/>
        <v/>
      </c>
      <c r="G1149" s="16">
        <f t="shared" si="349"/>
        <v>-5.6431747696234604E-3</v>
      </c>
      <c r="H1149" s="6">
        <f t="shared" si="350"/>
        <v>1136</v>
      </c>
      <c r="I1149" s="25">
        <f t="shared" ca="1" si="351"/>
        <v>14213.742620331657</v>
      </c>
      <c r="J1149" s="16">
        <f t="shared" ca="1" si="360"/>
        <v>1.4710818881382861E-2</v>
      </c>
      <c r="K1149" s="17">
        <f t="shared" ca="1" si="352"/>
        <v>-2.8615047297915761</v>
      </c>
      <c r="L1149" s="31">
        <f t="shared" ca="1" si="347"/>
        <v>0.89435463856694986</v>
      </c>
      <c r="M1149" s="30"/>
      <c r="N1149" s="21">
        <v>1136</v>
      </c>
      <c r="O1149" s="14">
        <f t="shared" si="345"/>
        <v>0.333984</v>
      </c>
      <c r="P1149" s="14">
        <f t="shared" si="353"/>
        <v>0.53927358548328697</v>
      </c>
      <c r="Q1149" s="14">
        <f t="shared" si="361"/>
        <v>0.87325758548328691</v>
      </c>
      <c r="R1149" s="14">
        <f t="shared" si="362"/>
        <v>-0.20528958548328696</v>
      </c>
      <c r="S1149" s="14">
        <f t="shared" si="363"/>
        <v>1.412531170966574</v>
      </c>
      <c r="T1149" s="14">
        <f t="shared" si="364"/>
        <v>-0.74456317096657387</v>
      </c>
      <c r="U1149" s="4" t="s">
        <v>21</v>
      </c>
      <c r="V1149" s="21">
        <v>1136</v>
      </c>
      <c r="W1149" s="15">
        <f t="shared" si="354"/>
        <v>14879.635844648086</v>
      </c>
      <c r="X1149" s="15">
        <f t="shared" si="355"/>
        <v>18270.416038085976</v>
      </c>
      <c r="Y1149" s="15">
        <f t="shared" si="356"/>
        <v>25515.01600472063</v>
      </c>
      <c r="Z1149" s="15">
        <f t="shared" si="357"/>
        <v>8677.3828724376835</v>
      </c>
      <c r="AA1149" s="15">
        <f t="shared" si="358"/>
        <v>43752.148810503837</v>
      </c>
      <c r="AB1149" s="15">
        <f t="shared" si="359"/>
        <v>5060.4043204429436</v>
      </c>
      <c r="AC1149" s="15"/>
    </row>
    <row r="1150" spans="2:29">
      <c r="B1150" s="64">
        <v>41914</v>
      </c>
      <c r="C1150" s="65">
        <v>1946.17</v>
      </c>
      <c r="D1150" s="65">
        <v>15661.99</v>
      </c>
      <c r="E1150" s="16">
        <f t="shared" si="346"/>
        <v>-2.6131915621259477E-2</v>
      </c>
      <c r="F1150" s="16" t="str">
        <f t="shared" si="348"/>
        <v/>
      </c>
      <c r="G1150" s="16">
        <f t="shared" si="349"/>
        <v>-2.6131915621259477E-2</v>
      </c>
      <c r="H1150" s="6">
        <f t="shared" si="350"/>
        <v>1137</v>
      </c>
      <c r="I1150" s="25">
        <f t="shared" ca="1" si="351"/>
        <v>14211.315045390005</v>
      </c>
      <c r="J1150" s="16">
        <f t="shared" ca="1" si="360"/>
        <v>-1.7079069225437677E-4</v>
      </c>
      <c r="K1150" s="17">
        <f t="shared" ca="1" si="352"/>
        <v>-2.890555066887718</v>
      </c>
      <c r="L1150" s="31">
        <f t="shared" ca="1" si="347"/>
        <v>-2.9050337096141986E-2</v>
      </c>
      <c r="M1150" s="30"/>
      <c r="N1150" s="21">
        <v>1137</v>
      </c>
      <c r="O1150" s="14">
        <f t="shared" si="345"/>
        <v>0.33427799999999996</v>
      </c>
      <c r="P1150" s="14">
        <f t="shared" si="353"/>
        <v>0.5395108896027957</v>
      </c>
      <c r="Q1150" s="14">
        <f t="shared" si="361"/>
        <v>0.87378888960279566</v>
      </c>
      <c r="R1150" s="14">
        <f t="shared" si="362"/>
        <v>-0.20523288960279573</v>
      </c>
      <c r="S1150" s="14">
        <f t="shared" si="363"/>
        <v>1.4132997792055915</v>
      </c>
      <c r="T1150" s="14">
        <f t="shared" si="364"/>
        <v>-0.74474377920559143</v>
      </c>
      <c r="U1150" s="4" t="s">
        <v>21</v>
      </c>
      <c r="V1150" s="21">
        <v>1137</v>
      </c>
      <c r="W1150" s="15">
        <f t="shared" si="354"/>
        <v>14884.01110071754</v>
      </c>
      <c r="X1150" s="15">
        <f t="shared" si="355"/>
        <v>18274.752197550857</v>
      </c>
      <c r="Y1150" s="15">
        <f t="shared" si="356"/>
        <v>25528.57583971239</v>
      </c>
      <c r="Z1150" s="15">
        <f t="shared" si="357"/>
        <v>8677.8748582466487</v>
      </c>
      <c r="AA1150" s="15">
        <f t="shared" si="358"/>
        <v>43785.789999345616</v>
      </c>
      <c r="AB1150" s="15">
        <f t="shared" si="359"/>
        <v>5059.4904522584575</v>
      </c>
      <c r="AC1150" s="15"/>
    </row>
    <row r="1151" spans="2:29">
      <c r="B1151" s="64">
        <v>41915</v>
      </c>
      <c r="C1151" s="65">
        <v>1967.9</v>
      </c>
      <c r="D1151" s="65">
        <v>15708.65</v>
      </c>
      <c r="E1151" s="16">
        <f t="shared" si="346"/>
        <v>2.9791871914105332E-3</v>
      </c>
      <c r="F1151" s="16">
        <f t="shared" si="348"/>
        <v>2.9791871914105332E-3</v>
      </c>
      <c r="G1151" s="16" t="str">
        <f t="shared" si="349"/>
        <v/>
      </c>
      <c r="H1151" s="6">
        <f t="shared" si="350"/>
        <v>1138</v>
      </c>
      <c r="I1151" s="25">
        <f t="shared" ca="1" si="351"/>
        <v>14302.699380821161</v>
      </c>
      <c r="J1151" s="16">
        <f t="shared" ca="1" si="360"/>
        <v>6.4303926230106188E-3</v>
      </c>
      <c r="K1151" s="17">
        <f t="shared" ca="1" si="352"/>
        <v>-2.5083169314619256</v>
      </c>
      <c r="L1151" s="31">
        <f t="shared" ca="1" si="347"/>
        <v>0.38223813542579244</v>
      </c>
      <c r="M1151" s="30"/>
      <c r="N1151" s="21">
        <v>1138</v>
      </c>
      <c r="O1151" s="14">
        <f t="shared" si="345"/>
        <v>0.33457199999999998</v>
      </c>
      <c r="P1151" s="14">
        <f t="shared" si="353"/>
        <v>0.53974808938985597</v>
      </c>
      <c r="Q1151" s="14">
        <f t="shared" si="361"/>
        <v>0.87432008938985595</v>
      </c>
      <c r="R1151" s="14">
        <f t="shared" si="362"/>
        <v>-0.20517608938985599</v>
      </c>
      <c r="S1151" s="14">
        <f t="shared" si="363"/>
        <v>1.4140681787797118</v>
      </c>
      <c r="T1151" s="14">
        <f t="shared" si="364"/>
        <v>-0.74492417877971195</v>
      </c>
      <c r="U1151" s="4" t="s">
        <v>21</v>
      </c>
      <c r="V1151" s="21">
        <v>1138</v>
      </c>
      <c r="W1151" s="15">
        <f t="shared" si="354"/>
        <v>14888.387643301387</v>
      </c>
      <c r="X1151" s="15">
        <f t="shared" si="355"/>
        <v>18279.087479024289</v>
      </c>
      <c r="Y1151" s="15">
        <f t="shared" si="356"/>
        <v>25542.140216140375</v>
      </c>
      <c r="Z1151" s="15">
        <f t="shared" si="357"/>
        <v>8678.3677773852851</v>
      </c>
      <c r="AA1151" s="15">
        <f t="shared" si="358"/>
        <v>43819.44791144022</v>
      </c>
      <c r="AB1151" s="15">
        <f t="shared" si="359"/>
        <v>5058.5778046586975</v>
      </c>
      <c r="AC1151" s="15"/>
    </row>
    <row r="1152" spans="2:29">
      <c r="B1152" s="64">
        <v>41918</v>
      </c>
      <c r="C1152" s="65">
        <v>1964.82</v>
      </c>
      <c r="D1152" s="65">
        <v>15890.95</v>
      </c>
      <c r="E1152" s="16">
        <f t="shared" si="346"/>
        <v>1.1605071091405123E-2</v>
      </c>
      <c r="F1152" s="16">
        <f t="shared" si="348"/>
        <v>1.1605071091405123E-2</v>
      </c>
      <c r="G1152" s="16" t="str">
        <f t="shared" si="349"/>
        <v/>
      </c>
      <c r="H1152" s="6">
        <f t="shared" si="350"/>
        <v>1139</v>
      </c>
      <c r="I1152" s="25">
        <f t="shared" ca="1" si="351"/>
        <v>14323.233494882053</v>
      </c>
      <c r="J1152" s="16">
        <f t="shared" ca="1" si="360"/>
        <v>1.4356810217536439E-3</v>
      </c>
      <c r="K1152" s="17">
        <f t="shared" ca="1" si="352"/>
        <v>-2.4370261575796381</v>
      </c>
      <c r="L1152" s="31">
        <f t="shared" ca="1" si="347"/>
        <v>7.1290773882287564E-2</v>
      </c>
      <c r="M1152" s="30"/>
      <c r="N1152" s="21">
        <v>1139</v>
      </c>
      <c r="O1152" s="14">
        <f t="shared" si="345"/>
        <v>0.334866</v>
      </c>
      <c r="P1152" s="14">
        <f t="shared" si="353"/>
        <v>0.53998518498195858</v>
      </c>
      <c r="Q1152" s="14">
        <f t="shared" si="361"/>
        <v>0.87485118498195857</v>
      </c>
      <c r="R1152" s="14">
        <f t="shared" si="362"/>
        <v>-0.20511918498195858</v>
      </c>
      <c r="S1152" s="14">
        <f t="shared" si="363"/>
        <v>1.414836369963917</v>
      </c>
      <c r="T1152" s="14">
        <f t="shared" si="364"/>
        <v>-0.74510436996391716</v>
      </c>
      <c r="U1152" s="4" t="s">
        <v>21</v>
      </c>
      <c r="V1152" s="21">
        <v>1139</v>
      </c>
      <c r="W1152" s="15">
        <f t="shared" si="354"/>
        <v>14892.765472777917</v>
      </c>
      <c r="X1152" s="15">
        <f t="shared" si="355"/>
        <v>18283.421883907064</v>
      </c>
      <c r="Y1152" s="15">
        <f t="shared" si="356"/>
        <v>25555.709137100148</v>
      </c>
      <c r="Z1152" s="15">
        <f t="shared" si="357"/>
        <v>8678.8616288162011</v>
      </c>
      <c r="AA1152" s="15">
        <f t="shared" si="358"/>
        <v>43853.122557649702</v>
      </c>
      <c r="AB1152" s="15">
        <f t="shared" si="359"/>
        <v>5057.6663756518838</v>
      </c>
      <c r="AC1152" s="15"/>
    </row>
    <row r="1153" spans="2:29">
      <c r="B1153" s="64">
        <v>41919</v>
      </c>
      <c r="C1153" s="65">
        <v>1935.1</v>
      </c>
      <c r="D1153" s="65">
        <v>15783.83</v>
      </c>
      <c r="E1153" s="16">
        <f t="shared" si="346"/>
        <v>-6.7409437447100897E-3</v>
      </c>
      <c r="F1153" s="16" t="str">
        <f t="shared" si="348"/>
        <v/>
      </c>
      <c r="G1153" s="16">
        <f t="shared" si="349"/>
        <v>-6.7409437447100897E-3</v>
      </c>
      <c r="H1153" s="6">
        <f t="shared" si="350"/>
        <v>1140</v>
      </c>
      <c r="I1153" s="25">
        <f t="shared" ca="1" si="351"/>
        <v>14438.989407189842</v>
      </c>
      <c r="J1153" s="16">
        <f t="shared" ca="1" si="360"/>
        <v>8.0816885620938698E-3</v>
      </c>
      <c r="K1153" s="17">
        <f t="shared" ca="1" si="352"/>
        <v>-1.952325406323965</v>
      </c>
      <c r="L1153" s="31">
        <f t="shared" ca="1" si="347"/>
        <v>0.48470075125567308</v>
      </c>
      <c r="M1153" s="30"/>
      <c r="N1153" s="21">
        <v>1140</v>
      </c>
      <c r="O1153" s="14">
        <f t="shared" si="345"/>
        <v>0.33516000000000001</v>
      </c>
      <c r="P1153" s="14">
        <f t="shared" si="353"/>
        <v>0.54022217651629234</v>
      </c>
      <c r="Q1153" s="14">
        <f t="shared" si="361"/>
        <v>0.87538217651629235</v>
      </c>
      <c r="R1153" s="14">
        <f t="shared" si="362"/>
        <v>-0.20506217651629233</v>
      </c>
      <c r="S1153" s="14">
        <f t="shared" si="363"/>
        <v>1.4156043530325846</v>
      </c>
      <c r="T1153" s="14">
        <f t="shared" si="364"/>
        <v>-0.74528435303258467</v>
      </c>
      <c r="U1153" s="4" t="s">
        <v>21</v>
      </c>
      <c r="V1153" s="21">
        <v>1140</v>
      </c>
      <c r="W1153" s="15">
        <f t="shared" si="354"/>
        <v>14897.144589525535</v>
      </c>
      <c r="X1153" s="15">
        <f t="shared" si="355"/>
        <v>18287.755413596846</v>
      </c>
      <c r="Y1153" s="15">
        <f t="shared" si="356"/>
        <v>25569.282605685381</v>
      </c>
      <c r="Z1153" s="15">
        <f t="shared" si="357"/>
        <v>8679.3564115046556</v>
      </c>
      <c r="AA1153" s="15">
        <f t="shared" si="358"/>
        <v>43886.813948835246</v>
      </c>
      <c r="AB1153" s="15">
        <f t="shared" si="359"/>
        <v>5056.7561632511652</v>
      </c>
      <c r="AC1153" s="15"/>
    </row>
    <row r="1154" spans="2:29">
      <c r="B1154" s="64">
        <v>41920</v>
      </c>
      <c r="C1154" s="65">
        <v>1968.89</v>
      </c>
      <c r="D1154" s="65">
        <v>15695.98</v>
      </c>
      <c r="E1154" s="16">
        <f t="shared" si="346"/>
        <v>-5.5658227439094547E-3</v>
      </c>
      <c r="F1154" s="16" t="str">
        <f t="shared" si="348"/>
        <v/>
      </c>
      <c r="G1154" s="16">
        <f t="shared" si="349"/>
        <v>-5.5658227439094547E-3</v>
      </c>
      <c r="H1154" s="6">
        <f t="shared" si="350"/>
        <v>1141</v>
      </c>
      <c r="I1154" s="25">
        <f t="shared" ca="1" si="351"/>
        <v>14431.587497410601</v>
      </c>
      <c r="J1154" s="16">
        <f t="shared" ca="1" si="360"/>
        <v>-5.1263350713138655E-4</v>
      </c>
      <c r="K1154" s="17">
        <f t="shared" ca="1" si="352"/>
        <v>-2.0027482371691838</v>
      </c>
      <c r="L1154" s="31">
        <f t="shared" ca="1" si="347"/>
        <v>-5.0422830845218786E-2</v>
      </c>
      <c r="M1154" s="30"/>
      <c r="N1154" s="21">
        <v>1141</v>
      </c>
      <c r="O1154" s="14">
        <f t="shared" si="345"/>
        <v>0.33545399999999997</v>
      </c>
      <c r="P1154" s="14">
        <f t="shared" si="353"/>
        <v>0.54045906412974509</v>
      </c>
      <c r="Q1154" s="14">
        <f t="shared" si="361"/>
        <v>0.87591306412974501</v>
      </c>
      <c r="R1154" s="14">
        <f t="shared" si="362"/>
        <v>-0.20500506412974512</v>
      </c>
      <c r="S1154" s="14">
        <f t="shared" si="363"/>
        <v>1.4163721282594901</v>
      </c>
      <c r="T1154" s="14">
        <f t="shared" si="364"/>
        <v>-0.74546412825949027</v>
      </c>
      <c r="U1154" s="4" t="s">
        <v>21</v>
      </c>
      <c r="V1154" s="21">
        <v>1141</v>
      </c>
      <c r="W1154" s="15">
        <f t="shared" si="354"/>
        <v>14901.524993922747</v>
      </c>
      <c r="X1154" s="15">
        <f t="shared" si="355"/>
        <v>18292.088069488178</v>
      </c>
      <c r="Y1154" s="15">
        <f t="shared" si="356"/>
        <v>25582.860624987832</v>
      </c>
      <c r="Z1154" s="15">
        <f t="shared" si="357"/>
        <v>8679.8521244185504</v>
      </c>
      <c r="AA1154" s="15">
        <f t="shared" si="358"/>
        <v>43920.522095857239</v>
      </c>
      <c r="AB1154" s="15">
        <f t="shared" si="359"/>
        <v>5055.847165474599</v>
      </c>
      <c r="AC1154" s="15"/>
    </row>
    <row r="1155" spans="2:29">
      <c r="B1155" s="64">
        <v>41921</v>
      </c>
      <c r="C1155" s="65">
        <v>1928.21</v>
      </c>
      <c r="D1155" s="65">
        <v>15478.93</v>
      </c>
      <c r="E1155" s="16">
        <f t="shared" si="346"/>
        <v>-1.3828381534634938E-2</v>
      </c>
      <c r="F1155" s="16" t="str">
        <f t="shared" si="348"/>
        <v/>
      </c>
      <c r="G1155" s="16">
        <f t="shared" si="349"/>
        <v>-1.3828381534634938E-2</v>
      </c>
      <c r="H1155" s="6">
        <f t="shared" si="350"/>
        <v>1142</v>
      </c>
      <c r="I1155" s="25">
        <f t="shared" ca="1" si="351"/>
        <v>14471.248199646283</v>
      </c>
      <c r="J1155" s="16">
        <f t="shared" ca="1" si="360"/>
        <v>2.7481870752471406E-3</v>
      </c>
      <c r="K1155" s="17">
        <f t="shared" ca="1" si="352"/>
        <v>-1.8495970146973233</v>
      </c>
      <c r="L1155" s="31">
        <f t="shared" ca="1" si="347"/>
        <v>0.1531512224718605</v>
      </c>
      <c r="M1155" s="30"/>
      <c r="N1155" s="21">
        <v>1142</v>
      </c>
      <c r="O1155" s="14">
        <f t="shared" si="345"/>
        <v>0.33574799999999999</v>
      </c>
      <c r="P1155" s="14">
        <f t="shared" si="353"/>
        <v>0.54069584795890568</v>
      </c>
      <c r="Q1155" s="14">
        <f t="shared" si="361"/>
        <v>0.87644384795890562</v>
      </c>
      <c r="R1155" s="14">
        <f t="shared" si="362"/>
        <v>-0.20494784795890569</v>
      </c>
      <c r="S1155" s="14">
        <f t="shared" si="363"/>
        <v>1.4171396959178113</v>
      </c>
      <c r="T1155" s="14">
        <f t="shared" si="364"/>
        <v>-0.74564369591781143</v>
      </c>
      <c r="U1155" s="4" t="s">
        <v>21</v>
      </c>
      <c r="V1155" s="21">
        <v>1142</v>
      </c>
      <c r="W1155" s="15">
        <f t="shared" si="354"/>
        <v>14905.906686348188</v>
      </c>
      <c r="X1155" s="15">
        <f t="shared" si="355"/>
        <v>18296.419852972514</v>
      </c>
      <c r="Y1155" s="15">
        <f t="shared" si="356"/>
        <v>25596.443198097444</v>
      </c>
      <c r="Z1155" s="15">
        <f t="shared" si="357"/>
        <v>8680.3487665284065</v>
      </c>
      <c r="AA1155" s="15">
        <f t="shared" si="358"/>
        <v>43954.247009575345</v>
      </c>
      <c r="AB1155" s="15">
        <f t="shared" si="359"/>
        <v>5054.9393803451294</v>
      </c>
      <c r="AC1155" s="15"/>
    </row>
    <row r="1156" spans="2:29">
      <c r="B1156" s="64">
        <v>41922</v>
      </c>
      <c r="C1156" s="65">
        <v>1906.13</v>
      </c>
      <c r="D1156" s="65">
        <v>15300.55</v>
      </c>
      <c r="E1156" s="16">
        <f t="shared" si="346"/>
        <v>-1.1524052373129217E-2</v>
      </c>
      <c r="F1156" s="16" t="str">
        <f t="shared" si="348"/>
        <v/>
      </c>
      <c r="G1156" s="16">
        <f t="shared" si="349"/>
        <v>-1.1524052373129217E-2</v>
      </c>
      <c r="H1156" s="6">
        <f t="shared" si="350"/>
        <v>1143</v>
      </c>
      <c r="I1156" s="25">
        <f t="shared" ca="1" si="351"/>
        <v>14584.731423315367</v>
      </c>
      <c r="J1156" s="16">
        <f t="shared" ca="1" si="360"/>
        <v>7.8419789435894994E-3</v>
      </c>
      <c r="K1156" s="17">
        <f t="shared" ca="1" si="352"/>
        <v>-1.3797597838677551</v>
      </c>
      <c r="L1156" s="31">
        <f t="shared" ca="1" si="347"/>
        <v>0.46983723082956808</v>
      </c>
      <c r="M1156" s="30"/>
      <c r="N1156" s="21">
        <v>1143</v>
      </c>
      <c r="O1156" s="14">
        <f t="shared" si="345"/>
        <v>0.33604200000000001</v>
      </c>
      <c r="P1156" s="14">
        <f t="shared" si="353"/>
        <v>0.54093252814006287</v>
      </c>
      <c r="Q1156" s="14">
        <f t="shared" si="361"/>
        <v>0.87697452814006294</v>
      </c>
      <c r="R1156" s="14">
        <f t="shared" si="362"/>
        <v>-0.20489052814006287</v>
      </c>
      <c r="S1156" s="14">
        <f t="shared" si="363"/>
        <v>1.4179070562801257</v>
      </c>
      <c r="T1156" s="14">
        <f t="shared" si="364"/>
        <v>-0.7458230562801258</v>
      </c>
      <c r="U1156" s="4" t="s">
        <v>21</v>
      </c>
      <c r="V1156" s="21">
        <v>1143</v>
      </c>
      <c r="W1156" s="15">
        <f t="shared" si="354"/>
        <v>14910.289667180585</v>
      </c>
      <c r="X1156" s="15">
        <f t="shared" si="355"/>
        <v>18300.750765438199</v>
      </c>
      <c r="Y1156" s="15">
        <f t="shared" si="356"/>
        <v>25610.030328102232</v>
      </c>
      <c r="Z1156" s="15">
        <f t="shared" si="357"/>
        <v>8680.846336807379</v>
      </c>
      <c r="AA1156" s="15">
        <f t="shared" si="358"/>
        <v>43987.988700848378</v>
      </c>
      <c r="AB1156" s="15">
        <f t="shared" si="359"/>
        <v>5054.0328058905852</v>
      </c>
      <c r="AC1156" s="15"/>
    </row>
    <row r="1157" spans="2:29">
      <c r="B1157" s="64">
        <v>41926</v>
      </c>
      <c r="C1157" s="65">
        <v>1877.7</v>
      </c>
      <c r="D1157" s="65">
        <v>14936.51</v>
      </c>
      <c r="E1157" s="16">
        <f t="shared" si="346"/>
        <v>-2.3792608762430049E-2</v>
      </c>
      <c r="F1157" s="16" t="str">
        <f t="shared" si="348"/>
        <v/>
      </c>
      <c r="G1157" s="16">
        <f t="shared" si="349"/>
        <v>-2.3792608762430049E-2</v>
      </c>
      <c r="H1157" s="6">
        <f t="shared" si="350"/>
        <v>1144</v>
      </c>
      <c r="I1157" s="25">
        <f t="shared" ca="1" si="351"/>
        <v>14780.070640643225</v>
      </c>
      <c r="J1157" s="16">
        <f t="shared" ca="1" si="360"/>
        <v>1.3393405175469107E-2</v>
      </c>
      <c r="K1157" s="17">
        <f t="shared" ca="1" si="352"/>
        <v>-0.56660257352868315</v>
      </c>
      <c r="L1157" s="31">
        <f t="shared" ca="1" si="347"/>
        <v>0.81315721033907196</v>
      </c>
      <c r="M1157" s="30"/>
      <c r="N1157" s="21">
        <v>1144</v>
      </c>
      <c r="O1157" s="14">
        <f t="shared" si="345"/>
        <v>0.33633599999999997</v>
      </c>
      <c r="P1157" s="14">
        <f t="shared" si="353"/>
        <v>0.54116910480920843</v>
      </c>
      <c r="Q1157" s="14">
        <f t="shared" si="361"/>
        <v>0.8775051048092084</v>
      </c>
      <c r="R1157" s="14">
        <f t="shared" si="362"/>
        <v>-0.20483310480920847</v>
      </c>
      <c r="S1157" s="14">
        <f t="shared" si="363"/>
        <v>1.4186742096184168</v>
      </c>
      <c r="T1157" s="14">
        <f t="shared" si="364"/>
        <v>-0.7460022096184169</v>
      </c>
      <c r="U1157" s="4" t="s">
        <v>21</v>
      </c>
      <c r="V1157" s="21">
        <v>1144</v>
      </c>
      <c r="W1157" s="15">
        <f t="shared" si="354"/>
        <v>14914.67393679879</v>
      </c>
      <c r="X1157" s="15">
        <f t="shared" si="355"/>
        <v>18305.080808270512</v>
      </c>
      <c r="Y1157" s="15">
        <f t="shared" si="356"/>
        <v>25623.622018088379</v>
      </c>
      <c r="Z1157" s="15">
        <f t="shared" si="357"/>
        <v>8681.3448342312277</v>
      </c>
      <c r="AA1157" s="15">
        <f t="shared" si="358"/>
        <v>44021.747180534498</v>
      </c>
      <c r="AB1157" s="15">
        <f t="shared" si="359"/>
        <v>5053.1274401436467</v>
      </c>
      <c r="AC1157" s="15"/>
    </row>
    <row r="1158" spans="2:29">
      <c r="B1158" s="64">
        <v>41927</v>
      </c>
      <c r="C1158" s="65">
        <v>1862.49</v>
      </c>
      <c r="D1158" s="65">
        <v>15073.52</v>
      </c>
      <c r="E1158" s="16">
        <f t="shared" si="346"/>
        <v>9.1728255127871382E-3</v>
      </c>
      <c r="F1158" s="16">
        <f t="shared" si="348"/>
        <v>9.1728255127871382E-3</v>
      </c>
      <c r="G1158" s="16" t="str">
        <f t="shared" si="349"/>
        <v/>
      </c>
      <c r="H1158" s="6">
        <f t="shared" si="350"/>
        <v>1145</v>
      </c>
      <c r="I1158" s="25">
        <f t="shared" ca="1" si="351"/>
        <v>14923.115766018309</v>
      </c>
      <c r="J1158" s="16">
        <f t="shared" ca="1" si="360"/>
        <v>9.67824368726144E-3</v>
      </c>
      <c r="K1158" s="17">
        <f t="shared" ca="1" si="352"/>
        <v>1.7004674652628338E-2</v>
      </c>
      <c r="L1158" s="31">
        <f t="shared" ca="1" si="347"/>
        <v>0.58360724818131149</v>
      </c>
      <c r="M1158" s="30"/>
      <c r="N1158" s="21">
        <v>1145</v>
      </c>
      <c r="O1158" s="14">
        <f t="shared" si="345"/>
        <v>0.33662999999999998</v>
      </c>
      <c r="P1158" s="14">
        <f t="shared" si="353"/>
        <v>0.54140557810203627</v>
      </c>
      <c r="Q1158" s="14">
        <f t="shared" si="361"/>
        <v>0.87803557810203625</v>
      </c>
      <c r="R1158" s="14">
        <f t="shared" si="362"/>
        <v>-0.20477557810203628</v>
      </c>
      <c r="S1158" s="14">
        <f t="shared" si="363"/>
        <v>1.4194411562040725</v>
      </c>
      <c r="T1158" s="14">
        <f t="shared" si="364"/>
        <v>-0.74618115620407255</v>
      </c>
      <c r="U1158" s="4" t="s">
        <v>21</v>
      </c>
      <c r="V1158" s="21">
        <v>1145</v>
      </c>
      <c r="W1158" s="15">
        <f t="shared" si="354"/>
        <v>14919.05949558176</v>
      </c>
      <c r="X1158" s="15">
        <f t="shared" si="355"/>
        <v>18309.40998285163</v>
      </c>
      <c r="Y1158" s="15">
        <f t="shared" si="356"/>
        <v>25637.21827114022</v>
      </c>
      <c r="Z1158" s="15">
        <f t="shared" si="357"/>
        <v>8681.8442577783262</v>
      </c>
      <c r="AA1158" s="15">
        <f t="shared" si="358"/>
        <v>44055.522459491076</v>
      </c>
      <c r="AB1158" s="15">
        <f t="shared" si="359"/>
        <v>5052.2232811418462</v>
      </c>
      <c r="AC1158" s="15"/>
    </row>
    <row r="1159" spans="2:29">
      <c r="B1159" s="64">
        <v>41928</v>
      </c>
      <c r="C1159" s="65">
        <v>1862.76</v>
      </c>
      <c r="D1159" s="65">
        <v>14738.38</v>
      </c>
      <c r="E1159" s="16">
        <f t="shared" si="346"/>
        <v>-2.2233691931280896E-2</v>
      </c>
      <c r="F1159" s="16" t="str">
        <f t="shared" si="348"/>
        <v/>
      </c>
      <c r="G1159" s="16">
        <f t="shared" si="349"/>
        <v>-2.2233691931280896E-2</v>
      </c>
      <c r="H1159" s="6">
        <f t="shared" si="350"/>
        <v>1146</v>
      </c>
      <c r="I1159" s="25">
        <f t="shared" ca="1" si="351"/>
        <v>15069.139672957668</v>
      </c>
      <c r="J1159" s="16">
        <f t="shared" ca="1" si="360"/>
        <v>9.7850816966703995E-3</v>
      </c>
      <c r="K1159" s="17">
        <f t="shared" ca="1" si="352"/>
        <v>0.60722494719729803</v>
      </c>
      <c r="L1159" s="31">
        <f t="shared" ca="1" si="347"/>
        <v>0.59022027254466969</v>
      </c>
      <c r="M1159" s="30"/>
      <c r="N1159" s="21">
        <v>1146</v>
      </c>
      <c r="O1159" s="14">
        <f t="shared" si="345"/>
        <v>0.336924</v>
      </c>
      <c r="P1159" s="14">
        <f t="shared" si="353"/>
        <v>0.54164194815394417</v>
      </c>
      <c r="Q1159" s="14">
        <f t="shared" si="361"/>
        <v>0.87856594815394418</v>
      </c>
      <c r="R1159" s="14">
        <f t="shared" si="362"/>
        <v>-0.20471794815394417</v>
      </c>
      <c r="S1159" s="14">
        <f t="shared" si="363"/>
        <v>1.4202078963078884</v>
      </c>
      <c r="T1159" s="14">
        <f t="shared" si="364"/>
        <v>-0.74635989630788835</v>
      </c>
      <c r="U1159" s="4" t="s">
        <v>21</v>
      </c>
      <c r="V1159" s="21">
        <v>1146</v>
      </c>
      <c r="W1159" s="15">
        <f t="shared" si="354"/>
        <v>14923.446343908567</v>
      </c>
      <c r="X1159" s="15">
        <f t="shared" si="355"/>
        <v>18313.73829056069</v>
      </c>
      <c r="Y1159" s="15">
        <f t="shared" si="356"/>
        <v>25650.819090340236</v>
      </c>
      <c r="Z1159" s="15">
        <f t="shared" si="357"/>
        <v>8682.3446064296404</v>
      </c>
      <c r="AA1159" s="15">
        <f t="shared" si="358"/>
        <v>44089.314548574766</v>
      </c>
      <c r="AB1159" s="15">
        <f t="shared" si="359"/>
        <v>5051.3203269275427</v>
      </c>
      <c r="AC1159" s="15"/>
    </row>
    <row r="1160" spans="2:29">
      <c r="B1160" s="64">
        <v>41929</v>
      </c>
      <c r="C1160" s="65">
        <v>1886.76</v>
      </c>
      <c r="D1160" s="65">
        <v>14532.51</v>
      </c>
      <c r="E1160" s="16">
        <f t="shared" si="346"/>
        <v>-1.3968292308923979E-2</v>
      </c>
      <c r="F1160" s="16" t="str">
        <f t="shared" si="348"/>
        <v/>
      </c>
      <c r="G1160" s="16">
        <f t="shared" si="349"/>
        <v>-1.3968292308923979E-2</v>
      </c>
      <c r="H1160" s="6">
        <f t="shared" si="350"/>
        <v>1147</v>
      </c>
      <c r="I1160" s="25">
        <f t="shared" ca="1" si="351"/>
        <v>15072.914192704602</v>
      </c>
      <c r="J1160" s="16">
        <f t="shared" ca="1" si="360"/>
        <v>2.5048010894128972E-4</v>
      </c>
      <c r="K1160" s="17">
        <f t="shared" ca="1" si="352"/>
        <v>0.60450300422863801</v>
      </c>
      <c r="L1160" s="31">
        <f t="shared" ca="1" si="347"/>
        <v>-2.7219429686599632E-3</v>
      </c>
      <c r="M1160" s="30"/>
      <c r="N1160" s="21">
        <v>1147</v>
      </c>
      <c r="O1160" s="14">
        <f t="shared" si="345"/>
        <v>0.33721799999999996</v>
      </c>
      <c r="P1160" s="14">
        <f t="shared" si="353"/>
        <v>0.5418782151000352</v>
      </c>
      <c r="Q1160" s="14">
        <f t="shared" si="361"/>
        <v>0.87909621510003522</v>
      </c>
      <c r="R1160" s="14">
        <f t="shared" si="362"/>
        <v>-0.20466021510003524</v>
      </c>
      <c r="S1160" s="14">
        <f t="shared" si="363"/>
        <v>1.4209744302000704</v>
      </c>
      <c r="T1160" s="14">
        <f t="shared" si="364"/>
        <v>-0.74653843020007038</v>
      </c>
      <c r="U1160" s="4" t="s">
        <v>21</v>
      </c>
      <c r="V1160" s="21">
        <v>1147</v>
      </c>
      <c r="W1160" s="15">
        <f t="shared" si="354"/>
        <v>14927.834482158392</v>
      </c>
      <c r="X1160" s="15">
        <f t="shared" si="355"/>
        <v>18318.065732773757</v>
      </c>
      <c r="Y1160" s="15">
        <f t="shared" si="356"/>
        <v>25664.424478769088</v>
      </c>
      <c r="Z1160" s="15">
        <f t="shared" si="357"/>
        <v>8682.8458791687244</v>
      </c>
      <c r="AA1160" s="15">
        <f t="shared" si="358"/>
        <v>44123.123458641603</v>
      </c>
      <c r="AB1160" s="15">
        <f t="shared" si="359"/>
        <v>5050.4185755479057</v>
      </c>
      <c r="AC1160" s="15"/>
    </row>
    <row r="1161" spans="2:29">
      <c r="B1161" s="64">
        <v>41932</v>
      </c>
      <c r="C1161" s="65">
        <v>1904.01</v>
      </c>
      <c r="D1161" s="65">
        <v>15111.23</v>
      </c>
      <c r="E1161" s="16">
        <f t="shared" si="346"/>
        <v>3.9822439482236675E-2</v>
      </c>
      <c r="F1161" s="16">
        <f t="shared" si="348"/>
        <v>3.9822439482236675E-2</v>
      </c>
      <c r="G1161" s="16" t="str">
        <f t="shared" si="349"/>
        <v/>
      </c>
      <c r="H1161" s="6">
        <f t="shared" si="350"/>
        <v>1148</v>
      </c>
      <c r="I1161" s="25">
        <f t="shared" ca="1" si="351"/>
        <v>14990.727553849598</v>
      </c>
      <c r="J1161" s="16">
        <f t="shared" ca="1" si="360"/>
        <v>-5.4526044402736134E-3</v>
      </c>
      <c r="K1161" s="17">
        <f t="shared" ca="1" si="352"/>
        <v>0.2444075151974498</v>
      </c>
      <c r="L1161" s="31">
        <f t="shared" ca="1" si="347"/>
        <v>-0.36009548903118821</v>
      </c>
      <c r="M1161" s="30"/>
      <c r="N1161" s="21">
        <v>1148</v>
      </c>
      <c r="O1161" s="14">
        <f t="shared" si="345"/>
        <v>0.33751199999999998</v>
      </c>
      <c r="P1161" s="14">
        <f t="shared" si="353"/>
        <v>0.54211437907511728</v>
      </c>
      <c r="Q1161" s="14">
        <f t="shared" si="361"/>
        <v>0.87962637907511732</v>
      </c>
      <c r="R1161" s="14">
        <f t="shared" si="362"/>
        <v>-0.2046023790751173</v>
      </c>
      <c r="S1161" s="14">
        <f t="shared" si="363"/>
        <v>1.4217407581502346</v>
      </c>
      <c r="T1161" s="14">
        <f t="shared" si="364"/>
        <v>-0.74671675815023453</v>
      </c>
      <c r="U1161" s="4" t="s">
        <v>21</v>
      </c>
      <c r="V1161" s="21">
        <v>1148</v>
      </c>
      <c r="W1161" s="15">
        <f t="shared" si="354"/>
        <v>14932.223910710525</v>
      </c>
      <c r="X1161" s="15">
        <f t="shared" si="355"/>
        <v>18322.392310863852</v>
      </c>
      <c r="Y1161" s="15">
        <f t="shared" si="356"/>
        <v>25678.034439505605</v>
      </c>
      <c r="Z1161" s="15">
        <f t="shared" si="357"/>
        <v>8683.3480749817136</v>
      </c>
      <c r="AA1161" s="15">
        <f t="shared" si="358"/>
        <v>44156.949200546864</v>
      </c>
      <c r="AB1161" s="15">
        <f t="shared" si="359"/>
        <v>5049.5180250549056</v>
      </c>
      <c r="AC1161" s="15"/>
    </row>
    <row r="1162" spans="2:29">
      <c r="B1162" s="64">
        <v>41933</v>
      </c>
      <c r="C1162" s="65">
        <v>1941.28</v>
      </c>
      <c r="D1162" s="65">
        <v>14804.28</v>
      </c>
      <c r="E1162" s="16">
        <f t="shared" si="346"/>
        <v>-2.0312707833842706E-2</v>
      </c>
      <c r="F1162" s="16" t="str">
        <f t="shared" si="348"/>
        <v/>
      </c>
      <c r="G1162" s="16">
        <f t="shared" si="349"/>
        <v>-2.0312707833842706E-2</v>
      </c>
      <c r="H1162" s="6">
        <f t="shared" si="350"/>
        <v>1149</v>
      </c>
      <c r="I1162" s="25">
        <f t="shared" ca="1" si="351"/>
        <v>14963.886860925213</v>
      </c>
      <c r="J1162" s="16">
        <f t="shared" ca="1" si="360"/>
        <v>-1.7904863408375439E-3</v>
      </c>
      <c r="K1162" s="17">
        <f t="shared" ca="1" si="352"/>
        <v>0.11402674126788828</v>
      </c>
      <c r="L1162" s="31">
        <f t="shared" ca="1" si="347"/>
        <v>-0.13038077392956152</v>
      </c>
      <c r="M1162" s="30"/>
      <c r="N1162" s="21">
        <v>1149</v>
      </c>
      <c r="O1162" s="14">
        <f t="shared" si="345"/>
        <v>0.337806</v>
      </c>
      <c r="P1162" s="14">
        <f t="shared" si="353"/>
        <v>0.54235044021370538</v>
      </c>
      <c r="Q1162" s="14">
        <f t="shared" si="361"/>
        <v>0.88015644021370543</v>
      </c>
      <c r="R1162" s="14">
        <f t="shared" si="362"/>
        <v>-0.20454444021370538</v>
      </c>
      <c r="S1162" s="14">
        <f t="shared" si="363"/>
        <v>1.4225068804274108</v>
      </c>
      <c r="T1162" s="14">
        <f t="shared" si="364"/>
        <v>-0.7468948804274107</v>
      </c>
      <c r="U1162" s="4" t="s">
        <v>21</v>
      </c>
      <c r="V1162" s="21">
        <v>1149</v>
      </c>
      <c r="W1162" s="15">
        <f t="shared" si="354"/>
        <v>14936.614629944377</v>
      </c>
      <c r="X1162" s="15">
        <f t="shared" si="355"/>
        <v>18326.718026200972</v>
      </c>
      <c r="Y1162" s="15">
        <f t="shared" si="356"/>
        <v>25691.648975626806</v>
      </c>
      <c r="Z1162" s="15">
        <f t="shared" si="357"/>
        <v>8683.8511928573207</v>
      </c>
      <c r="AA1162" s="15">
        <f t="shared" si="358"/>
        <v>44190.791785145222</v>
      </c>
      <c r="AB1162" s="15">
        <f t="shared" si="359"/>
        <v>5048.6186735052916</v>
      </c>
      <c r="AC1162" s="15"/>
    </row>
    <row r="1163" spans="2:29">
      <c r="B1163" s="64">
        <v>41934</v>
      </c>
      <c r="C1163" s="65">
        <v>1927.11</v>
      </c>
      <c r="D1163" s="65">
        <v>15195.77</v>
      </c>
      <c r="E1163" s="16">
        <f t="shared" si="346"/>
        <v>2.644437959833236E-2</v>
      </c>
      <c r="F1163" s="16">
        <f t="shared" si="348"/>
        <v>2.644437959833236E-2</v>
      </c>
      <c r="G1163" s="16" t="str">
        <f t="shared" si="349"/>
        <v/>
      </c>
      <c r="H1163" s="6">
        <f t="shared" si="350"/>
        <v>1150</v>
      </c>
      <c r="I1163" s="25">
        <f t="shared" ca="1" si="351"/>
        <v>15022.219639347857</v>
      </c>
      <c r="J1163" s="16">
        <f t="shared" ca="1" si="360"/>
        <v>3.8982370666652629E-3</v>
      </c>
      <c r="K1163" s="17">
        <f t="shared" ca="1" si="352"/>
        <v>0.33881806915919666</v>
      </c>
      <c r="L1163" s="31">
        <f t="shared" ca="1" si="347"/>
        <v>0.2247913278913084</v>
      </c>
      <c r="M1163" s="30"/>
      <c r="N1163" s="21">
        <v>1150</v>
      </c>
      <c r="O1163" s="14">
        <f t="shared" si="345"/>
        <v>0.33810000000000001</v>
      </c>
      <c r="P1163" s="14">
        <f t="shared" si="353"/>
        <v>0.54258639865002145</v>
      </c>
      <c r="Q1163" s="14">
        <f t="shared" si="361"/>
        <v>0.88068639865002152</v>
      </c>
      <c r="R1163" s="14">
        <f t="shared" si="362"/>
        <v>-0.20448639865002144</v>
      </c>
      <c r="S1163" s="14">
        <f t="shared" si="363"/>
        <v>1.423272797300043</v>
      </c>
      <c r="T1163" s="14">
        <f t="shared" si="364"/>
        <v>-0.74707279730004283</v>
      </c>
      <c r="U1163" s="4" t="s">
        <v>21</v>
      </c>
      <c r="V1163" s="21">
        <v>1150</v>
      </c>
      <c r="W1163" s="15">
        <f t="shared" si="354"/>
        <v>14941.006640239459</v>
      </c>
      <c r="X1163" s="15">
        <f t="shared" si="355"/>
        <v>18331.042880152061</v>
      </c>
      <c r="Y1163" s="15">
        <f t="shared" si="356"/>
        <v>25705.268090207894</v>
      </c>
      <c r="Z1163" s="15">
        <f t="shared" si="357"/>
        <v>8684.3552317868143</v>
      </c>
      <c r="AA1163" s="15">
        <f t="shared" si="358"/>
        <v>44224.651223290683</v>
      </c>
      <c r="AB1163" s="15">
        <f t="shared" si="359"/>
        <v>5047.720518960582</v>
      </c>
      <c r="AC1163" s="15"/>
    </row>
    <row r="1164" spans="2:29">
      <c r="B1164" s="64">
        <v>41935</v>
      </c>
      <c r="C1164" s="65">
        <v>1950.82</v>
      </c>
      <c r="D1164" s="65">
        <v>15138.96</v>
      </c>
      <c r="E1164" s="16">
        <f t="shared" si="346"/>
        <v>-3.7385403964393582E-3</v>
      </c>
      <c r="F1164" s="16" t="str">
        <f t="shared" si="348"/>
        <v/>
      </c>
      <c r="G1164" s="16">
        <f t="shared" si="349"/>
        <v>-3.7385403964393582E-3</v>
      </c>
      <c r="H1164" s="6">
        <f t="shared" si="350"/>
        <v>1151</v>
      </c>
      <c r="I1164" s="25">
        <f t="shared" ca="1" si="351"/>
        <v>15081.719406642054</v>
      </c>
      <c r="J1164" s="16">
        <f t="shared" ca="1" si="360"/>
        <v>3.9607840068020886E-3</v>
      </c>
      <c r="K1164" s="17">
        <f t="shared" ca="1" si="352"/>
        <v>0.56750328237644032</v>
      </c>
      <c r="L1164" s="31">
        <f t="shared" ca="1" si="347"/>
        <v>0.22868521321724361</v>
      </c>
      <c r="M1164" s="30"/>
      <c r="N1164" s="21">
        <v>1151</v>
      </c>
      <c r="O1164" s="14">
        <f t="shared" si="345"/>
        <v>0.33839399999999997</v>
      </c>
      <c r="P1164" s="14">
        <f t="shared" si="353"/>
        <v>0.54282225451799593</v>
      </c>
      <c r="Q1164" s="14">
        <f t="shared" si="361"/>
        <v>0.8812162545179959</v>
      </c>
      <c r="R1164" s="14">
        <f t="shared" si="362"/>
        <v>-0.20442825451799596</v>
      </c>
      <c r="S1164" s="14">
        <f t="shared" si="363"/>
        <v>1.4240385090359919</v>
      </c>
      <c r="T1164" s="14">
        <f t="shared" si="364"/>
        <v>-0.74725050903599188</v>
      </c>
      <c r="U1164" s="4" t="s">
        <v>21</v>
      </c>
      <c r="V1164" s="21">
        <v>1151</v>
      </c>
      <c r="W1164" s="15">
        <f t="shared" si="354"/>
        <v>14945.399941975398</v>
      </c>
      <c r="X1164" s="15">
        <f t="shared" si="355"/>
        <v>18335.366874081064</v>
      </c>
      <c r="Y1164" s="15">
        <f t="shared" si="356"/>
        <v>25718.891786322278</v>
      </c>
      <c r="Z1164" s="15">
        <f t="shared" si="357"/>
        <v>8684.8601907640259</v>
      </c>
      <c r="AA1164" s="15">
        <f t="shared" si="358"/>
        <v>44258.527525836638</v>
      </c>
      <c r="AB1164" s="15">
        <f t="shared" si="359"/>
        <v>5046.8235594870448</v>
      </c>
      <c r="AC1164" s="15"/>
    </row>
    <row r="1165" spans="2:29">
      <c r="B1165" s="64">
        <v>41936</v>
      </c>
      <c r="C1165" s="65">
        <v>1964.58</v>
      </c>
      <c r="D1165" s="65">
        <v>15291.64</v>
      </c>
      <c r="E1165" s="16">
        <f t="shared" si="346"/>
        <v>1.0085237030813233E-2</v>
      </c>
      <c r="F1165" s="16">
        <f t="shared" si="348"/>
        <v>1.0085237030813233E-2</v>
      </c>
      <c r="G1165" s="16" t="str">
        <f t="shared" si="349"/>
        <v/>
      </c>
      <c r="H1165" s="6">
        <f t="shared" si="350"/>
        <v>1152</v>
      </c>
      <c r="I1165" s="25">
        <f t="shared" ca="1" si="351"/>
        <v>15230.822729463591</v>
      </c>
      <c r="J1165" s="16">
        <f t="shared" ca="1" si="360"/>
        <v>9.886361017688125E-3</v>
      </c>
      <c r="K1165" s="17">
        <f t="shared" ca="1" si="352"/>
        <v>1.163991863412194</v>
      </c>
      <c r="L1165" s="31">
        <f t="shared" ca="1" si="347"/>
        <v>0.59648858103575364</v>
      </c>
      <c r="M1165" s="30"/>
      <c r="N1165" s="21">
        <v>1152</v>
      </c>
      <c r="O1165" s="14">
        <f t="shared" ref="O1165:O1228" si="365">$I$7*N1165</f>
        <v>0.33868799999999999</v>
      </c>
      <c r="P1165" s="14">
        <f t="shared" si="353"/>
        <v>0.54305800795126846</v>
      </c>
      <c r="Q1165" s="14">
        <f t="shared" si="361"/>
        <v>0.88174600795126845</v>
      </c>
      <c r="R1165" s="14">
        <f t="shared" si="362"/>
        <v>-0.20437000795126847</v>
      </c>
      <c r="S1165" s="14">
        <f t="shared" si="363"/>
        <v>1.424804015902537</v>
      </c>
      <c r="T1165" s="14">
        <f t="shared" si="364"/>
        <v>-0.74742801590253694</v>
      </c>
      <c r="U1165" s="4" t="s">
        <v>21</v>
      </c>
      <c r="V1165" s="21">
        <v>1152</v>
      </c>
      <c r="W1165" s="15">
        <f t="shared" si="354"/>
        <v>14949.794535531937</v>
      </c>
      <c r="X1165" s="15">
        <f t="shared" si="355"/>
        <v>18339.690009348906</v>
      </c>
      <c r="Y1165" s="15">
        <f t="shared" si="356"/>
        <v>25732.520067041576</v>
      </c>
      <c r="Z1165" s="15">
        <f t="shared" si="357"/>
        <v>8685.3660687853317</v>
      </c>
      <c r="AA1165" s="15">
        <f t="shared" si="358"/>
        <v>44292.420703635886</v>
      </c>
      <c r="AB1165" s="15">
        <f t="shared" si="359"/>
        <v>5045.9277931556844</v>
      </c>
      <c r="AC1165" s="15"/>
    </row>
    <row r="1166" spans="2:29">
      <c r="B1166" s="64">
        <v>41939</v>
      </c>
      <c r="C1166" s="65">
        <v>1961.63</v>
      </c>
      <c r="D1166" s="65">
        <v>15388.72</v>
      </c>
      <c r="E1166" s="16">
        <f t="shared" ref="E1166:E1229" si="366">(D1166-D1165)/D1165</f>
        <v>6.3485669293810165E-3</v>
      </c>
      <c r="F1166" s="16">
        <f t="shared" si="348"/>
        <v>6.3485669293810165E-3</v>
      </c>
      <c r="G1166" s="16" t="str">
        <f t="shared" si="349"/>
        <v/>
      </c>
      <c r="H1166" s="6">
        <f t="shared" si="350"/>
        <v>1153</v>
      </c>
      <c r="I1166" s="25">
        <f t="shared" ca="1" si="351"/>
        <v>15353.248343895302</v>
      </c>
      <c r="J1166" s="16">
        <f t="shared" ca="1" si="360"/>
        <v>8.0380171581199353E-3</v>
      </c>
      <c r="K1166" s="17">
        <f t="shared" ca="1" si="352"/>
        <v>1.6459849732743224</v>
      </c>
      <c r="L1166" s="31">
        <f t="shared" ref="L1166:L1229" ca="1" si="367">NORMINV(RAND(),0,$I$9)</f>
        <v>0.48199310986212834</v>
      </c>
      <c r="M1166" s="30"/>
      <c r="N1166" s="21">
        <v>1153</v>
      </c>
      <c r="O1166" s="14">
        <f t="shared" si="365"/>
        <v>0.33898200000000001</v>
      </c>
      <c r="P1166" s="14">
        <f t="shared" si="353"/>
        <v>0.54329365908318872</v>
      </c>
      <c r="Q1166" s="14">
        <f t="shared" si="361"/>
        <v>0.88227565908318872</v>
      </c>
      <c r="R1166" s="14">
        <f t="shared" si="362"/>
        <v>-0.20431165908318871</v>
      </c>
      <c r="S1166" s="14">
        <f t="shared" si="363"/>
        <v>1.4255693181663776</v>
      </c>
      <c r="T1166" s="14">
        <f t="shared" si="364"/>
        <v>-0.74760531816637743</v>
      </c>
      <c r="U1166" s="4" t="s">
        <v>21</v>
      </c>
      <c r="V1166" s="21">
        <v>1153</v>
      </c>
      <c r="W1166" s="15">
        <f t="shared" si="354"/>
        <v>14954.190421288926</v>
      </c>
      <c r="X1166" s="15">
        <f t="shared" si="355"/>
        <v>18344.012287313522</v>
      </c>
      <c r="Y1166" s="15">
        <f t="shared" si="356"/>
        <v>25746.152935435632</v>
      </c>
      <c r="Z1166" s="15">
        <f t="shared" si="357"/>
        <v>8685.872864849649</v>
      </c>
      <c r="AA1166" s="15">
        <f t="shared" si="358"/>
        <v>44326.330767540639</v>
      </c>
      <c r="AB1166" s="15">
        <f t="shared" si="359"/>
        <v>5045.033218042222</v>
      </c>
      <c r="AC1166" s="15"/>
    </row>
    <row r="1167" spans="2:29">
      <c r="B1167" s="64">
        <v>41940</v>
      </c>
      <c r="C1167" s="65">
        <v>1985.05</v>
      </c>
      <c r="D1167" s="65">
        <v>15329.91</v>
      </c>
      <c r="E1167" s="16">
        <f t="shared" si="366"/>
        <v>-3.8216303890121787E-3</v>
      </c>
      <c r="F1167" s="16" t="str">
        <f t="shared" ref="F1167:F1230" si="368">IF(E1167&gt;0,E1167,"")</f>
        <v/>
      </c>
      <c r="G1167" s="16">
        <f t="shared" ref="G1167:G1230" si="369">IF(E1167&lt;0,E1167,"")</f>
        <v>-3.8216303890121787E-3</v>
      </c>
      <c r="H1167" s="6">
        <f t="shared" si="350"/>
        <v>1154</v>
      </c>
      <c r="I1167" s="25">
        <f t="shared" ca="1" si="351"/>
        <v>15389.712538905513</v>
      </c>
      <c r="J1167" s="16">
        <f t="shared" ca="1" si="360"/>
        <v>2.3750149931437282E-3</v>
      </c>
      <c r="K1167" s="17">
        <f t="shared" ca="1" si="352"/>
        <v>1.7758725169207072</v>
      </c>
      <c r="L1167" s="31">
        <f t="shared" ca="1" si="367"/>
        <v>0.12988754364638494</v>
      </c>
      <c r="M1167" s="30"/>
      <c r="N1167" s="21">
        <v>1154</v>
      </c>
      <c r="O1167" s="14">
        <f t="shared" si="365"/>
        <v>0.33927599999999997</v>
      </c>
      <c r="P1167" s="14">
        <f t="shared" si="353"/>
        <v>0.54352920804681693</v>
      </c>
      <c r="Q1167" s="14">
        <f t="shared" si="361"/>
        <v>0.88280520804681695</v>
      </c>
      <c r="R1167" s="14">
        <f t="shared" si="362"/>
        <v>-0.20425320804681696</v>
      </c>
      <c r="S1167" s="14">
        <f t="shared" si="363"/>
        <v>1.4263344160936338</v>
      </c>
      <c r="T1167" s="14">
        <f t="shared" si="364"/>
        <v>-0.74778241609363394</v>
      </c>
      <c r="U1167" s="4" t="s">
        <v>21</v>
      </c>
      <c r="V1167" s="21">
        <v>1154</v>
      </c>
      <c r="W1167" s="15">
        <f t="shared" si="354"/>
        <v>14958.587599626329</v>
      </c>
      <c r="X1167" s="15">
        <f t="shared" si="355"/>
        <v>18348.33370932984</v>
      </c>
      <c r="Y1167" s="15">
        <f t="shared" si="356"/>
        <v>25759.79039457249</v>
      </c>
      <c r="Z1167" s="15">
        <f t="shared" si="357"/>
        <v>8686.3805779584272</v>
      </c>
      <c r="AA1167" s="15">
        <f t="shared" si="358"/>
        <v>44360.257728402474</v>
      </c>
      <c r="AB1167" s="15">
        <f t="shared" si="359"/>
        <v>5044.1398322270898</v>
      </c>
      <c r="AC1167" s="15"/>
    </row>
    <row r="1168" spans="2:29">
      <c r="B1168" s="64">
        <v>41941</v>
      </c>
      <c r="C1168" s="65">
        <v>1982.3</v>
      </c>
      <c r="D1168" s="65">
        <v>15553.91</v>
      </c>
      <c r="E1168" s="16">
        <f t="shared" si="366"/>
        <v>1.4611957930607551E-2</v>
      </c>
      <c r="F1168" s="16">
        <f t="shared" si="368"/>
        <v>1.4611957930607551E-2</v>
      </c>
      <c r="G1168" s="16" t="str">
        <f t="shared" si="369"/>
        <v/>
      </c>
      <c r="H1168" s="6">
        <f t="shared" si="350"/>
        <v>1155</v>
      </c>
      <c r="I1168" s="25">
        <f t="shared" ca="1" si="351"/>
        <v>15125.789317906017</v>
      </c>
      <c r="J1168" s="16">
        <f t="shared" ca="1" si="360"/>
        <v>-1.7149327535020024E-2</v>
      </c>
      <c r="K1168" s="17">
        <f t="shared" ca="1" si="352"/>
        <v>0.67636676597199319</v>
      </c>
      <c r="L1168" s="31">
        <f t="shared" ca="1" si="367"/>
        <v>-1.0995057509487141</v>
      </c>
      <c r="M1168" s="30"/>
      <c r="N1168" s="21">
        <v>1155</v>
      </c>
      <c r="O1168" s="14">
        <f t="shared" si="365"/>
        <v>0.33956999999999998</v>
      </c>
      <c r="P1168" s="14">
        <f t="shared" si="353"/>
        <v>0.54376465497492577</v>
      </c>
      <c r="Q1168" s="14">
        <f t="shared" si="361"/>
        <v>0.88333465497492569</v>
      </c>
      <c r="R1168" s="14">
        <f t="shared" si="362"/>
        <v>-0.20419465497492578</v>
      </c>
      <c r="S1168" s="14">
        <f t="shared" si="363"/>
        <v>1.4270993099498515</v>
      </c>
      <c r="T1168" s="14">
        <f t="shared" si="364"/>
        <v>-0.7479593099498516</v>
      </c>
      <c r="U1168" s="4" t="s">
        <v>21</v>
      </c>
      <c r="V1168" s="21">
        <v>1155</v>
      </c>
      <c r="W1168" s="15">
        <f t="shared" si="354"/>
        <v>14962.986070924217</v>
      </c>
      <c r="X1168" s="15">
        <f t="shared" si="355"/>
        <v>18352.654276749821</v>
      </c>
      <c r="Y1168" s="15">
        <f t="shared" si="356"/>
        <v>25773.432447518466</v>
      </c>
      <c r="Z1168" s="15">
        <f t="shared" si="357"/>
        <v>8686.8892071156351</v>
      </c>
      <c r="AA1168" s="15">
        <f t="shared" si="358"/>
        <v>44394.201597072519</v>
      </c>
      <c r="AB1168" s="15">
        <f t="shared" si="359"/>
        <v>5043.2476337954031</v>
      </c>
      <c r="AC1168" s="15"/>
    </row>
    <row r="1169" spans="2:29">
      <c r="B1169" s="64">
        <v>41942</v>
      </c>
      <c r="C1169" s="65">
        <v>1994.65</v>
      </c>
      <c r="D1169" s="65">
        <v>15658.2</v>
      </c>
      <c r="E1169" s="16">
        <f t="shared" si="366"/>
        <v>6.7050664431002154E-3</v>
      </c>
      <c r="F1169" s="16">
        <f t="shared" si="368"/>
        <v>6.7050664431002154E-3</v>
      </c>
      <c r="G1169" s="16" t="str">
        <f t="shared" si="369"/>
        <v/>
      </c>
      <c r="H1169" s="6">
        <f t="shared" si="350"/>
        <v>1156</v>
      </c>
      <c r="I1169" s="25">
        <f t="shared" ca="1" si="351"/>
        <v>15319.938740516929</v>
      </c>
      <c r="J1169" s="16">
        <f t="shared" ca="1" si="360"/>
        <v>1.2835655616403183E-2</v>
      </c>
      <c r="K1169" s="17">
        <f t="shared" ca="1" si="352"/>
        <v>1.4551158509467228</v>
      </c>
      <c r="L1169" s="31">
        <f t="shared" ca="1" si="367"/>
        <v>0.77874908497472961</v>
      </c>
      <c r="M1169" s="30"/>
      <c r="N1169" s="21">
        <v>1156</v>
      </c>
      <c r="O1169" s="14">
        <f t="shared" si="365"/>
        <v>0.339864</v>
      </c>
      <c r="P1169" s="14">
        <f t="shared" si="353"/>
        <v>0.54400000000000004</v>
      </c>
      <c r="Q1169" s="14">
        <f t="shared" si="361"/>
        <v>0.88386399999999998</v>
      </c>
      <c r="R1169" s="14">
        <f t="shared" si="362"/>
        <v>-0.20413600000000004</v>
      </c>
      <c r="S1169" s="14">
        <f t="shared" si="363"/>
        <v>1.427864</v>
      </c>
      <c r="T1169" s="14">
        <f t="shared" si="364"/>
        <v>-0.74813600000000013</v>
      </c>
      <c r="U1169" s="4" t="s">
        <v>21</v>
      </c>
      <c r="V1169" s="21">
        <v>1156</v>
      </c>
      <c r="W1169" s="15">
        <f t="shared" si="354"/>
        <v>14967.385835562778</v>
      </c>
      <c r="X1169" s="15">
        <f t="shared" si="355"/>
        <v>18356.973990922445</v>
      </c>
      <c r="Y1169" s="15">
        <f t="shared" si="356"/>
        <v>25787.07909733809</v>
      </c>
      <c r="Z1169" s="15">
        <f t="shared" si="357"/>
        <v>8687.398751327768</v>
      </c>
      <c r="AA1169" s="15">
        <f t="shared" si="358"/>
        <v>44428.162384401294</v>
      </c>
      <c r="AB1169" s="15">
        <f t="shared" si="359"/>
        <v>5042.3566208369566</v>
      </c>
      <c r="AC1169" s="15"/>
    </row>
    <row r="1170" spans="2:29">
      <c r="B1170" s="64">
        <v>41943</v>
      </c>
      <c r="C1170" s="65">
        <v>2018.05</v>
      </c>
      <c r="D1170" s="65">
        <v>16413.759999999998</v>
      </c>
      <c r="E1170" s="16">
        <f t="shared" si="366"/>
        <v>4.825331136401359E-2</v>
      </c>
      <c r="F1170" s="16">
        <f t="shared" si="368"/>
        <v>4.825331136401359E-2</v>
      </c>
      <c r="G1170" s="16" t="str">
        <f t="shared" si="369"/>
        <v/>
      </c>
      <c r="H1170" s="6">
        <f t="shared" ref="H1170:H1233" si="370">+H1169+$I$8</f>
        <v>1157</v>
      </c>
      <c r="I1170" s="25">
        <f t="shared" ref="I1170:I1233" ca="1" si="371">$I$13*2.71828^(($I$5-($I$6^2)/2)*H1170+$I$6*K1170)</f>
        <v>15152.126010727203</v>
      </c>
      <c r="J1170" s="16">
        <f t="shared" ca="1" si="360"/>
        <v>-1.0953877338028044E-2</v>
      </c>
      <c r="K1170" s="17">
        <f t="shared" ref="K1170:K1233" ca="1" si="372">+K1169+L1170</f>
        <v>0.74834583835435409</v>
      </c>
      <c r="L1170" s="31">
        <f t="shared" ca="1" si="367"/>
        <v>-0.70677001259236871</v>
      </c>
      <c r="M1170" s="30"/>
      <c r="N1170" s="21">
        <v>1157</v>
      </c>
      <c r="O1170" s="14">
        <f t="shared" si="365"/>
        <v>0.34015800000000002</v>
      </c>
      <c r="P1170" s="14">
        <f t="shared" ref="P1170:P1233" si="373">$I$6*N1170^0.5</f>
        <v>0.54423524325423844</v>
      </c>
      <c r="Q1170" s="14">
        <f t="shared" si="361"/>
        <v>0.88439324325423851</v>
      </c>
      <c r="R1170" s="14">
        <f t="shared" si="362"/>
        <v>-0.20407724325423843</v>
      </c>
      <c r="S1170" s="14">
        <f t="shared" si="363"/>
        <v>1.4286284865084768</v>
      </c>
      <c r="T1170" s="14">
        <f t="shared" si="364"/>
        <v>-0.74831248650847693</v>
      </c>
      <c r="U1170" s="4" t="s">
        <v>21</v>
      </c>
      <c r="V1170" s="21">
        <v>1157</v>
      </c>
      <c r="W1170" s="15">
        <f t="shared" ref="W1170:W1233" si="374">$I$10*EXP(O1170)</f>
        <v>14971.786893922314</v>
      </c>
      <c r="X1170" s="15">
        <f t="shared" ref="X1170:X1233" si="375">$I$10*EXP(P1170)</f>
        <v>18361.292853193729</v>
      </c>
      <c r="Y1170" s="15">
        <f t="shared" ref="Y1170:Y1233" si="376">$I$10*EXP(Q1170)</f>
        <v>25800.730347094152</v>
      </c>
      <c r="Z1170" s="15">
        <f t="shared" ref="Z1170:Z1233" si="377">$I$10*EXP(R1170)</f>
        <v>8687.9092096038148</v>
      </c>
      <c r="AA1170" s="15">
        <f t="shared" ref="AA1170:AA1233" si="378">$I$10*EXP(S1170)</f>
        <v>44462.140101238809</v>
      </c>
      <c r="AB1170" s="15">
        <f t="shared" ref="AB1170:AB1233" si="379">$I$10*EXP(T1170)</f>
        <v>5041.4667914462007</v>
      </c>
      <c r="AC1170" s="15"/>
    </row>
    <row r="1171" spans="2:29">
      <c r="B1171" s="64">
        <v>41947</v>
      </c>
      <c r="C1171" s="65">
        <v>2012.1</v>
      </c>
      <c r="D1171" s="65">
        <v>16862.47</v>
      </c>
      <c r="E1171" s="16">
        <f t="shared" si="366"/>
        <v>2.7337429083890759E-2</v>
      </c>
      <c r="F1171" s="16">
        <f t="shared" si="368"/>
        <v>2.7337429083890759E-2</v>
      </c>
      <c r="G1171" s="16" t="str">
        <f t="shared" si="369"/>
        <v/>
      </c>
      <c r="H1171" s="6">
        <f t="shared" si="370"/>
        <v>1158</v>
      </c>
      <c r="I1171" s="25">
        <f t="shared" ca="1" si="371"/>
        <v>15174.28836349936</v>
      </c>
      <c r="J1171" s="16">
        <f t="shared" ref="J1171:J1234" ca="1" si="380">(I1171-I1170)/I1170</f>
        <v>1.4626563134748566E-3</v>
      </c>
      <c r="K1171" s="17">
        <f t="shared" ca="1" si="372"/>
        <v>0.82132012940304255</v>
      </c>
      <c r="L1171" s="31">
        <f t="shared" ca="1" si="367"/>
        <v>7.2974291048688425E-2</v>
      </c>
      <c r="M1171" s="30"/>
      <c r="N1171" s="21">
        <v>1158</v>
      </c>
      <c r="O1171" s="14">
        <f t="shared" si="365"/>
        <v>0.34045199999999998</v>
      </c>
      <c r="P1171" s="14">
        <f t="shared" si="373"/>
        <v>0.54447038486955379</v>
      </c>
      <c r="Q1171" s="14">
        <f t="shared" ref="Q1171:Q1234" si="381">+O1171+P1171</f>
        <v>0.88492238486955377</v>
      </c>
      <c r="R1171" s="14">
        <f t="shared" ref="R1171:R1234" si="382">+O1171-P1171</f>
        <v>-0.20401838486955381</v>
      </c>
      <c r="S1171" s="14">
        <f t="shared" ref="S1171:S1234" si="383">+O1171+2*P1171</f>
        <v>1.4293927697391076</v>
      </c>
      <c r="T1171" s="14">
        <f t="shared" ref="T1171:T1234" si="384">+O1171-2*P1171</f>
        <v>-0.74848876973910761</v>
      </c>
      <c r="U1171" s="4" t="s">
        <v>21</v>
      </c>
      <c r="V1171" s="21">
        <v>1158</v>
      </c>
      <c r="W1171" s="15">
        <f t="shared" si="374"/>
        <v>14976.189246383226</v>
      </c>
      <c r="X1171" s="15">
        <f t="shared" si="375"/>
        <v>18365.610864906736</v>
      </c>
      <c r="Y1171" s="15">
        <f t="shared" si="376"/>
        <v>25814.38619984769</v>
      </c>
      <c r="Z1171" s="15">
        <f t="shared" si="377"/>
        <v>8688.4205809552786</v>
      </c>
      <c r="AA1171" s="15">
        <f t="shared" si="378"/>
        <v>44496.134758434586</v>
      </c>
      <c r="AB1171" s="15">
        <f t="shared" si="379"/>
        <v>5040.5781437222349</v>
      </c>
      <c r="AC1171" s="15"/>
    </row>
    <row r="1172" spans="2:29">
      <c r="B1172" s="64">
        <v>41948</v>
      </c>
      <c r="C1172" s="65">
        <v>2023.57</v>
      </c>
      <c r="D1172" s="65">
        <v>16937.32</v>
      </c>
      <c r="E1172" s="16">
        <f t="shared" si="366"/>
        <v>4.4388514849840232E-3</v>
      </c>
      <c r="F1172" s="16">
        <f t="shared" si="368"/>
        <v>4.4388514849840232E-3</v>
      </c>
      <c r="G1172" s="16" t="str">
        <f t="shared" si="369"/>
        <v/>
      </c>
      <c r="H1172" s="6">
        <f t="shared" si="370"/>
        <v>1159</v>
      </c>
      <c r="I1172" s="25">
        <f t="shared" ca="1" si="371"/>
        <v>15016.002359271128</v>
      </c>
      <c r="J1172" s="16">
        <f t="shared" ca="1" si="380"/>
        <v>-1.0431197854983251E-2</v>
      </c>
      <c r="K1172" s="17">
        <f t="shared" ca="1" si="372"/>
        <v>0.14757068085726344</v>
      </c>
      <c r="L1172" s="31">
        <f t="shared" ca="1" si="367"/>
        <v>-0.67374944854577912</v>
      </c>
      <c r="M1172" s="30"/>
      <c r="N1172" s="21">
        <v>1159</v>
      </c>
      <c r="O1172" s="14">
        <f t="shared" si="365"/>
        <v>0.34074599999999999</v>
      </c>
      <c r="P1172" s="14">
        <f t="shared" si="373"/>
        <v>0.54470542497757446</v>
      </c>
      <c r="Q1172" s="14">
        <f t="shared" si="381"/>
        <v>0.88545142497757445</v>
      </c>
      <c r="R1172" s="14">
        <f t="shared" si="382"/>
        <v>-0.20395942497757447</v>
      </c>
      <c r="S1172" s="14">
        <f t="shared" si="383"/>
        <v>1.4301568499551489</v>
      </c>
      <c r="T1172" s="14">
        <f t="shared" si="384"/>
        <v>-0.74866484995514893</v>
      </c>
      <c r="U1172" s="4" t="s">
        <v>21</v>
      </c>
      <c r="V1172" s="21">
        <v>1159</v>
      </c>
      <c r="W1172" s="15">
        <f t="shared" si="374"/>
        <v>14980.592893326046</v>
      </c>
      <c r="X1172" s="15">
        <f t="shared" si="375"/>
        <v>18369.928027401584</v>
      </c>
      <c r="Y1172" s="15">
        <f t="shared" si="376"/>
        <v>25828.046658658037</v>
      </c>
      <c r="Z1172" s="15">
        <f t="shared" si="377"/>
        <v>8688.9328643961417</v>
      </c>
      <c r="AA1172" s="15">
        <f t="shared" si="378"/>
        <v>44530.146366837645</v>
      </c>
      <c r="AB1172" s="15">
        <f t="shared" si="379"/>
        <v>5039.6906757687821</v>
      </c>
      <c r="AC1172" s="15"/>
    </row>
    <row r="1173" spans="2:29">
      <c r="B1173" s="64">
        <v>41949</v>
      </c>
      <c r="C1173" s="65">
        <v>2031.21</v>
      </c>
      <c r="D1173" s="65">
        <v>16792.48</v>
      </c>
      <c r="E1173" s="16">
        <f t="shared" si="366"/>
        <v>-8.5515299941195042E-3</v>
      </c>
      <c r="F1173" s="16" t="str">
        <f t="shared" si="368"/>
        <v/>
      </c>
      <c r="G1173" s="16">
        <f t="shared" si="369"/>
        <v>-8.5515299941195042E-3</v>
      </c>
      <c r="H1173" s="6">
        <f t="shared" si="370"/>
        <v>1160</v>
      </c>
      <c r="I1173" s="25">
        <f t="shared" ca="1" si="371"/>
        <v>15014.233818655388</v>
      </c>
      <c r="J1173" s="16">
        <f t="shared" ca="1" si="380"/>
        <v>-1.17777060327101E-4</v>
      </c>
      <c r="K1173" s="17">
        <f t="shared" ca="1" si="372"/>
        <v>0.12183417611866348</v>
      </c>
      <c r="L1173" s="31">
        <f t="shared" ca="1" si="367"/>
        <v>-2.5736504738599959E-2</v>
      </c>
      <c r="M1173" s="30"/>
      <c r="N1173" s="21">
        <v>1160</v>
      </c>
      <c r="O1173" s="14">
        <f t="shared" si="365"/>
        <v>0.34104000000000001</v>
      </c>
      <c r="P1173" s="14">
        <f t="shared" si="373"/>
        <v>0.54494036370964494</v>
      </c>
      <c r="Q1173" s="14">
        <f t="shared" si="381"/>
        <v>0.88598036370964495</v>
      </c>
      <c r="R1173" s="14">
        <f t="shared" si="382"/>
        <v>-0.20390036370964493</v>
      </c>
      <c r="S1173" s="14">
        <f t="shared" si="383"/>
        <v>1.4309207274192899</v>
      </c>
      <c r="T1173" s="14">
        <f t="shared" si="384"/>
        <v>-0.74884072741928986</v>
      </c>
      <c r="U1173" s="4" t="s">
        <v>21</v>
      </c>
      <c r="V1173" s="21">
        <v>1160</v>
      </c>
      <c r="W1173" s="15">
        <f t="shared" si="374"/>
        <v>14984.9978351314</v>
      </c>
      <c r="X1173" s="15">
        <f t="shared" si="375"/>
        <v>18374.244342015456</v>
      </c>
      <c r="Y1173" s="15">
        <f t="shared" si="376"/>
        <v>25841.71172658278</v>
      </c>
      <c r="Z1173" s="15">
        <f t="shared" si="377"/>
        <v>8689.4460589428782</v>
      </c>
      <c r="AA1173" s="15">
        <f t="shared" si="378"/>
        <v>44564.174937296564</v>
      </c>
      <c r="AB1173" s="15">
        <f t="shared" si="379"/>
        <v>5038.8043856941831</v>
      </c>
      <c r="AC1173" s="15"/>
    </row>
    <row r="1174" spans="2:29">
      <c r="B1174" s="64">
        <v>41950</v>
      </c>
      <c r="C1174" s="65">
        <v>2031.92</v>
      </c>
      <c r="D1174" s="65">
        <v>16880.38</v>
      </c>
      <c r="E1174" s="16">
        <f t="shared" si="366"/>
        <v>5.2344859127419806E-3</v>
      </c>
      <c r="F1174" s="16">
        <f t="shared" si="368"/>
        <v>5.2344859127419806E-3</v>
      </c>
      <c r="G1174" s="16" t="str">
        <f t="shared" si="369"/>
        <v/>
      </c>
      <c r="H1174" s="6">
        <f t="shared" si="370"/>
        <v>1161</v>
      </c>
      <c r="I1174" s="25">
        <f t="shared" ca="1" si="371"/>
        <v>15013.637606779434</v>
      </c>
      <c r="J1174" s="16">
        <f t="shared" ca="1" si="380"/>
        <v>-3.9709776946033316E-5</v>
      </c>
      <c r="K1174" s="17">
        <f t="shared" ca="1" si="372"/>
        <v>0.10097726411168961</v>
      </c>
      <c r="L1174" s="31">
        <f t="shared" ca="1" si="367"/>
        <v>-2.0856912006973878E-2</v>
      </c>
      <c r="M1174" s="30"/>
      <c r="N1174" s="21">
        <v>1161</v>
      </c>
      <c r="O1174" s="14">
        <f t="shared" si="365"/>
        <v>0.34133399999999997</v>
      </c>
      <c r="P1174" s="14">
        <f t="shared" si="373"/>
        <v>0.54517520119682628</v>
      </c>
      <c r="Q1174" s="14">
        <f t="shared" si="381"/>
        <v>0.8865092011968263</v>
      </c>
      <c r="R1174" s="14">
        <f t="shared" si="382"/>
        <v>-0.2038412011968263</v>
      </c>
      <c r="S1174" s="14">
        <f t="shared" si="383"/>
        <v>1.4316844023936526</v>
      </c>
      <c r="T1174" s="14">
        <f t="shared" si="384"/>
        <v>-0.74901640239365253</v>
      </c>
      <c r="U1174" s="4" t="s">
        <v>21</v>
      </c>
      <c r="V1174" s="21">
        <v>1161</v>
      </c>
      <c r="W1174" s="15">
        <f t="shared" si="374"/>
        <v>14989.404072180036</v>
      </c>
      <c r="X1174" s="15">
        <f t="shared" si="375"/>
        <v>18378.559810082596</v>
      </c>
      <c r="Y1174" s="15">
        <f t="shared" si="376"/>
        <v>25855.381406677785</v>
      </c>
      <c r="Z1174" s="15">
        <f t="shared" si="377"/>
        <v>8689.9601636144398</v>
      </c>
      <c r="AA1174" s="15">
        <f t="shared" si="378"/>
        <v>44598.220480659416</v>
      </c>
      <c r="AB1174" s="15">
        <f t="shared" si="379"/>
        <v>5037.9192716113812</v>
      </c>
      <c r="AC1174" s="15"/>
    </row>
    <row r="1175" spans="2:29">
      <c r="B1175" s="64">
        <v>41953</v>
      </c>
      <c r="C1175" s="65">
        <v>2038.26</v>
      </c>
      <c r="D1175" s="65">
        <v>16780.53</v>
      </c>
      <c r="E1175" s="16">
        <f t="shared" si="366"/>
        <v>-5.9151511992029905E-3</v>
      </c>
      <c r="F1175" s="16" t="str">
        <f t="shared" si="368"/>
        <v/>
      </c>
      <c r="G1175" s="16">
        <f t="shared" si="369"/>
        <v>-5.9151511992029905E-3</v>
      </c>
      <c r="H1175" s="6">
        <f t="shared" si="370"/>
        <v>1162</v>
      </c>
      <c r="I1175" s="25">
        <f t="shared" ca="1" si="371"/>
        <v>15016.071296158285</v>
      </c>
      <c r="J1175" s="16">
        <f t="shared" ca="1" si="380"/>
        <v>1.6209858280796682E-4</v>
      </c>
      <c r="K1175" s="17">
        <f t="shared" ca="1" si="372"/>
        <v>9.2732611316663882E-2</v>
      </c>
      <c r="L1175" s="31">
        <f t="shared" ca="1" si="367"/>
        <v>-8.2446527950257292E-3</v>
      </c>
      <c r="M1175" s="30"/>
      <c r="N1175" s="21">
        <v>1162</v>
      </c>
      <c r="O1175" s="14">
        <f t="shared" si="365"/>
        <v>0.34162799999999999</v>
      </c>
      <c r="P1175" s="14">
        <f t="shared" si="373"/>
        <v>0.54540993756989797</v>
      </c>
      <c r="Q1175" s="14">
        <f t="shared" si="381"/>
        <v>0.88703793756989802</v>
      </c>
      <c r="R1175" s="14">
        <f t="shared" si="382"/>
        <v>-0.20378193756989799</v>
      </c>
      <c r="S1175" s="14">
        <f t="shared" si="383"/>
        <v>1.432447875139796</v>
      </c>
      <c r="T1175" s="14">
        <f t="shared" si="384"/>
        <v>-0.7491918751397959</v>
      </c>
      <c r="U1175" s="4" t="s">
        <v>21</v>
      </c>
      <c r="V1175" s="21">
        <v>1162</v>
      </c>
      <c r="W1175" s="15">
        <f t="shared" si="374"/>
        <v>14993.811604852812</v>
      </c>
      <c r="X1175" s="15">
        <f t="shared" si="375"/>
        <v>18382.874432934346</v>
      </c>
      <c r="Y1175" s="15">
        <f t="shared" si="376"/>
        <v>25869.055701997222</v>
      </c>
      <c r="Z1175" s="15">
        <f t="shared" si="377"/>
        <v>8690.4751774322413</v>
      </c>
      <c r="AA1175" s="15">
        <f t="shared" si="378"/>
        <v>44632.283007773891</v>
      </c>
      <c r="AB1175" s="15">
        <f t="shared" si="379"/>
        <v>5037.0353316378987</v>
      </c>
      <c r="AC1175" s="15"/>
    </row>
    <row r="1176" spans="2:29">
      <c r="B1176" s="64">
        <v>41954</v>
      </c>
      <c r="C1176" s="65">
        <v>2039.68</v>
      </c>
      <c r="D1176" s="65">
        <v>17124.11</v>
      </c>
      <c r="E1176" s="16">
        <f t="shared" si="366"/>
        <v>2.0474919445333476E-2</v>
      </c>
      <c r="F1176" s="16">
        <f t="shared" si="368"/>
        <v>2.0474919445333476E-2</v>
      </c>
      <c r="G1176" s="16" t="str">
        <f t="shared" si="369"/>
        <v/>
      </c>
      <c r="H1176" s="6">
        <f t="shared" si="370"/>
        <v>1163</v>
      </c>
      <c r="I1176" s="25">
        <f t="shared" ca="1" si="371"/>
        <v>15018.392124841444</v>
      </c>
      <c r="J1176" s="16">
        <f t="shared" ca="1" si="380"/>
        <v>1.5455631752050371E-4</v>
      </c>
      <c r="K1176" s="17">
        <f t="shared" ca="1" si="372"/>
        <v>8.4016641246545676E-2</v>
      </c>
      <c r="L1176" s="31">
        <f t="shared" ca="1" si="367"/>
        <v>-8.7159700701182098E-3</v>
      </c>
      <c r="M1176" s="30"/>
      <c r="N1176" s="21">
        <v>1163</v>
      </c>
      <c r="O1176" s="14">
        <f t="shared" si="365"/>
        <v>0.341922</v>
      </c>
      <c r="P1176" s="14">
        <f t="shared" si="373"/>
        <v>0.54564457295935787</v>
      </c>
      <c r="Q1176" s="14">
        <f t="shared" si="381"/>
        <v>0.88756657295935781</v>
      </c>
      <c r="R1176" s="14">
        <f t="shared" si="382"/>
        <v>-0.20372257295935786</v>
      </c>
      <c r="S1176" s="14">
        <f t="shared" si="383"/>
        <v>1.4332111459187158</v>
      </c>
      <c r="T1176" s="14">
        <f t="shared" si="384"/>
        <v>-0.74936714591871567</v>
      </c>
      <c r="U1176" s="4" t="s">
        <v>21</v>
      </c>
      <c r="V1176" s="21">
        <v>1163</v>
      </c>
      <c r="W1176" s="15">
        <f t="shared" si="374"/>
        <v>14998.220433530698</v>
      </c>
      <c r="X1176" s="15">
        <f t="shared" si="375"/>
        <v>18387.18821189912</v>
      </c>
      <c r="Y1176" s="15">
        <f t="shared" si="376"/>
        <v>25882.734615593563</v>
      </c>
      <c r="Z1176" s="15">
        <f t="shared" si="377"/>
        <v>8690.99109942016</v>
      </c>
      <c r="AA1176" s="15">
        <f t="shared" si="378"/>
        <v>44666.362529487233</v>
      </c>
      <c r="AB1176" s="15">
        <f t="shared" si="379"/>
        <v>5036.152563895831</v>
      </c>
      <c r="AC1176" s="15"/>
    </row>
    <row r="1177" spans="2:29">
      <c r="B1177" s="64">
        <v>41955</v>
      </c>
      <c r="C1177" s="65">
        <v>2038.25</v>
      </c>
      <c r="D1177" s="65">
        <v>17197.05</v>
      </c>
      <c r="E1177" s="16">
        <f t="shared" si="366"/>
        <v>4.2594914421829038E-3</v>
      </c>
      <c r="F1177" s="16">
        <f t="shared" si="368"/>
        <v>4.2594914421829038E-3</v>
      </c>
      <c r="G1177" s="16" t="str">
        <f t="shared" si="369"/>
        <v/>
      </c>
      <c r="H1177" s="6">
        <f t="shared" si="370"/>
        <v>1164</v>
      </c>
      <c r="I1177" s="25">
        <f t="shared" ca="1" si="371"/>
        <v>15170.45850611702</v>
      </c>
      <c r="J1177" s="16">
        <f t="shared" ca="1" si="380"/>
        <v>1.0125343646078295E-2</v>
      </c>
      <c r="K1177" s="17">
        <f t="shared" ca="1" si="372"/>
        <v>0.69529367559336097</v>
      </c>
      <c r="L1177" s="31">
        <f t="shared" ca="1" si="367"/>
        <v>0.61127703434681535</v>
      </c>
      <c r="M1177" s="30"/>
      <c r="N1177" s="21">
        <v>1164</v>
      </c>
      <c r="O1177" s="14">
        <f t="shared" si="365"/>
        <v>0.34221599999999996</v>
      </c>
      <c r="P1177" s="14">
        <f t="shared" si="373"/>
        <v>0.54587910749542334</v>
      </c>
      <c r="Q1177" s="14">
        <f t="shared" si="381"/>
        <v>0.88809510749542331</v>
      </c>
      <c r="R1177" s="14">
        <f t="shared" si="382"/>
        <v>-0.20366310749542338</v>
      </c>
      <c r="S1177" s="14">
        <f t="shared" si="383"/>
        <v>1.4339742149908465</v>
      </c>
      <c r="T1177" s="14">
        <f t="shared" si="384"/>
        <v>-0.74954221499084672</v>
      </c>
      <c r="U1177" s="4" t="s">
        <v>21</v>
      </c>
      <c r="V1177" s="21">
        <v>1164</v>
      </c>
      <c r="W1177" s="15">
        <f t="shared" si="374"/>
        <v>15002.630558594774</v>
      </c>
      <c r="X1177" s="15">
        <f t="shared" si="375"/>
        <v>18391.501148302446</v>
      </c>
      <c r="Y1177" s="15">
        <f t="shared" si="376"/>
        <v>25896.418150517573</v>
      </c>
      <c r="Z1177" s="15">
        <f t="shared" si="377"/>
        <v>8691.5079286045293</v>
      </c>
      <c r="AA1177" s="15">
        <f t="shared" si="378"/>
        <v>44700.459056646279</v>
      </c>
      <c r="AB1177" s="15">
        <f t="shared" si="379"/>
        <v>5035.2709665118291</v>
      </c>
      <c r="AC1177" s="15"/>
    </row>
    <row r="1178" spans="2:29">
      <c r="B1178" s="64">
        <v>41956</v>
      </c>
      <c r="C1178" s="65">
        <v>2039.33</v>
      </c>
      <c r="D1178" s="65">
        <v>17392.79</v>
      </c>
      <c r="E1178" s="16">
        <f t="shared" si="366"/>
        <v>1.1382184735172695E-2</v>
      </c>
      <c r="F1178" s="16">
        <f t="shared" si="368"/>
        <v>1.1382184735172695E-2</v>
      </c>
      <c r="G1178" s="16" t="str">
        <f t="shared" si="369"/>
        <v/>
      </c>
      <c r="H1178" s="6">
        <f t="shared" si="370"/>
        <v>1165</v>
      </c>
      <c r="I1178" s="25">
        <f t="shared" ca="1" si="371"/>
        <v>15248.025770001947</v>
      </c>
      <c r="J1178" s="16">
        <f t="shared" ca="1" si="380"/>
        <v>5.1130467713714663E-3</v>
      </c>
      <c r="K1178" s="17">
        <f t="shared" ca="1" si="372"/>
        <v>0.99567011092565161</v>
      </c>
      <c r="L1178" s="31">
        <f t="shared" ca="1" si="367"/>
        <v>0.30037643533229058</v>
      </c>
      <c r="M1178" s="30"/>
      <c r="N1178" s="21">
        <v>1165</v>
      </c>
      <c r="O1178" s="14">
        <f t="shared" si="365"/>
        <v>0.34250999999999998</v>
      </c>
      <c r="P1178" s="14">
        <f t="shared" si="373"/>
        <v>0.54611354130803236</v>
      </c>
      <c r="Q1178" s="14">
        <f t="shared" si="381"/>
        <v>0.88862354130803234</v>
      </c>
      <c r="R1178" s="14">
        <f t="shared" si="382"/>
        <v>-0.20360354130803238</v>
      </c>
      <c r="S1178" s="14">
        <f t="shared" si="383"/>
        <v>1.4347370826160648</v>
      </c>
      <c r="T1178" s="14">
        <f t="shared" si="384"/>
        <v>-0.74971708261606473</v>
      </c>
      <c r="U1178" s="4" t="s">
        <v>21</v>
      </c>
      <c r="V1178" s="21">
        <v>1165</v>
      </c>
      <c r="W1178" s="15">
        <f t="shared" si="374"/>
        <v>15007.041980426235</v>
      </c>
      <c r="X1178" s="15">
        <f t="shared" si="375"/>
        <v>18395.813243466953</v>
      </c>
      <c r="Y1178" s="15">
        <f t="shared" si="376"/>
        <v>25910.106309818348</v>
      </c>
      <c r="Z1178" s="15">
        <f t="shared" si="377"/>
        <v>8692.0256640141251</v>
      </c>
      <c r="AA1178" s="15">
        <f t="shared" si="378"/>
        <v>44734.572600097512</v>
      </c>
      <c r="AB1178" s="15">
        <f t="shared" si="379"/>
        <v>5034.3905376170842</v>
      </c>
      <c r="AC1178" s="15"/>
    </row>
    <row r="1179" spans="2:29">
      <c r="B1179" s="64">
        <v>41957</v>
      </c>
      <c r="C1179" s="65">
        <v>2039.82</v>
      </c>
      <c r="D1179" s="65">
        <v>17490.830000000002</v>
      </c>
      <c r="E1179" s="16">
        <f t="shared" si="366"/>
        <v>5.6368184747818415E-3</v>
      </c>
      <c r="F1179" s="16">
        <f t="shared" si="368"/>
        <v>5.6368184747818415E-3</v>
      </c>
      <c r="G1179" s="16" t="str">
        <f t="shared" si="369"/>
        <v/>
      </c>
      <c r="H1179" s="6">
        <f t="shared" si="370"/>
        <v>1166</v>
      </c>
      <c r="I1179" s="25">
        <f t="shared" ca="1" si="371"/>
        <v>15329.625639812184</v>
      </c>
      <c r="J1179" s="16">
        <f t="shared" ca="1" si="380"/>
        <v>5.3515039285133084E-3</v>
      </c>
      <c r="K1179" s="17">
        <f t="shared" ca="1" si="372"/>
        <v>1.3108725549144979</v>
      </c>
      <c r="L1179" s="31">
        <f t="shared" ca="1" si="367"/>
        <v>0.31520244398884639</v>
      </c>
      <c r="M1179" s="30"/>
      <c r="N1179" s="21">
        <v>1166</v>
      </c>
      <c r="O1179" s="14">
        <f t="shared" si="365"/>
        <v>0.342804</v>
      </c>
      <c r="P1179" s="14">
        <f t="shared" si="373"/>
        <v>0.54634787452684397</v>
      </c>
      <c r="Q1179" s="14">
        <f t="shared" si="381"/>
        <v>0.88915187452684397</v>
      </c>
      <c r="R1179" s="14">
        <f t="shared" si="382"/>
        <v>-0.20354387452684397</v>
      </c>
      <c r="S1179" s="14">
        <f t="shared" si="383"/>
        <v>1.435499749053688</v>
      </c>
      <c r="T1179" s="14">
        <f t="shared" si="384"/>
        <v>-0.74989174905368794</v>
      </c>
      <c r="U1179" s="4" t="s">
        <v>21</v>
      </c>
      <c r="V1179" s="21">
        <v>1166</v>
      </c>
      <c r="W1179" s="15">
        <f t="shared" si="374"/>
        <v>15011.454699406384</v>
      </c>
      <c r="X1179" s="15">
        <f t="shared" si="375"/>
        <v>18400.124498712383</v>
      </c>
      <c r="Y1179" s="15">
        <f t="shared" si="376"/>
        <v>25923.799096543295</v>
      </c>
      <c r="Z1179" s="15">
        <f t="shared" si="377"/>
        <v>8692.5443046801593</v>
      </c>
      <c r="AA1179" s="15">
        <f t="shared" si="378"/>
        <v>44768.703170687011</v>
      </c>
      <c r="AB1179" s="15">
        <f t="shared" si="379"/>
        <v>5033.511275347314</v>
      </c>
      <c r="AC1179" s="15"/>
    </row>
    <row r="1180" spans="2:29">
      <c r="B1180" s="64">
        <v>41960</v>
      </c>
      <c r="C1180" s="65">
        <v>2041.32</v>
      </c>
      <c r="D1180" s="65">
        <v>16973.8</v>
      </c>
      <c r="E1180" s="16">
        <f t="shared" si="366"/>
        <v>-2.956006090048342E-2</v>
      </c>
      <c r="F1180" s="16" t="str">
        <f t="shared" si="368"/>
        <v/>
      </c>
      <c r="G1180" s="16">
        <f t="shared" si="369"/>
        <v>-2.956006090048342E-2</v>
      </c>
      <c r="H1180" s="6">
        <f t="shared" si="370"/>
        <v>1167</v>
      </c>
      <c r="I1180" s="25">
        <f t="shared" ca="1" si="371"/>
        <v>15409.824782675531</v>
      </c>
      <c r="J1180" s="16">
        <f t="shared" ca="1" si="380"/>
        <v>5.2316439258022875E-3</v>
      </c>
      <c r="K1180" s="17">
        <f t="shared" ca="1" si="372"/>
        <v>1.6186231755601237</v>
      </c>
      <c r="L1180" s="31">
        <f t="shared" ca="1" si="367"/>
        <v>0.30775062064562581</v>
      </c>
      <c r="M1180" s="30"/>
      <c r="N1180" s="21">
        <v>1167</v>
      </c>
      <c r="O1180" s="14">
        <f t="shared" si="365"/>
        <v>0.34309800000000001</v>
      </c>
      <c r="P1180" s="14">
        <f t="shared" si="373"/>
        <v>0.54658210728123913</v>
      </c>
      <c r="Q1180" s="14">
        <f t="shared" si="381"/>
        <v>0.88968010728123914</v>
      </c>
      <c r="R1180" s="14">
        <f t="shared" si="382"/>
        <v>-0.20348410728123911</v>
      </c>
      <c r="S1180" s="14">
        <f t="shared" si="383"/>
        <v>1.4362622145624782</v>
      </c>
      <c r="T1180" s="14">
        <f t="shared" si="384"/>
        <v>-0.75006621456247824</v>
      </c>
      <c r="U1180" s="4" t="s">
        <v>21</v>
      </c>
      <c r="V1180" s="21">
        <v>1167</v>
      </c>
      <c r="W1180" s="15">
        <f t="shared" si="374"/>
        <v>15015.868715916644</v>
      </c>
      <c r="X1180" s="15">
        <f t="shared" si="375"/>
        <v>18404.434915355603</v>
      </c>
      <c r="Y1180" s="15">
        <f t="shared" si="376"/>
        <v>25937.496513738155</v>
      </c>
      <c r="Z1180" s="15">
        <f t="shared" si="377"/>
        <v>8693.063849636279</v>
      </c>
      <c r="AA1180" s="15">
        <f t="shared" si="378"/>
        <v>44802.850779260472</v>
      </c>
      <c r="AB1180" s="15">
        <f t="shared" si="379"/>
        <v>5032.6331778427502</v>
      </c>
      <c r="AC1180" s="15"/>
    </row>
    <row r="1181" spans="2:29">
      <c r="B1181" s="64">
        <v>41961</v>
      </c>
      <c r="C1181" s="65">
        <v>2051.8000000000002</v>
      </c>
      <c r="D1181" s="65">
        <v>17186.5</v>
      </c>
      <c r="E1181" s="16">
        <f t="shared" si="366"/>
        <v>1.2531077307379653E-2</v>
      </c>
      <c r="F1181" s="16">
        <f t="shared" si="368"/>
        <v>1.2531077307379653E-2</v>
      </c>
      <c r="G1181" s="16" t="str">
        <f t="shared" si="369"/>
        <v/>
      </c>
      <c r="H1181" s="6">
        <f t="shared" si="370"/>
        <v>1168</v>
      </c>
      <c r="I1181" s="25">
        <f t="shared" ca="1" si="371"/>
        <v>15516.620612034385</v>
      </c>
      <c r="J1181" s="16">
        <f t="shared" ca="1" si="380"/>
        <v>6.9303727242193882E-3</v>
      </c>
      <c r="K1181" s="17">
        <f t="shared" ca="1" si="372"/>
        <v>2.0319027204792546</v>
      </c>
      <c r="L1181" s="31">
        <f t="shared" ca="1" si="367"/>
        <v>0.41327954491913083</v>
      </c>
      <c r="M1181" s="30"/>
      <c r="N1181" s="21">
        <v>1168</v>
      </c>
      <c r="O1181" s="14">
        <f t="shared" si="365"/>
        <v>0.34339199999999998</v>
      </c>
      <c r="P1181" s="14">
        <f t="shared" si="373"/>
        <v>0.546816239700322</v>
      </c>
      <c r="Q1181" s="14">
        <f t="shared" si="381"/>
        <v>0.89020823970032192</v>
      </c>
      <c r="R1181" s="14">
        <f t="shared" si="382"/>
        <v>-0.20342423970032203</v>
      </c>
      <c r="S1181" s="14">
        <f t="shared" si="383"/>
        <v>1.4370244794006439</v>
      </c>
      <c r="T1181" s="14">
        <f t="shared" si="384"/>
        <v>-0.75024047940064409</v>
      </c>
      <c r="U1181" s="4" t="s">
        <v>21</v>
      </c>
      <c r="V1181" s="21">
        <v>1168</v>
      </c>
      <c r="W1181" s="15">
        <f t="shared" si="374"/>
        <v>15020.28403033854</v>
      </c>
      <c r="X1181" s="15">
        <f t="shared" si="375"/>
        <v>18408.744494710623</v>
      </c>
      <c r="Y1181" s="15">
        <f t="shared" si="376"/>
        <v>25951.198564447011</v>
      </c>
      <c r="Z1181" s="15">
        <f t="shared" si="377"/>
        <v>8693.5842979185491</v>
      </c>
      <c r="AA1181" s="15">
        <f t="shared" si="378"/>
        <v>44837.015436663336</v>
      </c>
      <c r="AB1181" s="15">
        <f t="shared" si="379"/>
        <v>5031.7562432481172</v>
      </c>
      <c r="AC1181" s="15"/>
    </row>
    <row r="1182" spans="2:29">
      <c r="B1182" s="64">
        <v>41962</v>
      </c>
      <c r="C1182" s="65">
        <v>2048.7199999999998</v>
      </c>
      <c r="D1182" s="65">
        <v>17280.759999999998</v>
      </c>
      <c r="E1182" s="16">
        <f t="shared" si="366"/>
        <v>5.4845372821690514E-3</v>
      </c>
      <c r="F1182" s="16">
        <f t="shared" si="368"/>
        <v>5.4845372821690514E-3</v>
      </c>
      <c r="G1182" s="16" t="str">
        <f t="shared" si="369"/>
        <v/>
      </c>
      <c r="H1182" s="6">
        <f t="shared" si="370"/>
        <v>1169</v>
      </c>
      <c r="I1182" s="25">
        <f t="shared" ca="1" si="371"/>
        <v>15634.020901598433</v>
      </c>
      <c r="J1182" s="16">
        <f t="shared" ca="1" si="380"/>
        <v>7.5660991203841451E-3</v>
      </c>
      <c r="K1182" s="17">
        <f t="shared" ca="1" si="372"/>
        <v>2.4846292719938852</v>
      </c>
      <c r="L1182" s="31">
        <f t="shared" ca="1" si="367"/>
        <v>0.45272655151463037</v>
      </c>
      <c r="M1182" s="30"/>
      <c r="N1182" s="21">
        <v>1169</v>
      </c>
      <c r="O1182" s="14">
        <f t="shared" si="365"/>
        <v>0.34368599999999999</v>
      </c>
      <c r="P1182" s="14">
        <f t="shared" si="373"/>
        <v>0.54705027191292033</v>
      </c>
      <c r="Q1182" s="14">
        <f t="shared" si="381"/>
        <v>0.89073627191292037</v>
      </c>
      <c r="R1182" s="14">
        <f t="shared" si="382"/>
        <v>-0.20336427191292034</v>
      </c>
      <c r="S1182" s="14">
        <f t="shared" si="383"/>
        <v>1.4377865438258406</v>
      </c>
      <c r="T1182" s="14">
        <f t="shared" si="384"/>
        <v>-0.75041454382584072</v>
      </c>
      <c r="U1182" s="4" t="s">
        <v>21</v>
      </c>
      <c r="V1182" s="21">
        <v>1169</v>
      </c>
      <c r="W1182" s="15">
        <f t="shared" si="374"/>
        <v>15024.700643053715</v>
      </c>
      <c r="X1182" s="15">
        <f t="shared" si="375"/>
        <v>18413.053238088582</v>
      </c>
      <c r="Y1182" s="15">
        <f t="shared" si="376"/>
        <v>25964.905251712313</v>
      </c>
      <c r="Z1182" s="15">
        <f t="shared" si="377"/>
        <v>8694.1056485654499</v>
      </c>
      <c r="AA1182" s="15">
        <f t="shared" si="378"/>
        <v>44871.197153740664</v>
      </c>
      <c r="AB1182" s="15">
        <f t="shared" si="379"/>
        <v>5030.8804697126261</v>
      </c>
      <c r="AC1182" s="15"/>
    </row>
    <row r="1183" spans="2:29">
      <c r="B1183" s="64">
        <v>41963</v>
      </c>
      <c r="C1183" s="65">
        <v>2052.75</v>
      </c>
      <c r="D1183" s="65">
        <v>17270.7</v>
      </c>
      <c r="E1183" s="16">
        <f t="shared" si="366"/>
        <v>-5.8215032209218075E-4</v>
      </c>
      <c r="F1183" s="16" t="str">
        <f t="shared" si="368"/>
        <v/>
      </c>
      <c r="G1183" s="16">
        <f t="shared" si="369"/>
        <v>-5.8215032209218075E-4</v>
      </c>
      <c r="H1183" s="6">
        <f t="shared" si="370"/>
        <v>1170</v>
      </c>
      <c r="I1183" s="25">
        <f t="shared" ca="1" si="371"/>
        <v>15751.265512994685</v>
      </c>
      <c r="J1183" s="16">
        <f t="shared" ca="1" si="380"/>
        <v>7.4993254860152578E-3</v>
      </c>
      <c r="K1183" s="17">
        <f t="shared" ca="1" si="372"/>
        <v>2.9332136702009004</v>
      </c>
      <c r="L1183" s="31">
        <f t="shared" ca="1" si="367"/>
        <v>0.4485843982070154</v>
      </c>
      <c r="M1183" s="30"/>
      <c r="N1183" s="21">
        <v>1170</v>
      </c>
      <c r="O1183" s="14">
        <f t="shared" si="365"/>
        <v>0.34398000000000001</v>
      </c>
      <c r="P1183" s="14">
        <f t="shared" si="373"/>
        <v>0.54728420404758626</v>
      </c>
      <c r="Q1183" s="14">
        <f t="shared" si="381"/>
        <v>0.89126420404758622</v>
      </c>
      <c r="R1183" s="14">
        <f t="shared" si="382"/>
        <v>-0.20330420404758626</v>
      </c>
      <c r="S1183" s="14">
        <f t="shared" si="383"/>
        <v>1.4385484080951725</v>
      </c>
      <c r="T1183" s="14">
        <f t="shared" si="384"/>
        <v>-0.75058840809517258</v>
      </c>
      <c r="U1183" s="4" t="s">
        <v>21</v>
      </c>
      <c r="V1183" s="21">
        <v>1170</v>
      </c>
      <c r="W1183" s="15">
        <f t="shared" si="374"/>
        <v>15029.118554443925</v>
      </c>
      <c r="X1183" s="15">
        <f t="shared" si="375"/>
        <v>18417.361146797779</v>
      </c>
      <c r="Y1183" s="15">
        <f t="shared" si="376"/>
        <v>25978.616578574813</v>
      </c>
      <c r="Z1183" s="15">
        <f t="shared" si="377"/>
        <v>8694.6279006178756</v>
      </c>
      <c r="AA1183" s="15">
        <f t="shared" si="378"/>
        <v>44905.395941337221</v>
      </c>
      <c r="AB1183" s="15">
        <f t="shared" si="379"/>
        <v>5030.0058553899571</v>
      </c>
      <c r="AC1183" s="15"/>
    </row>
    <row r="1184" spans="2:29">
      <c r="B1184" s="64">
        <v>41964</v>
      </c>
      <c r="C1184" s="65">
        <v>2063.5</v>
      </c>
      <c r="D1184" s="65">
        <v>17357.509999999998</v>
      </c>
      <c r="E1184" s="16">
        <f t="shared" si="366"/>
        <v>5.0264320496562192E-3</v>
      </c>
      <c r="F1184" s="16">
        <f t="shared" si="368"/>
        <v>5.0264320496562192E-3</v>
      </c>
      <c r="G1184" s="16" t="str">
        <f t="shared" si="369"/>
        <v/>
      </c>
      <c r="H1184" s="6">
        <f t="shared" si="370"/>
        <v>1171</v>
      </c>
      <c r="I1184" s="25">
        <f t="shared" ca="1" si="371"/>
        <v>16017.410086873309</v>
      </c>
      <c r="J1184" s="16">
        <f t="shared" ca="1" si="380"/>
        <v>1.6896710531547881E-2</v>
      </c>
      <c r="K1184" s="17">
        <f t="shared" ca="1" si="372"/>
        <v>3.9620611877052356</v>
      </c>
      <c r="L1184" s="31">
        <f t="shared" ca="1" si="367"/>
        <v>1.0288475175043352</v>
      </c>
      <c r="M1184" s="30"/>
      <c r="N1184" s="21">
        <v>1171</v>
      </c>
      <c r="O1184" s="14">
        <f t="shared" si="365"/>
        <v>0.34427399999999997</v>
      </c>
      <c r="P1184" s="14">
        <f t="shared" si="373"/>
        <v>0.54751803623259754</v>
      </c>
      <c r="Q1184" s="14">
        <f t="shared" si="381"/>
        <v>0.89179203623259751</v>
      </c>
      <c r="R1184" s="14">
        <f t="shared" si="382"/>
        <v>-0.20324403623259757</v>
      </c>
      <c r="S1184" s="14">
        <f t="shared" si="383"/>
        <v>1.439310072465195</v>
      </c>
      <c r="T1184" s="14">
        <f t="shared" si="384"/>
        <v>-0.75076207246519511</v>
      </c>
      <c r="U1184" s="4" t="s">
        <v>21</v>
      </c>
      <c r="V1184" s="21">
        <v>1171</v>
      </c>
      <c r="W1184" s="15">
        <f t="shared" si="374"/>
        <v>15033.537764891036</v>
      </c>
      <c r="X1184" s="15">
        <f t="shared" si="375"/>
        <v>18421.668222143671</v>
      </c>
      <c r="Y1184" s="15">
        <f t="shared" si="376"/>
        <v>25992.332548073682</v>
      </c>
      <c r="Z1184" s="15">
        <f t="shared" si="377"/>
        <v>8695.1510531191088</v>
      </c>
      <c r="AA1184" s="15">
        <f t="shared" si="378"/>
        <v>44939.611810297487</v>
      </c>
      <c r="AB1184" s="15">
        <f t="shared" si="379"/>
        <v>5029.1323984382416</v>
      </c>
      <c r="AC1184" s="15"/>
    </row>
    <row r="1185" spans="2:29">
      <c r="B1185" s="64">
        <v>41968</v>
      </c>
      <c r="C1185" s="65">
        <v>2067.0300000000002</v>
      </c>
      <c r="D1185" s="65">
        <v>17357.509999999998</v>
      </c>
      <c r="E1185" s="16">
        <f t="shared" si="366"/>
        <v>0</v>
      </c>
      <c r="F1185" s="16" t="str">
        <f t="shared" si="368"/>
        <v/>
      </c>
      <c r="G1185" s="16" t="str">
        <f t="shared" si="369"/>
        <v/>
      </c>
      <c r="H1185" s="6">
        <f t="shared" si="370"/>
        <v>1172</v>
      </c>
      <c r="I1185" s="25">
        <f t="shared" ca="1" si="371"/>
        <v>16029.828900895664</v>
      </c>
      <c r="J1185" s="16">
        <f t="shared" ca="1" si="380"/>
        <v>7.7533221382223791E-4</v>
      </c>
      <c r="K1185" s="17">
        <f t="shared" ca="1" si="372"/>
        <v>3.9921257077302164</v>
      </c>
      <c r="L1185" s="31">
        <f t="shared" ca="1" si="367"/>
        <v>3.0064520024980543E-2</v>
      </c>
      <c r="M1185" s="30"/>
      <c r="N1185" s="21">
        <v>1172</v>
      </c>
      <c r="O1185" s="14">
        <f t="shared" si="365"/>
        <v>0.34456799999999999</v>
      </c>
      <c r="P1185" s="14">
        <f t="shared" si="373"/>
        <v>0.54775176859595809</v>
      </c>
      <c r="Q1185" s="14">
        <f t="shared" si="381"/>
        <v>0.89231976859595807</v>
      </c>
      <c r="R1185" s="14">
        <f t="shared" si="382"/>
        <v>-0.2031837685959581</v>
      </c>
      <c r="S1185" s="14">
        <f t="shared" si="383"/>
        <v>1.4400715371919162</v>
      </c>
      <c r="T1185" s="14">
        <f t="shared" si="384"/>
        <v>-0.75093553719191619</v>
      </c>
      <c r="U1185" s="4" t="s">
        <v>21</v>
      </c>
      <c r="V1185" s="21">
        <v>1172</v>
      </c>
      <c r="W1185" s="15">
        <f t="shared" si="374"/>
        <v>15037.958274777027</v>
      </c>
      <c r="X1185" s="15">
        <f t="shared" si="375"/>
        <v>18425.974465428884</v>
      </c>
      <c r="Y1185" s="15">
        <f t="shared" si="376"/>
        <v>26006.053163246434</v>
      </c>
      <c r="Z1185" s="15">
        <f t="shared" si="377"/>
        <v>8695.6751051148331</v>
      </c>
      <c r="AA1185" s="15">
        <f t="shared" si="378"/>
        <v>44973.844771465672</v>
      </c>
      <c r="AB1185" s="15">
        <f t="shared" si="379"/>
        <v>5028.2600970200538</v>
      </c>
      <c r="AC1185" s="15"/>
    </row>
    <row r="1186" spans="2:29">
      <c r="B1186" s="64">
        <v>41969</v>
      </c>
      <c r="C1186" s="65">
        <v>2072.83</v>
      </c>
      <c r="D1186" s="65">
        <v>17383.580000000002</v>
      </c>
      <c r="E1186" s="16">
        <f t="shared" si="366"/>
        <v>1.5019435391368549E-3</v>
      </c>
      <c r="F1186" s="16">
        <f t="shared" si="368"/>
        <v>1.5019435391368549E-3</v>
      </c>
      <c r="G1186" s="16" t="str">
        <f t="shared" si="369"/>
        <v/>
      </c>
      <c r="H1186" s="6">
        <f t="shared" si="370"/>
        <v>1173</v>
      </c>
      <c r="I1186" s="25">
        <f t="shared" ca="1" si="371"/>
        <v>15899.819796362985</v>
      </c>
      <c r="J1186" s="16">
        <f t="shared" ca="1" si="380"/>
        <v>-8.1104486726876254E-3</v>
      </c>
      <c r="K1186" s="17">
        <f t="shared" ca="1" si="372"/>
        <v>3.4647805351360441</v>
      </c>
      <c r="L1186" s="31">
        <f t="shared" ca="1" si="367"/>
        <v>-0.52734517259417246</v>
      </c>
      <c r="M1186" s="30"/>
      <c r="N1186" s="21">
        <v>1173</v>
      </c>
      <c r="O1186" s="14">
        <f t="shared" si="365"/>
        <v>0.344862</v>
      </c>
      <c r="P1186" s="14">
        <f t="shared" si="373"/>
        <v>0.54798540126539863</v>
      </c>
      <c r="Q1186" s="14">
        <f t="shared" si="381"/>
        <v>0.89284740126539863</v>
      </c>
      <c r="R1186" s="14">
        <f t="shared" si="382"/>
        <v>-0.20312340126539863</v>
      </c>
      <c r="S1186" s="14">
        <f t="shared" si="383"/>
        <v>1.4408328025307973</v>
      </c>
      <c r="T1186" s="14">
        <f t="shared" si="384"/>
        <v>-0.75110880253079726</v>
      </c>
      <c r="U1186" s="4" t="s">
        <v>21</v>
      </c>
      <c r="V1186" s="21">
        <v>1173</v>
      </c>
      <c r="W1186" s="15">
        <f t="shared" si="374"/>
        <v>15042.380084483988</v>
      </c>
      <c r="X1186" s="15">
        <f t="shared" si="375"/>
        <v>18430.279877953213</v>
      </c>
      <c r="Y1186" s="15">
        <f t="shared" si="376"/>
        <v>26019.77842712896</v>
      </c>
      <c r="Z1186" s="15">
        <f t="shared" si="377"/>
        <v>8696.2000556531129</v>
      </c>
      <c r="AA1186" s="15">
        <f t="shared" si="378"/>
        <v>45008.094835685719</v>
      </c>
      <c r="AB1186" s="15">
        <f t="shared" si="379"/>
        <v>5027.3889493023926</v>
      </c>
      <c r="AC1186" s="15"/>
    </row>
    <row r="1187" spans="2:29">
      <c r="B1187" s="64">
        <v>41971</v>
      </c>
      <c r="C1187" s="65">
        <v>2067.56</v>
      </c>
      <c r="D1187" s="65">
        <v>17459.849999999999</v>
      </c>
      <c r="E1187" s="16">
        <f t="shared" si="366"/>
        <v>4.38747369644209E-3</v>
      </c>
      <c r="F1187" s="16">
        <f t="shared" si="368"/>
        <v>4.38747369644209E-3</v>
      </c>
      <c r="G1187" s="16" t="str">
        <f t="shared" si="369"/>
        <v/>
      </c>
      <c r="H1187" s="6">
        <f t="shared" si="370"/>
        <v>1174</v>
      </c>
      <c r="I1187" s="25">
        <f t="shared" ca="1" si="371"/>
        <v>15891.805326377089</v>
      </c>
      <c r="J1187" s="16">
        <f t="shared" ca="1" si="380"/>
        <v>-5.0406042889422598E-4</v>
      </c>
      <c r="K1187" s="17">
        <f t="shared" ca="1" si="372"/>
        <v>3.4148937945609452</v>
      </c>
      <c r="L1187" s="31">
        <f t="shared" ca="1" si="367"/>
        <v>-4.9886740575099092E-2</v>
      </c>
      <c r="M1187" s="30"/>
      <c r="N1187" s="21">
        <v>1174</v>
      </c>
      <c r="O1187" s="14">
        <f t="shared" si="365"/>
        <v>0.34515599999999996</v>
      </c>
      <c r="P1187" s="14">
        <f t="shared" si="373"/>
        <v>0.5482189343683781</v>
      </c>
      <c r="Q1187" s="14">
        <f t="shared" si="381"/>
        <v>0.89337493436837812</v>
      </c>
      <c r="R1187" s="14">
        <f t="shared" si="382"/>
        <v>-0.20306293436837813</v>
      </c>
      <c r="S1187" s="14">
        <f t="shared" si="383"/>
        <v>1.4415938687367562</v>
      </c>
      <c r="T1187" s="14">
        <f t="shared" si="384"/>
        <v>-0.75128186873675618</v>
      </c>
      <c r="U1187" s="4" t="s">
        <v>21</v>
      </c>
      <c r="V1187" s="21">
        <v>1174</v>
      </c>
      <c r="W1187" s="15">
        <f t="shared" si="374"/>
        <v>15046.803194394122</v>
      </c>
      <c r="X1187" s="15">
        <f t="shared" si="375"/>
        <v>18434.584461013648</v>
      </c>
      <c r="Y1187" s="15">
        <f t="shared" si="376"/>
        <v>26033.508342755547</v>
      </c>
      <c r="Z1187" s="15">
        <f t="shared" si="377"/>
        <v>8696.7259037843887</v>
      </c>
      <c r="AA1187" s="15">
        <f t="shared" si="378"/>
        <v>45042.36201380135</v>
      </c>
      <c r="AB1187" s="15">
        <f t="shared" si="379"/>
        <v>5026.5189534566689</v>
      </c>
      <c r="AC1187" s="15"/>
    </row>
    <row r="1188" spans="2:29">
      <c r="B1188" s="64">
        <v>41974</v>
      </c>
      <c r="C1188" s="65">
        <v>2053.44</v>
      </c>
      <c r="D1188" s="65">
        <v>17590.099999999999</v>
      </c>
      <c r="E1188" s="16">
        <f t="shared" si="366"/>
        <v>7.459972451080623E-3</v>
      </c>
      <c r="F1188" s="16">
        <f t="shared" si="368"/>
        <v>7.459972451080623E-3</v>
      </c>
      <c r="G1188" s="16" t="str">
        <f t="shared" si="369"/>
        <v/>
      </c>
      <c r="H1188" s="6">
        <f t="shared" si="370"/>
        <v>1175</v>
      </c>
      <c r="I1188" s="25">
        <f t="shared" ca="1" si="371"/>
        <v>15891.31909998527</v>
      </c>
      <c r="J1188" s="16">
        <f t="shared" ca="1" si="380"/>
        <v>-3.0596045057980679E-5</v>
      </c>
      <c r="K1188" s="17">
        <f t="shared" ca="1" si="372"/>
        <v>3.3946065112042314</v>
      </c>
      <c r="L1188" s="31">
        <f t="shared" ca="1" si="367"/>
        <v>-2.0287283356713877E-2</v>
      </c>
      <c r="M1188" s="30"/>
      <c r="N1188" s="21">
        <v>1175</v>
      </c>
      <c r="O1188" s="14">
        <f t="shared" si="365"/>
        <v>0.34544999999999998</v>
      </c>
      <c r="P1188" s="14">
        <f t="shared" si="373"/>
        <v>0.54845236803208353</v>
      </c>
      <c r="Q1188" s="14">
        <f t="shared" si="381"/>
        <v>0.89390236803208345</v>
      </c>
      <c r="R1188" s="14">
        <f t="shared" si="382"/>
        <v>-0.20300236803208355</v>
      </c>
      <c r="S1188" s="14">
        <f t="shared" si="383"/>
        <v>1.4423547360641671</v>
      </c>
      <c r="T1188" s="14">
        <f t="shared" si="384"/>
        <v>-0.75145473606416702</v>
      </c>
      <c r="U1188" s="4" t="s">
        <v>21</v>
      </c>
      <c r="V1188" s="21">
        <v>1175</v>
      </c>
      <c r="W1188" s="15">
        <f t="shared" si="374"/>
        <v>15051.227604889749</v>
      </c>
      <c r="X1188" s="15">
        <f t="shared" si="375"/>
        <v>18438.888215904361</v>
      </c>
      <c r="Y1188" s="15">
        <f t="shared" si="376"/>
        <v>26047.242913158869</v>
      </c>
      <c r="Z1188" s="15">
        <f t="shared" si="377"/>
        <v>8697.2526485614799</v>
      </c>
      <c r="AA1188" s="15">
        <f t="shared" si="378"/>
        <v>45076.646316656021</v>
      </c>
      <c r="AB1188" s="15">
        <f t="shared" si="379"/>
        <v>5025.6501076586937</v>
      </c>
      <c r="AC1188" s="15"/>
    </row>
    <row r="1189" spans="2:29">
      <c r="B1189" s="64">
        <v>41975</v>
      </c>
      <c r="C1189" s="65">
        <v>2066.5500000000002</v>
      </c>
      <c r="D1189" s="65">
        <v>17663.22</v>
      </c>
      <c r="E1189" s="16">
        <f t="shared" si="366"/>
        <v>4.156883701627769E-3</v>
      </c>
      <c r="F1189" s="16">
        <f t="shared" si="368"/>
        <v>4.156883701627769E-3</v>
      </c>
      <c r="G1189" s="16" t="str">
        <f t="shared" si="369"/>
        <v/>
      </c>
      <c r="H1189" s="6">
        <f t="shared" si="370"/>
        <v>1176</v>
      </c>
      <c r="I1189" s="25">
        <f t="shared" ca="1" si="371"/>
        <v>15939.510538777848</v>
      </c>
      <c r="J1189" s="16">
        <f t="shared" ca="1" si="380"/>
        <v>3.0325637846276613E-3</v>
      </c>
      <c r="K1189" s="17">
        <f t="shared" ca="1" si="372"/>
        <v>3.5654800658932846</v>
      </c>
      <c r="L1189" s="31">
        <f t="shared" ca="1" si="367"/>
        <v>0.17087355468905316</v>
      </c>
      <c r="M1189" s="30"/>
      <c r="N1189" s="21">
        <v>1176</v>
      </c>
      <c r="O1189" s="14">
        <f t="shared" si="365"/>
        <v>0.345744</v>
      </c>
      <c r="P1189" s="14">
        <f t="shared" si="373"/>
        <v>0.54868570238343195</v>
      </c>
      <c r="Q1189" s="14">
        <f t="shared" si="381"/>
        <v>0.894429702383432</v>
      </c>
      <c r="R1189" s="14">
        <f t="shared" si="382"/>
        <v>-0.20294170238343195</v>
      </c>
      <c r="S1189" s="14">
        <f t="shared" si="383"/>
        <v>1.443115404766864</v>
      </c>
      <c r="T1189" s="14">
        <f t="shared" si="384"/>
        <v>-0.75162740476686385</v>
      </c>
      <c r="U1189" s="4" t="s">
        <v>21</v>
      </c>
      <c r="V1189" s="21">
        <v>1176</v>
      </c>
      <c r="W1189" s="15">
        <f t="shared" si="374"/>
        <v>15055.653316353293</v>
      </c>
      <c r="X1189" s="15">
        <f t="shared" si="375"/>
        <v>18443.191143916742</v>
      </c>
      <c r="Y1189" s="15">
        <f t="shared" si="376"/>
        <v>26060.982141370008</v>
      </c>
      <c r="Z1189" s="15">
        <f t="shared" si="377"/>
        <v>8697.7802890395542</v>
      </c>
      <c r="AA1189" s="15">
        <f t="shared" si="378"/>
        <v>45110.947755093031</v>
      </c>
      <c r="AB1189" s="15">
        <f t="shared" si="379"/>
        <v>5024.7824100886592</v>
      </c>
      <c r="AC1189" s="15"/>
    </row>
    <row r="1190" spans="2:29">
      <c r="B1190" s="64">
        <v>41976</v>
      </c>
      <c r="C1190" s="65">
        <v>2074.33</v>
      </c>
      <c r="D1190" s="65">
        <v>17720.43</v>
      </c>
      <c r="E1190" s="16">
        <f t="shared" si="366"/>
        <v>3.2389337844401602E-3</v>
      </c>
      <c r="F1190" s="16">
        <f t="shared" si="368"/>
        <v>3.2389337844401602E-3</v>
      </c>
      <c r="G1190" s="16" t="str">
        <f t="shared" si="369"/>
        <v/>
      </c>
      <c r="H1190" s="6">
        <f t="shared" si="370"/>
        <v>1177</v>
      </c>
      <c r="I1190" s="25">
        <f t="shared" ca="1" si="371"/>
        <v>16331.145601123873</v>
      </c>
      <c r="J1190" s="16">
        <f t="shared" ca="1" si="380"/>
        <v>2.4570080831105252E-2</v>
      </c>
      <c r="K1190" s="17">
        <f t="shared" ca="1" si="372"/>
        <v>5.064174290610211</v>
      </c>
      <c r="L1190" s="31">
        <f t="shared" ca="1" si="367"/>
        <v>1.4986942247169268</v>
      </c>
      <c r="M1190" s="30"/>
      <c r="N1190" s="21">
        <v>1177</v>
      </c>
      <c r="O1190" s="14">
        <f t="shared" si="365"/>
        <v>0.34603800000000001</v>
      </c>
      <c r="P1190" s="14">
        <f t="shared" si="373"/>
        <v>0.54891893754907017</v>
      </c>
      <c r="Q1190" s="14">
        <f t="shared" si="381"/>
        <v>0.89495693754907024</v>
      </c>
      <c r="R1190" s="14">
        <f t="shared" si="382"/>
        <v>-0.20288093754907016</v>
      </c>
      <c r="S1190" s="14">
        <f t="shared" si="383"/>
        <v>1.4438758750981404</v>
      </c>
      <c r="T1190" s="14">
        <f t="shared" si="384"/>
        <v>-0.75179987509814028</v>
      </c>
      <c r="U1190" s="4" t="s">
        <v>21</v>
      </c>
      <c r="V1190" s="21">
        <v>1177</v>
      </c>
      <c r="W1190" s="15">
        <f t="shared" si="374"/>
        <v>15060.080329167296</v>
      </c>
      <c r="X1190" s="15">
        <f t="shared" si="375"/>
        <v>18447.493246339374</v>
      </c>
      <c r="Y1190" s="15">
        <f t="shared" si="376"/>
        <v>26074.726030418446</v>
      </c>
      <c r="Z1190" s="15">
        <f t="shared" si="377"/>
        <v>8698.3088242761496</v>
      </c>
      <c r="AA1190" s="15">
        <f t="shared" si="378"/>
        <v>45145.266339955422</v>
      </c>
      <c r="AB1190" s="15">
        <f t="shared" si="379"/>
        <v>5023.9158589311301</v>
      </c>
      <c r="AC1190" s="15"/>
    </row>
    <row r="1191" spans="2:29">
      <c r="B1191" s="64">
        <v>41977</v>
      </c>
      <c r="C1191" s="65">
        <v>2071.92</v>
      </c>
      <c r="D1191" s="65">
        <v>17887.21</v>
      </c>
      <c r="E1191" s="16">
        <f t="shared" si="366"/>
        <v>9.411735494003183E-3</v>
      </c>
      <c r="F1191" s="16">
        <f t="shared" si="368"/>
        <v>9.411735494003183E-3</v>
      </c>
      <c r="G1191" s="16" t="str">
        <f t="shared" si="369"/>
        <v/>
      </c>
      <c r="H1191" s="6">
        <f t="shared" si="370"/>
        <v>1178</v>
      </c>
      <c r="I1191" s="25">
        <f t="shared" ca="1" si="371"/>
        <v>16389.484562575857</v>
      </c>
      <c r="J1191" s="16">
        <f t="shared" ca="1" si="380"/>
        <v>3.5722516274650702E-3</v>
      </c>
      <c r="K1191" s="17">
        <f t="shared" ca="1" si="372"/>
        <v>5.2686673337212167</v>
      </c>
      <c r="L1191" s="31">
        <f t="shared" ca="1" si="367"/>
        <v>0.20449304311100558</v>
      </c>
      <c r="M1191" s="30"/>
      <c r="N1191" s="21">
        <v>1178</v>
      </c>
      <c r="O1191" s="14">
        <f t="shared" si="365"/>
        <v>0.34633199999999997</v>
      </c>
      <c r="P1191" s="14">
        <f t="shared" si="373"/>
        <v>0.54915207365537644</v>
      </c>
      <c r="Q1191" s="14">
        <f t="shared" si="381"/>
        <v>0.89548407365537641</v>
      </c>
      <c r="R1191" s="14">
        <f t="shared" si="382"/>
        <v>-0.20282007365537646</v>
      </c>
      <c r="S1191" s="14">
        <f t="shared" si="383"/>
        <v>1.444636147310753</v>
      </c>
      <c r="T1191" s="14">
        <f t="shared" si="384"/>
        <v>-0.7519721473107529</v>
      </c>
      <c r="U1191" s="4" t="s">
        <v>21</v>
      </c>
      <c r="V1191" s="21">
        <v>1178</v>
      </c>
      <c r="W1191" s="15">
        <f t="shared" si="374"/>
        <v>15064.508643714411</v>
      </c>
      <c r="X1191" s="15">
        <f t="shared" si="375"/>
        <v>18451.79452445807</v>
      </c>
      <c r="Y1191" s="15">
        <f t="shared" si="376"/>
        <v>26088.474583332085</v>
      </c>
      <c r="Z1191" s="15">
        <f t="shared" si="377"/>
        <v>8698.8382533311378</v>
      </c>
      <c r="AA1191" s="15">
        <f t="shared" si="378"/>
        <v>45179.60208208613</v>
      </c>
      <c r="AB1191" s="15">
        <f t="shared" si="379"/>
        <v>5023.0504523750233</v>
      </c>
      <c r="AC1191" s="15"/>
    </row>
    <row r="1192" spans="2:29">
      <c r="B1192" s="64">
        <v>41978</v>
      </c>
      <c r="C1192" s="65">
        <v>2075.37</v>
      </c>
      <c r="D1192" s="65">
        <v>17920.45</v>
      </c>
      <c r="E1192" s="16">
        <f t="shared" si="366"/>
        <v>1.8583110501862281E-3</v>
      </c>
      <c r="F1192" s="16">
        <f t="shared" si="368"/>
        <v>1.8583110501862281E-3</v>
      </c>
      <c r="G1192" s="16" t="str">
        <f t="shared" si="369"/>
        <v/>
      </c>
      <c r="H1192" s="6">
        <f t="shared" si="370"/>
        <v>1179</v>
      </c>
      <c r="I1192" s="25">
        <f t="shared" ca="1" si="371"/>
        <v>16261.249307649321</v>
      </c>
      <c r="J1192" s="16">
        <f t="shared" ca="1" si="380"/>
        <v>-7.8242396481065391E-3</v>
      </c>
      <c r="K1192" s="17">
        <f t="shared" ca="1" si="372"/>
        <v>4.7593539024085079</v>
      </c>
      <c r="L1192" s="31">
        <f t="shared" ca="1" si="367"/>
        <v>-0.5093134313127089</v>
      </c>
      <c r="M1192" s="30"/>
      <c r="N1192" s="21">
        <v>1179</v>
      </c>
      <c r="O1192" s="14">
        <f t="shared" si="365"/>
        <v>0.34662599999999999</v>
      </c>
      <c r="P1192" s="14">
        <f t="shared" si="373"/>
        <v>0.54938511082846075</v>
      </c>
      <c r="Q1192" s="14">
        <f t="shared" si="381"/>
        <v>0.89601111082846074</v>
      </c>
      <c r="R1192" s="14">
        <f t="shared" si="382"/>
        <v>-0.20275911082846076</v>
      </c>
      <c r="S1192" s="14">
        <f t="shared" si="383"/>
        <v>1.4453962216569214</v>
      </c>
      <c r="T1192" s="14">
        <f t="shared" si="384"/>
        <v>-0.75214422165692152</v>
      </c>
      <c r="U1192" s="4" t="s">
        <v>21</v>
      </c>
      <c r="V1192" s="21">
        <v>1179</v>
      </c>
      <c r="W1192" s="15">
        <f t="shared" si="374"/>
        <v>15068.938260377408</v>
      </c>
      <c r="X1192" s="15">
        <f t="shared" si="375"/>
        <v>18456.09497955587</v>
      </c>
      <c r="Y1192" s="15">
        <f t="shared" si="376"/>
        <v>26102.227803137255</v>
      </c>
      <c r="Z1192" s="15">
        <f t="shared" si="377"/>
        <v>8699.3685752667425</v>
      </c>
      <c r="AA1192" s="15">
        <f t="shared" si="378"/>
        <v>45213.954992327876</v>
      </c>
      <c r="AB1192" s="15">
        <f t="shared" si="379"/>
        <v>5022.1861886136021</v>
      </c>
      <c r="AC1192" s="15"/>
    </row>
    <row r="1193" spans="2:29">
      <c r="B1193" s="64">
        <v>41981</v>
      </c>
      <c r="C1193" s="65">
        <v>2060.31</v>
      </c>
      <c r="D1193" s="65">
        <v>17935.64</v>
      </c>
      <c r="E1193" s="16">
        <f t="shared" si="366"/>
        <v>8.4763496452369724E-4</v>
      </c>
      <c r="F1193" s="16">
        <f t="shared" si="368"/>
        <v>8.4763496452369724E-4</v>
      </c>
      <c r="G1193" s="16" t="str">
        <f t="shared" si="369"/>
        <v/>
      </c>
      <c r="H1193" s="6">
        <f t="shared" si="370"/>
        <v>1180</v>
      </c>
      <c r="I1193" s="25">
        <f t="shared" ca="1" si="371"/>
        <v>16247.427058585841</v>
      </c>
      <c r="J1193" s="16">
        <f t="shared" ca="1" si="380"/>
        <v>-8.5001150907746184E-4</v>
      </c>
      <c r="K1193" s="17">
        <f t="shared" ca="1" si="372"/>
        <v>4.6878305558014128</v>
      </c>
      <c r="L1193" s="31">
        <f t="shared" ca="1" si="367"/>
        <v>-7.1523346607095181E-2</v>
      </c>
      <c r="M1193" s="30"/>
      <c r="N1193" s="21">
        <v>1180</v>
      </c>
      <c r="O1193" s="14">
        <f t="shared" si="365"/>
        <v>0.34692000000000001</v>
      </c>
      <c r="P1193" s="14">
        <f t="shared" si="373"/>
        <v>0.54961804919416535</v>
      </c>
      <c r="Q1193" s="14">
        <f t="shared" si="381"/>
        <v>0.89653804919416535</v>
      </c>
      <c r="R1193" s="14">
        <f t="shared" si="382"/>
        <v>-0.20269804919416534</v>
      </c>
      <c r="S1193" s="14">
        <f t="shared" si="383"/>
        <v>1.4461560983883306</v>
      </c>
      <c r="T1193" s="14">
        <f t="shared" si="384"/>
        <v>-0.75231609838833069</v>
      </c>
      <c r="U1193" s="4" t="s">
        <v>21</v>
      </c>
      <c r="V1193" s="21">
        <v>1180</v>
      </c>
      <c r="W1193" s="15">
        <f t="shared" si="374"/>
        <v>15073.369179539161</v>
      </c>
      <c r="X1193" s="15">
        <f t="shared" si="375"/>
        <v>18460.394612913038</v>
      </c>
      <c r="Y1193" s="15">
        <f t="shared" si="376"/>
        <v>26115.985692858714</v>
      </c>
      <c r="Z1193" s="15">
        <f t="shared" si="377"/>
        <v>8699.8997891475155</v>
      </c>
      <c r="AA1193" s="15">
        <f t="shared" si="378"/>
        <v>45248.325081523231</v>
      </c>
      <c r="AB1193" s="15">
        <f t="shared" si="379"/>
        <v>5021.32306584446</v>
      </c>
      <c r="AC1193" s="15"/>
    </row>
    <row r="1194" spans="2:29">
      <c r="B1194" s="64">
        <v>41982</v>
      </c>
      <c r="C1194" s="65">
        <v>2059.8200000000002</v>
      </c>
      <c r="D1194" s="65">
        <v>17813.38</v>
      </c>
      <c r="E1194" s="16">
        <f t="shared" si="366"/>
        <v>-6.8165953375512889E-3</v>
      </c>
      <c r="F1194" s="16" t="str">
        <f t="shared" si="368"/>
        <v/>
      </c>
      <c r="G1194" s="16">
        <f t="shared" si="369"/>
        <v>-6.8165953375512889E-3</v>
      </c>
      <c r="H1194" s="6">
        <f t="shared" si="370"/>
        <v>1181</v>
      </c>
      <c r="I1194" s="25">
        <f t="shared" ca="1" si="371"/>
        <v>16175.063267010264</v>
      </c>
      <c r="J1194" s="16">
        <f t="shared" ca="1" si="380"/>
        <v>-4.4538616061880996E-3</v>
      </c>
      <c r="K1194" s="17">
        <f t="shared" ca="1" si="372"/>
        <v>4.390467268341494</v>
      </c>
      <c r="L1194" s="31">
        <f t="shared" ca="1" si="367"/>
        <v>-0.29736328745991886</v>
      </c>
      <c r="M1194" s="30"/>
      <c r="N1194" s="21">
        <v>1181</v>
      </c>
      <c r="O1194" s="14">
        <f t="shared" si="365"/>
        <v>0.34721399999999997</v>
      </c>
      <c r="P1194" s="14">
        <f t="shared" si="373"/>
        <v>0.54985088887806666</v>
      </c>
      <c r="Q1194" s="14">
        <f t="shared" si="381"/>
        <v>0.89706488887806657</v>
      </c>
      <c r="R1194" s="14">
        <f t="shared" si="382"/>
        <v>-0.20263688887806669</v>
      </c>
      <c r="S1194" s="14">
        <f t="shared" si="383"/>
        <v>1.4469157777561332</v>
      </c>
      <c r="T1194" s="14">
        <f t="shared" si="384"/>
        <v>-0.7524877777561334</v>
      </c>
      <c r="U1194" s="4" t="s">
        <v>21</v>
      </c>
      <c r="V1194" s="21">
        <v>1181</v>
      </c>
      <c r="W1194" s="15">
        <f t="shared" si="374"/>
        <v>15077.801401582659</v>
      </c>
      <c r="X1194" s="15">
        <f t="shared" si="375"/>
        <v>18464.693425807098</v>
      </c>
      <c r="Y1194" s="15">
        <f t="shared" si="376"/>
        <v>26129.748255519662</v>
      </c>
      <c r="Z1194" s="15">
        <f t="shared" si="377"/>
        <v>8700.4318940403318</v>
      </c>
      <c r="AA1194" s="15">
        <f t="shared" si="378"/>
        <v>45282.712360514699</v>
      </c>
      <c r="AB1194" s="15">
        <f t="shared" si="379"/>
        <v>5020.4610822694976</v>
      </c>
      <c r="AC1194" s="15"/>
    </row>
    <row r="1195" spans="2:29">
      <c r="B1195" s="64">
        <v>41983</v>
      </c>
      <c r="C1195" s="65">
        <v>2026.14</v>
      </c>
      <c r="D1195" s="65">
        <v>17412.580000000002</v>
      </c>
      <c r="E1195" s="16">
        <f t="shared" si="366"/>
        <v>-2.24999410555436E-2</v>
      </c>
      <c r="F1195" s="16" t="str">
        <f t="shared" si="368"/>
        <v/>
      </c>
      <c r="G1195" s="16">
        <f t="shared" si="369"/>
        <v>-2.24999410555436E-2</v>
      </c>
      <c r="H1195" s="6">
        <f t="shared" si="370"/>
        <v>1182</v>
      </c>
      <c r="I1195" s="25">
        <f t="shared" ca="1" si="371"/>
        <v>16217.355812149102</v>
      </c>
      <c r="J1195" s="16">
        <f t="shared" ca="1" si="380"/>
        <v>2.614675716607286E-3</v>
      </c>
      <c r="K1195" s="17">
        <f t="shared" ca="1" si="372"/>
        <v>4.535296340548097</v>
      </c>
      <c r="L1195" s="31">
        <f t="shared" ca="1" si="367"/>
        <v>0.14482907220660282</v>
      </c>
      <c r="M1195" s="30"/>
      <c r="N1195" s="21">
        <v>1182</v>
      </c>
      <c r="O1195" s="14">
        <f t="shared" si="365"/>
        <v>0.34750799999999998</v>
      </c>
      <c r="P1195" s="14">
        <f t="shared" si="373"/>
        <v>0.55008363000547467</v>
      </c>
      <c r="Q1195" s="14">
        <f t="shared" si="381"/>
        <v>0.89759163000547471</v>
      </c>
      <c r="R1195" s="14">
        <f t="shared" si="382"/>
        <v>-0.20257563000547468</v>
      </c>
      <c r="S1195" s="14">
        <f t="shared" si="383"/>
        <v>1.4476752600109493</v>
      </c>
      <c r="T1195" s="14">
        <f t="shared" si="384"/>
        <v>-0.7526592600109494</v>
      </c>
      <c r="U1195" s="4" t="s">
        <v>21</v>
      </c>
      <c r="V1195" s="21">
        <v>1182</v>
      </c>
      <c r="W1195" s="15">
        <f t="shared" si="374"/>
        <v>15082.234926891011</v>
      </c>
      <c r="X1195" s="15">
        <f t="shared" si="375"/>
        <v>18468.991419512811</v>
      </c>
      <c r="Y1195" s="15">
        <f t="shared" si="376"/>
        <v>26143.515494141746</v>
      </c>
      <c r="Z1195" s="15">
        <f t="shared" si="377"/>
        <v>8700.9648890143926</v>
      </c>
      <c r="AA1195" s="15">
        <f t="shared" si="378"/>
        <v>45317.116840144583</v>
      </c>
      <c r="AB1195" s="15">
        <f t="shared" si="379"/>
        <v>5019.6002360949251</v>
      </c>
      <c r="AC1195" s="15"/>
    </row>
    <row r="1196" spans="2:29">
      <c r="B1196" s="64">
        <v>41984</v>
      </c>
      <c r="C1196" s="65">
        <v>2035.33</v>
      </c>
      <c r="D1196" s="65">
        <v>17257.400000000001</v>
      </c>
      <c r="E1196" s="16">
        <f t="shared" si="366"/>
        <v>-8.9119475689415518E-3</v>
      </c>
      <c r="F1196" s="16" t="str">
        <f t="shared" si="368"/>
        <v/>
      </c>
      <c r="G1196" s="16">
        <f t="shared" si="369"/>
        <v>-8.9119475689415518E-3</v>
      </c>
      <c r="H1196" s="6">
        <f t="shared" si="370"/>
        <v>1183</v>
      </c>
      <c r="I1196" s="25">
        <f t="shared" ca="1" si="371"/>
        <v>16190.104063787818</v>
      </c>
      <c r="J1196" s="16">
        <f t="shared" ca="1" si="380"/>
        <v>-1.6804063915813697E-3</v>
      </c>
      <c r="K1196" s="17">
        <f t="shared" ca="1" si="372"/>
        <v>4.411807528712437</v>
      </c>
      <c r="L1196" s="31">
        <f t="shared" ca="1" si="367"/>
        <v>-0.1234888118356605</v>
      </c>
      <c r="M1196" s="30"/>
      <c r="N1196" s="21">
        <v>1183</v>
      </c>
      <c r="O1196" s="14">
        <f t="shared" si="365"/>
        <v>0.347802</v>
      </c>
      <c r="P1196" s="14">
        <f t="shared" si="373"/>
        <v>0.55031627270143491</v>
      </c>
      <c r="Q1196" s="14">
        <f t="shared" si="381"/>
        <v>0.89811827270143496</v>
      </c>
      <c r="R1196" s="14">
        <f t="shared" si="382"/>
        <v>-0.20251427270143491</v>
      </c>
      <c r="S1196" s="14">
        <f t="shared" si="383"/>
        <v>1.4484345454028698</v>
      </c>
      <c r="T1196" s="14">
        <f t="shared" si="384"/>
        <v>-0.75283054540286987</v>
      </c>
      <c r="U1196" s="4" t="s">
        <v>21</v>
      </c>
      <c r="V1196" s="21">
        <v>1183</v>
      </c>
      <c r="W1196" s="15">
        <f t="shared" si="374"/>
        <v>15086.669755847428</v>
      </c>
      <c r="X1196" s="15">
        <f t="shared" si="375"/>
        <v>18473.288595302216</v>
      </c>
      <c r="Y1196" s="15">
        <f t="shared" si="376"/>
        <v>26157.287411745059</v>
      </c>
      <c r="Z1196" s="15">
        <f t="shared" si="377"/>
        <v>8701.4987731412057</v>
      </c>
      <c r="AA1196" s="15">
        <f t="shared" si="378"/>
        <v>45351.538531255159</v>
      </c>
      <c r="AB1196" s="15">
        <f t="shared" si="379"/>
        <v>5018.7405255312342</v>
      </c>
      <c r="AC1196" s="15"/>
    </row>
    <row r="1197" spans="2:29">
      <c r="B1197" s="64">
        <v>41985</v>
      </c>
      <c r="C1197" s="65">
        <v>2002.33</v>
      </c>
      <c r="D1197" s="65">
        <v>17371.580000000002</v>
      </c>
      <c r="E1197" s="16">
        <f t="shared" si="366"/>
        <v>6.6162921413422809E-3</v>
      </c>
      <c r="F1197" s="16">
        <f t="shared" si="368"/>
        <v>6.6162921413422809E-3</v>
      </c>
      <c r="G1197" s="16" t="str">
        <f t="shared" si="369"/>
        <v/>
      </c>
      <c r="H1197" s="6">
        <f t="shared" si="370"/>
        <v>1184</v>
      </c>
      <c r="I1197" s="25">
        <f t="shared" ca="1" si="371"/>
        <v>16167.429038973412</v>
      </c>
      <c r="J1197" s="16">
        <f t="shared" ca="1" si="380"/>
        <v>-1.4005484291556994E-3</v>
      </c>
      <c r="K1197" s="17">
        <f t="shared" ca="1" si="372"/>
        <v>4.3058368376777114</v>
      </c>
      <c r="L1197" s="31">
        <f t="shared" ca="1" si="367"/>
        <v>-0.10597069103472519</v>
      </c>
      <c r="M1197" s="30"/>
      <c r="N1197" s="21">
        <v>1184</v>
      </c>
      <c r="O1197" s="14">
        <f t="shared" si="365"/>
        <v>0.34809599999999996</v>
      </c>
      <c r="P1197" s="14">
        <f t="shared" si="373"/>
        <v>0.55054881709072812</v>
      </c>
      <c r="Q1197" s="14">
        <f t="shared" si="381"/>
        <v>0.89864481709072808</v>
      </c>
      <c r="R1197" s="14">
        <f t="shared" si="382"/>
        <v>-0.20245281709072815</v>
      </c>
      <c r="S1197" s="14">
        <f t="shared" si="383"/>
        <v>1.4491936341814562</v>
      </c>
      <c r="T1197" s="14">
        <f t="shared" si="384"/>
        <v>-0.75300163418145627</v>
      </c>
      <c r="U1197" s="4" t="s">
        <v>21</v>
      </c>
      <c r="V1197" s="21">
        <v>1184</v>
      </c>
      <c r="W1197" s="15">
        <f t="shared" si="374"/>
        <v>15091.105888835244</v>
      </c>
      <c r="X1197" s="15">
        <f t="shared" si="375"/>
        <v>18477.584954444592</v>
      </c>
      <c r="Y1197" s="15">
        <f t="shared" si="376"/>
        <v>26171.06401134816</v>
      </c>
      <c r="Z1197" s="15">
        <f t="shared" si="377"/>
        <v>8702.0335454945853</v>
      </c>
      <c r="AA1197" s="15">
        <f t="shared" si="378"/>
        <v>45385.977444688542</v>
      </c>
      <c r="AB1197" s="15">
        <f t="shared" si="379"/>
        <v>5017.881948793196</v>
      </c>
      <c r="AC1197" s="15"/>
    </row>
    <row r="1198" spans="2:29">
      <c r="B1198" s="64">
        <v>41988</v>
      </c>
      <c r="C1198" s="65">
        <v>1989.63</v>
      </c>
      <c r="D1198" s="65">
        <v>17099.400000000001</v>
      </c>
      <c r="E1198" s="16">
        <f t="shared" si="366"/>
        <v>-1.5668119998296082E-2</v>
      </c>
      <c r="F1198" s="16" t="str">
        <f t="shared" si="368"/>
        <v/>
      </c>
      <c r="G1198" s="16">
        <f t="shared" si="369"/>
        <v>-1.5668119998296082E-2</v>
      </c>
      <c r="H1198" s="6">
        <f t="shared" si="370"/>
        <v>1185</v>
      </c>
      <c r="I1198" s="25">
        <f t="shared" ca="1" si="371"/>
        <v>16187.283795132202</v>
      </c>
      <c r="J1198" s="16">
        <f t="shared" ca="1" si="380"/>
        <v>1.2280713347142074E-3</v>
      </c>
      <c r="K1198" s="17">
        <f t="shared" ca="1" si="372"/>
        <v>4.364169256270177</v>
      </c>
      <c r="L1198" s="31">
        <f t="shared" ca="1" si="367"/>
        <v>5.8332418592465206E-2</v>
      </c>
      <c r="M1198" s="30"/>
      <c r="N1198" s="21">
        <v>1185</v>
      </c>
      <c r="O1198" s="14">
        <f t="shared" si="365"/>
        <v>0.34838999999999998</v>
      </c>
      <c r="P1198" s="14">
        <f t="shared" si="373"/>
        <v>0.55078126329787225</v>
      </c>
      <c r="Q1198" s="14">
        <f t="shared" si="381"/>
        <v>0.89917126329787223</v>
      </c>
      <c r="R1198" s="14">
        <f t="shared" si="382"/>
        <v>-0.20239126329787227</v>
      </c>
      <c r="S1198" s="14">
        <f t="shared" si="383"/>
        <v>1.4499525265957445</v>
      </c>
      <c r="T1198" s="14">
        <f t="shared" si="384"/>
        <v>-0.75317252659574452</v>
      </c>
      <c r="U1198" s="4" t="s">
        <v>21</v>
      </c>
      <c r="V1198" s="21">
        <v>1185</v>
      </c>
      <c r="W1198" s="15">
        <f t="shared" si="374"/>
        <v>15095.543326237897</v>
      </c>
      <c r="X1198" s="15">
        <f t="shared" si="375"/>
        <v>18481.880498206523</v>
      </c>
      <c r="Y1198" s="15">
        <f t="shared" si="376"/>
        <v>26184.845295968084</v>
      </c>
      <c r="Z1198" s="15">
        <f t="shared" si="377"/>
        <v>8702.569205150643</v>
      </c>
      <c r="AA1198" s="15">
        <f t="shared" si="378"/>
        <v>45420.433591286856</v>
      </c>
      <c r="AB1198" s="15">
        <f t="shared" si="379"/>
        <v>5017.024504099837</v>
      </c>
      <c r="AC1198" s="15"/>
    </row>
    <row r="1199" spans="2:29">
      <c r="B1199" s="64">
        <v>41989</v>
      </c>
      <c r="C1199" s="65">
        <v>1972.74</v>
      </c>
      <c r="D1199" s="65">
        <v>16755.32</v>
      </c>
      <c r="E1199" s="16">
        <f t="shared" si="366"/>
        <v>-2.0122343474040124E-2</v>
      </c>
      <c r="F1199" s="16" t="str">
        <f t="shared" si="368"/>
        <v/>
      </c>
      <c r="G1199" s="16">
        <f t="shared" si="369"/>
        <v>-2.0122343474040124E-2</v>
      </c>
      <c r="H1199" s="6">
        <f t="shared" si="370"/>
        <v>1186</v>
      </c>
      <c r="I1199" s="25">
        <f t="shared" ca="1" si="371"/>
        <v>15992.62140878488</v>
      </c>
      <c r="J1199" s="16">
        <f t="shared" ca="1" si="380"/>
        <v>-1.2025636222295666E-2</v>
      </c>
      <c r="K1199" s="17">
        <f t="shared" ca="1" si="372"/>
        <v>3.5896356748674068</v>
      </c>
      <c r="L1199" s="31">
        <f t="shared" ca="1" si="367"/>
        <v>-0.77453358140277051</v>
      </c>
      <c r="M1199" s="30"/>
      <c r="N1199" s="21">
        <v>1186</v>
      </c>
      <c r="O1199" s="14">
        <f t="shared" si="365"/>
        <v>0.34868399999999999</v>
      </c>
      <c r="P1199" s="14">
        <f t="shared" si="373"/>
        <v>0.55101361144712202</v>
      </c>
      <c r="Q1199" s="14">
        <f t="shared" si="381"/>
        <v>0.89969761144712201</v>
      </c>
      <c r="R1199" s="14">
        <f t="shared" si="382"/>
        <v>-0.20232961144712203</v>
      </c>
      <c r="S1199" s="14">
        <f t="shared" si="383"/>
        <v>1.450711222894244</v>
      </c>
      <c r="T1199" s="14">
        <f t="shared" si="384"/>
        <v>-0.75334322289424405</v>
      </c>
      <c r="U1199" s="4" t="s">
        <v>21</v>
      </c>
      <c r="V1199" s="21">
        <v>1186</v>
      </c>
      <c r="W1199" s="15">
        <f t="shared" si="374"/>
        <v>15099.982068438943</v>
      </c>
      <c r="X1199" s="15">
        <f t="shared" si="375"/>
        <v>18486.175227851854</v>
      </c>
      <c r="Y1199" s="15">
        <f t="shared" si="376"/>
        <v>26198.631268620331</v>
      </c>
      <c r="Z1199" s="15">
        <f t="shared" si="377"/>
        <v>8703.1057511877807</v>
      </c>
      <c r="AA1199" s="15">
        <f t="shared" si="378"/>
        <v>45454.906981892098</v>
      </c>
      <c r="AB1199" s="15">
        <f t="shared" si="379"/>
        <v>5016.1681896744358</v>
      </c>
      <c r="AC1199" s="15"/>
    </row>
    <row r="1200" spans="2:29">
      <c r="B1200" s="64">
        <v>41990</v>
      </c>
      <c r="C1200" s="65">
        <v>2012.89</v>
      </c>
      <c r="D1200" s="67">
        <v>16819.73</v>
      </c>
      <c r="E1200" s="16">
        <f t="shared" si="366"/>
        <v>3.8441521856938487E-3</v>
      </c>
      <c r="F1200" s="16">
        <f t="shared" si="368"/>
        <v>3.8441521856938487E-3</v>
      </c>
      <c r="G1200" s="16" t="str">
        <f t="shared" si="369"/>
        <v/>
      </c>
      <c r="H1200" s="6">
        <f t="shared" si="370"/>
        <v>1187</v>
      </c>
      <c r="I1200" s="25">
        <f t="shared" ca="1" si="371"/>
        <v>15758.480045873484</v>
      </c>
      <c r="J1200" s="16">
        <f t="shared" ca="1" si="380"/>
        <v>-1.464058686356322E-2</v>
      </c>
      <c r="K1200" s="17">
        <f t="shared" ca="1" si="372"/>
        <v>2.6494589340660548</v>
      </c>
      <c r="L1200" s="31">
        <f t="shared" ca="1" si="367"/>
        <v>-0.94017674080135216</v>
      </c>
      <c r="M1200" s="30"/>
      <c r="N1200" s="21">
        <v>1187</v>
      </c>
      <c r="O1200" s="14">
        <f t="shared" si="365"/>
        <v>0.34897800000000001</v>
      </c>
      <c r="P1200" s="14">
        <f t="shared" si="373"/>
        <v>0.55124586166247092</v>
      </c>
      <c r="Q1200" s="14">
        <f t="shared" si="381"/>
        <v>0.90022386166247093</v>
      </c>
      <c r="R1200" s="14">
        <f t="shared" si="382"/>
        <v>-0.2022678616624709</v>
      </c>
      <c r="S1200" s="14">
        <f t="shared" si="383"/>
        <v>1.4514697233249418</v>
      </c>
      <c r="T1200" s="14">
        <f t="shared" si="384"/>
        <v>-0.75351372332494182</v>
      </c>
      <c r="U1200" s="4" t="s">
        <v>21</v>
      </c>
      <c r="V1200" s="21">
        <v>1187</v>
      </c>
      <c r="W1200" s="15">
        <f t="shared" si="374"/>
        <v>15104.422115822048</v>
      </c>
      <c r="X1200" s="15">
        <f t="shared" si="375"/>
        <v>18490.469144641749</v>
      </c>
      <c r="Y1200" s="15">
        <f t="shared" si="376"/>
        <v>26212.421932318895</v>
      </c>
      <c r="Z1200" s="15">
        <f t="shared" si="377"/>
        <v>8703.643182686681</v>
      </c>
      <c r="AA1200" s="15">
        <f t="shared" si="378"/>
        <v>45489.397627346305</v>
      </c>
      <c r="AB1200" s="15">
        <f t="shared" si="379"/>
        <v>5015.3130037445007</v>
      </c>
      <c r="AC1200" s="15"/>
    </row>
    <row r="1201" spans="2:29">
      <c r="B1201" s="64">
        <v>41991</v>
      </c>
      <c r="C1201" s="65">
        <v>2061.23</v>
      </c>
      <c r="D1201" s="67">
        <v>17210.05</v>
      </c>
      <c r="E1201" s="16">
        <f t="shared" si="366"/>
        <v>2.3206080002473269E-2</v>
      </c>
      <c r="F1201" s="16">
        <f t="shared" si="368"/>
        <v>2.3206080002473269E-2</v>
      </c>
      <c r="G1201" s="16" t="str">
        <f t="shared" si="369"/>
        <v/>
      </c>
      <c r="H1201" s="6">
        <f t="shared" si="370"/>
        <v>1188</v>
      </c>
      <c r="I1201" s="25">
        <f t="shared" ca="1" si="371"/>
        <v>15471.199434663795</v>
      </c>
      <c r="J1201" s="16">
        <f t="shared" ca="1" si="380"/>
        <v>-1.8230223370109662E-2</v>
      </c>
      <c r="K1201" s="17">
        <f t="shared" ca="1" si="372"/>
        <v>1.4811805690662607</v>
      </c>
      <c r="L1201" s="31">
        <f t="shared" ca="1" si="367"/>
        <v>-1.1682783649997941</v>
      </c>
      <c r="M1201" s="30"/>
      <c r="N1201" s="21">
        <v>1188</v>
      </c>
      <c r="O1201" s="14">
        <f t="shared" si="365"/>
        <v>0.34927199999999997</v>
      </c>
      <c r="P1201" s="14">
        <f t="shared" si="373"/>
        <v>0.55147801406765073</v>
      </c>
      <c r="Q1201" s="14">
        <f t="shared" si="381"/>
        <v>0.90075001406765076</v>
      </c>
      <c r="R1201" s="14">
        <f t="shared" si="382"/>
        <v>-0.20220601406765076</v>
      </c>
      <c r="S1201" s="14">
        <f t="shared" si="383"/>
        <v>1.4522280281353015</v>
      </c>
      <c r="T1201" s="14">
        <f t="shared" si="384"/>
        <v>-0.75368402813530144</v>
      </c>
      <c r="U1201" s="4" t="s">
        <v>21</v>
      </c>
      <c r="V1201" s="21">
        <v>1188</v>
      </c>
      <c r="W1201" s="15">
        <f t="shared" si="374"/>
        <v>15108.863468770991</v>
      </c>
      <c r="X1201" s="15">
        <f t="shared" si="375"/>
        <v>18494.76224983465</v>
      </c>
      <c r="Y1201" s="15">
        <f t="shared" si="376"/>
        <v>26226.217290076249</v>
      </c>
      <c r="Z1201" s="15">
        <f t="shared" si="377"/>
        <v>8704.181498730306</v>
      </c>
      <c r="AA1201" s="15">
        <f t="shared" si="378"/>
        <v>45523.90553849141</v>
      </c>
      <c r="AB1201" s="15">
        <f t="shared" si="379"/>
        <v>5014.4589445417632</v>
      </c>
      <c r="AC1201" s="15"/>
    </row>
    <row r="1202" spans="2:29">
      <c r="B1202" s="64">
        <v>41992</v>
      </c>
      <c r="C1202" s="65">
        <v>2070.65</v>
      </c>
      <c r="D1202" s="67">
        <v>17621.400000000001</v>
      </c>
      <c r="E1202" s="16">
        <f t="shared" si="366"/>
        <v>2.3901731836920997E-2</v>
      </c>
      <c r="F1202" s="16">
        <f t="shared" si="368"/>
        <v>2.3901731836920997E-2</v>
      </c>
      <c r="G1202" s="16" t="str">
        <f t="shared" si="369"/>
        <v/>
      </c>
      <c r="H1202" s="6">
        <f t="shared" si="370"/>
        <v>1189</v>
      </c>
      <c r="I1202" s="25">
        <f t="shared" ca="1" si="371"/>
        <v>15570.442514422684</v>
      </c>
      <c r="J1202" s="16">
        <f t="shared" ca="1" si="380"/>
        <v>6.4146984969072089E-3</v>
      </c>
      <c r="K1202" s="17">
        <f t="shared" ca="1" si="372"/>
        <v>1.8624440805176605</v>
      </c>
      <c r="L1202" s="31">
        <f t="shared" ca="1" si="367"/>
        <v>0.38126351145139969</v>
      </c>
      <c r="M1202" s="30"/>
      <c r="N1202" s="21">
        <v>1189</v>
      </c>
      <c r="O1202" s="14">
        <f t="shared" si="365"/>
        <v>0.34956599999999999</v>
      </c>
      <c r="P1202" s="14">
        <f t="shared" si="373"/>
        <v>0.55171006878613338</v>
      </c>
      <c r="Q1202" s="14">
        <f t="shared" si="381"/>
        <v>0.90127606878613342</v>
      </c>
      <c r="R1202" s="14">
        <f t="shared" si="382"/>
        <v>-0.20214406878613339</v>
      </c>
      <c r="S1202" s="14">
        <f t="shared" si="383"/>
        <v>1.4529861375722668</v>
      </c>
      <c r="T1202" s="14">
        <f t="shared" si="384"/>
        <v>-0.75385413757226671</v>
      </c>
      <c r="U1202" s="4" t="s">
        <v>21</v>
      </c>
      <c r="V1202" s="21">
        <v>1189</v>
      </c>
      <c r="W1202" s="15">
        <f t="shared" si="374"/>
        <v>15113.306127669666</v>
      </c>
      <c r="X1202" s="15">
        <f t="shared" si="375"/>
        <v>18499.054544686314</v>
      </c>
      <c r="Y1202" s="15">
        <f t="shared" si="376"/>
        <v>26240.017344903375</v>
      </c>
      <c r="Z1202" s="15">
        <f t="shared" si="377"/>
        <v>8704.7206984038894</v>
      </c>
      <c r="AA1202" s="15">
        <f t="shared" si="378"/>
        <v>45558.430726169405</v>
      </c>
      <c r="AB1202" s="15">
        <f t="shared" si="379"/>
        <v>5013.60601030216</v>
      </c>
      <c r="AC1202" s="15"/>
    </row>
    <row r="1203" spans="2:29">
      <c r="B1203" s="64">
        <v>41995</v>
      </c>
      <c r="C1203" s="65">
        <v>2078.54</v>
      </c>
      <c r="D1203" s="65">
        <v>17635.14</v>
      </c>
      <c r="E1203" s="16">
        <f t="shared" si="366"/>
        <v>7.7973373284744463E-4</v>
      </c>
      <c r="F1203" s="16">
        <f t="shared" si="368"/>
        <v>7.7973373284744463E-4</v>
      </c>
      <c r="G1203" s="16" t="str">
        <f t="shared" si="369"/>
        <v/>
      </c>
      <c r="H1203" s="6">
        <f t="shared" si="370"/>
        <v>1190</v>
      </c>
      <c r="I1203" s="25">
        <f t="shared" ca="1" si="371"/>
        <v>15644.115233065562</v>
      </c>
      <c r="J1203" s="16">
        <f t="shared" ca="1" si="380"/>
        <v>4.731575135044231E-3</v>
      </c>
      <c r="K1203" s="17">
        <f t="shared" ca="1" si="372"/>
        <v>2.1390953051204606</v>
      </c>
      <c r="L1203" s="31">
        <f t="shared" ca="1" si="367"/>
        <v>0.27665122460280017</v>
      </c>
      <c r="M1203" s="30"/>
      <c r="N1203" s="21">
        <v>1190</v>
      </c>
      <c r="O1203" s="14">
        <f t="shared" si="365"/>
        <v>0.34986</v>
      </c>
      <c r="P1203" s="14">
        <f t="shared" si="373"/>
        <v>0.55194202594113084</v>
      </c>
      <c r="Q1203" s="14">
        <f t="shared" si="381"/>
        <v>0.90180202594113079</v>
      </c>
      <c r="R1203" s="14">
        <f t="shared" si="382"/>
        <v>-0.20208202594113084</v>
      </c>
      <c r="S1203" s="14">
        <f t="shared" si="383"/>
        <v>1.4537440518822617</v>
      </c>
      <c r="T1203" s="14">
        <f t="shared" si="384"/>
        <v>-0.75402405188226163</v>
      </c>
      <c r="U1203" s="4" t="s">
        <v>21</v>
      </c>
      <c r="V1203" s="21">
        <v>1190</v>
      </c>
      <c r="W1203" s="15">
        <f t="shared" si="374"/>
        <v>15117.750092902081</v>
      </c>
      <c r="X1203" s="15">
        <f t="shared" si="375"/>
        <v>18503.346030449815</v>
      </c>
      <c r="Y1203" s="15">
        <f t="shared" si="376"/>
        <v>26253.822099809757</v>
      </c>
      <c r="Z1203" s="15">
        <f t="shared" si="377"/>
        <v>8705.2607807949225</v>
      </c>
      <c r="AA1203" s="15">
        <f t="shared" si="378"/>
        <v>45592.973201222223</v>
      </c>
      <c r="AB1203" s="15">
        <f t="shared" si="379"/>
        <v>5012.7541992658253</v>
      </c>
      <c r="AC1203" s="15"/>
    </row>
    <row r="1204" spans="2:29">
      <c r="B1204" s="64">
        <v>41996</v>
      </c>
      <c r="C1204" s="65">
        <v>2082.17</v>
      </c>
      <c r="D1204" s="65">
        <v>17854.23</v>
      </c>
      <c r="E1204" s="16">
        <f t="shared" si="366"/>
        <v>1.2423490825703688E-2</v>
      </c>
      <c r="F1204" s="16">
        <f t="shared" si="368"/>
        <v>1.2423490825703688E-2</v>
      </c>
      <c r="G1204" s="16" t="str">
        <f t="shared" si="369"/>
        <v/>
      </c>
      <c r="H1204" s="6">
        <f t="shared" si="370"/>
        <v>1191</v>
      </c>
      <c r="I1204" s="25">
        <f t="shared" ca="1" si="371"/>
        <v>15545.858014210069</v>
      </c>
      <c r="J1204" s="16">
        <f t="shared" ca="1" si="380"/>
        <v>-6.2807782601738789E-3</v>
      </c>
      <c r="K1204" s="17">
        <f t="shared" ca="1" si="372"/>
        <v>1.7269334572780539</v>
      </c>
      <c r="L1204" s="31">
        <f t="shared" ca="1" si="367"/>
        <v>-0.41216184784240678</v>
      </c>
      <c r="M1204" s="30"/>
      <c r="N1204" s="21">
        <v>1191</v>
      </c>
      <c r="O1204" s="14">
        <f t="shared" si="365"/>
        <v>0.35015399999999997</v>
      </c>
      <c r="P1204" s="14">
        <f t="shared" si="373"/>
        <v>0.55217388565559666</v>
      </c>
      <c r="Q1204" s="14">
        <f t="shared" si="381"/>
        <v>0.90232788565559663</v>
      </c>
      <c r="R1204" s="14">
        <f t="shared" si="382"/>
        <v>-0.2020198856555967</v>
      </c>
      <c r="S1204" s="14">
        <f t="shared" si="383"/>
        <v>1.4545017713111932</v>
      </c>
      <c r="T1204" s="14">
        <f t="shared" si="384"/>
        <v>-0.75419377131119336</v>
      </c>
      <c r="U1204" s="4" t="s">
        <v>21</v>
      </c>
      <c r="V1204" s="21">
        <v>1191</v>
      </c>
      <c r="W1204" s="15">
        <f t="shared" si="374"/>
        <v>15122.19536485235</v>
      </c>
      <c r="X1204" s="15">
        <f t="shared" si="375"/>
        <v>18507.636708375554</v>
      </c>
      <c r="Y1204" s="15">
        <f t="shared" si="376"/>
        <v>26267.631557803394</v>
      </c>
      <c r="Z1204" s="15">
        <f t="shared" si="377"/>
        <v>8705.8017449931504</v>
      </c>
      <c r="AA1204" s="15">
        <f t="shared" si="378"/>
        <v>45627.532974491864</v>
      </c>
      <c r="AB1204" s="15">
        <f t="shared" si="379"/>
        <v>5011.9035096770685</v>
      </c>
      <c r="AC1204" s="15"/>
    </row>
    <row r="1205" spans="2:29">
      <c r="B1205" s="64">
        <v>41997</v>
      </c>
      <c r="C1205" s="65">
        <v>2081.88</v>
      </c>
      <c r="D1205" s="65">
        <v>17808.75</v>
      </c>
      <c r="E1205" s="16">
        <f t="shared" si="366"/>
        <v>-2.547295514844357E-3</v>
      </c>
      <c r="F1205" s="16" t="str">
        <f t="shared" si="368"/>
        <v/>
      </c>
      <c r="G1205" s="16">
        <f t="shared" si="369"/>
        <v>-2.547295514844357E-3</v>
      </c>
      <c r="H1205" s="6">
        <f t="shared" si="370"/>
        <v>1192</v>
      </c>
      <c r="I1205" s="25">
        <f t="shared" ca="1" si="371"/>
        <v>15184.331543607886</v>
      </c>
      <c r="J1205" s="16">
        <f t="shared" ca="1" si="380"/>
        <v>-2.3255485176290724E-2</v>
      </c>
      <c r="K1205" s="17">
        <f t="shared" ca="1" si="372"/>
        <v>0.23792241773667855</v>
      </c>
      <c r="L1205" s="31">
        <f t="shared" ca="1" si="367"/>
        <v>-1.4890110395413754</v>
      </c>
      <c r="M1205" s="30"/>
      <c r="N1205" s="21">
        <v>1192</v>
      </c>
      <c r="O1205" s="14">
        <f t="shared" si="365"/>
        <v>0.35044799999999998</v>
      </c>
      <c r="P1205" s="14">
        <f t="shared" si="373"/>
        <v>0.55240564805222625</v>
      </c>
      <c r="Q1205" s="14">
        <f t="shared" si="381"/>
        <v>0.90285364805222623</v>
      </c>
      <c r="R1205" s="14">
        <f t="shared" si="382"/>
        <v>-0.20195764805222627</v>
      </c>
      <c r="S1205" s="14">
        <f t="shared" si="383"/>
        <v>1.4552592961044524</v>
      </c>
      <c r="T1205" s="14">
        <f t="shared" si="384"/>
        <v>-0.75436329610445252</v>
      </c>
      <c r="U1205" s="4" t="s">
        <v>21</v>
      </c>
      <c r="V1205" s="21">
        <v>1192</v>
      </c>
      <c r="W1205" s="15">
        <f t="shared" si="374"/>
        <v>15126.641943904709</v>
      </c>
      <c r="X1205" s="15">
        <f t="shared" si="375"/>
        <v>18511.926579711268</v>
      </c>
      <c r="Y1205" s="15">
        <f t="shared" si="376"/>
        <v>26281.445721890803</v>
      </c>
      <c r="Z1205" s="15">
        <f t="shared" si="377"/>
        <v>8706.3435900905715</v>
      </c>
      <c r="AA1205" s="15">
        <f t="shared" si="378"/>
        <v>45662.110056820384</v>
      </c>
      <c r="AB1205" s="15">
        <f t="shared" si="379"/>
        <v>5011.0539397843704</v>
      </c>
      <c r="AC1205" s="15"/>
    </row>
    <row r="1206" spans="2:29">
      <c r="B1206" s="64">
        <v>41999</v>
      </c>
      <c r="C1206" s="65">
        <v>2088.77</v>
      </c>
      <c r="D1206" s="65">
        <v>17818.96</v>
      </c>
      <c r="E1206" s="16">
        <f t="shared" si="366"/>
        <v>5.7331368007294879E-4</v>
      </c>
      <c r="F1206" s="16">
        <f t="shared" si="368"/>
        <v>5.7331368007294879E-4</v>
      </c>
      <c r="G1206" s="16" t="str">
        <f t="shared" si="369"/>
        <v/>
      </c>
      <c r="H1206" s="6">
        <f t="shared" si="370"/>
        <v>1193</v>
      </c>
      <c r="I1206" s="25">
        <f t="shared" ca="1" si="371"/>
        <v>15062.403551869154</v>
      </c>
      <c r="J1206" s="16">
        <f t="shared" ca="1" si="380"/>
        <v>-8.0298557357343682E-3</v>
      </c>
      <c r="K1206" s="17">
        <f t="shared" ca="1" si="372"/>
        <v>-0.28434471233085445</v>
      </c>
      <c r="L1206" s="31">
        <f t="shared" ca="1" si="367"/>
        <v>-0.522267130067533</v>
      </c>
      <c r="M1206" s="30"/>
      <c r="N1206" s="21">
        <v>1193</v>
      </c>
      <c r="O1206" s="14">
        <f t="shared" si="365"/>
        <v>0.350742</v>
      </c>
      <c r="P1206" s="14">
        <f t="shared" si="373"/>
        <v>0.55263731325345733</v>
      </c>
      <c r="Q1206" s="14">
        <f t="shared" si="381"/>
        <v>0.90337931325345733</v>
      </c>
      <c r="R1206" s="14">
        <f t="shared" si="382"/>
        <v>-0.20189531325345733</v>
      </c>
      <c r="S1206" s="14">
        <f t="shared" si="383"/>
        <v>1.4560166265069148</v>
      </c>
      <c r="T1206" s="14">
        <f t="shared" si="384"/>
        <v>-0.75453262650691466</v>
      </c>
      <c r="U1206" s="4" t="s">
        <v>21</v>
      </c>
      <c r="V1206" s="21">
        <v>1193</v>
      </c>
      <c r="W1206" s="15">
        <f t="shared" si="374"/>
        <v>15131.089830443501</v>
      </c>
      <c r="X1206" s="15">
        <f t="shared" si="375"/>
        <v>18516.215645702014</v>
      </c>
      <c r="Y1206" s="15">
        <f t="shared" si="376"/>
        <v>26295.264595077013</v>
      </c>
      <c r="Z1206" s="15">
        <f t="shared" si="377"/>
        <v>8706.8863151814276</v>
      </c>
      <c r="AA1206" s="15">
        <f t="shared" si="378"/>
        <v>45696.704459049812</v>
      </c>
      <c r="AB1206" s="15">
        <f t="shared" si="379"/>
        <v>5010.2054878403687</v>
      </c>
      <c r="AC1206" s="15"/>
    </row>
    <row r="1207" spans="2:29">
      <c r="B1207" s="64">
        <v>42002</v>
      </c>
      <c r="C1207" s="65">
        <v>2090.5700000000002</v>
      </c>
      <c r="D1207" s="65">
        <v>17729.84</v>
      </c>
      <c r="E1207" s="16">
        <f t="shared" si="366"/>
        <v>-5.0014142239501623E-3</v>
      </c>
      <c r="F1207" s="16" t="str">
        <f t="shared" si="368"/>
        <v/>
      </c>
      <c r="G1207" s="16">
        <f t="shared" si="369"/>
        <v>-5.0014142239501623E-3</v>
      </c>
      <c r="H1207" s="6">
        <f t="shared" si="370"/>
        <v>1194</v>
      </c>
      <c r="I1207" s="25">
        <f t="shared" ca="1" si="371"/>
        <v>15167.327957291973</v>
      </c>
      <c r="J1207" s="16">
        <f t="shared" ca="1" si="380"/>
        <v>6.9659802342633354E-3</v>
      </c>
      <c r="K1207" s="17">
        <f t="shared" ca="1" si="372"/>
        <v>0.13114494719688508</v>
      </c>
      <c r="L1207" s="31">
        <f t="shared" ca="1" si="367"/>
        <v>0.41548965952773953</v>
      </c>
      <c r="M1207" s="30"/>
      <c r="N1207" s="21">
        <v>1194</v>
      </c>
      <c r="O1207" s="14">
        <f t="shared" si="365"/>
        <v>0.35103600000000001</v>
      </c>
      <c r="P1207" s="14">
        <f t="shared" si="373"/>
        <v>0.55286888138147183</v>
      </c>
      <c r="Q1207" s="14">
        <f t="shared" si="381"/>
        <v>0.90390488138147185</v>
      </c>
      <c r="R1207" s="14">
        <f t="shared" si="382"/>
        <v>-0.20183288138147182</v>
      </c>
      <c r="S1207" s="14">
        <f t="shared" si="383"/>
        <v>1.4567737627629436</v>
      </c>
      <c r="T1207" s="14">
        <f t="shared" si="384"/>
        <v>-0.75470176276294365</v>
      </c>
      <c r="U1207" s="4" t="s">
        <v>21</v>
      </c>
      <c r="V1207" s="21">
        <v>1194</v>
      </c>
      <c r="W1207" s="15">
        <f t="shared" si="374"/>
        <v>15135.539024853184</v>
      </c>
      <c r="X1207" s="15">
        <f t="shared" si="375"/>
        <v>18520.503907590231</v>
      </c>
      <c r="Y1207" s="15">
        <f t="shared" si="376"/>
        <v>26309.088180365619</v>
      </c>
      <c r="Z1207" s="15">
        <f t="shared" si="377"/>
        <v>8707.4299193621864</v>
      </c>
      <c r="AA1207" s="15">
        <f t="shared" si="378"/>
        <v>45731.316192022292</v>
      </c>
      <c r="AB1207" s="15">
        <f t="shared" si="379"/>
        <v>5009.3581521018368</v>
      </c>
      <c r="AC1207" s="15"/>
    </row>
    <row r="1208" spans="2:29">
      <c r="B1208" s="64">
        <v>42003</v>
      </c>
      <c r="C1208" s="65">
        <v>2080.35</v>
      </c>
      <c r="D1208" s="65">
        <v>17450.77</v>
      </c>
      <c r="E1208" s="16">
        <f t="shared" si="366"/>
        <v>-1.5740130762601338E-2</v>
      </c>
      <c r="F1208" s="16" t="str">
        <f t="shared" si="368"/>
        <v/>
      </c>
      <c r="G1208" s="16">
        <f t="shared" si="369"/>
        <v>-1.5740130762601338E-2</v>
      </c>
      <c r="H1208" s="6">
        <f t="shared" si="370"/>
        <v>1195</v>
      </c>
      <c r="I1208" s="25">
        <f t="shared" ca="1" si="371"/>
        <v>14913.158266814466</v>
      </c>
      <c r="J1208" s="16">
        <f t="shared" ca="1" si="380"/>
        <v>-1.6757710467736699E-2</v>
      </c>
      <c r="K1208" s="17">
        <f t="shared" ca="1" si="372"/>
        <v>-0.94346260822810879</v>
      </c>
      <c r="L1208" s="31">
        <f t="shared" ca="1" si="367"/>
        <v>-1.0746075554249939</v>
      </c>
      <c r="M1208" s="30"/>
      <c r="N1208" s="21">
        <v>1195</v>
      </c>
      <c r="O1208" s="14">
        <f t="shared" si="365"/>
        <v>0.35132999999999998</v>
      </c>
      <c r="P1208" s="14">
        <f t="shared" si="373"/>
        <v>0.55310035255819534</v>
      </c>
      <c r="Q1208" s="14">
        <f t="shared" si="381"/>
        <v>0.90443035255819537</v>
      </c>
      <c r="R1208" s="14">
        <f t="shared" si="382"/>
        <v>-0.20177035255819536</v>
      </c>
      <c r="S1208" s="14">
        <f t="shared" si="383"/>
        <v>1.4575307051163906</v>
      </c>
      <c r="T1208" s="14">
        <f t="shared" si="384"/>
        <v>-0.75487070511639076</v>
      </c>
      <c r="U1208" s="4" t="s">
        <v>21</v>
      </c>
      <c r="V1208" s="21">
        <v>1195</v>
      </c>
      <c r="W1208" s="15">
        <f t="shared" si="374"/>
        <v>15139.989527518324</v>
      </c>
      <c r="X1208" s="15">
        <f t="shared" si="375"/>
        <v>18524.791366615682</v>
      </c>
      <c r="Y1208" s="15">
        <f t="shared" si="376"/>
        <v>26322.916480758726</v>
      </c>
      <c r="Z1208" s="15">
        <f t="shared" si="377"/>
        <v>8707.9744017315497</v>
      </c>
      <c r="AA1208" s="15">
        <f t="shared" si="378"/>
        <v>45765.945266580085</v>
      </c>
      <c r="AB1208" s="15">
        <f t="shared" si="379"/>
        <v>5008.5119308296808</v>
      </c>
      <c r="AC1208" s="15"/>
    </row>
    <row r="1209" spans="2:29">
      <c r="B1209" s="64">
        <v>42009</v>
      </c>
      <c r="C1209" s="65">
        <v>2020.58</v>
      </c>
      <c r="D1209" s="65">
        <v>17408.71</v>
      </c>
      <c r="E1209" s="16">
        <f t="shared" si="366"/>
        <v>-2.410208833191963E-3</v>
      </c>
      <c r="F1209" s="16" t="str">
        <f t="shared" si="368"/>
        <v/>
      </c>
      <c r="G1209" s="16">
        <f t="shared" si="369"/>
        <v>-2.410208833191963E-3</v>
      </c>
      <c r="H1209" s="6">
        <f t="shared" si="370"/>
        <v>1196</v>
      </c>
      <c r="I1209" s="25">
        <f t="shared" ca="1" si="371"/>
        <v>14927.693138106979</v>
      </c>
      <c r="J1209" s="16">
        <f t="shared" ca="1" si="380"/>
        <v>9.7463401329663988E-4</v>
      </c>
      <c r="K1209" s="17">
        <f t="shared" ca="1" si="372"/>
        <v>-0.90095260690198131</v>
      </c>
      <c r="L1209" s="31">
        <f t="shared" ca="1" si="367"/>
        <v>4.2510001326127422E-2</v>
      </c>
      <c r="M1209" s="30"/>
      <c r="N1209" s="21">
        <v>1196</v>
      </c>
      <c r="O1209" s="14">
        <f t="shared" si="365"/>
        <v>0.35162399999999999</v>
      </c>
      <c r="P1209" s="14">
        <f t="shared" si="373"/>
        <v>0.55333172690529864</v>
      </c>
      <c r="Q1209" s="14">
        <f t="shared" si="381"/>
        <v>0.90495572690529857</v>
      </c>
      <c r="R1209" s="14">
        <f t="shared" si="382"/>
        <v>-0.20170772690529865</v>
      </c>
      <c r="S1209" s="14">
        <f t="shared" si="383"/>
        <v>1.4582874538105972</v>
      </c>
      <c r="T1209" s="14">
        <f t="shared" si="384"/>
        <v>-0.75503945381059734</v>
      </c>
      <c r="U1209" s="4" t="s">
        <v>21</v>
      </c>
      <c r="V1209" s="21">
        <v>1196</v>
      </c>
      <c r="W1209" s="15">
        <f t="shared" si="374"/>
        <v>15144.44133882361</v>
      </c>
      <c r="X1209" s="15">
        <f t="shared" si="375"/>
        <v>18529.078024015511</v>
      </c>
      <c r="Y1209" s="15">
        <f t="shared" si="376"/>
        <v>26336.749499257006</v>
      </c>
      <c r="Z1209" s="15">
        <f t="shared" si="377"/>
        <v>8708.5197613904402</v>
      </c>
      <c r="AA1209" s="15">
        <f t="shared" si="378"/>
        <v>45800.591693565482</v>
      </c>
      <c r="AB1209" s="15">
        <f t="shared" si="379"/>
        <v>5007.6668222889211</v>
      </c>
      <c r="AC1209" s="15"/>
    </row>
    <row r="1210" spans="2:29">
      <c r="B1210" s="64">
        <v>42010</v>
      </c>
      <c r="C1210" s="65">
        <v>2002.61</v>
      </c>
      <c r="D1210" s="65">
        <v>16883.189999999999</v>
      </c>
      <c r="E1210" s="16">
        <f t="shared" si="366"/>
        <v>-3.0187187907662342E-2</v>
      </c>
      <c r="F1210" s="16" t="str">
        <f t="shared" si="368"/>
        <v/>
      </c>
      <c r="G1210" s="16">
        <f t="shared" si="369"/>
        <v>-3.0187187907662342E-2</v>
      </c>
      <c r="H1210" s="6">
        <f t="shared" si="370"/>
        <v>1197</v>
      </c>
      <c r="I1210" s="25">
        <f t="shared" ca="1" si="371"/>
        <v>14918.332126924292</v>
      </c>
      <c r="J1210" s="16">
        <f t="shared" ca="1" si="380"/>
        <v>-6.2709027416908236E-4</v>
      </c>
      <c r="K1210" s="17">
        <f t="shared" ca="1" si="372"/>
        <v>-0.95853306936822025</v>
      </c>
      <c r="L1210" s="31">
        <f t="shared" ca="1" si="367"/>
        <v>-5.7580462466238921E-2</v>
      </c>
      <c r="M1210" s="30"/>
      <c r="N1210" s="21">
        <v>1197</v>
      </c>
      <c r="O1210" s="14">
        <f t="shared" si="365"/>
        <v>0.35191800000000001</v>
      </c>
      <c r="P1210" s="14">
        <f t="shared" si="373"/>
        <v>0.55356300454419816</v>
      </c>
      <c r="Q1210" s="14">
        <f t="shared" si="381"/>
        <v>0.90548100454419811</v>
      </c>
      <c r="R1210" s="14">
        <f t="shared" si="382"/>
        <v>-0.20164500454419815</v>
      </c>
      <c r="S1210" s="14">
        <f t="shared" si="383"/>
        <v>1.4590440090883963</v>
      </c>
      <c r="T1210" s="14">
        <f t="shared" si="384"/>
        <v>-0.75520800908839636</v>
      </c>
      <c r="U1210" s="4" t="s">
        <v>21</v>
      </c>
      <c r="V1210" s="21">
        <v>1197</v>
      </c>
      <c r="W1210" s="15">
        <f t="shared" si="374"/>
        <v>15148.894459153837</v>
      </c>
      <c r="X1210" s="15">
        <f t="shared" si="375"/>
        <v>18533.363881024234</v>
      </c>
      <c r="Y1210" s="15">
        <f t="shared" si="376"/>
        <v>26350.587238859687</v>
      </c>
      <c r="Z1210" s="15">
        <f t="shared" si="377"/>
        <v>8709.0659974419941</v>
      </c>
      <c r="AA1210" s="15">
        <f t="shared" si="378"/>
        <v>45835.255483820911</v>
      </c>
      <c r="AB1210" s="15">
        <f t="shared" si="379"/>
        <v>5006.8228247486841</v>
      </c>
      <c r="AC1210" s="15"/>
    </row>
    <row r="1211" spans="2:29">
      <c r="B1211" s="64">
        <v>42011</v>
      </c>
      <c r="C1211" s="65">
        <v>2025.9</v>
      </c>
      <c r="D1211" s="65">
        <v>16885.330000000002</v>
      </c>
      <c r="E1211" s="16">
        <f t="shared" si="366"/>
        <v>1.267532972147477E-4</v>
      </c>
      <c r="F1211" s="16">
        <f t="shared" si="368"/>
        <v>1.267532972147477E-4</v>
      </c>
      <c r="G1211" s="16" t="str">
        <f t="shared" si="369"/>
        <v/>
      </c>
      <c r="H1211" s="6">
        <f t="shared" si="370"/>
        <v>1198</v>
      </c>
      <c r="I1211" s="25">
        <f t="shared" ca="1" si="371"/>
        <v>14982.584826839869</v>
      </c>
      <c r="J1211" s="16">
        <f t="shared" ca="1" si="380"/>
        <v>4.3069626932099236E-3</v>
      </c>
      <c r="K1211" s="17">
        <f t="shared" ca="1" si="372"/>
        <v>-0.7083007465048895</v>
      </c>
      <c r="L1211" s="31">
        <f t="shared" ca="1" si="367"/>
        <v>0.25023232286333075</v>
      </c>
      <c r="M1211" s="30"/>
      <c r="N1211" s="21">
        <v>1198</v>
      </c>
      <c r="O1211" s="14">
        <f t="shared" si="365"/>
        <v>0.35221199999999997</v>
      </c>
      <c r="P1211" s="14">
        <f t="shared" si="373"/>
        <v>0.55379418559605698</v>
      </c>
      <c r="Q1211" s="14">
        <f t="shared" si="381"/>
        <v>0.90600618559605695</v>
      </c>
      <c r="R1211" s="14">
        <f t="shared" si="382"/>
        <v>-0.20158218559605701</v>
      </c>
      <c r="S1211" s="14">
        <f t="shared" si="383"/>
        <v>1.4598003711921139</v>
      </c>
      <c r="T1211" s="14">
        <f t="shared" si="384"/>
        <v>-0.75537637119211398</v>
      </c>
      <c r="U1211" s="4" t="s">
        <v>21</v>
      </c>
      <c r="V1211" s="21">
        <v>1198</v>
      </c>
      <c r="W1211" s="15">
        <f t="shared" si="374"/>
        <v>15153.348888893916</v>
      </c>
      <c r="X1211" s="15">
        <f t="shared" si="375"/>
        <v>18537.648938873735</v>
      </c>
      <c r="Y1211" s="15">
        <f t="shared" si="376"/>
        <v>26364.42970256455</v>
      </c>
      <c r="Z1211" s="15">
        <f t="shared" si="377"/>
        <v>8709.6131089915507</v>
      </c>
      <c r="AA1211" s="15">
        <f t="shared" si="378"/>
        <v>45869.93664818893</v>
      </c>
      <c r="AB1211" s="15">
        <f t="shared" si="379"/>
        <v>5005.9799364821793</v>
      </c>
      <c r="AC1211" s="15"/>
    </row>
    <row r="1212" spans="2:29">
      <c r="B1212" s="64">
        <v>42012</v>
      </c>
      <c r="C1212" s="65">
        <v>2062.14</v>
      </c>
      <c r="D1212" s="65">
        <v>17167.099999999999</v>
      </c>
      <c r="E1212" s="16">
        <f t="shared" si="366"/>
        <v>1.6687266402255495E-2</v>
      </c>
      <c r="F1212" s="16">
        <f t="shared" si="368"/>
        <v>1.6687266402255495E-2</v>
      </c>
      <c r="G1212" s="16" t="str">
        <f t="shared" si="369"/>
        <v/>
      </c>
      <c r="H1212" s="6">
        <f t="shared" si="370"/>
        <v>1199</v>
      </c>
      <c r="I1212" s="25">
        <f t="shared" ca="1" si="371"/>
        <v>14882.707396898977</v>
      </c>
      <c r="J1212" s="16">
        <f t="shared" ca="1" si="380"/>
        <v>-6.6662349050726896E-3</v>
      </c>
      <c r="K1212" s="17">
        <f t="shared" ca="1" si="372"/>
        <v>-1.1447106209202014</v>
      </c>
      <c r="L1212" s="31">
        <f t="shared" ca="1" si="367"/>
        <v>-0.43640987441531193</v>
      </c>
      <c r="M1212" s="30"/>
      <c r="N1212" s="21">
        <v>1199</v>
      </c>
      <c r="O1212" s="14">
        <f t="shared" si="365"/>
        <v>0.35250599999999999</v>
      </c>
      <c r="P1212" s="14">
        <f t="shared" si="373"/>
        <v>0.55402527018178516</v>
      </c>
      <c r="Q1212" s="14">
        <f t="shared" si="381"/>
        <v>0.90653127018178514</v>
      </c>
      <c r="R1212" s="14">
        <f t="shared" si="382"/>
        <v>-0.20151927018178517</v>
      </c>
      <c r="S1212" s="14">
        <f t="shared" si="383"/>
        <v>1.4605565403635703</v>
      </c>
      <c r="T1212" s="14">
        <f t="shared" si="384"/>
        <v>-0.75554454036357033</v>
      </c>
      <c r="U1212" s="4" t="s">
        <v>21</v>
      </c>
      <c r="V1212" s="21">
        <v>1199</v>
      </c>
      <c r="W1212" s="15">
        <f t="shared" si="374"/>
        <v>15157.804628428865</v>
      </c>
      <c r="X1212" s="15">
        <f t="shared" si="375"/>
        <v>18541.9331987933</v>
      </c>
      <c r="Y1212" s="15">
        <f t="shared" si="376"/>
        <v>26378.276893367951</v>
      </c>
      <c r="Z1212" s="15">
        <f t="shared" si="377"/>
        <v>8710.1610951466573</v>
      </c>
      <c r="AA1212" s="15">
        <f t="shared" si="378"/>
        <v>45904.635197512238</v>
      </c>
      <c r="AB1212" s="15">
        <f t="shared" si="379"/>
        <v>5005.1381557667009</v>
      </c>
      <c r="AC1212" s="15"/>
    </row>
    <row r="1213" spans="2:29">
      <c r="B1213" s="64">
        <v>42013</v>
      </c>
      <c r="C1213" s="65">
        <v>2044.81</v>
      </c>
      <c r="D1213" s="65">
        <v>17197.73</v>
      </c>
      <c r="E1213" s="16">
        <f t="shared" si="366"/>
        <v>1.7842268059253467E-3</v>
      </c>
      <c r="F1213" s="16">
        <f t="shared" si="368"/>
        <v>1.7842268059253467E-3</v>
      </c>
      <c r="G1213" s="16" t="str">
        <f t="shared" si="369"/>
        <v/>
      </c>
      <c r="H1213" s="6">
        <f t="shared" si="370"/>
        <v>1200</v>
      </c>
      <c r="I1213" s="25">
        <f t="shared" ca="1" si="371"/>
        <v>14877.274368781591</v>
      </c>
      <c r="J1213" s="16">
        <f t="shared" ca="1" si="380"/>
        <v>-3.6505643580133664E-4</v>
      </c>
      <c r="K1213" s="17">
        <f t="shared" ca="1" si="372"/>
        <v>-1.1859058290904658</v>
      </c>
      <c r="L1213" s="31">
        <f t="shared" ca="1" si="367"/>
        <v>-4.1195208170264508E-2</v>
      </c>
      <c r="M1213" s="30"/>
      <c r="N1213" s="21">
        <v>1200</v>
      </c>
      <c r="O1213" s="14">
        <f t="shared" si="365"/>
        <v>0.3528</v>
      </c>
      <c r="P1213" s="14">
        <f t="shared" si="373"/>
        <v>0.55425625842204085</v>
      </c>
      <c r="Q1213" s="14">
        <f t="shared" si="381"/>
        <v>0.90705625842204085</v>
      </c>
      <c r="R1213" s="14">
        <f t="shared" si="382"/>
        <v>-0.20145625842204085</v>
      </c>
      <c r="S1213" s="14">
        <f t="shared" si="383"/>
        <v>1.4613125168440817</v>
      </c>
      <c r="T1213" s="14">
        <f t="shared" si="384"/>
        <v>-0.75571251684408169</v>
      </c>
      <c r="U1213" s="4" t="s">
        <v>21</v>
      </c>
      <c r="V1213" s="21">
        <v>1200</v>
      </c>
      <c r="W1213" s="15">
        <f t="shared" si="374"/>
        <v>15162.26167814383</v>
      </c>
      <c r="X1213" s="15">
        <f t="shared" si="375"/>
        <v>18546.216662009596</v>
      </c>
      <c r="Y1213" s="15">
        <f t="shared" si="376"/>
        <v>26392.128814264819</v>
      </c>
      <c r="Z1213" s="15">
        <f t="shared" si="377"/>
        <v>8710.7099550170515</v>
      </c>
      <c r="AA1213" s="15">
        <f t="shared" si="378"/>
        <v>45939.351142633663</v>
      </c>
      <c r="AB1213" s="15">
        <f t="shared" si="379"/>
        <v>5004.2974808836025</v>
      </c>
      <c r="AC1213" s="15"/>
    </row>
    <row r="1214" spans="2:29">
      <c r="B1214" s="64">
        <v>42017</v>
      </c>
      <c r="C1214" s="65">
        <v>2023.03</v>
      </c>
      <c r="D1214" s="65">
        <v>17087.71</v>
      </c>
      <c r="E1214" s="16">
        <f t="shared" si="366"/>
        <v>-6.3973559301140582E-3</v>
      </c>
      <c r="F1214" s="16" t="str">
        <f t="shared" si="368"/>
        <v/>
      </c>
      <c r="G1214" s="16">
        <f t="shared" si="369"/>
        <v>-6.3973559301140582E-3</v>
      </c>
      <c r="H1214" s="6">
        <f t="shared" si="370"/>
        <v>1201</v>
      </c>
      <c r="I1214" s="25">
        <f t="shared" ca="1" si="371"/>
        <v>14839.38973951596</v>
      </c>
      <c r="J1214" s="16">
        <f t="shared" ca="1" si="380"/>
        <v>-2.5464764799342371E-3</v>
      </c>
      <c r="K1214" s="17">
        <f t="shared" ca="1" si="372"/>
        <v>-1.3636387029044903</v>
      </c>
      <c r="L1214" s="31">
        <f t="shared" ca="1" si="367"/>
        <v>-0.1777328738140245</v>
      </c>
      <c r="M1214" s="30"/>
      <c r="N1214" s="21">
        <v>1201</v>
      </c>
      <c r="O1214" s="14">
        <f t="shared" si="365"/>
        <v>0.35309399999999996</v>
      </c>
      <c r="P1214" s="14">
        <f t="shared" si="373"/>
        <v>0.55448715043723062</v>
      </c>
      <c r="Q1214" s="14">
        <f t="shared" si="381"/>
        <v>0.90758115043723064</v>
      </c>
      <c r="R1214" s="14">
        <f t="shared" si="382"/>
        <v>-0.20139315043723066</v>
      </c>
      <c r="S1214" s="14">
        <f t="shared" si="383"/>
        <v>1.4620683008744613</v>
      </c>
      <c r="T1214" s="14">
        <f t="shared" si="384"/>
        <v>-0.75588030087446123</v>
      </c>
      <c r="U1214" s="4" t="s">
        <v>21</v>
      </c>
      <c r="V1214" s="21">
        <v>1201</v>
      </c>
      <c r="W1214" s="15">
        <f t="shared" si="374"/>
        <v>15166.720038424051</v>
      </c>
      <c r="X1214" s="15">
        <f t="shared" si="375"/>
        <v>18550.499329746701</v>
      </c>
      <c r="Y1214" s="15">
        <f t="shared" si="376"/>
        <v>26405.985468248662</v>
      </c>
      <c r="Z1214" s="15">
        <f t="shared" si="377"/>
        <v>8711.259687714657</v>
      </c>
      <c r="AA1214" s="15">
        <f t="shared" si="378"/>
        <v>45974.084494396222</v>
      </c>
      <c r="AB1214" s="15">
        <f t="shared" si="379"/>
        <v>5003.4579101182953</v>
      </c>
      <c r="AC1214" s="15"/>
    </row>
    <row r="1215" spans="2:29">
      <c r="B1215" s="64">
        <v>42018</v>
      </c>
      <c r="C1215" s="65">
        <v>2011.27</v>
      </c>
      <c r="D1215" s="65">
        <v>16795.96</v>
      </c>
      <c r="E1215" s="16">
        <f t="shared" si="366"/>
        <v>-1.7073674588344488E-2</v>
      </c>
      <c r="F1215" s="16" t="str">
        <f t="shared" si="368"/>
        <v/>
      </c>
      <c r="G1215" s="16">
        <f t="shared" si="369"/>
        <v>-1.7073674588344488E-2</v>
      </c>
      <c r="H1215" s="6">
        <f t="shared" si="370"/>
        <v>1202</v>
      </c>
      <c r="I1215" s="25">
        <f t="shared" ca="1" si="371"/>
        <v>14656.420020311019</v>
      </c>
      <c r="J1215" s="16">
        <f t="shared" ca="1" si="380"/>
        <v>-1.233000294599102E-2</v>
      </c>
      <c r="K1215" s="17">
        <f t="shared" ca="1" si="372"/>
        <v>-2.1574297311984556</v>
      </c>
      <c r="L1215" s="31">
        <f t="shared" ca="1" si="367"/>
        <v>-0.7937910282939652</v>
      </c>
      <c r="M1215" s="30"/>
      <c r="N1215" s="21">
        <v>1202</v>
      </c>
      <c r="O1215" s="14">
        <f t="shared" si="365"/>
        <v>0.35338799999999998</v>
      </c>
      <c r="P1215" s="14">
        <f t="shared" si="373"/>
        <v>0.55471794634751093</v>
      </c>
      <c r="Q1215" s="14">
        <f t="shared" si="381"/>
        <v>0.90810594634751096</v>
      </c>
      <c r="R1215" s="14">
        <f t="shared" si="382"/>
        <v>-0.20132994634751095</v>
      </c>
      <c r="S1215" s="14">
        <f t="shared" si="383"/>
        <v>1.4628238926950219</v>
      </c>
      <c r="T1215" s="14">
        <f t="shared" si="384"/>
        <v>-0.75604789269502182</v>
      </c>
      <c r="U1215" s="4" t="s">
        <v>21</v>
      </c>
      <c r="V1215" s="21">
        <v>1202</v>
      </c>
      <c r="W1215" s="15">
        <f t="shared" si="374"/>
        <v>15171.179709654894</v>
      </c>
      <c r="X1215" s="15">
        <f t="shared" si="375"/>
        <v>18554.781203226099</v>
      </c>
      <c r="Y1215" s="15">
        <f t="shared" si="376"/>
        <v>26419.846858311601</v>
      </c>
      <c r="Z1215" s="15">
        <f t="shared" si="377"/>
        <v>8711.8102923535789</v>
      </c>
      <c r="AA1215" s="15">
        <f t="shared" si="378"/>
        <v>46008.835263643123</v>
      </c>
      <c r="AB1215" s="15">
        <f t="shared" si="379"/>
        <v>5002.6194417602219</v>
      </c>
      <c r="AC1215" s="15"/>
    </row>
    <row r="1216" spans="2:29">
      <c r="B1216" s="64">
        <v>42019</v>
      </c>
      <c r="C1216" s="65">
        <v>1992.67</v>
      </c>
      <c r="D1216" s="65">
        <v>17108.7</v>
      </c>
      <c r="E1216" s="16">
        <f t="shared" si="366"/>
        <v>1.8619953846044025E-2</v>
      </c>
      <c r="F1216" s="16">
        <f t="shared" si="368"/>
        <v>1.8619953846044025E-2</v>
      </c>
      <c r="G1216" s="16" t="str">
        <f t="shared" si="369"/>
        <v/>
      </c>
      <c r="H1216" s="6">
        <f t="shared" si="370"/>
        <v>1203</v>
      </c>
      <c r="I1216" s="25">
        <f t="shared" ca="1" si="371"/>
        <v>14563.010970642248</v>
      </c>
      <c r="J1216" s="16">
        <f t="shared" ca="1" si="380"/>
        <v>-6.3732514174214506E-3</v>
      </c>
      <c r="K1216" s="17">
        <f t="shared" ca="1" si="372"/>
        <v>-2.5754079555612046</v>
      </c>
      <c r="L1216" s="31">
        <f t="shared" ca="1" si="367"/>
        <v>-0.41797822436274895</v>
      </c>
      <c r="M1216" s="30"/>
      <c r="N1216" s="21">
        <v>1203</v>
      </c>
      <c r="O1216" s="14">
        <f t="shared" si="365"/>
        <v>0.353682</v>
      </c>
      <c r="P1216" s="14">
        <f t="shared" si="373"/>
        <v>0.55494864627278795</v>
      </c>
      <c r="Q1216" s="14">
        <f t="shared" si="381"/>
        <v>0.908630646272788</v>
      </c>
      <c r="R1216" s="14">
        <f t="shared" si="382"/>
        <v>-0.20126664627278795</v>
      </c>
      <c r="S1216" s="14">
        <f t="shared" si="383"/>
        <v>1.4635792925455759</v>
      </c>
      <c r="T1216" s="14">
        <f t="shared" si="384"/>
        <v>-0.75621529254557585</v>
      </c>
      <c r="U1216" s="4" t="s">
        <v>21</v>
      </c>
      <c r="V1216" s="21">
        <v>1203</v>
      </c>
      <c r="W1216" s="15">
        <f t="shared" si="374"/>
        <v>15175.640692221838</v>
      </c>
      <c r="X1216" s="15">
        <f t="shared" si="375"/>
        <v>18559.062283666699</v>
      </c>
      <c r="Y1216" s="15">
        <f t="shared" si="376"/>
        <v>26433.712987444324</v>
      </c>
      <c r="Z1216" s="15">
        <f t="shared" si="377"/>
        <v>8712.3617680501011</v>
      </c>
      <c r="AA1216" s="15">
        <f t="shared" si="378"/>
        <v>46043.603461217761</v>
      </c>
      <c r="AB1216" s="15">
        <f t="shared" si="379"/>
        <v>5001.7820741028581</v>
      </c>
      <c r="AC1216" s="15"/>
    </row>
    <row r="1217" spans="2:29">
      <c r="B1217" s="64">
        <v>42020</v>
      </c>
      <c r="C1217" s="65">
        <v>2019.42</v>
      </c>
      <c r="D1217" s="65">
        <v>16864.16</v>
      </c>
      <c r="E1217" s="16">
        <f t="shared" si="366"/>
        <v>-1.4293312759005703E-2</v>
      </c>
      <c r="F1217" s="16" t="str">
        <f t="shared" si="368"/>
        <v/>
      </c>
      <c r="G1217" s="16">
        <f t="shared" si="369"/>
        <v>-1.4293312759005703E-2</v>
      </c>
      <c r="H1217" s="6">
        <f t="shared" si="370"/>
        <v>1204</v>
      </c>
      <c r="I1217" s="25">
        <f t="shared" ca="1" si="371"/>
        <v>14627.401997027808</v>
      </c>
      <c r="J1217" s="16">
        <f t="shared" ca="1" si="380"/>
        <v>4.4215462389863092E-3</v>
      </c>
      <c r="K1217" s="17">
        <f t="shared" ca="1" si="372"/>
        <v>-2.3180452749575258</v>
      </c>
      <c r="L1217" s="31">
        <f t="shared" ca="1" si="367"/>
        <v>0.25736268060367901</v>
      </c>
      <c r="M1217" s="30"/>
      <c r="N1217" s="21">
        <v>1204</v>
      </c>
      <c r="O1217" s="14">
        <f t="shared" si="365"/>
        <v>0.35397600000000001</v>
      </c>
      <c r="P1217" s="14">
        <f t="shared" si="373"/>
        <v>0.55517925033271909</v>
      </c>
      <c r="Q1217" s="14">
        <f t="shared" si="381"/>
        <v>0.90915525033271916</v>
      </c>
      <c r="R1217" s="14">
        <f t="shared" si="382"/>
        <v>-0.20120325033271907</v>
      </c>
      <c r="S1217" s="14">
        <f t="shared" si="383"/>
        <v>1.4643345006654382</v>
      </c>
      <c r="T1217" s="14">
        <f t="shared" si="384"/>
        <v>-0.75638250066543811</v>
      </c>
      <c r="U1217" s="4" t="s">
        <v>21</v>
      </c>
      <c r="V1217" s="21">
        <v>1204</v>
      </c>
      <c r="W1217" s="15">
        <f t="shared" si="374"/>
        <v>15180.102986510472</v>
      </c>
      <c r="X1217" s="15">
        <f t="shared" si="375"/>
        <v>18563.342572284822</v>
      </c>
      <c r="Y1217" s="15">
        <f t="shared" si="376"/>
        <v>26447.583858636142</v>
      </c>
      <c r="Z1217" s="15">
        <f t="shared" si="377"/>
        <v>8712.9141139226649</v>
      </c>
      <c r="AA1217" s="15">
        <f t="shared" si="378"/>
        <v>46078.389097963758</v>
      </c>
      <c r="AB1217" s="15">
        <f t="shared" si="379"/>
        <v>5000.94580544369</v>
      </c>
      <c r="AC1217" s="15"/>
    </row>
    <row r="1218" spans="2:29">
      <c r="B1218" s="64">
        <v>42024</v>
      </c>
      <c r="C1218" s="65">
        <v>2022.55</v>
      </c>
      <c r="D1218" s="65">
        <v>17366.3</v>
      </c>
      <c r="E1218" s="16">
        <f t="shared" si="366"/>
        <v>2.9775571389265721E-2</v>
      </c>
      <c r="F1218" s="16">
        <f t="shared" si="368"/>
        <v>2.9775571389265721E-2</v>
      </c>
      <c r="G1218" s="16" t="str">
        <f t="shared" si="369"/>
        <v/>
      </c>
      <c r="H1218" s="6">
        <f t="shared" si="370"/>
        <v>1205</v>
      </c>
      <c r="I1218" s="25">
        <f t="shared" ca="1" si="371"/>
        <v>14754.8312853311</v>
      </c>
      <c r="J1218" s="16">
        <f t="shared" ca="1" si="380"/>
        <v>8.7116829310621945E-3</v>
      </c>
      <c r="K1218" s="17">
        <f t="shared" ca="1" si="372"/>
        <v>-1.7942977116850551</v>
      </c>
      <c r="L1218" s="31">
        <f t="shared" ca="1" si="367"/>
        <v>0.52374756327247063</v>
      </c>
      <c r="M1218" s="30"/>
      <c r="N1218" s="21">
        <v>1205</v>
      </c>
      <c r="O1218" s="14">
        <f t="shared" si="365"/>
        <v>0.35426999999999997</v>
      </c>
      <c r="P1218" s="14">
        <f t="shared" si="373"/>
        <v>0.55540975864671305</v>
      </c>
      <c r="Q1218" s="14">
        <f t="shared" si="381"/>
        <v>0.90967975864671302</v>
      </c>
      <c r="R1218" s="14">
        <f t="shared" si="382"/>
        <v>-0.20113975864671307</v>
      </c>
      <c r="S1218" s="14">
        <f t="shared" si="383"/>
        <v>1.4650895172934262</v>
      </c>
      <c r="T1218" s="14">
        <f t="shared" si="384"/>
        <v>-0.75654951729342612</v>
      </c>
      <c r="U1218" s="4" t="s">
        <v>21</v>
      </c>
      <c r="V1218" s="21">
        <v>1205</v>
      </c>
      <c r="W1218" s="15">
        <f t="shared" si="374"/>
        <v>15184.566592906493</v>
      </c>
      <c r="X1218" s="15">
        <f t="shared" si="375"/>
        <v>18567.622070294241</v>
      </c>
      <c r="Y1218" s="15">
        <f t="shared" si="376"/>
        <v>26461.459474874977</v>
      </c>
      <c r="Z1218" s="15">
        <f t="shared" si="377"/>
        <v>8713.4673290918799</v>
      </c>
      <c r="AA1218" s="15">
        <f t="shared" si="378"/>
        <v>46113.192184724932</v>
      </c>
      <c r="AB1218" s="15">
        <f t="shared" si="379"/>
        <v>5000.110634084208</v>
      </c>
      <c r="AC1218" s="15"/>
    </row>
    <row r="1219" spans="2:29">
      <c r="B1219" s="64">
        <v>42025</v>
      </c>
      <c r="C1219" s="65">
        <v>2032.12</v>
      </c>
      <c r="D1219" s="65">
        <v>17280.48</v>
      </c>
      <c r="E1219" s="16">
        <f t="shared" si="366"/>
        <v>-4.9417550082631141E-3</v>
      </c>
      <c r="F1219" s="16" t="str">
        <f t="shared" si="368"/>
        <v/>
      </c>
      <c r="G1219" s="16">
        <f t="shared" si="369"/>
        <v>-4.9417550082631141E-3</v>
      </c>
      <c r="H1219" s="6">
        <f t="shared" si="370"/>
        <v>1206</v>
      </c>
      <c r="I1219" s="25">
        <f t="shared" ca="1" si="371"/>
        <v>14750.828079114233</v>
      </c>
      <c r="J1219" s="16">
        <f t="shared" ca="1" si="380"/>
        <v>-2.7131494352270185E-4</v>
      </c>
      <c r="K1219" s="17">
        <f t="shared" ca="1" si="372"/>
        <v>-1.8296322078479474</v>
      </c>
      <c r="L1219" s="31">
        <f t="shared" ca="1" si="367"/>
        <v>-3.5334496162892387E-2</v>
      </c>
      <c r="M1219" s="30"/>
      <c r="N1219" s="21">
        <v>1206</v>
      </c>
      <c r="O1219" s="14">
        <f t="shared" si="365"/>
        <v>0.35456399999999999</v>
      </c>
      <c r="P1219" s="14">
        <f t="shared" si="373"/>
        <v>0.55564017133393073</v>
      </c>
      <c r="Q1219" s="14">
        <f t="shared" si="381"/>
        <v>0.91020417133393072</v>
      </c>
      <c r="R1219" s="14">
        <f t="shared" si="382"/>
        <v>-0.20107617133393074</v>
      </c>
      <c r="S1219" s="14">
        <f t="shared" si="383"/>
        <v>1.4658443426678613</v>
      </c>
      <c r="T1219" s="14">
        <f t="shared" si="384"/>
        <v>-0.75671634266786147</v>
      </c>
      <c r="U1219" s="4" t="s">
        <v>21</v>
      </c>
      <c r="V1219" s="21">
        <v>1206</v>
      </c>
      <c r="W1219" s="15">
        <f t="shared" si="374"/>
        <v>15189.031511795723</v>
      </c>
      <c r="X1219" s="15">
        <f t="shared" si="375"/>
        <v>18571.900778906147</v>
      </c>
      <c r="Y1219" s="15">
        <f t="shared" si="376"/>
        <v>26475.339839147364</v>
      </c>
      <c r="Z1219" s="15">
        <f t="shared" si="377"/>
        <v>8714.0214126805095</v>
      </c>
      <c r="AA1219" s="15">
        <f t="shared" si="378"/>
        <v>46148.012732345334</v>
      </c>
      <c r="AB1219" s="15">
        <f t="shared" si="379"/>
        <v>4999.2765583298933</v>
      </c>
      <c r="AC1219" s="15"/>
    </row>
    <row r="1220" spans="2:29">
      <c r="B1220" s="64">
        <v>42026</v>
      </c>
      <c r="C1220" s="65">
        <v>2063.15</v>
      </c>
      <c r="D1220" s="65">
        <v>17329.02</v>
      </c>
      <c r="E1220" s="16">
        <f t="shared" si="366"/>
        <v>2.8089497513958451E-3</v>
      </c>
      <c r="F1220" s="16">
        <f t="shared" si="368"/>
        <v>2.8089497513958451E-3</v>
      </c>
      <c r="G1220" s="16" t="str">
        <f t="shared" si="369"/>
        <v/>
      </c>
      <c r="H1220" s="6">
        <f t="shared" si="370"/>
        <v>1207</v>
      </c>
      <c r="I1220" s="25">
        <f t="shared" ca="1" si="371"/>
        <v>14799.927271004244</v>
      </c>
      <c r="J1220" s="16">
        <f t="shared" ca="1" si="380"/>
        <v>3.3285719029923898E-3</v>
      </c>
      <c r="K1220" s="17">
        <f t="shared" ca="1" si="372"/>
        <v>-1.6403167887832533</v>
      </c>
      <c r="L1220" s="31">
        <f t="shared" ca="1" si="367"/>
        <v>0.18931541906469418</v>
      </c>
      <c r="M1220" s="30"/>
      <c r="N1220" s="21">
        <v>1207</v>
      </c>
      <c r="O1220" s="14">
        <f t="shared" si="365"/>
        <v>0.35485800000000001</v>
      </c>
      <c r="P1220" s="14">
        <f t="shared" si="373"/>
        <v>0.55587048851328669</v>
      </c>
      <c r="Q1220" s="14">
        <f t="shared" si="381"/>
        <v>0.91072848851328669</v>
      </c>
      <c r="R1220" s="14">
        <f t="shared" si="382"/>
        <v>-0.20101248851328668</v>
      </c>
      <c r="S1220" s="14">
        <f t="shared" si="383"/>
        <v>1.4665989770265733</v>
      </c>
      <c r="T1220" s="14">
        <f t="shared" si="384"/>
        <v>-0.75688297702657337</v>
      </c>
      <c r="U1220" s="4" t="s">
        <v>21</v>
      </c>
      <c r="V1220" s="21">
        <v>1207</v>
      </c>
      <c r="W1220" s="15">
        <f t="shared" si="374"/>
        <v>15193.497743564092</v>
      </c>
      <c r="X1220" s="15">
        <f t="shared" si="375"/>
        <v>18576.178699329193</v>
      </c>
      <c r="Y1220" s="15">
        <f t="shared" si="376"/>
        <v>26489.224954438465</v>
      </c>
      <c r="Z1220" s="15">
        <f t="shared" si="377"/>
        <v>8714.5763638134595</v>
      </c>
      <c r="AA1220" s="15">
        <f t="shared" si="378"/>
        <v>46182.850751669343</v>
      </c>
      <c r="AB1220" s="15">
        <f t="shared" si="379"/>
        <v>4998.4435764901973</v>
      </c>
      <c r="AC1220" s="15"/>
    </row>
    <row r="1221" spans="2:29">
      <c r="B1221" s="64">
        <v>42027</v>
      </c>
      <c r="C1221" s="65">
        <v>2051.8200000000002</v>
      </c>
      <c r="D1221" s="65">
        <v>17511.75</v>
      </c>
      <c r="E1221" s="16">
        <f t="shared" si="366"/>
        <v>1.0544739402458972E-2</v>
      </c>
      <c r="F1221" s="16">
        <f t="shared" si="368"/>
        <v>1.0544739402458972E-2</v>
      </c>
      <c r="G1221" s="16" t="str">
        <f t="shared" si="369"/>
        <v/>
      </c>
      <c r="H1221" s="6">
        <f t="shared" si="370"/>
        <v>1208</v>
      </c>
      <c r="I1221" s="25">
        <f t="shared" ca="1" si="371"/>
        <v>14679.64831769241</v>
      </c>
      <c r="J1221" s="16">
        <f t="shared" ca="1" si="380"/>
        <v>-8.126996241899262E-3</v>
      </c>
      <c r="K1221" s="17">
        <f t="shared" ca="1" si="372"/>
        <v>-2.1687046504520477</v>
      </c>
      <c r="L1221" s="31">
        <f t="shared" ca="1" si="367"/>
        <v>-0.5283878616687947</v>
      </c>
      <c r="M1221" s="30"/>
      <c r="N1221" s="21">
        <v>1208</v>
      </c>
      <c r="O1221" s="14">
        <f t="shared" si="365"/>
        <v>0.35515199999999997</v>
      </c>
      <c r="P1221" s="14">
        <f t="shared" si="373"/>
        <v>0.55610071030344854</v>
      </c>
      <c r="Q1221" s="14">
        <f t="shared" si="381"/>
        <v>0.91125271030344845</v>
      </c>
      <c r="R1221" s="14">
        <f t="shared" si="382"/>
        <v>-0.20094871030344857</v>
      </c>
      <c r="S1221" s="14">
        <f t="shared" si="383"/>
        <v>1.467353420606897</v>
      </c>
      <c r="T1221" s="14">
        <f t="shared" si="384"/>
        <v>-0.75704942060689717</v>
      </c>
      <c r="U1221" s="4" t="s">
        <v>21</v>
      </c>
      <c r="V1221" s="21">
        <v>1208</v>
      </c>
      <c r="W1221" s="15">
        <f t="shared" si="374"/>
        <v>15197.965288597639</v>
      </c>
      <c r="X1221" s="15">
        <f t="shared" si="375"/>
        <v>18580.455832769487</v>
      </c>
      <c r="Y1221" s="15">
        <f t="shared" si="376"/>
        <v>26503.114823732067</v>
      </c>
      <c r="Z1221" s="15">
        <f t="shared" si="377"/>
        <v>8715.132181617786</v>
      </c>
      <c r="AA1221" s="15">
        <f t="shared" si="378"/>
        <v>46217.706253541539</v>
      </c>
      <c r="AB1221" s="15">
        <f t="shared" si="379"/>
        <v>4997.611686878543</v>
      </c>
      <c r="AC1221" s="15"/>
    </row>
    <row r="1222" spans="2:29">
      <c r="B1222" s="64">
        <v>42030</v>
      </c>
      <c r="C1222" s="65">
        <v>2057.09</v>
      </c>
      <c r="D1222" s="65">
        <v>17468.52</v>
      </c>
      <c r="E1222" s="16">
        <f t="shared" si="366"/>
        <v>-2.4686282067754258E-3</v>
      </c>
      <c r="F1222" s="16" t="str">
        <f t="shared" si="368"/>
        <v/>
      </c>
      <c r="G1222" s="16">
        <f t="shared" si="369"/>
        <v>-2.4686282067754258E-3</v>
      </c>
      <c r="H1222" s="6">
        <f t="shared" si="370"/>
        <v>1209</v>
      </c>
      <c r="I1222" s="25">
        <f t="shared" ca="1" si="371"/>
        <v>14841.383433829667</v>
      </c>
      <c r="J1222" s="16">
        <f t="shared" ca="1" si="380"/>
        <v>1.101764242828137E-2</v>
      </c>
      <c r="K1222" s="17">
        <f t="shared" ca="1" si="372"/>
        <v>-1.5022422923472059</v>
      </c>
      <c r="L1222" s="31">
        <f t="shared" ca="1" si="367"/>
        <v>0.666462358104842</v>
      </c>
      <c r="M1222" s="30"/>
      <c r="N1222" s="21">
        <v>1209</v>
      </c>
      <c r="O1222" s="14">
        <f t="shared" si="365"/>
        <v>0.35544599999999998</v>
      </c>
      <c r="P1222" s="14">
        <f t="shared" si="373"/>
        <v>0.55633083682283868</v>
      </c>
      <c r="Q1222" s="14">
        <f t="shared" si="381"/>
        <v>0.91177683682283872</v>
      </c>
      <c r="R1222" s="14">
        <f t="shared" si="382"/>
        <v>-0.2008848368228387</v>
      </c>
      <c r="S1222" s="14">
        <f t="shared" si="383"/>
        <v>1.4681076736456773</v>
      </c>
      <c r="T1222" s="14">
        <f t="shared" si="384"/>
        <v>-0.75721567364567743</v>
      </c>
      <c r="U1222" s="4" t="s">
        <v>21</v>
      </c>
      <c r="V1222" s="21">
        <v>1209</v>
      </c>
      <c r="W1222" s="15">
        <f t="shared" si="374"/>
        <v>15202.434147282524</v>
      </c>
      <c r="X1222" s="15">
        <f t="shared" si="375"/>
        <v>18584.732180430594</v>
      </c>
      <c r="Y1222" s="15">
        <f t="shared" si="376"/>
        <v>26517.009450010599</v>
      </c>
      <c r="Z1222" s="15">
        <f t="shared" si="377"/>
        <v>8715.6888652226717</v>
      </c>
      <c r="AA1222" s="15">
        <f t="shared" si="378"/>
        <v>46252.579248806782</v>
      </c>
      <c r="AB1222" s="15">
        <f t="shared" si="379"/>
        <v>4996.7808878123033</v>
      </c>
      <c r="AC1222" s="15"/>
    </row>
    <row r="1223" spans="2:29">
      <c r="B1223" s="64">
        <v>42031</v>
      </c>
      <c r="C1223" s="65">
        <v>2029.55</v>
      </c>
      <c r="D1223" s="65">
        <v>17768.3</v>
      </c>
      <c r="E1223" s="16">
        <f t="shared" si="366"/>
        <v>1.7161156182664519E-2</v>
      </c>
      <c r="F1223" s="16">
        <f t="shared" si="368"/>
        <v>1.7161156182664519E-2</v>
      </c>
      <c r="G1223" s="16" t="str">
        <f t="shared" si="369"/>
        <v/>
      </c>
      <c r="H1223" s="6">
        <f t="shared" si="370"/>
        <v>1210</v>
      </c>
      <c r="I1223" s="25">
        <f t="shared" ca="1" si="371"/>
        <v>14889.056968560495</v>
      </c>
      <c r="J1223" s="16">
        <f t="shared" ca="1" si="380"/>
        <v>3.2122028881862801E-3</v>
      </c>
      <c r="K1223" s="17">
        <f t="shared" ca="1" si="372"/>
        <v>-1.3201762333923652</v>
      </c>
      <c r="L1223" s="31">
        <f t="shared" ca="1" si="367"/>
        <v>0.18206605895484068</v>
      </c>
      <c r="M1223" s="30"/>
      <c r="N1223" s="21">
        <v>1210</v>
      </c>
      <c r="O1223" s="14">
        <f t="shared" si="365"/>
        <v>0.35574</v>
      </c>
      <c r="P1223" s="14">
        <f t="shared" si="373"/>
        <v>0.55656086818963479</v>
      </c>
      <c r="Q1223" s="14">
        <f t="shared" si="381"/>
        <v>0.91230086818963474</v>
      </c>
      <c r="R1223" s="14">
        <f t="shared" si="382"/>
        <v>-0.20082086818963479</v>
      </c>
      <c r="S1223" s="14">
        <f t="shared" si="383"/>
        <v>1.4688617363792695</v>
      </c>
      <c r="T1223" s="14">
        <f t="shared" si="384"/>
        <v>-0.75738173637926964</v>
      </c>
      <c r="U1223" s="4" t="s">
        <v>21</v>
      </c>
      <c r="V1223" s="21">
        <v>1210</v>
      </c>
      <c r="W1223" s="15">
        <f t="shared" si="374"/>
        <v>15206.904320005016</v>
      </c>
      <c r="X1223" s="15">
        <f t="shared" si="375"/>
        <v>18589.007743513554</v>
      </c>
      <c r="Y1223" s="15">
        <f t="shared" si="376"/>
        <v>26530.908836255141</v>
      </c>
      <c r="Z1223" s="15">
        <f t="shared" si="377"/>
        <v>8716.2464137594288</v>
      </c>
      <c r="AA1223" s="15">
        <f t="shared" si="378"/>
        <v>46287.469748310294</v>
      </c>
      <c r="AB1223" s="15">
        <f t="shared" si="379"/>
        <v>4995.9511776127911</v>
      </c>
      <c r="AC1223" s="15"/>
    </row>
    <row r="1224" spans="2:29">
      <c r="B1224" s="64">
        <v>42032</v>
      </c>
      <c r="C1224" s="65">
        <v>2002.16</v>
      </c>
      <c r="D1224" s="65">
        <v>17795.73</v>
      </c>
      <c r="E1224" s="16">
        <f t="shared" si="366"/>
        <v>1.5437605173258158E-3</v>
      </c>
      <c r="F1224" s="16">
        <f t="shared" si="368"/>
        <v>1.5437605173258158E-3</v>
      </c>
      <c r="G1224" s="16" t="str">
        <f t="shared" si="369"/>
        <v/>
      </c>
      <c r="H1224" s="6">
        <f t="shared" si="370"/>
        <v>1211</v>
      </c>
      <c r="I1224" s="25">
        <f t="shared" ca="1" si="371"/>
        <v>14769.845897819043</v>
      </c>
      <c r="J1224" s="16">
        <f t="shared" ca="1" si="380"/>
        <v>-8.0066233202798851E-3</v>
      </c>
      <c r="K1224" s="17">
        <f t="shared" ca="1" si="372"/>
        <v>-1.8409795997088509</v>
      </c>
      <c r="L1224" s="31">
        <f t="shared" ca="1" si="367"/>
        <v>-0.52080336631648572</v>
      </c>
      <c r="M1224" s="30"/>
      <c r="N1224" s="21">
        <v>1211</v>
      </c>
      <c r="O1224" s="14">
        <f t="shared" si="365"/>
        <v>0.35603399999999996</v>
      </c>
      <c r="P1224" s="14">
        <f t="shared" si="373"/>
        <v>0.5567908045217701</v>
      </c>
      <c r="Q1224" s="14">
        <f t="shared" si="381"/>
        <v>0.91282480452177006</v>
      </c>
      <c r="R1224" s="14">
        <f t="shared" si="382"/>
        <v>-0.20075680452177014</v>
      </c>
      <c r="S1224" s="14">
        <f t="shared" si="383"/>
        <v>1.4696156090435402</v>
      </c>
      <c r="T1224" s="14">
        <f t="shared" si="384"/>
        <v>-0.75754760904354024</v>
      </c>
      <c r="U1224" s="4" t="s">
        <v>21</v>
      </c>
      <c r="V1224" s="21">
        <v>1211</v>
      </c>
      <c r="W1224" s="15">
        <f t="shared" si="374"/>
        <v>15211.3758071515</v>
      </c>
      <c r="X1224" s="15">
        <f t="shared" si="375"/>
        <v>18593.28252321688</v>
      </c>
      <c r="Y1224" s="15">
        <f t="shared" si="376"/>
        <v>26544.812985445424</v>
      </c>
      <c r="Z1224" s="15">
        <f t="shared" si="377"/>
        <v>8716.8048263614946</v>
      </c>
      <c r="AA1224" s="15">
        <f t="shared" si="378"/>
        <v>46322.377762897515</v>
      </c>
      <c r="AB1224" s="15">
        <f t="shared" si="379"/>
        <v>4995.1225546052474</v>
      </c>
      <c r="AC1224" s="15"/>
    </row>
    <row r="1225" spans="2:29">
      <c r="B1225" s="64">
        <v>42033</v>
      </c>
      <c r="C1225" s="65">
        <v>2021.25</v>
      </c>
      <c r="D1225" s="65">
        <v>17606.22</v>
      </c>
      <c r="E1225" s="16">
        <f t="shared" si="366"/>
        <v>-1.0649183821062603E-2</v>
      </c>
      <c r="F1225" s="16" t="str">
        <f t="shared" si="368"/>
        <v/>
      </c>
      <c r="G1225" s="16">
        <f t="shared" si="369"/>
        <v>-1.0649183821062603E-2</v>
      </c>
      <c r="H1225" s="6">
        <f t="shared" si="370"/>
        <v>1212</v>
      </c>
      <c r="I1225" s="25">
        <f t="shared" ca="1" si="371"/>
        <v>14794.486515792221</v>
      </c>
      <c r="J1225" s="16">
        <f t="shared" ca="1" si="380"/>
        <v>1.6683056914505083E-3</v>
      </c>
      <c r="K1225" s="17">
        <f t="shared" ca="1" si="372"/>
        <v>-1.7551723036713676</v>
      </c>
      <c r="L1225" s="31">
        <f t="shared" ca="1" si="367"/>
        <v>8.5807296037483299E-2</v>
      </c>
      <c r="M1225" s="30"/>
      <c r="N1225" s="21">
        <v>1212</v>
      </c>
      <c r="O1225" s="14">
        <f t="shared" si="365"/>
        <v>0.35632799999999998</v>
      </c>
      <c r="P1225" s="14">
        <f t="shared" si="373"/>
        <v>0.55702064593693479</v>
      </c>
      <c r="Q1225" s="14">
        <f t="shared" si="381"/>
        <v>0.91334864593693477</v>
      </c>
      <c r="R1225" s="14">
        <f t="shared" si="382"/>
        <v>-0.20069264593693481</v>
      </c>
      <c r="S1225" s="14">
        <f t="shared" si="383"/>
        <v>1.4703692918738696</v>
      </c>
      <c r="T1225" s="14">
        <f t="shared" si="384"/>
        <v>-0.7577132918738696</v>
      </c>
      <c r="U1225" s="4" t="s">
        <v>21</v>
      </c>
      <c r="V1225" s="21">
        <v>1212</v>
      </c>
      <c r="W1225" s="15">
        <f t="shared" si="374"/>
        <v>15215.848609108474</v>
      </c>
      <c r="X1225" s="15">
        <f t="shared" si="375"/>
        <v>18597.55652073658</v>
      </c>
      <c r="Y1225" s="15">
        <f t="shared" si="376"/>
        <v>26558.721900559827</v>
      </c>
      <c r="Z1225" s="15">
        <f t="shared" si="377"/>
        <v>8717.3641021644216</v>
      </c>
      <c r="AA1225" s="15">
        <f t="shared" si="378"/>
        <v>46357.303303414315</v>
      </c>
      <c r="AB1225" s="15">
        <f t="shared" si="379"/>
        <v>4994.2950171188277</v>
      </c>
      <c r="AC1225" s="15"/>
    </row>
    <row r="1226" spans="2:29">
      <c r="B1226" s="64">
        <v>42034</v>
      </c>
      <c r="C1226" s="65">
        <v>1994.99</v>
      </c>
      <c r="D1226" s="65">
        <v>17674.39</v>
      </c>
      <c r="E1226" s="16">
        <f t="shared" si="366"/>
        <v>3.8719270803158345E-3</v>
      </c>
      <c r="F1226" s="16">
        <f t="shared" si="368"/>
        <v>3.8719270803158345E-3</v>
      </c>
      <c r="G1226" s="16" t="str">
        <f t="shared" si="369"/>
        <v/>
      </c>
      <c r="H1226" s="6">
        <f t="shared" si="370"/>
        <v>1213</v>
      </c>
      <c r="I1226" s="25">
        <f t="shared" ca="1" si="371"/>
        <v>14811.716709689676</v>
      </c>
      <c r="J1226" s="16">
        <f t="shared" ca="1" si="380"/>
        <v>1.1646361554395305E-3</v>
      </c>
      <c r="K1226" s="17">
        <f t="shared" ca="1" si="372"/>
        <v>-1.700799848934164</v>
      </c>
      <c r="L1226" s="31">
        <f t="shared" ca="1" si="367"/>
        <v>5.4372454737203452E-2</v>
      </c>
      <c r="M1226" s="30"/>
      <c r="N1226" s="21">
        <v>1213</v>
      </c>
      <c r="O1226" s="14">
        <f t="shared" si="365"/>
        <v>0.35662199999999999</v>
      </c>
      <c r="P1226" s="14">
        <f t="shared" si="373"/>
        <v>0.55725039255257591</v>
      </c>
      <c r="Q1226" s="14">
        <f t="shared" si="381"/>
        <v>0.91387239255257591</v>
      </c>
      <c r="R1226" s="14">
        <f t="shared" si="382"/>
        <v>-0.20062839255257592</v>
      </c>
      <c r="S1226" s="14">
        <f t="shared" si="383"/>
        <v>1.4711227851051518</v>
      </c>
      <c r="T1226" s="14">
        <f t="shared" si="384"/>
        <v>-0.75787878510515183</v>
      </c>
      <c r="U1226" s="4" t="s">
        <v>21</v>
      </c>
      <c r="V1226" s="21">
        <v>1213</v>
      </c>
      <c r="W1226" s="15">
        <f t="shared" si="374"/>
        <v>15220.322726262546</v>
      </c>
      <c r="X1226" s="15">
        <f t="shared" si="375"/>
        <v>18601.829737266133</v>
      </c>
      <c r="Y1226" s="15">
        <f t="shared" si="376"/>
        <v>26572.635584575401</v>
      </c>
      <c r="Z1226" s="15">
        <f t="shared" si="377"/>
        <v>8717.924240305867</v>
      </c>
      <c r="AA1226" s="15">
        <f t="shared" si="378"/>
        <v>46392.246380706791</v>
      </c>
      <c r="AB1226" s="15">
        <f t="shared" si="379"/>
        <v>4993.4685634865955</v>
      </c>
      <c r="AC1226" s="15"/>
    </row>
    <row r="1227" spans="2:29">
      <c r="B1227" s="64">
        <v>42037</v>
      </c>
      <c r="C1227" s="65">
        <v>2020.85</v>
      </c>
      <c r="D1227" s="65">
        <v>17558.04</v>
      </c>
      <c r="E1227" s="16">
        <f t="shared" si="366"/>
        <v>-6.5829711803348546E-3</v>
      </c>
      <c r="F1227" s="16" t="str">
        <f t="shared" si="368"/>
        <v/>
      </c>
      <c r="G1227" s="16">
        <f t="shared" si="369"/>
        <v>-6.5829711803348546E-3</v>
      </c>
      <c r="H1227" s="6">
        <f t="shared" si="370"/>
        <v>1214</v>
      </c>
      <c r="I1227" s="25">
        <f t="shared" ca="1" si="371"/>
        <v>14700.618778136939</v>
      </c>
      <c r="J1227" s="16">
        <f t="shared" ca="1" si="380"/>
        <v>-7.5006789375101539E-3</v>
      </c>
      <c r="K1227" s="17">
        <f t="shared" ca="1" si="372"/>
        <v>-2.1897345710228109</v>
      </c>
      <c r="L1227" s="31">
        <f t="shared" ca="1" si="367"/>
        <v>-0.48893472208864663</v>
      </c>
      <c r="M1227" s="30"/>
      <c r="N1227" s="21">
        <v>1214</v>
      </c>
      <c r="O1227" s="14">
        <f t="shared" si="365"/>
        <v>0.35691600000000001</v>
      </c>
      <c r="P1227" s="14">
        <f t="shared" si="373"/>
        <v>0.55748004448589905</v>
      </c>
      <c r="Q1227" s="14">
        <f t="shared" si="381"/>
        <v>0.91439604448589906</v>
      </c>
      <c r="R1227" s="14">
        <f t="shared" si="382"/>
        <v>-0.20056404448589904</v>
      </c>
      <c r="S1227" s="14">
        <f t="shared" si="383"/>
        <v>1.4718760889717981</v>
      </c>
      <c r="T1227" s="14">
        <f t="shared" si="384"/>
        <v>-0.75804408897179809</v>
      </c>
      <c r="U1227" s="4" t="s">
        <v>21</v>
      </c>
      <c r="V1227" s="21">
        <v>1214</v>
      </c>
      <c r="W1227" s="15">
        <f t="shared" si="374"/>
        <v>15224.798159000444</v>
      </c>
      <c r="X1227" s="15">
        <f t="shared" si="375"/>
        <v>18606.102173996544</v>
      </c>
      <c r="Y1227" s="15">
        <f t="shared" si="376"/>
        <v>26586.554040467876</v>
      </c>
      <c r="Z1227" s="15">
        <f t="shared" si="377"/>
        <v>8718.4852399255924</v>
      </c>
      <c r="AA1227" s="15">
        <f t="shared" si="378"/>
        <v>46427.207005621502</v>
      </c>
      <c r="AB1227" s="15">
        <f t="shared" si="379"/>
        <v>4992.6431920454997</v>
      </c>
      <c r="AC1227" s="15"/>
    </row>
    <row r="1228" spans="2:29">
      <c r="B1228" s="64">
        <v>42038</v>
      </c>
      <c r="C1228" s="65">
        <v>2050.0300000000002</v>
      </c>
      <c r="D1228" s="65">
        <v>17335.849999999999</v>
      </c>
      <c r="E1228" s="16">
        <f t="shared" si="366"/>
        <v>-1.2654601538668457E-2</v>
      </c>
      <c r="F1228" s="16" t="str">
        <f t="shared" si="368"/>
        <v/>
      </c>
      <c r="G1228" s="16">
        <f t="shared" si="369"/>
        <v>-1.2654601538668457E-2</v>
      </c>
      <c r="H1228" s="6">
        <f t="shared" si="370"/>
        <v>1215</v>
      </c>
      <c r="I1228" s="25">
        <f t="shared" ca="1" si="371"/>
        <v>14656.197456562419</v>
      </c>
      <c r="J1228" s="16">
        <f t="shared" ca="1" si="380"/>
        <v>-3.0217314145024039E-3</v>
      </c>
      <c r="K1228" s="17">
        <f t="shared" ca="1" si="372"/>
        <v>-2.3972538271743113</v>
      </c>
      <c r="L1228" s="31">
        <f t="shared" ca="1" si="367"/>
        <v>-0.20751925615150055</v>
      </c>
      <c r="M1228" s="30"/>
      <c r="N1228" s="21">
        <v>1215</v>
      </c>
      <c r="O1228" s="14">
        <f t="shared" si="365"/>
        <v>0.35720999999999997</v>
      </c>
      <c r="P1228" s="14">
        <f t="shared" si="373"/>
        <v>0.55770960185386798</v>
      </c>
      <c r="Q1228" s="14">
        <f t="shared" si="381"/>
        <v>0.91491960185386789</v>
      </c>
      <c r="R1228" s="14">
        <f t="shared" si="382"/>
        <v>-0.200499601853868</v>
      </c>
      <c r="S1228" s="14">
        <f t="shared" si="383"/>
        <v>1.472629203707736</v>
      </c>
      <c r="T1228" s="14">
        <f t="shared" si="384"/>
        <v>-0.75820920370773592</v>
      </c>
      <c r="U1228" s="4" t="s">
        <v>21</v>
      </c>
      <c r="V1228" s="21">
        <v>1215</v>
      </c>
      <c r="W1228" s="15">
        <f t="shared" si="374"/>
        <v>15229.274907709005</v>
      </c>
      <c r="X1228" s="15">
        <f t="shared" si="375"/>
        <v>18610.373832116307</v>
      </c>
      <c r="Y1228" s="15">
        <f t="shared" si="376"/>
        <v>26600.477271211639</v>
      </c>
      <c r="Z1228" s="15">
        <f t="shared" si="377"/>
        <v>8719.0471001654587</v>
      </c>
      <c r="AA1228" s="15">
        <f t="shared" si="378"/>
        <v>46462.185189005293</v>
      </c>
      <c r="AB1228" s="15">
        <f t="shared" si="379"/>
        <v>4991.8189011363738</v>
      </c>
      <c r="AC1228" s="15"/>
    </row>
    <row r="1229" spans="2:29">
      <c r="B1229" s="64">
        <v>42039</v>
      </c>
      <c r="C1229" s="65">
        <v>2041.51</v>
      </c>
      <c r="D1229" s="65">
        <v>17678.740000000002</v>
      </c>
      <c r="E1229" s="16">
        <f t="shared" si="366"/>
        <v>1.9779243590594235E-2</v>
      </c>
      <c r="F1229" s="16">
        <f t="shared" si="368"/>
        <v>1.9779243590594235E-2</v>
      </c>
      <c r="G1229" s="16" t="str">
        <f t="shared" si="369"/>
        <v/>
      </c>
      <c r="H1229" s="6">
        <f t="shared" si="370"/>
        <v>1216</v>
      </c>
      <c r="I1229" s="25">
        <f t="shared" ca="1" si="371"/>
        <v>14694.925407020626</v>
      </c>
      <c r="J1229" s="16">
        <f t="shared" ca="1" si="380"/>
        <v>2.6424282678360594E-3</v>
      </c>
      <c r="K1229" s="17">
        <f t="shared" ca="1" si="372"/>
        <v>-2.2506947667131363</v>
      </c>
      <c r="L1229" s="31">
        <f t="shared" ca="1" si="367"/>
        <v>0.14655906046117489</v>
      </c>
      <c r="M1229" s="30"/>
      <c r="N1229" s="21">
        <v>1216</v>
      </c>
      <c r="O1229" s="14">
        <f t="shared" ref="O1229:O1292" si="385">$I$7*N1229</f>
        <v>0.35750399999999999</v>
      </c>
      <c r="P1229" s="14">
        <f t="shared" si="373"/>
        <v>0.55793906477320632</v>
      </c>
      <c r="Q1229" s="14">
        <f t="shared" si="381"/>
        <v>0.91544306477320636</v>
      </c>
      <c r="R1229" s="14">
        <f t="shared" si="382"/>
        <v>-0.20043506477320633</v>
      </c>
      <c r="S1229" s="14">
        <f t="shared" si="383"/>
        <v>1.4733821295464127</v>
      </c>
      <c r="T1229" s="14">
        <f t="shared" si="384"/>
        <v>-0.75837412954641259</v>
      </c>
      <c r="U1229" s="4" t="s">
        <v>21</v>
      </c>
      <c r="V1229" s="21">
        <v>1216</v>
      </c>
      <c r="W1229" s="15">
        <f t="shared" si="374"/>
        <v>15233.752972775179</v>
      </c>
      <c r="X1229" s="15">
        <f t="shared" si="375"/>
        <v>18614.644712811438</v>
      </c>
      <c r="Y1229" s="15">
        <f t="shared" si="376"/>
        <v>26614.405279779799</v>
      </c>
      <c r="Z1229" s="15">
        <f t="shared" si="377"/>
        <v>8719.6098201694131</v>
      </c>
      <c r="AA1229" s="15">
        <f t="shared" si="378"/>
        <v>46497.180941705454</v>
      </c>
      <c r="AB1229" s="15">
        <f t="shared" si="379"/>
        <v>4990.9956891039155</v>
      </c>
      <c r="AC1229" s="15"/>
    </row>
    <row r="1230" spans="2:29">
      <c r="B1230" s="64">
        <v>42040</v>
      </c>
      <c r="C1230" s="65">
        <v>2062.52</v>
      </c>
      <c r="D1230" s="65">
        <v>17626.04</v>
      </c>
      <c r="E1230" s="16">
        <f t="shared" ref="E1230:E1293" si="386">(D1230-D1229)/D1229</f>
        <v>-2.980981676295976E-3</v>
      </c>
      <c r="F1230" s="16" t="str">
        <f t="shared" si="368"/>
        <v/>
      </c>
      <c r="G1230" s="16">
        <f t="shared" si="369"/>
        <v>-2.980981676295976E-3</v>
      </c>
      <c r="H1230" s="6">
        <f t="shared" si="370"/>
        <v>1217</v>
      </c>
      <c r="I1230" s="25">
        <f t="shared" ca="1" si="371"/>
        <v>14575.777698118152</v>
      </c>
      <c r="J1230" s="16">
        <f t="shared" ca="1" si="380"/>
        <v>-8.1080853153259278E-3</v>
      </c>
      <c r="K1230" s="17">
        <f t="shared" ca="1" si="372"/>
        <v>-2.7778910217606927</v>
      </c>
      <c r="L1230" s="31">
        <f t="shared" ref="L1230:L1293" ca="1" si="387">NORMINV(RAND(),0,$I$9)</f>
        <v>-0.52719625504755641</v>
      </c>
      <c r="M1230" s="30"/>
      <c r="N1230" s="21">
        <v>1217</v>
      </c>
      <c r="O1230" s="14">
        <f t="shared" si="385"/>
        <v>0.357798</v>
      </c>
      <c r="P1230" s="14">
        <f t="shared" si="373"/>
        <v>0.55816843336039712</v>
      </c>
      <c r="Q1230" s="14">
        <f t="shared" si="381"/>
        <v>0.91596643336039718</v>
      </c>
      <c r="R1230" s="14">
        <f t="shared" si="382"/>
        <v>-0.20037043336039712</v>
      </c>
      <c r="S1230" s="14">
        <f t="shared" si="383"/>
        <v>1.4741348667207943</v>
      </c>
      <c r="T1230" s="14">
        <f t="shared" si="384"/>
        <v>-0.75853886672079418</v>
      </c>
      <c r="U1230" s="4" t="s">
        <v>21</v>
      </c>
      <c r="V1230" s="21">
        <v>1217</v>
      </c>
      <c r="W1230" s="15">
        <f t="shared" si="374"/>
        <v>15238.232354586036</v>
      </c>
      <c r="X1230" s="15">
        <f t="shared" si="375"/>
        <v>18618.914817265468</v>
      </c>
      <c r="Y1230" s="15">
        <f t="shared" si="376"/>
        <v>26628.338069144109</v>
      </c>
      <c r="Z1230" s="15">
        <f t="shared" si="377"/>
        <v>8720.1733990834891</v>
      </c>
      <c r="AA1230" s="15">
        <f t="shared" si="378"/>
        <v>46532.194274569592</v>
      </c>
      <c r="AB1230" s="15">
        <f t="shared" si="379"/>
        <v>4990.1735542966835</v>
      </c>
      <c r="AC1230" s="15"/>
    </row>
    <row r="1231" spans="2:29">
      <c r="B1231" s="64">
        <v>42041</v>
      </c>
      <c r="C1231" s="65">
        <v>2055.4699999999998</v>
      </c>
      <c r="D1231" s="65">
        <v>17648.5</v>
      </c>
      <c r="E1231" s="16">
        <f t="shared" si="386"/>
        <v>1.2742510512854348E-3</v>
      </c>
      <c r="F1231" s="16">
        <f t="shared" ref="F1231:F1294" si="388">IF(E1231&gt;0,E1231,"")</f>
        <v>1.2742510512854348E-3</v>
      </c>
      <c r="G1231" s="16" t="str">
        <f t="shared" ref="G1231:G1294" si="389">IF(E1231&lt;0,E1231,"")</f>
        <v/>
      </c>
      <c r="H1231" s="6">
        <f t="shared" si="370"/>
        <v>1218</v>
      </c>
      <c r="I1231" s="25">
        <f t="shared" ca="1" si="371"/>
        <v>14473.47385917497</v>
      </c>
      <c r="J1231" s="16">
        <f t="shared" ca="1" si="380"/>
        <v>-7.0187568074937387E-3</v>
      </c>
      <c r="K1231" s="17">
        <f t="shared" ca="1" si="372"/>
        <v>-3.236485327004972</v>
      </c>
      <c r="L1231" s="31">
        <f t="shared" ca="1" si="387"/>
        <v>-0.45859430524427952</v>
      </c>
      <c r="M1231" s="30"/>
      <c r="N1231" s="21">
        <v>1218</v>
      </c>
      <c r="O1231" s="14">
        <f t="shared" si="385"/>
        <v>0.35809199999999997</v>
      </c>
      <c r="P1231" s="14">
        <f t="shared" si="373"/>
        <v>0.55839770773168473</v>
      </c>
      <c r="Q1231" s="14">
        <f t="shared" si="381"/>
        <v>0.9164897077316847</v>
      </c>
      <c r="R1231" s="14">
        <f t="shared" si="382"/>
        <v>-0.20030570773168477</v>
      </c>
      <c r="S1231" s="14">
        <f t="shared" si="383"/>
        <v>1.4748874154633693</v>
      </c>
      <c r="T1231" s="14">
        <f t="shared" si="384"/>
        <v>-0.7587034154633695</v>
      </c>
      <c r="U1231" s="4" t="s">
        <v>21</v>
      </c>
      <c r="V1231" s="21">
        <v>1218</v>
      </c>
      <c r="W1231" s="15">
        <f t="shared" si="374"/>
        <v>15242.713053528754</v>
      </c>
      <c r="X1231" s="15">
        <f t="shared" si="375"/>
        <v>18623.184146659456</v>
      </c>
      <c r="Y1231" s="15">
        <f t="shared" si="376"/>
        <v>26642.275642275054</v>
      </c>
      <c r="Z1231" s="15">
        <f t="shared" si="377"/>
        <v>8720.7378360557977</v>
      </c>
      <c r="AA1231" s="15">
        <f t="shared" si="378"/>
        <v>46567.225198445776</v>
      </c>
      <c r="AB1231" s="15">
        <f t="shared" si="379"/>
        <v>4989.3524950670753</v>
      </c>
      <c r="AC1231" s="15"/>
    </row>
    <row r="1232" spans="2:29">
      <c r="B1232" s="64">
        <v>42044</v>
      </c>
      <c r="C1232" s="65">
        <v>2046.74</v>
      </c>
      <c r="D1232" s="65">
        <v>17711.93</v>
      </c>
      <c r="E1232" s="16">
        <f t="shared" si="386"/>
        <v>3.5940731506927098E-3</v>
      </c>
      <c r="F1232" s="16">
        <f t="shared" si="388"/>
        <v>3.5940731506927098E-3</v>
      </c>
      <c r="G1232" s="16" t="str">
        <f t="shared" si="389"/>
        <v/>
      </c>
      <c r="H1232" s="6">
        <f t="shared" si="370"/>
        <v>1219</v>
      </c>
      <c r="I1232" s="25">
        <f t="shared" ca="1" si="371"/>
        <v>14219.42616847144</v>
      </c>
      <c r="J1232" s="16">
        <f t="shared" ca="1" si="380"/>
        <v>-1.7552641002110559E-2</v>
      </c>
      <c r="K1232" s="17">
        <f t="shared" ca="1" si="372"/>
        <v>-4.3616432778735934</v>
      </c>
      <c r="L1232" s="31">
        <f t="shared" ca="1" si="387"/>
        <v>-1.1251579508686209</v>
      </c>
      <c r="M1232" s="30"/>
      <c r="N1232" s="21">
        <v>1219</v>
      </c>
      <c r="O1232" s="14">
        <f t="shared" si="385"/>
        <v>0.35838599999999998</v>
      </c>
      <c r="P1232" s="14">
        <f t="shared" si="373"/>
        <v>0.55862688800307492</v>
      </c>
      <c r="Q1232" s="14">
        <f t="shared" si="381"/>
        <v>0.9170128880030749</v>
      </c>
      <c r="R1232" s="14">
        <f t="shared" si="382"/>
        <v>-0.20024088800307493</v>
      </c>
      <c r="S1232" s="14">
        <f t="shared" si="383"/>
        <v>1.4756397760061497</v>
      </c>
      <c r="T1232" s="14">
        <f t="shared" si="384"/>
        <v>-0.75886777600614985</v>
      </c>
      <c r="U1232" s="4" t="s">
        <v>21</v>
      </c>
      <c r="V1232" s="21">
        <v>1219</v>
      </c>
      <c r="W1232" s="15">
        <f t="shared" si="374"/>
        <v>15247.195069990628</v>
      </c>
      <c r="X1232" s="15">
        <f t="shared" si="375"/>
        <v>18627.45270217201</v>
      </c>
      <c r="Y1232" s="15">
        <f t="shared" si="376"/>
        <v>26656.218002141821</v>
      </c>
      <c r="Z1232" s="15">
        <f t="shared" si="377"/>
        <v>8721.3031302365198</v>
      </c>
      <c r="AA1232" s="15">
        <f t="shared" si="378"/>
        <v>46602.273724182523</v>
      </c>
      <c r="AB1232" s="15">
        <f t="shared" si="379"/>
        <v>4988.5325097713239</v>
      </c>
      <c r="AC1232" s="15"/>
    </row>
    <row r="1233" spans="2:29">
      <c r="B1233" s="64">
        <v>42045</v>
      </c>
      <c r="C1233" s="65">
        <v>2068.59</v>
      </c>
      <c r="D1233" s="65">
        <v>17652.68</v>
      </c>
      <c r="E1233" s="16">
        <f t="shared" si="386"/>
        <v>-3.3452029225499421E-3</v>
      </c>
      <c r="F1233" s="16" t="str">
        <f t="shared" si="388"/>
        <v/>
      </c>
      <c r="G1233" s="16">
        <f t="shared" si="389"/>
        <v>-3.3452029225499421E-3</v>
      </c>
      <c r="H1233" s="6">
        <f t="shared" si="370"/>
        <v>1220</v>
      </c>
      <c r="I1233" s="25">
        <f t="shared" ca="1" si="371"/>
        <v>14446.89715294189</v>
      </c>
      <c r="J1233" s="16">
        <f t="shared" ca="1" si="380"/>
        <v>1.599719860530089E-2</v>
      </c>
      <c r="K1233" s="17">
        <f t="shared" ca="1" si="372"/>
        <v>-3.3881056185207497</v>
      </c>
      <c r="L1233" s="31">
        <f t="shared" ca="1" si="387"/>
        <v>0.97353765935284375</v>
      </c>
      <c r="M1233" s="30"/>
      <c r="N1233" s="21">
        <v>1220</v>
      </c>
      <c r="O1233" s="14">
        <f t="shared" si="385"/>
        <v>0.35868</v>
      </c>
      <c r="P1233" s="14">
        <f t="shared" si="373"/>
        <v>0.55885597429033529</v>
      </c>
      <c r="Q1233" s="14">
        <f t="shared" si="381"/>
        <v>0.91753597429033529</v>
      </c>
      <c r="R1233" s="14">
        <f t="shared" si="382"/>
        <v>-0.20017597429033529</v>
      </c>
      <c r="S1233" s="14">
        <f t="shared" si="383"/>
        <v>1.4763919485806705</v>
      </c>
      <c r="T1233" s="14">
        <f t="shared" si="384"/>
        <v>-0.75903194858067058</v>
      </c>
      <c r="U1233" s="4" t="s">
        <v>21</v>
      </c>
      <c r="V1233" s="21">
        <v>1220</v>
      </c>
      <c r="W1233" s="15">
        <f t="shared" si="374"/>
        <v>15251.678404359063</v>
      </c>
      <c r="X1233" s="15">
        <f t="shared" si="375"/>
        <v>18631.720484979262</v>
      </c>
      <c r="Y1233" s="15">
        <f t="shared" si="376"/>
        <v>26670.165151712292</v>
      </c>
      <c r="Z1233" s="15">
        <f t="shared" si="377"/>
        <v>8721.8692807778989</v>
      </c>
      <c r="AA1233" s="15">
        <f t="shared" si="378"/>
        <v>46637.339862628716</v>
      </c>
      <c r="AB1233" s="15">
        <f t="shared" si="379"/>
        <v>4987.7135967694821</v>
      </c>
      <c r="AC1233" s="15"/>
    </row>
    <row r="1234" spans="2:29">
      <c r="B1234" s="64">
        <v>42046</v>
      </c>
      <c r="C1234" s="65">
        <v>2068.5300000000002</v>
      </c>
      <c r="D1234" s="65">
        <v>17652.68</v>
      </c>
      <c r="E1234" s="16">
        <f t="shared" si="386"/>
        <v>0</v>
      </c>
      <c r="F1234" s="16" t="str">
        <f t="shared" si="388"/>
        <v/>
      </c>
      <c r="G1234" s="16" t="str">
        <f t="shared" si="389"/>
        <v/>
      </c>
      <c r="H1234" s="6">
        <f t="shared" ref="H1234:H1297" si="390">+H1233+$I$8</f>
        <v>1221</v>
      </c>
      <c r="I1234" s="25">
        <f t="shared" ref="I1234:I1297" ca="1" si="391">$I$13*2.71828^(($I$5-($I$6^2)/2)*H1234+$I$6*K1234)</f>
        <v>14582.896442189158</v>
      </c>
      <c r="J1234" s="16">
        <f t="shared" ca="1" si="380"/>
        <v>9.4137369296335843E-3</v>
      </c>
      <c r="K1234" s="17">
        <f t="shared" ref="K1234:K1297" ca="1" si="392">+K1233+L1234</f>
        <v>-2.8208737348350508</v>
      </c>
      <c r="L1234" s="31">
        <f t="shared" ca="1" si="387"/>
        <v>0.56723188368569877</v>
      </c>
      <c r="M1234" s="30"/>
      <c r="N1234" s="21">
        <v>1221</v>
      </c>
      <c r="O1234" s="14">
        <f t="shared" si="385"/>
        <v>0.35897400000000002</v>
      </c>
      <c r="P1234" s="14">
        <f t="shared" ref="P1234:P1297" si="393">$I$6*N1234^0.5</f>
        <v>0.55908496670899677</v>
      </c>
      <c r="Q1234" s="14">
        <f t="shared" si="381"/>
        <v>0.91805896670899678</v>
      </c>
      <c r="R1234" s="14">
        <f t="shared" si="382"/>
        <v>-0.20011096670899675</v>
      </c>
      <c r="S1234" s="14">
        <f t="shared" si="383"/>
        <v>1.4771439334179934</v>
      </c>
      <c r="T1234" s="14">
        <f t="shared" si="384"/>
        <v>-0.75919593341799352</v>
      </c>
      <c r="U1234" s="4" t="s">
        <v>21</v>
      </c>
      <c r="V1234" s="21">
        <v>1221</v>
      </c>
      <c r="W1234" s="15">
        <f t="shared" ref="W1234:W1297" si="394">$I$10*EXP(O1234)</f>
        <v>15256.163057021586</v>
      </c>
      <c r="X1234" s="15">
        <f t="shared" ref="X1234:X1297" si="395">$I$10*EXP(P1234)</f>
        <v>18635.987496254915</v>
      </c>
      <c r="Y1234" s="15">
        <f t="shared" ref="Y1234:Y1297" si="396">$I$10*EXP(Q1234)</f>
        <v>26684.117093953082</v>
      </c>
      <c r="Z1234" s="15">
        <f t="shared" ref="Z1234:Z1297" si="397">$I$10*EXP(R1234)</f>
        <v>8722.4362868342396</v>
      </c>
      <c r="AA1234" s="15">
        <f t="shared" ref="AA1234:AA1297" si="398">$I$10*EXP(S1234)</f>
        <v>46672.423624633753</v>
      </c>
      <c r="AB1234" s="15">
        <f t="shared" ref="AB1234:AB1297" si="399">$I$10*EXP(T1234)</f>
        <v>4986.8957544254063</v>
      </c>
      <c r="AC1234" s="15"/>
    </row>
    <row r="1235" spans="2:29">
      <c r="B1235" s="64">
        <v>42047</v>
      </c>
      <c r="C1235" s="65">
        <v>2088.48</v>
      </c>
      <c r="D1235" s="65">
        <v>17979.72</v>
      </c>
      <c r="E1235" s="16">
        <f t="shared" si="386"/>
        <v>1.8526365401740748E-2</v>
      </c>
      <c r="F1235" s="16">
        <f t="shared" si="388"/>
        <v>1.8526365401740748E-2</v>
      </c>
      <c r="G1235" s="16" t="str">
        <f t="shared" si="389"/>
        <v/>
      </c>
      <c r="H1235" s="6">
        <f t="shared" si="390"/>
        <v>1222</v>
      </c>
      <c r="I1235" s="25">
        <f t="shared" ca="1" si="391"/>
        <v>14848.410027171769</v>
      </c>
      <c r="J1235" s="16">
        <f t="shared" ref="J1235:J1298" ca="1" si="400">(I1235-I1234)/I1234</f>
        <v>1.8207191282965229E-2</v>
      </c>
      <c r="K1235" s="17">
        <f t="shared" ca="1" si="392"/>
        <v>-1.7115339011349109</v>
      </c>
      <c r="L1235" s="31">
        <f t="shared" ca="1" si="387"/>
        <v>1.1093398337001399</v>
      </c>
      <c r="M1235" s="30"/>
      <c r="N1235" s="21">
        <v>1222</v>
      </c>
      <c r="O1235" s="14">
        <f t="shared" si="385"/>
        <v>0.35926799999999998</v>
      </c>
      <c r="P1235" s="14">
        <f t="shared" si="393"/>
        <v>0.55931386537435313</v>
      </c>
      <c r="Q1235" s="14">
        <f t="shared" ref="Q1235:Q1298" si="401">+O1235+P1235</f>
        <v>0.91858186537435316</v>
      </c>
      <c r="R1235" s="14">
        <f t="shared" ref="R1235:R1298" si="402">+O1235-P1235</f>
        <v>-0.20004586537435315</v>
      </c>
      <c r="S1235" s="14">
        <f t="shared" ref="S1235:S1298" si="403">+O1235+2*P1235</f>
        <v>1.4778957307487062</v>
      </c>
      <c r="T1235" s="14">
        <f t="shared" ref="T1235:T1298" si="404">+O1235-2*P1235</f>
        <v>-0.75935973074870633</v>
      </c>
      <c r="U1235" s="4" t="s">
        <v>21</v>
      </c>
      <c r="V1235" s="21">
        <v>1222</v>
      </c>
      <c r="W1235" s="15">
        <f t="shared" si="394"/>
        <v>15260.649028365824</v>
      </c>
      <c r="X1235" s="15">
        <f t="shared" si="395"/>
        <v>18640.253737170202</v>
      </c>
      <c r="Y1235" s="15">
        <f t="shared" si="396"/>
        <v>26698.073831829519</v>
      </c>
      <c r="Z1235" s="15">
        <f t="shared" si="397"/>
        <v>8723.0041475619018</v>
      </c>
      <c r="AA1235" s="15">
        <f t="shared" si="398"/>
        <v>46707.525021047441</v>
      </c>
      <c r="AB1235" s="15">
        <f t="shared" si="399"/>
        <v>4986.0789811067589</v>
      </c>
      <c r="AC1235" s="15"/>
    </row>
    <row r="1236" spans="2:29">
      <c r="B1236" s="64">
        <v>42048</v>
      </c>
      <c r="C1236" s="65">
        <v>2096.9899999999998</v>
      </c>
      <c r="D1236" s="65">
        <v>17913.36</v>
      </c>
      <c r="E1236" s="16">
        <f t="shared" si="386"/>
        <v>-3.6908249961623749E-3</v>
      </c>
      <c r="F1236" s="16" t="str">
        <f t="shared" si="388"/>
        <v/>
      </c>
      <c r="G1236" s="16">
        <f t="shared" si="389"/>
        <v>-3.6908249961623749E-3</v>
      </c>
      <c r="H1236" s="6">
        <f t="shared" si="390"/>
        <v>1223</v>
      </c>
      <c r="I1236" s="25">
        <f t="shared" ca="1" si="391"/>
        <v>14655.477423524757</v>
      </c>
      <c r="J1236" s="16">
        <f t="shared" ca="1" si="400"/>
        <v>-1.2993485719612808E-2</v>
      </c>
      <c r="K1236" s="17">
        <f t="shared" ca="1" si="392"/>
        <v>-2.5473244190335524</v>
      </c>
      <c r="L1236" s="31">
        <f t="shared" ca="1" si="387"/>
        <v>-0.83579051789864167</v>
      </c>
      <c r="M1236" s="30"/>
      <c r="N1236" s="21">
        <v>1223</v>
      </c>
      <c r="O1236" s="14">
        <f t="shared" si="385"/>
        <v>0.35956199999999999</v>
      </c>
      <c r="P1236" s="14">
        <f t="shared" si="393"/>
        <v>0.55954267040146277</v>
      </c>
      <c r="Q1236" s="14">
        <f t="shared" si="401"/>
        <v>0.91910467040146271</v>
      </c>
      <c r="R1236" s="14">
        <f t="shared" si="402"/>
        <v>-0.19998067040146278</v>
      </c>
      <c r="S1236" s="14">
        <f t="shared" si="403"/>
        <v>1.4786473408029255</v>
      </c>
      <c r="T1236" s="14">
        <f t="shared" si="404"/>
        <v>-0.75952334080292561</v>
      </c>
      <c r="U1236" s="4" t="s">
        <v>21</v>
      </c>
      <c r="V1236" s="21">
        <v>1223</v>
      </c>
      <c r="W1236" s="15">
        <f t="shared" si="394"/>
        <v>15265.136318779532</v>
      </c>
      <c r="X1236" s="15">
        <f t="shared" si="395"/>
        <v>18644.519208893944</v>
      </c>
      <c r="Y1236" s="15">
        <f t="shared" si="396"/>
        <v>26712.035368305664</v>
      </c>
      <c r="Z1236" s="15">
        <f t="shared" si="397"/>
        <v>8723.5728621192884</v>
      </c>
      <c r="AA1236" s="15">
        <f t="shared" si="398"/>
        <v>46742.644062720086</v>
      </c>
      <c r="AB1236" s="15">
        <f t="shared" si="399"/>
        <v>4985.2632751849842</v>
      </c>
      <c r="AC1236" s="15"/>
    </row>
    <row r="1237" spans="2:29">
      <c r="B1237" s="64">
        <v>42052</v>
      </c>
      <c r="C1237" s="65">
        <v>2100.34</v>
      </c>
      <c r="D1237" s="65">
        <v>17987.09</v>
      </c>
      <c r="E1237" s="16">
        <f t="shared" si="386"/>
        <v>4.1159224176815275E-3</v>
      </c>
      <c r="F1237" s="16">
        <f t="shared" si="388"/>
        <v>4.1159224176815275E-3</v>
      </c>
      <c r="G1237" s="16" t="str">
        <f t="shared" si="389"/>
        <v/>
      </c>
      <c r="H1237" s="6">
        <f t="shared" si="390"/>
        <v>1224</v>
      </c>
      <c r="I1237" s="25">
        <f t="shared" ca="1" si="391"/>
        <v>14863.718449522241</v>
      </c>
      <c r="J1237" s="16">
        <f t="shared" ca="1" si="400"/>
        <v>1.4209091930585529E-2</v>
      </c>
      <c r="K1237" s="17">
        <f t="shared" ca="1" si="392"/>
        <v>-1.6838807651633778</v>
      </c>
      <c r="L1237" s="31">
        <f t="shared" ca="1" si="387"/>
        <v>0.86344365387017474</v>
      </c>
      <c r="M1237" s="30"/>
      <c r="N1237" s="21">
        <v>1224</v>
      </c>
      <c r="O1237" s="14">
        <f t="shared" si="385"/>
        <v>0.35985600000000001</v>
      </c>
      <c r="P1237" s="14">
        <f t="shared" si="393"/>
        <v>0.55977138190514886</v>
      </c>
      <c r="Q1237" s="14">
        <f t="shared" si="401"/>
        <v>0.91962738190514881</v>
      </c>
      <c r="R1237" s="14">
        <f t="shared" si="402"/>
        <v>-0.19991538190514885</v>
      </c>
      <c r="S1237" s="14">
        <f t="shared" si="403"/>
        <v>1.4793987638102977</v>
      </c>
      <c r="T1237" s="14">
        <f t="shared" si="404"/>
        <v>-0.75968676381029776</v>
      </c>
      <c r="U1237" s="4" t="s">
        <v>21</v>
      </c>
      <c r="V1237" s="21">
        <v>1224</v>
      </c>
      <c r="W1237" s="15">
        <f t="shared" si="394"/>
        <v>15269.624928650574</v>
      </c>
      <c r="X1237" s="15">
        <f t="shared" si="395"/>
        <v>18648.783912592524</v>
      </c>
      <c r="Y1237" s="15">
        <f t="shared" si="396"/>
        <v>26726.00170634433</v>
      </c>
      <c r="Z1237" s="15">
        <f t="shared" si="397"/>
        <v>8724.1424296668429</v>
      </c>
      <c r="AA1237" s="15">
        <f t="shared" si="398"/>
        <v>46777.780760502501</v>
      </c>
      <c r="AB1237" s="15">
        <f t="shared" si="399"/>
        <v>4984.4486350352954</v>
      </c>
      <c r="AC1237" s="15"/>
    </row>
    <row r="1238" spans="2:29">
      <c r="B1238" s="64">
        <v>42053</v>
      </c>
      <c r="C1238" s="65">
        <v>2099.6799999999998</v>
      </c>
      <c r="D1238" s="65">
        <v>18199.169999999998</v>
      </c>
      <c r="E1238" s="16">
        <f t="shared" si="386"/>
        <v>1.1790678759043187E-2</v>
      </c>
      <c r="F1238" s="16">
        <f t="shared" si="388"/>
        <v>1.1790678759043187E-2</v>
      </c>
      <c r="G1238" s="16" t="str">
        <f t="shared" si="389"/>
        <v/>
      </c>
      <c r="H1238" s="6">
        <f t="shared" si="390"/>
        <v>1225</v>
      </c>
      <c r="I1238" s="25">
        <f t="shared" ca="1" si="391"/>
        <v>14774.165399649144</v>
      </c>
      <c r="J1238" s="16">
        <f t="shared" ca="1" si="400"/>
        <v>-6.0249425591060828E-3</v>
      </c>
      <c r="K1238" s="17">
        <f t="shared" ca="1" si="392"/>
        <v>-2.0799538791113861</v>
      </c>
      <c r="L1238" s="31">
        <f t="shared" ca="1" si="387"/>
        <v>-0.3960731139480082</v>
      </c>
      <c r="M1238" s="30"/>
      <c r="N1238" s="21">
        <v>1225</v>
      </c>
      <c r="O1238" s="14">
        <f t="shared" si="385"/>
        <v>0.36014999999999997</v>
      </c>
      <c r="P1238" s="14">
        <f t="shared" si="393"/>
        <v>0.56000000000000005</v>
      </c>
      <c r="Q1238" s="14">
        <f t="shared" si="401"/>
        <v>0.92015000000000002</v>
      </c>
      <c r="R1238" s="14">
        <f t="shared" si="402"/>
        <v>-0.19985000000000008</v>
      </c>
      <c r="S1238" s="14">
        <f t="shared" si="403"/>
        <v>1.4801500000000001</v>
      </c>
      <c r="T1238" s="14">
        <f t="shared" si="404"/>
        <v>-0.75985000000000014</v>
      </c>
      <c r="U1238" s="4" t="s">
        <v>21</v>
      </c>
      <c r="V1238" s="21">
        <v>1225</v>
      </c>
      <c r="W1238" s="15">
        <f t="shared" si="394"/>
        <v>15274.114858366924</v>
      </c>
      <c r="X1238" s="15">
        <f t="shared" si="395"/>
        <v>18653.047849429899</v>
      </c>
      <c r="Y1238" s="15">
        <f t="shared" si="396"/>
        <v>26739.972848907051</v>
      </c>
      <c r="Z1238" s="15">
        <f t="shared" si="397"/>
        <v>8724.7128493670443</v>
      </c>
      <c r="AA1238" s="15">
        <f t="shared" si="398"/>
        <v>46812.935125245967</v>
      </c>
      <c r="AB1238" s="15">
        <f t="shared" si="399"/>
        <v>4983.6350590366746</v>
      </c>
      <c r="AC1238" s="15"/>
    </row>
    <row r="1239" spans="2:29">
      <c r="B1239" s="64">
        <v>42054</v>
      </c>
      <c r="C1239" s="65">
        <v>2097.4499999999998</v>
      </c>
      <c r="D1239" s="65">
        <v>18264.79</v>
      </c>
      <c r="E1239" s="16">
        <f t="shared" si="386"/>
        <v>3.6056589393913363E-3</v>
      </c>
      <c r="F1239" s="16">
        <f t="shared" si="388"/>
        <v>3.6056589393913363E-3</v>
      </c>
      <c r="G1239" s="16" t="str">
        <f t="shared" si="389"/>
        <v/>
      </c>
      <c r="H1239" s="6">
        <f t="shared" si="390"/>
        <v>1226</v>
      </c>
      <c r="I1239" s="25">
        <f t="shared" ca="1" si="391"/>
        <v>14589.378209736067</v>
      </c>
      <c r="J1239" s="16">
        <f t="shared" ca="1" si="400"/>
        <v>-1.2507453714946578E-2</v>
      </c>
      <c r="K1239" s="17">
        <f t="shared" ca="1" si="392"/>
        <v>-2.8849750520707982</v>
      </c>
      <c r="L1239" s="31">
        <f t="shared" ca="1" si="387"/>
        <v>-0.80502117295941222</v>
      </c>
      <c r="M1239" s="30"/>
      <c r="N1239" s="21">
        <v>1226</v>
      </c>
      <c r="O1239" s="14">
        <f t="shared" si="385"/>
        <v>0.36044399999999999</v>
      </c>
      <c r="P1239" s="14">
        <f t="shared" si="393"/>
        <v>0.56022852480037111</v>
      </c>
      <c r="Q1239" s="14">
        <f t="shared" si="401"/>
        <v>0.92067252480037109</v>
      </c>
      <c r="R1239" s="14">
        <f t="shared" si="402"/>
        <v>-0.19978452480037112</v>
      </c>
      <c r="S1239" s="14">
        <f t="shared" si="403"/>
        <v>1.4809010496007422</v>
      </c>
      <c r="T1239" s="14">
        <f t="shared" si="404"/>
        <v>-0.76001304960074223</v>
      </c>
      <c r="U1239" s="4" t="s">
        <v>21</v>
      </c>
      <c r="V1239" s="21">
        <v>1226</v>
      </c>
      <c r="W1239" s="15">
        <f t="shared" si="394"/>
        <v>15278.606108316675</v>
      </c>
      <c r="X1239" s="15">
        <f t="shared" si="395"/>
        <v>18657.311020567613</v>
      </c>
      <c r="Y1239" s="15">
        <f t="shared" si="396"/>
        <v>26753.948798954116</v>
      </c>
      <c r="Z1239" s="15">
        <f t="shared" si="397"/>
        <v>8725.2841203843982</v>
      </c>
      <c r="AA1239" s="15">
        <f t="shared" si="398"/>
        <v>46848.1071678023</v>
      </c>
      <c r="AB1239" s="15">
        <f t="shared" si="399"/>
        <v>4982.822545571853</v>
      </c>
      <c r="AC1239" s="15"/>
    </row>
    <row r="1240" spans="2:29">
      <c r="B1240" s="64">
        <v>42055</v>
      </c>
      <c r="C1240" s="65">
        <v>2110.3000000000002</v>
      </c>
      <c r="D1240" s="65">
        <v>18332.3</v>
      </c>
      <c r="E1240" s="16">
        <f t="shared" si="386"/>
        <v>3.6961826552617577E-3</v>
      </c>
      <c r="F1240" s="16">
        <f t="shared" si="388"/>
        <v>3.6961826552617577E-3</v>
      </c>
      <c r="G1240" s="16" t="str">
        <f t="shared" si="389"/>
        <v/>
      </c>
      <c r="H1240" s="6">
        <f t="shared" si="390"/>
        <v>1227</v>
      </c>
      <c r="I1240" s="25">
        <f t="shared" ca="1" si="391"/>
        <v>14797.582917159907</v>
      </c>
      <c r="J1240" s="16">
        <f t="shared" ca="1" si="400"/>
        <v>1.4270978819707111E-2</v>
      </c>
      <c r="K1240" s="17">
        <f t="shared" ca="1" si="392"/>
        <v>-2.0177177712107923</v>
      </c>
      <c r="L1240" s="31">
        <f t="shared" ca="1" si="387"/>
        <v>0.86725728086000586</v>
      </c>
      <c r="M1240" s="30"/>
      <c r="N1240" s="21">
        <v>1227</v>
      </c>
      <c r="O1240" s="14">
        <f t="shared" si="385"/>
        <v>0.360738</v>
      </c>
      <c r="P1240" s="14">
        <f t="shared" si="393"/>
        <v>0.56045695642038384</v>
      </c>
      <c r="Q1240" s="14">
        <f t="shared" si="401"/>
        <v>0.92119495642038385</v>
      </c>
      <c r="R1240" s="14">
        <f t="shared" si="402"/>
        <v>-0.19971895642038384</v>
      </c>
      <c r="S1240" s="14">
        <f t="shared" si="403"/>
        <v>1.4816519128407677</v>
      </c>
      <c r="T1240" s="14">
        <f t="shared" si="404"/>
        <v>-0.76017591284076769</v>
      </c>
      <c r="U1240" s="4" t="s">
        <v>21</v>
      </c>
      <c r="V1240" s="21">
        <v>1227</v>
      </c>
      <c r="W1240" s="15">
        <f t="shared" si="394"/>
        <v>15283.098678888035</v>
      </c>
      <c r="X1240" s="15">
        <f t="shared" si="395"/>
        <v>18661.573427164811</v>
      </c>
      <c r="Y1240" s="15">
        <f t="shared" si="396"/>
        <v>26767.929559444583</v>
      </c>
      <c r="Z1240" s="15">
        <f t="shared" si="397"/>
        <v>8725.8562418854362</v>
      </c>
      <c r="AA1240" s="15">
        <f t="shared" si="398"/>
        <v>46883.296899023866</v>
      </c>
      <c r="AB1240" s="15">
        <f t="shared" si="399"/>
        <v>4982.0110930272976</v>
      </c>
      <c r="AC1240" s="15"/>
    </row>
    <row r="1241" spans="2:29">
      <c r="B1241" s="64">
        <v>42058</v>
      </c>
      <c r="C1241" s="65">
        <v>2109.66</v>
      </c>
      <c r="D1241" s="65">
        <v>18466.919999999998</v>
      </c>
      <c r="E1241" s="16">
        <f t="shared" si="386"/>
        <v>7.3433229872955927E-3</v>
      </c>
      <c r="F1241" s="16">
        <f t="shared" si="388"/>
        <v>7.3433229872955927E-3</v>
      </c>
      <c r="G1241" s="16" t="str">
        <f t="shared" si="389"/>
        <v/>
      </c>
      <c r="H1241" s="6">
        <f t="shared" si="390"/>
        <v>1228</v>
      </c>
      <c r="I1241" s="25">
        <f t="shared" ca="1" si="391"/>
        <v>15094.882487925119</v>
      </c>
      <c r="J1241" s="16">
        <f t="shared" ca="1" si="400"/>
        <v>2.0091090040147735E-2</v>
      </c>
      <c r="K1241" s="17">
        <f t="shared" ca="1" si="392"/>
        <v>-0.79284648057857532</v>
      </c>
      <c r="L1241" s="31">
        <f t="shared" ca="1" si="387"/>
        <v>1.224871290632217</v>
      </c>
      <c r="M1241" s="30"/>
      <c r="N1241" s="21">
        <v>1228</v>
      </c>
      <c r="O1241" s="14">
        <f t="shared" si="385"/>
        <v>0.36103199999999996</v>
      </c>
      <c r="P1241" s="14">
        <f t="shared" si="393"/>
        <v>0.56068529497392738</v>
      </c>
      <c r="Q1241" s="14">
        <f t="shared" si="401"/>
        <v>0.9217172949739274</v>
      </c>
      <c r="R1241" s="14">
        <f t="shared" si="402"/>
        <v>-0.19965329497392742</v>
      </c>
      <c r="S1241" s="14">
        <f t="shared" si="403"/>
        <v>1.4824025899478548</v>
      </c>
      <c r="T1241" s="14">
        <f t="shared" si="404"/>
        <v>-0.76033858994785475</v>
      </c>
      <c r="U1241" s="4" t="s">
        <v>21</v>
      </c>
      <c r="V1241" s="21">
        <v>1228</v>
      </c>
      <c r="W1241" s="15">
        <f t="shared" si="394"/>
        <v>15287.592570469322</v>
      </c>
      <c r="X1241" s="15">
        <f t="shared" si="395"/>
        <v>18665.835070378223</v>
      </c>
      <c r="Y1241" s="15">
        <f t="shared" si="396"/>
        <v>26781.915133336253</v>
      </c>
      <c r="Z1241" s="15">
        <f t="shared" si="397"/>
        <v>8726.4292130387003</v>
      </c>
      <c r="AA1241" s="15">
        <f t="shared" si="398"/>
        <v>46918.50432976352</v>
      </c>
      <c r="AB1241" s="15">
        <f t="shared" si="399"/>
        <v>4981.2006997932094</v>
      </c>
      <c r="AC1241" s="15"/>
    </row>
    <row r="1242" spans="2:29">
      <c r="B1242" s="64">
        <v>42059</v>
      </c>
      <c r="C1242" s="65">
        <v>2115.48</v>
      </c>
      <c r="D1242" s="65">
        <v>18603.48</v>
      </c>
      <c r="E1242" s="16">
        <f t="shared" si="386"/>
        <v>7.3948444028566389E-3</v>
      </c>
      <c r="F1242" s="16">
        <f t="shared" si="388"/>
        <v>7.3948444028566389E-3</v>
      </c>
      <c r="G1242" s="16" t="str">
        <f t="shared" si="389"/>
        <v/>
      </c>
      <c r="H1242" s="6">
        <f t="shared" si="390"/>
        <v>1229</v>
      </c>
      <c r="I1242" s="25">
        <f t="shared" ca="1" si="391"/>
        <v>14936.911411012003</v>
      </c>
      <c r="J1242" s="16">
        <f t="shared" ca="1" si="400"/>
        <v>-1.0465207466138425E-2</v>
      </c>
      <c r="K1242" s="17">
        <f t="shared" ca="1" si="392"/>
        <v>-1.4687439744646098</v>
      </c>
      <c r="L1242" s="31">
        <f t="shared" ca="1" si="387"/>
        <v>-0.67589749388603448</v>
      </c>
      <c r="M1242" s="30"/>
      <c r="N1242" s="21">
        <v>1229</v>
      </c>
      <c r="O1242" s="14">
        <f t="shared" si="385"/>
        <v>0.36132599999999998</v>
      </c>
      <c r="P1242" s="14">
        <f t="shared" si="393"/>
        <v>0.56091354057465936</v>
      </c>
      <c r="Q1242" s="14">
        <f t="shared" si="401"/>
        <v>0.92223954057465929</v>
      </c>
      <c r="R1242" s="14">
        <f t="shared" si="402"/>
        <v>-0.19958754057465938</v>
      </c>
      <c r="S1242" s="14">
        <f t="shared" si="403"/>
        <v>1.4831530811493188</v>
      </c>
      <c r="T1242" s="14">
        <f t="shared" si="404"/>
        <v>-0.76050108114931869</v>
      </c>
      <c r="U1242" s="4" t="s">
        <v>21</v>
      </c>
      <c r="V1242" s="21">
        <v>1229</v>
      </c>
      <c r="W1242" s="15">
        <f t="shared" si="394"/>
        <v>15292.087783448967</v>
      </c>
      <c r="X1242" s="15">
        <f t="shared" si="395"/>
        <v>18670.095951362197</v>
      </c>
      <c r="Y1242" s="15">
        <f t="shared" si="396"/>
        <v>26795.905523585716</v>
      </c>
      <c r="Z1242" s="15">
        <f t="shared" si="397"/>
        <v>8727.0030330147456</v>
      </c>
      <c r="AA1242" s="15">
        <f t="shared" si="398"/>
        <v>46953.729470874758</v>
      </c>
      <c r="AB1242" s="15">
        <f t="shared" si="399"/>
        <v>4980.3913642634989</v>
      </c>
      <c r="AC1242" s="15"/>
    </row>
    <row r="1243" spans="2:29">
      <c r="B1243" s="64">
        <v>42060</v>
      </c>
      <c r="C1243" s="65">
        <v>2113.86</v>
      </c>
      <c r="D1243" s="65">
        <v>18585.2</v>
      </c>
      <c r="E1243" s="16">
        <f t="shared" si="386"/>
        <v>-9.8261185541623588E-4</v>
      </c>
      <c r="F1243" s="16" t="str">
        <f t="shared" si="388"/>
        <v/>
      </c>
      <c r="G1243" s="16">
        <f t="shared" si="389"/>
        <v>-9.8261185541623588E-4</v>
      </c>
      <c r="H1243" s="6">
        <f t="shared" si="390"/>
        <v>1230</v>
      </c>
      <c r="I1243" s="25">
        <f t="shared" ca="1" si="391"/>
        <v>15026.338382629352</v>
      </c>
      <c r="J1243" s="16">
        <f t="shared" ca="1" si="400"/>
        <v>5.9869787773810306E-3</v>
      </c>
      <c r="K1243" s="17">
        <f t="shared" ca="1" si="392"/>
        <v>-1.1140482214845875</v>
      </c>
      <c r="L1243" s="31">
        <f t="shared" ca="1" si="387"/>
        <v>0.35469575298002232</v>
      </c>
      <c r="M1243" s="30"/>
      <c r="N1243" s="21">
        <v>1230</v>
      </c>
      <c r="O1243" s="14">
        <f t="shared" si="385"/>
        <v>0.36162</v>
      </c>
      <c r="P1243" s="14">
        <f t="shared" si="393"/>
        <v>0.56114169333600583</v>
      </c>
      <c r="Q1243" s="14">
        <f t="shared" si="401"/>
        <v>0.92276169333600588</v>
      </c>
      <c r="R1243" s="14">
        <f t="shared" si="402"/>
        <v>-0.19952169333600583</v>
      </c>
      <c r="S1243" s="14">
        <f t="shared" si="403"/>
        <v>1.4839033866720117</v>
      </c>
      <c r="T1243" s="14">
        <f t="shared" si="404"/>
        <v>-0.76066338667201161</v>
      </c>
      <c r="U1243" s="4" t="s">
        <v>21</v>
      </c>
      <c r="V1243" s="21">
        <v>1230</v>
      </c>
      <c r="W1243" s="15">
        <f t="shared" si="394"/>
        <v>15296.584318215524</v>
      </c>
      <c r="X1243" s="15">
        <f t="shared" si="395"/>
        <v>18674.356071268685</v>
      </c>
      <c r="Y1243" s="15">
        <f t="shared" si="396"/>
        <v>26809.900733148323</v>
      </c>
      <c r="Z1243" s="15">
        <f t="shared" si="397"/>
        <v>8727.5777009861322</v>
      </c>
      <c r="AA1243" s="15">
        <f t="shared" si="398"/>
        <v>46988.972333211546</v>
      </c>
      <c r="AB1243" s="15">
        <f t="shared" si="399"/>
        <v>4979.5830848357891</v>
      </c>
      <c r="AC1243" s="15"/>
    </row>
    <row r="1244" spans="2:29">
      <c r="B1244" s="64">
        <v>42061</v>
      </c>
      <c r="C1244" s="65">
        <v>2110.7399999999998</v>
      </c>
      <c r="D1244" s="65">
        <v>18785.79</v>
      </c>
      <c r="E1244" s="16">
        <f t="shared" si="386"/>
        <v>1.0792996577922225E-2</v>
      </c>
      <c r="F1244" s="16">
        <f t="shared" si="388"/>
        <v>1.0792996577922225E-2</v>
      </c>
      <c r="G1244" s="16" t="str">
        <f t="shared" si="389"/>
        <v/>
      </c>
      <c r="H1244" s="6">
        <f t="shared" si="390"/>
        <v>1231</v>
      </c>
      <c r="I1244" s="25">
        <f t="shared" ca="1" si="391"/>
        <v>14863.426896322615</v>
      </c>
      <c r="J1244" s="16">
        <f t="shared" ca="1" si="400"/>
        <v>-1.0841728846933523E-2</v>
      </c>
      <c r="K1244" s="17">
        <f t="shared" ca="1" si="392"/>
        <v>-1.8137317212397113</v>
      </c>
      <c r="L1244" s="31">
        <f t="shared" ca="1" si="387"/>
        <v>-0.69968349975512389</v>
      </c>
      <c r="M1244" s="30"/>
      <c r="N1244" s="21">
        <v>1231</v>
      </c>
      <c r="O1244" s="14">
        <f t="shared" si="385"/>
        <v>0.36191400000000001</v>
      </c>
      <c r="P1244" s="14">
        <f t="shared" si="393"/>
        <v>0.56136975337116268</v>
      </c>
      <c r="Q1244" s="14">
        <f t="shared" si="401"/>
        <v>0.92328375337116264</v>
      </c>
      <c r="R1244" s="14">
        <f t="shared" si="402"/>
        <v>-0.19945575337116267</v>
      </c>
      <c r="S1244" s="14">
        <f t="shared" si="403"/>
        <v>1.4846535067423254</v>
      </c>
      <c r="T1244" s="14">
        <f t="shared" si="404"/>
        <v>-0.7608255067423253</v>
      </c>
      <c r="U1244" s="4" t="s">
        <v>21</v>
      </c>
      <c r="V1244" s="21">
        <v>1231</v>
      </c>
      <c r="W1244" s="15">
        <f t="shared" si="394"/>
        <v>15301.082175157651</v>
      </c>
      <c r="X1244" s="15">
        <f t="shared" si="395"/>
        <v>18678.615431247261</v>
      </c>
      <c r="Y1244" s="15">
        <f t="shared" si="396"/>
        <v>26823.9007649782</v>
      </c>
      <c r="Z1244" s="15">
        <f t="shared" si="397"/>
        <v>8728.1532161274172</v>
      </c>
      <c r="AA1244" s="15">
        <f t="shared" si="398"/>
        <v>47024.232927628524</v>
      </c>
      <c r="AB1244" s="15">
        <f t="shared" si="399"/>
        <v>4978.7758599113904</v>
      </c>
      <c r="AC1244" s="15"/>
    </row>
    <row r="1245" spans="2:29">
      <c r="B1245" s="64">
        <v>42062</v>
      </c>
      <c r="C1245" s="65">
        <v>2104.5</v>
      </c>
      <c r="D1245" s="65">
        <v>18797.939999999999</v>
      </c>
      <c r="E1245" s="16">
        <f t="shared" si="386"/>
        <v>6.4676545410109537E-4</v>
      </c>
      <c r="F1245" s="16">
        <f t="shared" si="388"/>
        <v>6.4676545410109537E-4</v>
      </c>
      <c r="G1245" s="16" t="str">
        <f t="shared" si="389"/>
        <v/>
      </c>
      <c r="H1245" s="6">
        <f t="shared" si="390"/>
        <v>1232</v>
      </c>
      <c r="I1245" s="25">
        <f t="shared" ca="1" si="391"/>
        <v>14915.862677374909</v>
      </c>
      <c r="J1245" s="16">
        <f t="shared" ca="1" si="400"/>
        <v>3.5278392673541176E-3</v>
      </c>
      <c r="K1245" s="17">
        <f t="shared" ca="1" si="392"/>
        <v>-1.6120046332368827</v>
      </c>
      <c r="L1245" s="31">
        <f t="shared" ca="1" si="387"/>
        <v>0.20172708800282857</v>
      </c>
      <c r="M1245" s="30"/>
      <c r="N1245" s="21">
        <v>1232</v>
      </c>
      <c r="O1245" s="14">
        <f t="shared" si="385"/>
        <v>0.36220799999999997</v>
      </c>
      <c r="P1245" s="14">
        <f t="shared" si="393"/>
        <v>0.56159772079309589</v>
      </c>
      <c r="Q1245" s="14">
        <f t="shared" si="401"/>
        <v>0.92380572079309586</v>
      </c>
      <c r="R1245" s="14">
        <f t="shared" si="402"/>
        <v>-0.19938972079309591</v>
      </c>
      <c r="S1245" s="14">
        <f t="shared" si="403"/>
        <v>1.4854034415861919</v>
      </c>
      <c r="T1245" s="14">
        <f t="shared" si="404"/>
        <v>-0.7609874415861918</v>
      </c>
      <c r="U1245" s="4" t="s">
        <v>21</v>
      </c>
      <c r="V1245" s="21">
        <v>1232</v>
      </c>
      <c r="W1245" s="15">
        <f t="shared" si="394"/>
        <v>15305.581354664126</v>
      </c>
      <c r="X1245" s="15">
        <f t="shared" si="395"/>
        <v>18682.874032445132</v>
      </c>
      <c r="Y1245" s="15">
        <f t="shared" si="396"/>
        <v>26837.905622028284</v>
      </c>
      <c r="Z1245" s="15">
        <f t="shared" si="397"/>
        <v>8728.7295776151477</v>
      </c>
      <c r="AA1245" s="15">
        <f t="shared" si="398"/>
        <v>47059.511264980865</v>
      </c>
      <c r="AB1245" s="15">
        <f t="shared" si="399"/>
        <v>4977.9696878953009</v>
      </c>
      <c r="AC1245" s="15"/>
    </row>
    <row r="1246" spans="2:29">
      <c r="B1246" s="64">
        <v>42065</v>
      </c>
      <c r="C1246" s="65">
        <v>2117.39</v>
      </c>
      <c r="D1246" s="65">
        <v>18826.88</v>
      </c>
      <c r="E1246" s="16">
        <f t="shared" si="386"/>
        <v>1.5395303953519551E-3</v>
      </c>
      <c r="F1246" s="16">
        <f t="shared" si="388"/>
        <v>1.5395303953519551E-3</v>
      </c>
      <c r="G1246" s="16" t="str">
        <f t="shared" si="389"/>
        <v/>
      </c>
      <c r="H1246" s="6">
        <f t="shared" si="390"/>
        <v>1233</v>
      </c>
      <c r="I1246" s="25">
        <f t="shared" ca="1" si="391"/>
        <v>14681.889135611504</v>
      </c>
      <c r="J1246" s="16">
        <f t="shared" ca="1" si="400"/>
        <v>-1.5686222568829882E-2</v>
      </c>
      <c r="K1246" s="17">
        <f t="shared" ca="1" si="392"/>
        <v>-2.6185398765458805</v>
      </c>
      <c r="L1246" s="31">
        <f t="shared" ca="1" si="387"/>
        <v>-1.006535243308998</v>
      </c>
      <c r="M1246" s="30"/>
      <c r="N1246" s="21">
        <v>1233</v>
      </c>
      <c r="O1246" s="14">
        <f t="shared" si="385"/>
        <v>0.36250199999999999</v>
      </c>
      <c r="P1246" s="14">
        <f t="shared" si="393"/>
        <v>0.56182559571454205</v>
      </c>
      <c r="Q1246" s="14">
        <f t="shared" si="401"/>
        <v>0.92432759571454204</v>
      </c>
      <c r="R1246" s="14">
        <f t="shared" si="402"/>
        <v>-0.19932359571454206</v>
      </c>
      <c r="S1246" s="14">
        <f t="shared" si="403"/>
        <v>1.486153191429084</v>
      </c>
      <c r="T1246" s="14">
        <f t="shared" si="404"/>
        <v>-0.7611491914290841</v>
      </c>
      <c r="U1246" s="4" t="s">
        <v>21</v>
      </c>
      <c r="V1246" s="21">
        <v>1233</v>
      </c>
      <c r="W1246" s="15">
        <f t="shared" si="394"/>
        <v>15310.081857123843</v>
      </c>
      <c r="X1246" s="15">
        <f t="shared" si="395"/>
        <v>18687.131876007123</v>
      </c>
      <c r="Y1246" s="15">
        <f t="shared" si="396"/>
        <v>26851.915307250281</v>
      </c>
      <c r="Z1246" s="15">
        <f t="shared" si="397"/>
        <v>8729.3067846278627</v>
      </c>
      <c r="AA1246" s="15">
        <f t="shared" si="398"/>
        <v>47094.807356124358</v>
      </c>
      <c r="AB1246" s="15">
        <f t="shared" si="399"/>
        <v>4977.1645671961905</v>
      </c>
      <c r="AC1246" s="15"/>
    </row>
    <row r="1247" spans="2:29">
      <c r="B1247" s="64">
        <v>42066</v>
      </c>
      <c r="C1247" s="65">
        <v>2107.7800000000002</v>
      </c>
      <c r="D1247" s="65">
        <v>18815.16</v>
      </c>
      <c r="E1247" s="16">
        <f t="shared" si="386"/>
        <v>-6.2251419247380145E-4</v>
      </c>
      <c r="F1247" s="16" t="str">
        <f t="shared" si="388"/>
        <v/>
      </c>
      <c r="G1247" s="16">
        <f t="shared" si="389"/>
        <v>-6.2251419247380145E-4</v>
      </c>
      <c r="H1247" s="6">
        <f t="shared" si="390"/>
        <v>1234</v>
      </c>
      <c r="I1247" s="25">
        <f t="shared" ca="1" si="391"/>
        <v>14726.007063983776</v>
      </c>
      <c r="J1247" s="16">
        <f t="shared" ca="1" si="400"/>
        <v>3.004921775717706E-3</v>
      </c>
      <c r="K1247" s="17">
        <f t="shared" ca="1" si="392"/>
        <v>-2.4493887490113582</v>
      </c>
      <c r="L1247" s="31">
        <f t="shared" ca="1" si="387"/>
        <v>0.16915112753452236</v>
      </c>
      <c r="M1247" s="30"/>
      <c r="N1247" s="21">
        <v>1234</v>
      </c>
      <c r="O1247" s="14">
        <f t="shared" si="385"/>
        <v>0.36279600000000001</v>
      </c>
      <c r="P1247" s="14">
        <f t="shared" si="393"/>
        <v>0.56205337824800949</v>
      </c>
      <c r="Q1247" s="14">
        <f t="shared" si="401"/>
        <v>0.9248493782480095</v>
      </c>
      <c r="R1247" s="14">
        <f t="shared" si="402"/>
        <v>-0.19925737824800949</v>
      </c>
      <c r="S1247" s="14">
        <f t="shared" si="403"/>
        <v>1.4869027564960189</v>
      </c>
      <c r="T1247" s="14">
        <f t="shared" si="404"/>
        <v>-0.76131075649601898</v>
      </c>
      <c r="U1247" s="4" t="s">
        <v>21</v>
      </c>
      <c r="V1247" s="21">
        <v>1234</v>
      </c>
      <c r="W1247" s="15">
        <f t="shared" si="394"/>
        <v>15314.583682925804</v>
      </c>
      <c r="X1247" s="15">
        <f t="shared" si="395"/>
        <v>18691.388963075711</v>
      </c>
      <c r="Y1247" s="15">
        <f t="shared" si="396"/>
        <v>26865.929823594714</v>
      </c>
      <c r="Z1247" s="15">
        <f t="shared" si="397"/>
        <v>8729.8848363460766</v>
      </c>
      <c r="AA1247" s="15">
        <f t="shared" si="398"/>
        <v>47130.121211915452</v>
      </c>
      <c r="AB1247" s="15">
        <f t="shared" si="399"/>
        <v>4976.3604962263844</v>
      </c>
      <c r="AC1247" s="15"/>
    </row>
    <row r="1248" spans="2:29">
      <c r="B1248" s="64">
        <v>42067</v>
      </c>
      <c r="C1248" s="65">
        <v>2098.5300000000002</v>
      </c>
      <c r="D1248" s="65">
        <v>18703.599999999999</v>
      </c>
      <c r="E1248" s="16">
        <f t="shared" si="386"/>
        <v>-5.9292612978046064E-3</v>
      </c>
      <c r="F1248" s="16" t="str">
        <f t="shared" si="388"/>
        <v/>
      </c>
      <c r="G1248" s="16">
        <f t="shared" si="389"/>
        <v>-5.9292612978046064E-3</v>
      </c>
      <c r="H1248" s="6">
        <f t="shared" si="390"/>
        <v>1235</v>
      </c>
      <c r="I1248" s="25">
        <f t="shared" ca="1" si="391"/>
        <v>14594.028695112749</v>
      </c>
      <c r="J1248" s="16">
        <f t="shared" ca="1" si="400"/>
        <v>-8.9622644004981964E-3</v>
      </c>
      <c r="K1248" s="17">
        <f t="shared" ca="1" si="392"/>
        <v>-3.0304308195452174</v>
      </c>
      <c r="L1248" s="31">
        <f t="shared" ca="1" si="387"/>
        <v>-0.58104207053385948</v>
      </c>
      <c r="M1248" s="30"/>
      <c r="N1248" s="21">
        <v>1235</v>
      </c>
      <c r="O1248" s="14">
        <f t="shared" si="385"/>
        <v>0.36308999999999997</v>
      </c>
      <c r="P1248" s="14">
        <f t="shared" si="393"/>
        <v>0.56228106850577853</v>
      </c>
      <c r="Q1248" s="14">
        <f t="shared" si="401"/>
        <v>0.92537106850577855</v>
      </c>
      <c r="R1248" s="14">
        <f t="shared" si="402"/>
        <v>-0.19919106850577856</v>
      </c>
      <c r="S1248" s="14">
        <f t="shared" si="403"/>
        <v>1.487652137011557</v>
      </c>
      <c r="T1248" s="14">
        <f t="shared" si="404"/>
        <v>-0.76147213701155714</v>
      </c>
      <c r="U1248" s="4" t="s">
        <v>21</v>
      </c>
      <c r="V1248" s="21">
        <v>1235</v>
      </c>
      <c r="W1248" s="15">
        <f t="shared" si="394"/>
        <v>15319.086832459128</v>
      </c>
      <c r="X1248" s="15">
        <f t="shared" si="395"/>
        <v>18695.645294791018</v>
      </c>
      <c r="Y1248" s="15">
        <f t="shared" si="396"/>
        <v>26879.949174010893</v>
      </c>
      <c r="Z1248" s="15">
        <f t="shared" si="397"/>
        <v>8730.4637319522772</v>
      </c>
      <c r="AA1248" s="15">
        <f t="shared" si="398"/>
        <v>47165.45284321122</v>
      </c>
      <c r="AB1248" s="15">
        <f t="shared" si="399"/>
        <v>4975.557473401861</v>
      </c>
      <c r="AC1248" s="15"/>
    </row>
    <row r="1249" spans="2:29">
      <c r="B1249" s="64">
        <v>42068</v>
      </c>
      <c r="C1249" s="65">
        <v>2101.04</v>
      </c>
      <c r="D1249" s="65">
        <v>18751.84</v>
      </c>
      <c r="E1249" s="16">
        <f t="shared" si="386"/>
        <v>2.5791826172502407E-3</v>
      </c>
      <c r="F1249" s="16">
        <f t="shared" si="388"/>
        <v>2.5791826172502407E-3</v>
      </c>
      <c r="G1249" s="16" t="str">
        <f t="shared" si="389"/>
        <v/>
      </c>
      <c r="H1249" s="6">
        <f t="shared" si="390"/>
        <v>1236</v>
      </c>
      <c r="I1249" s="25">
        <f t="shared" ca="1" si="391"/>
        <v>14627.22819890615</v>
      </c>
      <c r="J1249" s="16">
        <f t="shared" ca="1" si="400"/>
        <v>2.2748690225968256E-3</v>
      </c>
      <c r="K1249" s="17">
        <f t="shared" ca="1" si="392"/>
        <v>-2.9067878849196092</v>
      </c>
      <c r="L1249" s="31">
        <f t="shared" ca="1" si="387"/>
        <v>0.12364293462560842</v>
      </c>
      <c r="M1249" s="30"/>
      <c r="N1249" s="21">
        <v>1236</v>
      </c>
      <c r="O1249" s="14">
        <f t="shared" si="385"/>
        <v>0.36338399999999998</v>
      </c>
      <c r="P1249" s="14">
        <f t="shared" si="393"/>
        <v>0.56250866659990229</v>
      </c>
      <c r="Q1249" s="14">
        <f t="shared" si="401"/>
        <v>0.92589266659990233</v>
      </c>
      <c r="R1249" s="14">
        <f t="shared" si="402"/>
        <v>-0.1991246665999023</v>
      </c>
      <c r="S1249" s="14">
        <f t="shared" si="403"/>
        <v>1.4884013331998045</v>
      </c>
      <c r="T1249" s="14">
        <f t="shared" si="404"/>
        <v>-0.76163333319980464</v>
      </c>
      <c r="U1249" s="4" t="s">
        <v>21</v>
      </c>
      <c r="V1249" s="21">
        <v>1236</v>
      </c>
      <c r="W1249" s="15">
        <f t="shared" si="394"/>
        <v>15323.591306113054</v>
      </c>
      <c r="X1249" s="15">
        <f t="shared" si="395"/>
        <v>18699.900872290822</v>
      </c>
      <c r="Y1249" s="15">
        <f t="shared" si="396"/>
        <v>26893.973361446966</v>
      </c>
      <c r="Z1249" s="15">
        <f t="shared" si="397"/>
        <v>8731.0434706309243</v>
      </c>
      <c r="AA1249" s="15">
        <f t="shared" si="398"/>
        <v>47200.80226086935</v>
      </c>
      <c r="AB1249" s="15">
        <f t="shared" si="399"/>
        <v>4974.7554971422369</v>
      </c>
      <c r="AC1249" s="15"/>
    </row>
    <row r="1250" spans="2:29">
      <c r="B1250" s="64">
        <v>42069</v>
      </c>
      <c r="C1250" s="65">
        <v>2071.2600000000002</v>
      </c>
      <c r="D1250" s="65">
        <v>18971</v>
      </c>
      <c r="E1250" s="16">
        <f t="shared" si="386"/>
        <v>1.1687386411146845E-2</v>
      </c>
      <c r="F1250" s="16">
        <f t="shared" si="388"/>
        <v>1.1687386411146845E-2</v>
      </c>
      <c r="G1250" s="16" t="str">
        <f t="shared" si="389"/>
        <v/>
      </c>
      <c r="H1250" s="6">
        <f t="shared" si="390"/>
        <v>1237</v>
      </c>
      <c r="I1250" s="25">
        <f t="shared" ca="1" si="391"/>
        <v>14752.204976328874</v>
      </c>
      <c r="J1250" s="16">
        <f t="shared" ca="1" si="400"/>
        <v>8.5441189351287954E-3</v>
      </c>
      <c r="K1250" s="17">
        <f t="shared" ca="1" si="392"/>
        <v>-2.3934234934836134</v>
      </c>
      <c r="L1250" s="31">
        <f t="shared" ca="1" si="387"/>
        <v>0.51336439143599566</v>
      </c>
      <c r="M1250" s="30"/>
      <c r="N1250" s="21">
        <v>1237</v>
      </c>
      <c r="O1250" s="14">
        <f t="shared" si="385"/>
        <v>0.363678</v>
      </c>
      <c r="P1250" s="14">
        <f t="shared" si="393"/>
        <v>0.56273617264220721</v>
      </c>
      <c r="Q1250" s="14">
        <f t="shared" si="401"/>
        <v>0.92641417264220727</v>
      </c>
      <c r="R1250" s="14">
        <f t="shared" si="402"/>
        <v>-0.19905817264220721</v>
      </c>
      <c r="S1250" s="14">
        <f t="shared" si="403"/>
        <v>1.4891503452844144</v>
      </c>
      <c r="T1250" s="14">
        <f t="shared" si="404"/>
        <v>-0.76179434528441448</v>
      </c>
      <c r="U1250" s="4" t="s">
        <v>21</v>
      </c>
      <c r="V1250" s="21">
        <v>1237</v>
      </c>
      <c r="W1250" s="15">
        <f t="shared" si="394"/>
        <v>15328.097104276925</v>
      </c>
      <c r="X1250" s="15">
        <f t="shared" si="395"/>
        <v>18704.15569671055</v>
      </c>
      <c r="Y1250" s="15">
        <f t="shared" si="396"/>
        <v>26908.002388849876</v>
      </c>
      <c r="Z1250" s="15">
        <f t="shared" si="397"/>
        <v>8731.624051568444</v>
      </c>
      <c r="AA1250" s="15">
        <f t="shared" si="398"/>
        <v>47236.169475748226</v>
      </c>
      <c r="AB1250" s="15">
        <f t="shared" si="399"/>
        <v>4973.9545658707557</v>
      </c>
      <c r="AC1250" s="15"/>
    </row>
    <row r="1251" spans="2:29">
      <c r="B1251" s="64">
        <v>42072</v>
      </c>
      <c r="C1251" s="65">
        <v>2079.4299999999998</v>
      </c>
      <c r="D1251" s="65">
        <v>18790.55</v>
      </c>
      <c r="E1251" s="16">
        <f t="shared" si="386"/>
        <v>-9.5118865637025315E-3</v>
      </c>
      <c r="F1251" s="16" t="str">
        <f t="shared" si="388"/>
        <v/>
      </c>
      <c r="G1251" s="16">
        <f t="shared" si="389"/>
        <v>-9.5118865637025315E-3</v>
      </c>
      <c r="H1251" s="6">
        <f t="shared" si="390"/>
        <v>1238</v>
      </c>
      <c r="I1251" s="25">
        <f t="shared" ca="1" si="391"/>
        <v>14994.928782608418</v>
      </c>
      <c r="J1251" s="16">
        <f t="shared" ca="1" si="400"/>
        <v>1.6453391656976998E-2</v>
      </c>
      <c r="K1251" s="17">
        <f t="shared" ca="1" si="392"/>
        <v>-1.3918289794904539</v>
      </c>
      <c r="L1251" s="31">
        <f t="shared" ca="1" si="387"/>
        <v>1.0015945139931595</v>
      </c>
      <c r="M1251" s="30"/>
      <c r="N1251" s="21">
        <v>1238</v>
      </c>
      <c r="O1251" s="14">
        <f t="shared" si="385"/>
        <v>0.36397199999999996</v>
      </c>
      <c r="P1251" s="14">
        <f t="shared" si="393"/>
        <v>0.56296358674429381</v>
      </c>
      <c r="Q1251" s="14">
        <f t="shared" si="401"/>
        <v>0.92693558674429377</v>
      </c>
      <c r="R1251" s="14">
        <f t="shared" si="402"/>
        <v>-0.19899158674429385</v>
      </c>
      <c r="S1251" s="14">
        <f t="shared" si="403"/>
        <v>1.4898991734885876</v>
      </c>
      <c r="T1251" s="14">
        <f t="shared" si="404"/>
        <v>-0.76195517348858766</v>
      </c>
      <c r="U1251" s="4" t="s">
        <v>21</v>
      </c>
      <c r="V1251" s="21">
        <v>1238</v>
      </c>
      <c r="W1251" s="15">
        <f t="shared" si="394"/>
        <v>15332.604227340207</v>
      </c>
      <c r="X1251" s="15">
        <f t="shared" si="395"/>
        <v>18708.409769183309</v>
      </c>
      <c r="Y1251" s="15">
        <f t="shared" si="396"/>
        <v>26922.03625916539</v>
      </c>
      <c r="Z1251" s="15">
        <f t="shared" si="397"/>
        <v>8732.2054739532105</v>
      </c>
      <c r="AA1251" s="15">
        <f t="shared" si="398"/>
        <v>47271.554498706872</v>
      </c>
      <c r="AB1251" s="15">
        <f t="shared" si="399"/>
        <v>4973.1546780142744</v>
      </c>
      <c r="AC1251" s="15"/>
    </row>
    <row r="1252" spans="2:29">
      <c r="B1252" s="64">
        <v>42073</v>
      </c>
      <c r="C1252" s="65">
        <v>2044.16</v>
      </c>
      <c r="D1252" s="65">
        <v>18665.11</v>
      </c>
      <c r="E1252" s="16">
        <f t="shared" si="386"/>
        <v>-6.6756960280565866E-3</v>
      </c>
      <c r="F1252" s="16" t="str">
        <f t="shared" si="388"/>
        <v/>
      </c>
      <c r="G1252" s="16">
        <f t="shared" si="389"/>
        <v>-6.6756960280565866E-3</v>
      </c>
      <c r="H1252" s="6">
        <f t="shared" si="390"/>
        <v>1239</v>
      </c>
      <c r="I1252" s="25">
        <f t="shared" ca="1" si="391"/>
        <v>15030.378167738812</v>
      </c>
      <c r="J1252" s="16">
        <f t="shared" ca="1" si="400"/>
        <v>2.3640915968543607E-3</v>
      </c>
      <c r="K1252" s="17">
        <f t="shared" ca="1" si="392"/>
        <v>-1.2626225346714188</v>
      </c>
      <c r="L1252" s="31">
        <f t="shared" ca="1" si="387"/>
        <v>0.12920644481903504</v>
      </c>
      <c r="M1252" s="30"/>
      <c r="N1252" s="21">
        <v>1239</v>
      </c>
      <c r="O1252" s="14">
        <f t="shared" si="385"/>
        <v>0.36426599999999998</v>
      </c>
      <c r="P1252" s="14">
        <f t="shared" si="393"/>
        <v>0.56319090901753732</v>
      </c>
      <c r="Q1252" s="14">
        <f t="shared" si="401"/>
        <v>0.9274569090175373</v>
      </c>
      <c r="R1252" s="14">
        <f t="shared" si="402"/>
        <v>-0.19892490901753734</v>
      </c>
      <c r="S1252" s="14">
        <f t="shared" si="403"/>
        <v>1.4906478180350746</v>
      </c>
      <c r="T1252" s="14">
        <f t="shared" si="404"/>
        <v>-0.76211581803507467</v>
      </c>
      <c r="U1252" s="4" t="s">
        <v>21</v>
      </c>
      <c r="V1252" s="21">
        <v>1239</v>
      </c>
      <c r="W1252" s="15">
        <f t="shared" si="394"/>
        <v>15337.11267569248</v>
      </c>
      <c r="X1252" s="15">
        <f t="shared" si="395"/>
        <v>18712.663090839869</v>
      </c>
      <c r="Y1252" s="15">
        <f t="shared" si="396"/>
        <v>26936.074975338128</v>
      </c>
      <c r="Z1252" s="15">
        <f t="shared" si="397"/>
        <v>8732.7877369755552</v>
      </c>
      <c r="AA1252" s="15">
        <f t="shared" si="398"/>
        <v>47306.957340605033</v>
      </c>
      <c r="AB1252" s="15">
        <f t="shared" si="399"/>
        <v>4972.3558320032607</v>
      </c>
      <c r="AC1252" s="15"/>
    </row>
    <row r="1253" spans="2:29">
      <c r="B1253" s="64">
        <v>42074</v>
      </c>
      <c r="C1253" s="65">
        <v>2040.24</v>
      </c>
      <c r="D1253" s="65">
        <v>18723.52</v>
      </c>
      <c r="E1253" s="16">
        <f t="shared" si="386"/>
        <v>3.1293681098048635E-3</v>
      </c>
      <c r="F1253" s="16">
        <f t="shared" si="388"/>
        <v>3.1293681098048635E-3</v>
      </c>
      <c r="G1253" s="16" t="str">
        <f t="shared" si="389"/>
        <v/>
      </c>
      <c r="H1253" s="6">
        <f t="shared" si="390"/>
        <v>1240</v>
      </c>
      <c r="I1253" s="25">
        <f t="shared" ca="1" si="391"/>
        <v>15237.032477894141</v>
      </c>
      <c r="J1253" s="16">
        <f t="shared" ca="1" si="400"/>
        <v>1.3749109160732326E-2</v>
      </c>
      <c r="K1253" s="17">
        <f t="shared" ca="1" si="392"/>
        <v>-0.42753147991441731</v>
      </c>
      <c r="L1253" s="31">
        <f t="shared" ca="1" si="387"/>
        <v>0.83509105475700152</v>
      </c>
      <c r="M1253" s="30"/>
      <c r="N1253" s="21">
        <v>1240</v>
      </c>
      <c r="O1253" s="14">
        <f t="shared" si="385"/>
        <v>0.36456</v>
      </c>
      <c r="P1253" s="14">
        <f t="shared" si="393"/>
        <v>0.56341813957308828</v>
      </c>
      <c r="Q1253" s="14">
        <f t="shared" si="401"/>
        <v>0.92797813957308828</v>
      </c>
      <c r="R1253" s="14">
        <f t="shared" si="402"/>
        <v>-0.19885813957308829</v>
      </c>
      <c r="S1253" s="14">
        <f t="shared" si="403"/>
        <v>1.4913962791461766</v>
      </c>
      <c r="T1253" s="14">
        <f t="shared" si="404"/>
        <v>-0.76227627914617657</v>
      </c>
      <c r="U1253" s="4" t="s">
        <v>21</v>
      </c>
      <c r="V1253" s="21">
        <v>1240</v>
      </c>
      <c r="W1253" s="15">
        <f t="shared" si="394"/>
        <v>15341.622449723433</v>
      </c>
      <c r="X1253" s="15">
        <f t="shared" si="395"/>
        <v>18716.915662808686</v>
      </c>
      <c r="Y1253" s="15">
        <f t="shared" si="396"/>
        <v>26950.118540311523</v>
      </c>
      <c r="Z1253" s="15">
        <f t="shared" si="397"/>
        <v>8733.3708398277558</v>
      </c>
      <c r="AA1253" s="15">
        <f t="shared" si="398"/>
        <v>47342.378012303147</v>
      </c>
      <c r="AB1253" s="15">
        <f t="shared" si="399"/>
        <v>4971.5580262717731</v>
      </c>
      <c r="AC1253" s="15"/>
    </row>
    <row r="1254" spans="2:29">
      <c r="B1254" s="64">
        <v>42075</v>
      </c>
      <c r="C1254" s="65">
        <v>2065.9499999999998</v>
      </c>
      <c r="D1254" s="65">
        <v>18991.11</v>
      </c>
      <c r="E1254" s="16">
        <f t="shared" si="386"/>
        <v>1.4291650287980046E-2</v>
      </c>
      <c r="F1254" s="16">
        <f t="shared" si="388"/>
        <v>1.4291650287980046E-2</v>
      </c>
      <c r="G1254" s="16" t="str">
        <f t="shared" si="389"/>
        <v/>
      </c>
      <c r="H1254" s="6">
        <f t="shared" si="390"/>
        <v>1241</v>
      </c>
      <c r="I1254" s="25">
        <f t="shared" ca="1" si="391"/>
        <v>15206.127613344899</v>
      </c>
      <c r="J1254" s="16">
        <f t="shared" ca="1" si="400"/>
        <v>-2.0282731951959047E-3</v>
      </c>
      <c r="K1254" s="17">
        <f t="shared" ca="1" si="392"/>
        <v>-0.57280237320108141</v>
      </c>
      <c r="L1254" s="31">
        <f t="shared" ca="1" si="387"/>
        <v>-0.14527089328666415</v>
      </c>
      <c r="M1254" s="30"/>
      <c r="N1254" s="21">
        <v>1241</v>
      </c>
      <c r="O1254" s="14">
        <f t="shared" si="385"/>
        <v>0.36485400000000001</v>
      </c>
      <c r="P1254" s="14">
        <f t="shared" si="393"/>
        <v>0.56364527852187318</v>
      </c>
      <c r="Q1254" s="14">
        <f t="shared" si="401"/>
        <v>0.92849927852187319</v>
      </c>
      <c r="R1254" s="14">
        <f t="shared" si="402"/>
        <v>-0.19879127852187317</v>
      </c>
      <c r="S1254" s="14">
        <f t="shared" si="403"/>
        <v>1.4921445570437464</v>
      </c>
      <c r="T1254" s="14">
        <f t="shared" si="404"/>
        <v>-0.76243655704374635</v>
      </c>
      <c r="U1254" s="4" t="s">
        <v>21</v>
      </c>
      <c r="V1254" s="21">
        <v>1241</v>
      </c>
      <c r="W1254" s="15">
        <f t="shared" si="394"/>
        <v>15346.133549822873</v>
      </c>
      <c r="X1254" s="15">
        <f t="shared" si="395"/>
        <v>18721.167486215898</v>
      </c>
      <c r="Y1254" s="15">
        <f t="shared" si="396"/>
        <v>26964.166957027865</v>
      </c>
      <c r="Z1254" s="15">
        <f t="shared" si="397"/>
        <v>8733.9547817040238</v>
      </c>
      <c r="AA1254" s="15">
        <f t="shared" si="398"/>
        <v>47377.816524662347</v>
      </c>
      <c r="AB1254" s="15">
        <f t="shared" si="399"/>
        <v>4970.7612592574524</v>
      </c>
      <c r="AC1254" s="15"/>
    </row>
    <row r="1255" spans="2:29">
      <c r="B1255" s="64">
        <v>42076</v>
      </c>
      <c r="C1255" s="65">
        <v>2053.4</v>
      </c>
      <c r="D1255" s="65">
        <v>19254.25</v>
      </c>
      <c r="E1255" s="16">
        <f t="shared" si="386"/>
        <v>1.3855956813477432E-2</v>
      </c>
      <c r="F1255" s="16">
        <f t="shared" si="388"/>
        <v>1.3855956813477432E-2</v>
      </c>
      <c r="G1255" s="16" t="str">
        <f t="shared" si="389"/>
        <v/>
      </c>
      <c r="H1255" s="6">
        <f t="shared" si="390"/>
        <v>1242</v>
      </c>
      <c r="I1255" s="25">
        <f t="shared" ca="1" si="391"/>
        <v>15064.918381145184</v>
      </c>
      <c r="J1255" s="16">
        <f t="shared" ca="1" si="400"/>
        <v>-9.2863374417422317E-3</v>
      </c>
      <c r="K1255" s="17">
        <f t="shared" ca="1" si="392"/>
        <v>-1.1742855332695998</v>
      </c>
      <c r="L1255" s="31">
        <f t="shared" ca="1" si="387"/>
        <v>-0.60148316006851832</v>
      </c>
      <c r="M1255" s="30"/>
      <c r="N1255" s="21">
        <v>1242</v>
      </c>
      <c r="O1255" s="14">
        <f t="shared" si="385"/>
        <v>0.36514799999999997</v>
      </c>
      <c r="P1255" s="14">
        <f t="shared" si="393"/>
        <v>0.56387232597459502</v>
      </c>
      <c r="Q1255" s="14">
        <f t="shared" si="401"/>
        <v>0.92902032597459505</v>
      </c>
      <c r="R1255" s="14">
        <f t="shared" si="402"/>
        <v>-0.19872432597459505</v>
      </c>
      <c r="S1255" s="14">
        <f t="shared" si="403"/>
        <v>1.4928926519491901</v>
      </c>
      <c r="T1255" s="14">
        <f t="shared" si="404"/>
        <v>-0.76259665194919002</v>
      </c>
      <c r="U1255" s="4" t="s">
        <v>21</v>
      </c>
      <c r="V1255" s="21">
        <v>1242</v>
      </c>
      <c r="W1255" s="15">
        <f t="shared" si="394"/>
        <v>15350.645976380722</v>
      </c>
      <c r="X1255" s="15">
        <f t="shared" si="395"/>
        <v>18725.418562185347</v>
      </c>
      <c r="Y1255" s="15">
        <f t="shared" si="396"/>
        <v>26978.220228428283</v>
      </c>
      <c r="Z1255" s="15">
        <f t="shared" si="397"/>
        <v>8734.5395618005095</v>
      </c>
      <c r="AA1255" s="15">
        <f t="shared" si="398"/>
        <v>47413.272888544503</v>
      </c>
      <c r="AB1255" s="15">
        <f t="shared" si="399"/>
        <v>4969.9655294015156</v>
      </c>
      <c r="AC1255" s="15"/>
    </row>
    <row r="1256" spans="2:29">
      <c r="B1256" s="64">
        <v>42079</v>
      </c>
      <c r="C1256" s="65">
        <v>2081.19</v>
      </c>
      <c r="D1256" s="65">
        <v>19246.060000000001</v>
      </c>
      <c r="E1256" s="16">
        <f t="shared" si="386"/>
        <v>-4.2536063466500594E-4</v>
      </c>
      <c r="F1256" s="16" t="str">
        <f t="shared" si="388"/>
        <v/>
      </c>
      <c r="G1256" s="16">
        <f t="shared" si="389"/>
        <v>-4.2536063466500594E-4</v>
      </c>
      <c r="H1256" s="6">
        <f t="shared" si="390"/>
        <v>1243</v>
      </c>
      <c r="I1256" s="25">
        <f t="shared" ca="1" si="391"/>
        <v>15001.238678963708</v>
      </c>
      <c r="J1256" s="16">
        <f t="shared" ca="1" si="400"/>
        <v>-4.2270193950188313E-3</v>
      </c>
      <c r="K1256" s="17">
        <f t="shared" ca="1" si="392"/>
        <v>-1.4574093674336999</v>
      </c>
      <c r="L1256" s="31">
        <f t="shared" ca="1" si="387"/>
        <v>-0.28312383416409997</v>
      </c>
      <c r="M1256" s="30"/>
      <c r="N1256" s="21">
        <v>1243</v>
      </c>
      <c r="O1256" s="14">
        <f t="shared" si="385"/>
        <v>0.36544199999999999</v>
      </c>
      <c r="P1256" s="14">
        <f t="shared" si="393"/>
        <v>0.56409928204173421</v>
      </c>
      <c r="Q1256" s="14">
        <f t="shared" si="401"/>
        <v>0.92954128204173414</v>
      </c>
      <c r="R1256" s="14">
        <f t="shared" si="402"/>
        <v>-0.19865728204173422</v>
      </c>
      <c r="S1256" s="14">
        <f t="shared" si="403"/>
        <v>1.4936405640834685</v>
      </c>
      <c r="T1256" s="14">
        <f t="shared" si="404"/>
        <v>-0.76275656408346837</v>
      </c>
      <c r="U1256" s="4" t="s">
        <v>21</v>
      </c>
      <c r="V1256" s="21">
        <v>1243</v>
      </c>
      <c r="W1256" s="15">
        <f t="shared" si="394"/>
        <v>15355.159729787014</v>
      </c>
      <c r="X1256" s="15">
        <f t="shared" si="395"/>
        <v>18729.668891838563</v>
      </c>
      <c r="Y1256" s="15">
        <f t="shared" si="396"/>
        <v>26992.278357452757</v>
      </c>
      <c r="Z1256" s="15">
        <f t="shared" si="397"/>
        <v>8735.1251793152933</v>
      </c>
      <c r="AA1256" s="15">
        <f t="shared" si="398"/>
        <v>47448.747114812235</v>
      </c>
      <c r="AB1256" s="15">
        <f t="shared" si="399"/>
        <v>4969.1708351487405</v>
      </c>
      <c r="AC1256" s="15"/>
    </row>
    <row r="1257" spans="2:29">
      <c r="B1257" s="64">
        <v>42080</v>
      </c>
      <c r="C1257" s="65">
        <v>2074.2800000000002</v>
      </c>
      <c r="D1257" s="65">
        <v>19437</v>
      </c>
      <c r="E1257" s="16">
        <f t="shared" si="386"/>
        <v>9.9209916211421278E-3</v>
      </c>
      <c r="F1257" s="16">
        <f t="shared" si="388"/>
        <v>9.9209916211421278E-3</v>
      </c>
      <c r="G1257" s="16" t="str">
        <f t="shared" si="389"/>
        <v/>
      </c>
      <c r="H1257" s="6">
        <f t="shared" si="390"/>
        <v>1244</v>
      </c>
      <c r="I1257" s="25">
        <f t="shared" ca="1" si="391"/>
        <v>15240.043501989898</v>
      </c>
      <c r="J1257" s="16">
        <f t="shared" ca="1" si="400"/>
        <v>1.5919006965809238E-2</v>
      </c>
      <c r="K1257" s="17">
        <f t="shared" ca="1" si="392"/>
        <v>-0.48868192687283007</v>
      </c>
      <c r="L1257" s="31">
        <f t="shared" ca="1" si="387"/>
        <v>0.96872744056086979</v>
      </c>
      <c r="M1257" s="30"/>
      <c r="N1257" s="21">
        <v>1244</v>
      </c>
      <c r="O1257" s="14">
        <f t="shared" si="385"/>
        <v>0.36573600000000001</v>
      </c>
      <c r="P1257" s="14">
        <f t="shared" si="393"/>
        <v>0.56432614683354876</v>
      </c>
      <c r="Q1257" s="14">
        <f t="shared" si="401"/>
        <v>0.93006214683354882</v>
      </c>
      <c r="R1257" s="14">
        <f t="shared" si="402"/>
        <v>-0.19859014683354875</v>
      </c>
      <c r="S1257" s="14">
        <f t="shared" si="403"/>
        <v>1.4943882936670976</v>
      </c>
      <c r="T1257" s="14">
        <f t="shared" si="404"/>
        <v>-0.76291629366709746</v>
      </c>
      <c r="U1257" s="4" t="s">
        <v>21</v>
      </c>
      <c r="V1257" s="21">
        <v>1244</v>
      </c>
      <c r="W1257" s="15">
        <f t="shared" si="394"/>
        <v>15359.674810431905</v>
      </c>
      <c r="X1257" s="15">
        <f t="shared" si="395"/>
        <v>18733.918476294784</v>
      </c>
      <c r="Y1257" s="15">
        <f t="shared" si="396"/>
        <v>27006.341347040143</v>
      </c>
      <c r="Z1257" s="15">
        <f t="shared" si="397"/>
        <v>8735.7116334483726</v>
      </c>
      <c r="AA1257" s="15">
        <f t="shared" si="398"/>
        <v>47484.239214328867</v>
      </c>
      <c r="AB1257" s="15">
        <f t="shared" si="399"/>
        <v>4968.3771749474545</v>
      </c>
      <c r="AC1257" s="15"/>
    </row>
    <row r="1258" spans="2:29">
      <c r="B1258" s="64">
        <v>42081</v>
      </c>
      <c r="C1258" s="65">
        <v>2099.5</v>
      </c>
      <c r="D1258" s="65">
        <v>19544.48</v>
      </c>
      <c r="E1258" s="16">
        <f t="shared" si="386"/>
        <v>5.5296599269434362E-3</v>
      </c>
      <c r="F1258" s="16">
        <f t="shared" si="388"/>
        <v>5.5296599269434362E-3</v>
      </c>
      <c r="G1258" s="16" t="str">
        <f t="shared" si="389"/>
        <v/>
      </c>
      <c r="H1258" s="6">
        <f t="shared" si="390"/>
        <v>1245</v>
      </c>
      <c r="I1258" s="25">
        <f t="shared" ca="1" si="391"/>
        <v>15345.262674757734</v>
      </c>
      <c r="J1258" s="16">
        <f t="shared" ca="1" si="400"/>
        <v>6.9041254871810521E-3</v>
      </c>
      <c r="K1258" s="17">
        <f t="shared" ca="1" si="392"/>
        <v>-7.7031565900940235E-2</v>
      </c>
      <c r="L1258" s="31">
        <f t="shared" ca="1" si="387"/>
        <v>0.41165036097188984</v>
      </c>
      <c r="M1258" s="30"/>
      <c r="N1258" s="21">
        <v>1245</v>
      </c>
      <c r="O1258" s="14">
        <f t="shared" si="385"/>
        <v>0.36602999999999997</v>
      </c>
      <c r="P1258" s="14">
        <f t="shared" si="393"/>
        <v>0.56455292046007521</v>
      </c>
      <c r="Q1258" s="14">
        <f t="shared" si="401"/>
        <v>0.93058292046007518</v>
      </c>
      <c r="R1258" s="14">
        <f t="shared" si="402"/>
        <v>-0.19852292046007525</v>
      </c>
      <c r="S1258" s="14">
        <f t="shared" si="403"/>
        <v>1.4951358409201503</v>
      </c>
      <c r="T1258" s="14">
        <f t="shared" si="404"/>
        <v>-0.76307584092015046</v>
      </c>
      <c r="U1258" s="4" t="s">
        <v>21</v>
      </c>
      <c r="V1258" s="21">
        <v>1245</v>
      </c>
      <c r="W1258" s="15">
        <f t="shared" si="394"/>
        <v>15364.191218705657</v>
      </c>
      <c r="X1258" s="15">
        <f t="shared" si="395"/>
        <v>18738.167316670966</v>
      </c>
      <c r="Y1258" s="15">
        <f t="shared" si="396"/>
        <v>27020.40920012815</v>
      </c>
      <c r="Z1258" s="15">
        <f t="shared" si="397"/>
        <v>8736.2989234016659</v>
      </c>
      <c r="AA1258" s="15">
        <f t="shared" si="398"/>
        <v>47519.749197958539</v>
      </c>
      <c r="AB1258" s="15">
        <f t="shared" si="399"/>
        <v>4967.5845472495275</v>
      </c>
      <c r="AC1258" s="15"/>
    </row>
    <row r="1259" spans="2:29">
      <c r="B1259" s="64">
        <v>42082</v>
      </c>
      <c r="C1259" s="65">
        <v>2098.69</v>
      </c>
      <c r="D1259" s="65">
        <v>19476.560000000001</v>
      </c>
      <c r="E1259" s="16">
        <f t="shared" si="386"/>
        <v>-3.4751500167821427E-3</v>
      </c>
      <c r="F1259" s="16" t="str">
        <f t="shared" si="388"/>
        <v/>
      </c>
      <c r="G1259" s="16">
        <f t="shared" si="389"/>
        <v>-3.4751500167821427E-3</v>
      </c>
      <c r="H1259" s="6">
        <f t="shared" si="390"/>
        <v>1246</v>
      </c>
      <c r="I1259" s="25">
        <f t="shared" ca="1" si="391"/>
        <v>14906.080556188002</v>
      </c>
      <c r="J1259" s="16">
        <f t="shared" ca="1" si="400"/>
        <v>-2.8620045670001242E-2</v>
      </c>
      <c r="K1259" s="17">
        <f t="shared" ca="1" si="392"/>
        <v>-1.9102568578450712</v>
      </c>
      <c r="L1259" s="31">
        <f t="shared" ca="1" si="387"/>
        <v>-1.833225291944131</v>
      </c>
      <c r="M1259" s="30"/>
      <c r="N1259" s="21">
        <v>1246</v>
      </c>
      <c r="O1259" s="14">
        <f t="shared" si="385"/>
        <v>0.36632399999999998</v>
      </c>
      <c r="P1259" s="14">
        <f t="shared" si="393"/>
        <v>0.5647796030311294</v>
      </c>
      <c r="Q1259" s="14">
        <f t="shared" si="401"/>
        <v>0.93110360303112938</v>
      </c>
      <c r="R1259" s="14">
        <f t="shared" si="402"/>
        <v>-0.19845560303112941</v>
      </c>
      <c r="S1259" s="14">
        <f t="shared" si="403"/>
        <v>1.4958832060622589</v>
      </c>
      <c r="T1259" s="14">
        <f t="shared" si="404"/>
        <v>-0.76323520606225881</v>
      </c>
      <c r="U1259" s="4" t="s">
        <v>21</v>
      </c>
      <c r="V1259" s="21">
        <v>1246</v>
      </c>
      <c r="W1259" s="15">
        <f t="shared" si="394"/>
        <v>15368.70895499865</v>
      </c>
      <c r="X1259" s="15">
        <f t="shared" si="395"/>
        <v>18742.415414081785</v>
      </c>
      <c r="Y1259" s="15">
        <f t="shared" si="396"/>
        <v>27034.481919653361</v>
      </c>
      <c r="Z1259" s="15">
        <f t="shared" si="397"/>
        <v>8736.8870483789997</v>
      </c>
      <c r="AA1259" s="15">
        <f t="shared" si="398"/>
        <v>47555.277076566177</v>
      </c>
      <c r="AB1259" s="15">
        <f t="shared" si="399"/>
        <v>4966.7929505103584</v>
      </c>
      <c r="AC1259" s="15"/>
    </row>
    <row r="1260" spans="2:29">
      <c r="B1260" s="64">
        <v>42083</v>
      </c>
      <c r="C1260" s="65">
        <v>2108.1</v>
      </c>
      <c r="D1260" s="65">
        <v>19560.22</v>
      </c>
      <c r="E1260" s="16">
        <f t="shared" si="386"/>
        <v>4.29541972504384E-3</v>
      </c>
      <c r="F1260" s="16">
        <f t="shared" si="388"/>
        <v>4.29541972504384E-3</v>
      </c>
      <c r="G1260" s="16" t="str">
        <f t="shared" si="389"/>
        <v/>
      </c>
      <c r="H1260" s="6">
        <f t="shared" si="390"/>
        <v>1247</v>
      </c>
      <c r="I1260" s="25">
        <f t="shared" ca="1" si="391"/>
        <v>14674.838248446778</v>
      </c>
      <c r="J1260" s="16">
        <f t="shared" ca="1" si="400"/>
        <v>-1.5513287136049174E-2</v>
      </c>
      <c r="K1260" s="17">
        <f t="shared" ca="1" si="392"/>
        <v>-2.9058123478471911</v>
      </c>
      <c r="L1260" s="31">
        <f t="shared" ca="1" si="387"/>
        <v>-0.99555549000211996</v>
      </c>
      <c r="M1260" s="30"/>
      <c r="N1260" s="21">
        <v>1247</v>
      </c>
      <c r="O1260" s="14">
        <f t="shared" si="385"/>
        <v>0.366618</v>
      </c>
      <c r="P1260" s="14">
        <f t="shared" si="393"/>
        <v>0.56500619465630642</v>
      </c>
      <c r="Q1260" s="14">
        <f t="shared" si="401"/>
        <v>0.93162419465630641</v>
      </c>
      <c r="R1260" s="14">
        <f t="shared" si="402"/>
        <v>-0.19838819465630642</v>
      </c>
      <c r="S1260" s="14">
        <f t="shared" si="403"/>
        <v>1.4966303893126129</v>
      </c>
      <c r="T1260" s="14">
        <f t="shared" si="404"/>
        <v>-0.76339438931261283</v>
      </c>
      <c r="U1260" s="4" t="s">
        <v>21</v>
      </c>
      <c r="V1260" s="21">
        <v>1247</v>
      </c>
      <c r="W1260" s="15">
        <f t="shared" si="394"/>
        <v>15373.228019701379</v>
      </c>
      <c r="X1260" s="15">
        <f t="shared" si="395"/>
        <v>18746.662769639632</v>
      </c>
      <c r="Y1260" s="15">
        <f t="shared" si="396"/>
        <v>27048.559508551236</v>
      </c>
      <c r="Z1260" s="15">
        <f t="shared" si="397"/>
        <v>8737.4760075861122</v>
      </c>
      <c r="AA1260" s="15">
        <f t="shared" si="398"/>
        <v>47590.82286101739</v>
      </c>
      <c r="AB1260" s="15">
        <f t="shared" si="399"/>
        <v>4966.0023831888684</v>
      </c>
      <c r="AC1260" s="15"/>
    </row>
    <row r="1261" spans="2:29">
      <c r="B1261" s="64">
        <v>42086</v>
      </c>
      <c r="C1261" s="65">
        <v>2104.42</v>
      </c>
      <c r="D1261" s="65">
        <v>19560.22</v>
      </c>
      <c r="E1261" s="16">
        <f t="shared" si="386"/>
        <v>0</v>
      </c>
      <c r="F1261" s="16" t="str">
        <f t="shared" si="388"/>
        <v/>
      </c>
      <c r="G1261" s="16" t="str">
        <f t="shared" si="389"/>
        <v/>
      </c>
      <c r="H1261" s="6">
        <f t="shared" si="390"/>
        <v>1248</v>
      </c>
      <c r="I1261" s="25">
        <f t="shared" ca="1" si="391"/>
        <v>14648.465213955316</v>
      </c>
      <c r="J1261" s="16">
        <f t="shared" ca="1" si="400"/>
        <v>-1.7971601488863708E-3</v>
      </c>
      <c r="K1261" s="17">
        <f t="shared" ca="1" si="392"/>
        <v>-3.0366109846324836</v>
      </c>
      <c r="L1261" s="31">
        <f t="shared" ca="1" si="387"/>
        <v>-0.13079863678529255</v>
      </c>
      <c r="M1261" s="30"/>
      <c r="N1261" s="21">
        <v>1248</v>
      </c>
      <c r="O1261" s="14">
        <f t="shared" si="385"/>
        <v>0.36691200000000002</v>
      </c>
      <c r="P1261" s="14">
        <f t="shared" si="393"/>
        <v>0.56523269544498222</v>
      </c>
      <c r="Q1261" s="14">
        <f t="shared" si="401"/>
        <v>0.93214469544498224</v>
      </c>
      <c r="R1261" s="14">
        <f t="shared" si="402"/>
        <v>-0.19832069544498221</v>
      </c>
      <c r="S1261" s="14">
        <f t="shared" si="403"/>
        <v>1.4973773908899646</v>
      </c>
      <c r="T1261" s="14">
        <f t="shared" si="404"/>
        <v>-0.76355339088996443</v>
      </c>
      <c r="U1261" s="4" t="s">
        <v>21</v>
      </c>
      <c r="V1261" s="21">
        <v>1248</v>
      </c>
      <c r="W1261" s="15">
        <f t="shared" si="394"/>
        <v>15377.748413204457</v>
      </c>
      <c r="X1261" s="15">
        <f t="shared" si="395"/>
        <v>18750.909384454641</v>
      </c>
      <c r="Y1261" s="15">
        <f t="shared" si="396"/>
        <v>27062.641969756129</v>
      </c>
      <c r="Z1261" s="15">
        <f t="shared" si="397"/>
        <v>8738.0658002306336</v>
      </c>
      <c r="AA1261" s="15">
        <f t="shared" si="398"/>
        <v>47626.386562178719</v>
      </c>
      <c r="AB1261" s="15">
        <f t="shared" si="399"/>
        <v>4965.2128437474812</v>
      </c>
      <c r="AC1261" s="15"/>
    </row>
    <row r="1262" spans="2:29">
      <c r="B1262" s="64">
        <v>42087</v>
      </c>
      <c r="C1262" s="65">
        <v>2091.5</v>
      </c>
      <c r="D1262" s="65">
        <v>19713.45</v>
      </c>
      <c r="E1262" s="16">
        <f t="shared" si="386"/>
        <v>7.8337564710417133E-3</v>
      </c>
      <c r="F1262" s="16">
        <f t="shared" si="388"/>
        <v>7.8337564710417133E-3</v>
      </c>
      <c r="G1262" s="16" t="str">
        <f t="shared" si="389"/>
        <v/>
      </c>
      <c r="H1262" s="6">
        <f t="shared" si="390"/>
        <v>1249</v>
      </c>
      <c r="I1262" s="25">
        <f t="shared" ca="1" si="391"/>
        <v>14624.206847716347</v>
      </c>
      <c r="J1262" s="16">
        <f t="shared" ca="1" si="400"/>
        <v>-1.6560346687965145E-3</v>
      </c>
      <c r="K1262" s="17">
        <f t="shared" ca="1" si="392"/>
        <v>-3.1585740174335069</v>
      </c>
      <c r="L1262" s="31">
        <f t="shared" ca="1" si="387"/>
        <v>-0.12196303280102333</v>
      </c>
      <c r="M1262" s="30"/>
      <c r="N1262" s="21">
        <v>1249</v>
      </c>
      <c r="O1262" s="14">
        <f t="shared" si="385"/>
        <v>0.36720599999999998</v>
      </c>
      <c r="P1262" s="14">
        <f t="shared" si="393"/>
        <v>0.5654591055063134</v>
      </c>
      <c r="Q1262" s="14">
        <f t="shared" si="401"/>
        <v>0.93266510550631332</v>
      </c>
      <c r="R1262" s="14">
        <f t="shared" si="402"/>
        <v>-0.19825310550631342</v>
      </c>
      <c r="S1262" s="14">
        <f t="shared" si="403"/>
        <v>1.4981242110126267</v>
      </c>
      <c r="T1262" s="14">
        <f t="shared" si="404"/>
        <v>-0.76371221101262687</v>
      </c>
      <c r="U1262" s="4" t="s">
        <v>21</v>
      </c>
      <c r="V1262" s="21">
        <v>1249</v>
      </c>
      <c r="W1262" s="15">
        <f t="shared" si="394"/>
        <v>15382.270135898605</v>
      </c>
      <c r="X1262" s="15">
        <f t="shared" si="395"/>
        <v>18755.155259634685</v>
      </c>
      <c r="Y1262" s="15">
        <f t="shared" si="396"/>
        <v>27076.729306201269</v>
      </c>
      <c r="Z1262" s="15">
        <f t="shared" si="397"/>
        <v>8738.6564255220928</v>
      </c>
      <c r="AA1262" s="15">
        <f t="shared" si="398"/>
        <v>47661.96819091744</v>
      </c>
      <c r="AB1262" s="15">
        <f t="shared" si="399"/>
        <v>4964.4243306521221</v>
      </c>
      <c r="AC1262" s="15"/>
    </row>
    <row r="1263" spans="2:29">
      <c r="B1263" s="64">
        <v>42088</v>
      </c>
      <c r="C1263" s="65">
        <v>2061.0500000000002</v>
      </c>
      <c r="D1263" s="65">
        <v>19746.2</v>
      </c>
      <c r="E1263" s="16">
        <f t="shared" si="386"/>
        <v>1.6613023088297583E-3</v>
      </c>
      <c r="F1263" s="16">
        <f t="shared" si="388"/>
        <v>1.6613023088297583E-3</v>
      </c>
      <c r="G1263" s="16" t="str">
        <f t="shared" si="389"/>
        <v/>
      </c>
      <c r="H1263" s="6">
        <f t="shared" si="390"/>
        <v>1250</v>
      </c>
      <c r="I1263" s="25">
        <f t="shared" ca="1" si="391"/>
        <v>14536.895364544218</v>
      </c>
      <c r="J1263" s="16">
        <f t="shared" ca="1" si="400"/>
        <v>-5.9703397306475345E-3</v>
      </c>
      <c r="K1263" s="17">
        <f t="shared" ca="1" si="392"/>
        <v>-3.551213860781441</v>
      </c>
      <c r="L1263" s="31">
        <f t="shared" ca="1" si="387"/>
        <v>-0.39263984334793411</v>
      </c>
      <c r="M1263" s="30"/>
      <c r="N1263" s="21">
        <v>1250</v>
      </c>
      <c r="O1263" s="14">
        <f t="shared" si="385"/>
        <v>0.36749999999999999</v>
      </c>
      <c r="P1263" s="14">
        <f t="shared" si="393"/>
        <v>0.56568542494923801</v>
      </c>
      <c r="Q1263" s="14">
        <f t="shared" si="401"/>
        <v>0.93318542494923795</v>
      </c>
      <c r="R1263" s="14">
        <f t="shared" si="402"/>
        <v>-0.19818542494923802</v>
      </c>
      <c r="S1263" s="14">
        <f t="shared" si="403"/>
        <v>1.498870849898476</v>
      </c>
      <c r="T1263" s="14">
        <f t="shared" si="404"/>
        <v>-0.76387084989847609</v>
      </c>
      <c r="U1263" s="4" t="s">
        <v>21</v>
      </c>
      <c r="V1263" s="21">
        <v>1250</v>
      </c>
      <c r="W1263" s="15">
        <f t="shared" si="394"/>
        <v>15386.793188174664</v>
      </c>
      <c r="X1263" s="15">
        <f t="shared" si="395"/>
        <v>18759.400396285368</v>
      </c>
      <c r="Y1263" s="15">
        <f t="shared" si="396"/>
        <v>27090.821520818783</v>
      </c>
      <c r="Z1263" s="15">
        <f t="shared" si="397"/>
        <v>8739.2478826719125</v>
      </c>
      <c r="AA1263" s="15">
        <f t="shared" si="398"/>
        <v>47697.567758101672</v>
      </c>
      <c r="AB1263" s="15">
        <f t="shared" si="399"/>
        <v>4963.6368423722088</v>
      </c>
      <c r="AC1263" s="15"/>
    </row>
    <row r="1264" spans="2:29">
      <c r="B1264" s="64">
        <v>42089</v>
      </c>
      <c r="C1264" s="65">
        <v>2056.15</v>
      </c>
      <c r="D1264" s="65">
        <v>19471.12</v>
      </c>
      <c r="E1264" s="16">
        <f t="shared" si="386"/>
        <v>-1.3930781618741922E-2</v>
      </c>
      <c r="F1264" s="16" t="str">
        <f t="shared" si="388"/>
        <v/>
      </c>
      <c r="G1264" s="16">
        <f t="shared" si="389"/>
        <v>-1.3930781618741922E-2</v>
      </c>
      <c r="H1264" s="6">
        <f t="shared" si="390"/>
        <v>1251</v>
      </c>
      <c r="I1264" s="25">
        <f t="shared" ca="1" si="391"/>
        <v>14652.52440845813</v>
      </c>
      <c r="J1264" s="16">
        <f t="shared" ca="1" si="400"/>
        <v>7.9541773545356593E-3</v>
      </c>
      <c r="K1264" s="17">
        <f t="shared" ca="1" si="392"/>
        <v>-3.0744191750659904</v>
      </c>
      <c r="L1264" s="31">
        <f t="shared" ca="1" si="387"/>
        <v>0.47679468571545058</v>
      </c>
      <c r="M1264" s="30"/>
      <c r="N1264" s="21">
        <v>1251</v>
      </c>
      <c r="O1264" s="14">
        <f t="shared" si="385"/>
        <v>0.36779400000000001</v>
      </c>
      <c r="P1264" s="14">
        <f t="shared" si="393"/>
        <v>0.56591165388247655</v>
      </c>
      <c r="Q1264" s="14">
        <f t="shared" si="401"/>
        <v>0.93370565388247662</v>
      </c>
      <c r="R1264" s="14">
        <f t="shared" si="402"/>
        <v>-0.19811765388247654</v>
      </c>
      <c r="S1264" s="14">
        <f t="shared" si="403"/>
        <v>1.4996173077649531</v>
      </c>
      <c r="T1264" s="14">
        <f t="shared" si="404"/>
        <v>-0.76402930776495315</v>
      </c>
      <c r="U1264" s="4" t="s">
        <v>21</v>
      </c>
      <c r="V1264" s="21">
        <v>1251</v>
      </c>
      <c r="W1264" s="15">
        <f t="shared" si="394"/>
        <v>15391.317570423587</v>
      </c>
      <c r="X1264" s="15">
        <f t="shared" si="395"/>
        <v>18763.644795510067</v>
      </c>
      <c r="Y1264" s="15">
        <f t="shared" si="396"/>
        <v>27104.918616539719</v>
      </c>
      <c r="Z1264" s="15">
        <f t="shared" si="397"/>
        <v>8739.8401708933907</v>
      </c>
      <c r="AA1264" s="15">
        <f t="shared" si="398"/>
        <v>47733.185274600379</v>
      </c>
      <c r="AB1264" s="15">
        <f t="shared" si="399"/>
        <v>4962.8503773806278</v>
      </c>
      <c r="AC1264" s="15"/>
    </row>
    <row r="1265" spans="2:29">
      <c r="B1265" s="64">
        <v>42090</v>
      </c>
      <c r="C1265" s="65">
        <v>2061.02</v>
      </c>
      <c r="D1265" s="65">
        <v>19285.63</v>
      </c>
      <c r="E1265" s="16">
        <f t="shared" si="386"/>
        <v>-9.5264165594992987E-3</v>
      </c>
      <c r="F1265" s="16" t="str">
        <f t="shared" si="388"/>
        <v/>
      </c>
      <c r="G1265" s="16">
        <f t="shared" si="389"/>
        <v>-9.5264165594992987E-3</v>
      </c>
      <c r="H1265" s="6">
        <f t="shared" si="390"/>
        <v>1252</v>
      </c>
      <c r="I1265" s="25">
        <f t="shared" ca="1" si="391"/>
        <v>14850.765751768002</v>
      </c>
      <c r="J1265" s="16">
        <f t="shared" ca="1" si="400"/>
        <v>1.3529500977690748E-2</v>
      </c>
      <c r="K1265" s="17">
        <f t="shared" ca="1" si="392"/>
        <v>-2.2528689534807596</v>
      </c>
      <c r="L1265" s="31">
        <f t="shared" ca="1" si="387"/>
        <v>0.82155022158523094</v>
      </c>
      <c r="M1265" s="30"/>
      <c r="N1265" s="21">
        <v>1252</v>
      </c>
      <c r="O1265" s="14">
        <f t="shared" si="385"/>
        <v>0.36808799999999997</v>
      </c>
      <c r="P1265" s="14">
        <f t="shared" si="393"/>
        <v>0.56613779241453221</v>
      </c>
      <c r="Q1265" s="14">
        <f t="shared" si="401"/>
        <v>0.93422579241453219</v>
      </c>
      <c r="R1265" s="14">
        <f t="shared" si="402"/>
        <v>-0.19804979241453224</v>
      </c>
      <c r="S1265" s="14">
        <f t="shared" si="403"/>
        <v>1.5003635848290644</v>
      </c>
      <c r="T1265" s="14">
        <f t="shared" si="404"/>
        <v>-0.76418758482906446</v>
      </c>
      <c r="U1265" s="4" t="s">
        <v>21</v>
      </c>
      <c r="V1265" s="21">
        <v>1252</v>
      </c>
      <c r="W1265" s="15">
        <f t="shared" si="394"/>
        <v>15395.843283036449</v>
      </c>
      <c r="X1265" s="15">
        <f t="shared" si="395"/>
        <v>18767.888458409903</v>
      </c>
      <c r="Y1265" s="15">
        <f t="shared" si="396"/>
        <v>27119.020596294002</v>
      </c>
      <c r="Z1265" s="15">
        <f t="shared" si="397"/>
        <v>8740.4332894017025</v>
      </c>
      <c r="AA1265" s="15">
        <f t="shared" si="398"/>
        <v>47768.820751283376</v>
      </c>
      <c r="AB1265" s="15">
        <f t="shared" si="399"/>
        <v>4962.0649341537355</v>
      </c>
      <c r="AC1265" s="15"/>
    </row>
    <row r="1266" spans="2:29">
      <c r="B1266" s="64">
        <v>42093</v>
      </c>
      <c r="C1266" s="65">
        <v>2086.2399999999998</v>
      </c>
      <c r="D1266" s="65">
        <v>19411.400000000001</v>
      </c>
      <c r="E1266" s="16">
        <f t="shared" si="386"/>
        <v>6.5214359084976962E-3</v>
      </c>
      <c r="F1266" s="16">
        <f t="shared" si="388"/>
        <v>6.5214359084976962E-3</v>
      </c>
      <c r="G1266" s="16" t="str">
        <f t="shared" si="389"/>
        <v/>
      </c>
      <c r="H1266" s="6">
        <f t="shared" si="390"/>
        <v>1253</v>
      </c>
      <c r="I1266" s="25">
        <f t="shared" ca="1" si="391"/>
        <v>14802.099490279425</v>
      </c>
      <c r="J1266" s="16">
        <f t="shared" ca="1" si="400"/>
        <v>-3.277020343734359E-3</v>
      </c>
      <c r="K1266" s="17">
        <f t="shared" ca="1" si="392"/>
        <v>-2.4763941873692281</v>
      </c>
      <c r="L1266" s="31">
        <f t="shared" ca="1" si="387"/>
        <v>-0.22352523388846865</v>
      </c>
      <c r="M1266" s="30"/>
      <c r="N1266" s="21">
        <v>1253</v>
      </c>
      <c r="O1266" s="14">
        <f t="shared" si="385"/>
        <v>0.36838199999999999</v>
      </c>
      <c r="P1266" s="14">
        <f t="shared" si="393"/>
        <v>0.5663638406536915</v>
      </c>
      <c r="Q1266" s="14">
        <f t="shared" si="401"/>
        <v>0.93474584065369148</v>
      </c>
      <c r="R1266" s="14">
        <f t="shared" si="402"/>
        <v>-0.19798184065369151</v>
      </c>
      <c r="S1266" s="14">
        <f t="shared" si="403"/>
        <v>1.501109681307383</v>
      </c>
      <c r="T1266" s="14">
        <f t="shared" si="404"/>
        <v>-0.76434568130738301</v>
      </c>
      <c r="U1266" s="4" t="s">
        <v>21</v>
      </c>
      <c r="V1266" s="21">
        <v>1253</v>
      </c>
      <c r="W1266" s="15">
        <f t="shared" si="394"/>
        <v>15400.370326404429</v>
      </c>
      <c r="X1266" s="15">
        <f t="shared" si="395"/>
        <v>18772.131386083762</v>
      </c>
      <c r="Y1266" s="15">
        <f t="shared" si="396"/>
        <v>27133.127463010496</v>
      </c>
      <c r="Z1266" s="15">
        <f t="shared" si="397"/>
        <v>8741.0272374139076</v>
      </c>
      <c r="AA1266" s="15">
        <f t="shared" si="398"/>
        <v>47804.474199021337</v>
      </c>
      <c r="AB1266" s="15">
        <f t="shared" si="399"/>
        <v>4961.2805111713469</v>
      </c>
      <c r="AC1266" s="15"/>
    </row>
    <row r="1267" spans="2:29">
      <c r="B1267" s="64">
        <v>42094</v>
      </c>
      <c r="C1267" s="65">
        <v>2067.89</v>
      </c>
      <c r="D1267" s="65">
        <v>19206.990000000002</v>
      </c>
      <c r="E1267" s="16">
        <f t="shared" si="386"/>
        <v>-1.0530409965278128E-2</v>
      </c>
      <c r="F1267" s="16" t="str">
        <f t="shared" si="388"/>
        <v/>
      </c>
      <c r="G1267" s="16">
        <f t="shared" si="389"/>
        <v>-1.0530409965278128E-2</v>
      </c>
      <c r="H1267" s="6">
        <f t="shared" si="390"/>
        <v>1254</v>
      </c>
      <c r="I1267" s="25">
        <f t="shared" ca="1" si="391"/>
        <v>14728.825709693054</v>
      </c>
      <c r="J1267" s="16">
        <f t="shared" ca="1" si="400"/>
        <v>-4.9502288938464336E-3</v>
      </c>
      <c r="K1267" s="17">
        <f t="shared" ca="1" si="392"/>
        <v>-2.8049270123945296</v>
      </c>
      <c r="L1267" s="31">
        <f t="shared" ca="1" si="387"/>
        <v>-0.32853282502530162</v>
      </c>
      <c r="M1267" s="30"/>
      <c r="N1267" s="21">
        <v>1254</v>
      </c>
      <c r="O1267" s="14">
        <f t="shared" si="385"/>
        <v>0.368676</v>
      </c>
      <c r="P1267" s="14">
        <f t="shared" si="393"/>
        <v>0.56658979870802484</v>
      </c>
      <c r="Q1267" s="14">
        <f t="shared" si="401"/>
        <v>0.93526579870802484</v>
      </c>
      <c r="R1267" s="14">
        <f t="shared" si="402"/>
        <v>-0.19791379870802484</v>
      </c>
      <c r="S1267" s="14">
        <f t="shared" si="403"/>
        <v>1.5018555974160497</v>
      </c>
      <c r="T1267" s="14">
        <f t="shared" si="404"/>
        <v>-0.76450359741604967</v>
      </c>
      <c r="U1267" s="4" t="s">
        <v>21</v>
      </c>
      <c r="V1267" s="21">
        <v>1254</v>
      </c>
      <c r="W1267" s="15">
        <f t="shared" si="394"/>
        <v>15404.898700918828</v>
      </c>
      <c r="X1267" s="15">
        <f t="shared" si="395"/>
        <v>18776.3735796283</v>
      </c>
      <c r="Y1267" s="15">
        <f t="shared" si="396"/>
        <v>27147.23921961696</v>
      </c>
      <c r="Z1267" s="15">
        <f t="shared" si="397"/>
        <v>8741.6220141489193</v>
      </c>
      <c r="AA1267" s="15">
        <f t="shared" si="398"/>
        <v>47840.145628685794</v>
      </c>
      <c r="AB1267" s="15">
        <f t="shared" si="399"/>
        <v>4960.4971069167232</v>
      </c>
      <c r="AC1267" s="15"/>
    </row>
    <row r="1268" spans="2:29">
      <c r="B1268" s="64">
        <v>42095</v>
      </c>
      <c r="C1268" s="65">
        <v>2059.69</v>
      </c>
      <c r="D1268" s="65">
        <v>19034.84</v>
      </c>
      <c r="E1268" s="16">
        <f t="shared" si="386"/>
        <v>-8.962882783819924E-3</v>
      </c>
      <c r="F1268" s="16" t="str">
        <f t="shared" si="388"/>
        <v/>
      </c>
      <c r="G1268" s="16">
        <f t="shared" si="389"/>
        <v>-8.962882783819924E-3</v>
      </c>
      <c r="H1268" s="6">
        <f t="shared" si="390"/>
        <v>1255</v>
      </c>
      <c r="I1268" s="25">
        <f t="shared" ca="1" si="391"/>
        <v>14885.429533985962</v>
      </c>
      <c r="J1268" s="16">
        <f t="shared" ca="1" si="400"/>
        <v>1.0632471819518301E-2</v>
      </c>
      <c r="K1268" s="17">
        <f t="shared" ca="1" si="392"/>
        <v>-2.1622800310081316</v>
      </c>
      <c r="L1268" s="31">
        <f t="shared" ca="1" si="387"/>
        <v>0.64264698138639786</v>
      </c>
      <c r="M1268" s="30"/>
      <c r="N1268" s="21">
        <v>1255</v>
      </c>
      <c r="O1268" s="14">
        <f t="shared" si="385"/>
        <v>0.36896999999999996</v>
      </c>
      <c r="P1268" s="14">
        <f t="shared" si="393"/>
        <v>0.56681566668538719</v>
      </c>
      <c r="Q1268" s="14">
        <f t="shared" si="401"/>
        <v>0.93578566668538721</v>
      </c>
      <c r="R1268" s="14">
        <f t="shared" si="402"/>
        <v>-0.19784566668538722</v>
      </c>
      <c r="S1268" s="14">
        <f t="shared" si="403"/>
        <v>1.5026013333707744</v>
      </c>
      <c r="T1268" s="14">
        <f t="shared" si="404"/>
        <v>-0.76466133337077435</v>
      </c>
      <c r="U1268" s="4" t="s">
        <v>21</v>
      </c>
      <c r="V1268" s="21">
        <v>1255</v>
      </c>
      <c r="W1268" s="15">
        <f t="shared" si="394"/>
        <v>15409.428406971057</v>
      </c>
      <c r="X1268" s="15">
        <f t="shared" si="395"/>
        <v>18780.615040137953</v>
      </c>
      <c r="Y1268" s="15">
        <f t="shared" si="396"/>
        <v>27161.355869040093</v>
      </c>
      <c r="Z1268" s="15">
        <f t="shared" si="397"/>
        <v>8742.2176188275225</v>
      </c>
      <c r="AA1268" s="15">
        <f t="shared" si="398"/>
        <v>47875.835051149166</v>
      </c>
      <c r="AB1268" s="15">
        <f t="shared" si="399"/>
        <v>4959.7147198765597</v>
      </c>
      <c r="AC1268" s="15"/>
    </row>
    <row r="1269" spans="2:29">
      <c r="B1269" s="64">
        <v>42096</v>
      </c>
      <c r="C1269" s="65">
        <v>2066.96</v>
      </c>
      <c r="D1269" s="65">
        <v>19312.79</v>
      </c>
      <c r="E1269" s="16">
        <f t="shared" si="386"/>
        <v>1.4602171596924415E-2</v>
      </c>
      <c r="F1269" s="16">
        <f t="shared" si="388"/>
        <v>1.4602171596924415E-2</v>
      </c>
      <c r="G1269" s="16" t="str">
        <f t="shared" si="389"/>
        <v/>
      </c>
      <c r="H1269" s="6">
        <f t="shared" si="390"/>
        <v>1256</v>
      </c>
      <c r="I1269" s="25">
        <f t="shared" ca="1" si="391"/>
        <v>15098.633070138272</v>
      </c>
      <c r="J1269" s="16">
        <f t="shared" ca="1" si="400"/>
        <v>1.4322968354089513E-2</v>
      </c>
      <c r="K1269" s="17">
        <f t="shared" ca="1" si="392"/>
        <v>-1.2918192030904958</v>
      </c>
      <c r="L1269" s="31">
        <f t="shared" ca="1" si="387"/>
        <v>0.8704608279176359</v>
      </c>
      <c r="M1269" s="30"/>
      <c r="N1269" s="21">
        <v>1256</v>
      </c>
      <c r="O1269" s="14">
        <f t="shared" si="385"/>
        <v>0.36926399999999998</v>
      </c>
      <c r="P1269" s="14">
        <f t="shared" si="393"/>
        <v>0.56704144469341922</v>
      </c>
      <c r="Q1269" s="14">
        <f t="shared" si="401"/>
        <v>0.93630544469341914</v>
      </c>
      <c r="R1269" s="14">
        <f t="shared" si="402"/>
        <v>-0.19777744469341924</v>
      </c>
      <c r="S1269" s="14">
        <f t="shared" si="403"/>
        <v>1.5033468893868385</v>
      </c>
      <c r="T1269" s="14">
        <f t="shared" si="404"/>
        <v>-0.7648188893868384</v>
      </c>
      <c r="U1269" s="4" t="s">
        <v>21</v>
      </c>
      <c r="V1269" s="21">
        <v>1256</v>
      </c>
      <c r="W1269" s="15">
        <f t="shared" si="394"/>
        <v>15413.959444952656</v>
      </c>
      <c r="X1269" s="15">
        <f t="shared" si="395"/>
        <v>18784.855768704943</v>
      </c>
      <c r="Y1269" s="15">
        <f t="shared" si="396"/>
        <v>27175.477414205525</v>
      </c>
      <c r="Z1269" s="15">
        <f t="shared" si="397"/>
        <v>8742.8140506723503</v>
      </c>
      <c r="AA1269" s="15">
        <f t="shared" si="398"/>
        <v>47911.54247728482</v>
      </c>
      <c r="AB1269" s="15">
        <f t="shared" si="399"/>
        <v>4958.9333485409752</v>
      </c>
      <c r="AC1269" s="15"/>
    </row>
    <row r="1270" spans="2:29">
      <c r="B1270" s="64">
        <v>42100</v>
      </c>
      <c r="C1270" s="65">
        <v>2080.62</v>
      </c>
      <c r="D1270" s="65">
        <v>19397.98</v>
      </c>
      <c r="E1270" s="16">
        <f t="shared" si="386"/>
        <v>4.4110664487108635E-3</v>
      </c>
      <c r="F1270" s="16">
        <f t="shared" si="388"/>
        <v>4.4110664487108635E-3</v>
      </c>
      <c r="G1270" s="16" t="str">
        <f t="shared" si="389"/>
        <v/>
      </c>
      <c r="H1270" s="6">
        <f t="shared" si="390"/>
        <v>1257</v>
      </c>
      <c r="I1270" s="25">
        <f t="shared" ca="1" si="391"/>
        <v>15195.190288525258</v>
      </c>
      <c r="J1270" s="16">
        <f t="shared" ca="1" si="400"/>
        <v>6.3950966911007932E-3</v>
      </c>
      <c r="K1270" s="17">
        <f t="shared" ca="1" si="392"/>
        <v>-0.91177300853605314</v>
      </c>
      <c r="L1270" s="31">
        <f t="shared" ca="1" si="387"/>
        <v>0.38004619455444261</v>
      </c>
      <c r="M1270" s="30"/>
      <c r="N1270" s="21">
        <v>1257</v>
      </c>
      <c r="O1270" s="14">
        <f t="shared" si="385"/>
        <v>0.369558</v>
      </c>
      <c r="P1270" s="14">
        <f t="shared" si="393"/>
        <v>0.56726713283954677</v>
      </c>
      <c r="Q1270" s="14">
        <f t="shared" si="401"/>
        <v>0.93682513283954671</v>
      </c>
      <c r="R1270" s="14">
        <f t="shared" si="402"/>
        <v>-0.19770913283954678</v>
      </c>
      <c r="S1270" s="14">
        <f t="shared" si="403"/>
        <v>1.5040922656790936</v>
      </c>
      <c r="T1270" s="14">
        <f t="shared" si="404"/>
        <v>-0.76497626567909349</v>
      </c>
      <c r="U1270" s="4" t="s">
        <v>21</v>
      </c>
      <c r="V1270" s="21">
        <v>1257</v>
      </c>
      <c r="W1270" s="15">
        <f t="shared" si="394"/>
        <v>15418.49181525526</v>
      </c>
      <c r="X1270" s="15">
        <f t="shared" si="395"/>
        <v>18789.095766419268</v>
      </c>
      <c r="Y1270" s="15">
        <f t="shared" si="396"/>
        <v>27189.603858037812</v>
      </c>
      <c r="Z1270" s="15">
        <f t="shared" si="397"/>
        <v>8743.411308907891</v>
      </c>
      <c r="AA1270" s="15">
        <f t="shared" si="398"/>
        <v>47947.267917966972</v>
      </c>
      <c r="AB1270" s="15">
        <f t="shared" si="399"/>
        <v>4958.1529914035091</v>
      </c>
      <c r="AC1270" s="15"/>
    </row>
    <row r="1271" spans="2:29">
      <c r="B1271" s="64">
        <v>42101</v>
      </c>
      <c r="C1271" s="65">
        <v>2076.33</v>
      </c>
      <c r="D1271" s="65">
        <v>19640.54</v>
      </c>
      <c r="E1271" s="16">
        <f t="shared" si="386"/>
        <v>1.250439478749856E-2</v>
      </c>
      <c r="F1271" s="16">
        <f t="shared" si="388"/>
        <v>1.250439478749856E-2</v>
      </c>
      <c r="G1271" s="16" t="str">
        <f t="shared" si="389"/>
        <v/>
      </c>
      <c r="H1271" s="6">
        <f t="shared" si="390"/>
        <v>1258</v>
      </c>
      <c r="I1271" s="25">
        <f t="shared" ca="1" si="391"/>
        <v>15350.150235003941</v>
      </c>
      <c r="J1271" s="16">
        <f t="shared" ca="1" si="400"/>
        <v>1.0197960245071852E-2</v>
      </c>
      <c r="K1271" s="17">
        <f t="shared" ca="1" si="392"/>
        <v>-0.29600308883454507</v>
      </c>
      <c r="L1271" s="31">
        <f t="shared" ca="1" si="387"/>
        <v>0.61576991970150807</v>
      </c>
      <c r="M1271" s="30"/>
      <c r="N1271" s="21">
        <v>1258</v>
      </c>
      <c r="O1271" s="14">
        <f t="shared" si="385"/>
        <v>0.36985200000000001</v>
      </c>
      <c r="P1271" s="14">
        <f t="shared" si="393"/>
        <v>0.56749273123098243</v>
      </c>
      <c r="Q1271" s="14">
        <f t="shared" si="401"/>
        <v>0.93734473123098239</v>
      </c>
      <c r="R1271" s="14">
        <f t="shared" si="402"/>
        <v>-0.19764073123098241</v>
      </c>
      <c r="S1271" s="14">
        <f t="shared" si="403"/>
        <v>1.5048374624619649</v>
      </c>
      <c r="T1271" s="14">
        <f t="shared" si="404"/>
        <v>-0.76513346246196479</v>
      </c>
      <c r="U1271" s="4" t="s">
        <v>21</v>
      </c>
      <c r="V1271" s="21">
        <v>1258</v>
      </c>
      <c r="W1271" s="15">
        <f t="shared" si="394"/>
        <v>15423.025518270631</v>
      </c>
      <c r="X1271" s="15">
        <f t="shared" si="395"/>
        <v>18793.335034368738</v>
      </c>
      <c r="Y1271" s="15">
        <f t="shared" si="396"/>
        <v>27203.735203460463</v>
      </c>
      <c r="Z1271" s="15">
        <f t="shared" si="397"/>
        <v>8744.0093927604739</v>
      </c>
      <c r="AA1271" s="15">
        <f t="shared" si="398"/>
        <v>47983.0113840708</v>
      </c>
      <c r="AB1271" s="15">
        <f t="shared" si="399"/>
        <v>4957.3736469611013</v>
      </c>
      <c r="AC1271" s="15"/>
    </row>
    <row r="1272" spans="2:29">
      <c r="B1272" s="64">
        <v>42102</v>
      </c>
      <c r="C1272" s="65">
        <v>2081.9</v>
      </c>
      <c r="D1272" s="65">
        <v>19789.810000000001</v>
      </c>
      <c r="E1272" s="16">
        <f t="shared" si="386"/>
        <v>7.6000965350240084E-3</v>
      </c>
      <c r="F1272" s="16">
        <f t="shared" si="388"/>
        <v>7.6000965350240084E-3</v>
      </c>
      <c r="G1272" s="16" t="str">
        <f t="shared" si="389"/>
        <v/>
      </c>
      <c r="H1272" s="6">
        <f t="shared" si="390"/>
        <v>1259</v>
      </c>
      <c r="I1272" s="25">
        <f t="shared" ca="1" si="391"/>
        <v>15415.644762284061</v>
      </c>
      <c r="J1272" s="16">
        <f t="shared" ca="1" si="400"/>
        <v>4.2667026887312316E-3</v>
      </c>
      <c r="K1272" s="17">
        <f t="shared" ca="1" si="392"/>
        <v>-4.8276277236427356E-2</v>
      </c>
      <c r="L1272" s="31">
        <f t="shared" ca="1" si="387"/>
        <v>0.24772681159811771</v>
      </c>
      <c r="M1272" s="30"/>
      <c r="N1272" s="21">
        <v>1259</v>
      </c>
      <c r="O1272" s="14">
        <f t="shared" si="385"/>
        <v>0.37014599999999998</v>
      </c>
      <c r="P1272" s="14">
        <f t="shared" si="393"/>
        <v>0.56771823997472548</v>
      </c>
      <c r="Q1272" s="14">
        <f t="shared" si="401"/>
        <v>0.93786423997472546</v>
      </c>
      <c r="R1272" s="14">
        <f t="shared" si="402"/>
        <v>-0.19757223997472551</v>
      </c>
      <c r="S1272" s="14">
        <f t="shared" si="403"/>
        <v>1.5055824799494508</v>
      </c>
      <c r="T1272" s="14">
        <f t="shared" si="404"/>
        <v>-0.76529047994945099</v>
      </c>
      <c r="U1272" s="4" t="s">
        <v>21</v>
      </c>
      <c r="V1272" s="21">
        <v>1259</v>
      </c>
      <c r="W1272" s="15">
        <f t="shared" si="394"/>
        <v>15427.560554390646</v>
      </c>
      <c r="X1272" s="15">
        <f t="shared" si="395"/>
        <v>18797.573573638954</v>
      </c>
      <c r="Y1272" s="15">
        <f t="shared" si="396"/>
        <v>27217.871453395921</v>
      </c>
      <c r="Z1272" s="15">
        <f t="shared" si="397"/>
        <v>8744.6083014582782</v>
      </c>
      <c r="AA1272" s="15">
        <f t="shared" si="398"/>
        <v>48018.772886472383</v>
      </c>
      <c r="AB1272" s="15">
        <f t="shared" si="399"/>
        <v>4956.5953137140896</v>
      </c>
      <c r="AC1272" s="15"/>
    </row>
    <row r="1273" spans="2:29">
      <c r="B1273" s="64">
        <v>42103</v>
      </c>
      <c r="C1273" s="65">
        <v>2091.1799999999998</v>
      </c>
      <c r="D1273" s="65">
        <v>19937.72</v>
      </c>
      <c r="E1273" s="16">
        <f t="shared" si="386"/>
        <v>7.4740485128457447E-3</v>
      </c>
      <c r="F1273" s="16">
        <f t="shared" si="388"/>
        <v>7.4740485128457447E-3</v>
      </c>
      <c r="G1273" s="16" t="str">
        <f t="shared" si="389"/>
        <v/>
      </c>
      <c r="H1273" s="6">
        <f t="shared" si="390"/>
        <v>1260</v>
      </c>
      <c r="I1273" s="25">
        <f t="shared" ca="1" si="391"/>
        <v>15145.582741661763</v>
      </c>
      <c r="J1273" s="16">
        <f t="shared" ca="1" si="400"/>
        <v>-1.751869771175784E-2</v>
      </c>
      <c r="K1273" s="17">
        <f t="shared" ca="1" si="392"/>
        <v>-1.1712749058700502</v>
      </c>
      <c r="L1273" s="31">
        <f t="shared" ca="1" si="387"/>
        <v>-1.1229986286336229</v>
      </c>
      <c r="M1273" s="30"/>
      <c r="N1273" s="21">
        <v>1260</v>
      </c>
      <c r="O1273" s="14">
        <f t="shared" si="385"/>
        <v>0.37043999999999999</v>
      </c>
      <c r="P1273" s="14">
        <f t="shared" si="393"/>
        <v>0.56794365917756318</v>
      </c>
      <c r="Q1273" s="14">
        <f t="shared" si="401"/>
        <v>0.93838365917756317</v>
      </c>
      <c r="R1273" s="14">
        <f t="shared" si="402"/>
        <v>-0.19750365917756318</v>
      </c>
      <c r="S1273" s="14">
        <f t="shared" si="403"/>
        <v>1.5063273183551265</v>
      </c>
      <c r="T1273" s="14">
        <f t="shared" si="404"/>
        <v>-0.76544731835512636</v>
      </c>
      <c r="U1273" s="4" t="s">
        <v>21</v>
      </c>
      <c r="V1273" s="21">
        <v>1260</v>
      </c>
      <c r="W1273" s="15">
        <f t="shared" si="394"/>
        <v>15432.096924007295</v>
      </c>
      <c r="X1273" s="15">
        <f t="shared" si="395"/>
        <v>18801.811385313325</v>
      </c>
      <c r="Y1273" s="15">
        <f t="shared" si="396"/>
        <v>27232.012610765589</v>
      </c>
      <c r="Z1273" s="15">
        <f t="shared" si="397"/>
        <v>8745.2080342313038</v>
      </c>
      <c r="AA1273" s="15">
        <f t="shared" si="398"/>
        <v>48054.552436048813</v>
      </c>
      <c r="AB1273" s="15">
        <f t="shared" si="399"/>
        <v>4955.8179901661952</v>
      </c>
      <c r="AC1273" s="15"/>
    </row>
    <row r="1274" spans="2:29">
      <c r="B1274" s="64">
        <v>42104</v>
      </c>
      <c r="C1274" s="65">
        <v>2102.06</v>
      </c>
      <c r="D1274" s="65">
        <v>19907.63</v>
      </c>
      <c r="E1274" s="16">
        <f t="shared" si="386"/>
        <v>-1.5091996477029541E-3</v>
      </c>
      <c r="F1274" s="16" t="str">
        <f t="shared" si="388"/>
        <v/>
      </c>
      <c r="G1274" s="16">
        <f t="shared" si="389"/>
        <v>-1.5091996477029541E-3</v>
      </c>
      <c r="H1274" s="6">
        <f t="shared" si="390"/>
        <v>1261</v>
      </c>
      <c r="I1274" s="25">
        <f t="shared" ca="1" si="391"/>
        <v>15122.587752822959</v>
      </c>
      <c r="J1274" s="16">
        <f t="shared" ca="1" si="400"/>
        <v>-1.5182637228972477E-3</v>
      </c>
      <c r="K1274" s="17">
        <f t="shared" ca="1" si="392"/>
        <v>-1.2846135605719375</v>
      </c>
      <c r="L1274" s="31">
        <f t="shared" ca="1" si="387"/>
        <v>-0.11333865470188741</v>
      </c>
      <c r="M1274" s="30"/>
      <c r="N1274" s="21">
        <v>1261</v>
      </c>
      <c r="O1274" s="14">
        <f t="shared" si="385"/>
        <v>0.37073400000000001</v>
      </c>
      <c r="P1274" s="14">
        <f t="shared" si="393"/>
        <v>0.56816898894607049</v>
      </c>
      <c r="Q1274" s="14">
        <f t="shared" si="401"/>
        <v>0.93890298894607049</v>
      </c>
      <c r="R1274" s="14">
        <f t="shared" si="402"/>
        <v>-0.19743498894607048</v>
      </c>
      <c r="S1274" s="14">
        <f t="shared" si="403"/>
        <v>1.5070719778921409</v>
      </c>
      <c r="T1274" s="14">
        <f t="shared" si="404"/>
        <v>-0.76560397789214096</v>
      </c>
      <c r="U1274" s="4" t="s">
        <v>21</v>
      </c>
      <c r="V1274" s="21">
        <v>1261</v>
      </c>
      <c r="W1274" s="15">
        <f t="shared" si="394"/>
        <v>15436.634627512683</v>
      </c>
      <c r="X1274" s="15">
        <f t="shared" si="395"/>
        <v>18806.048470473077</v>
      </c>
      <c r="Y1274" s="15">
        <f t="shared" si="396"/>
        <v>27246.158678489825</v>
      </c>
      <c r="Z1274" s="15">
        <f t="shared" si="397"/>
        <v>8745.8085903113933</v>
      </c>
      <c r="AA1274" s="15">
        <f t="shared" si="398"/>
        <v>48090.350043678038</v>
      </c>
      <c r="AB1274" s="15">
        <f t="shared" si="399"/>
        <v>4955.0416748245161</v>
      </c>
      <c r="AC1274" s="15"/>
    </row>
    <row r="1275" spans="2:29">
      <c r="B1275" s="64">
        <v>42107</v>
      </c>
      <c r="C1275" s="65">
        <v>2092.4299999999998</v>
      </c>
      <c r="D1275" s="65">
        <v>19905.46</v>
      </c>
      <c r="E1275" s="16">
        <f t="shared" si="386"/>
        <v>-1.0900343235241421E-4</v>
      </c>
      <c r="F1275" s="16" t="str">
        <f t="shared" si="388"/>
        <v/>
      </c>
      <c r="G1275" s="16">
        <f t="shared" si="389"/>
        <v>-1.0900343235241421E-4</v>
      </c>
      <c r="H1275" s="6">
        <f t="shared" si="390"/>
        <v>1262</v>
      </c>
      <c r="I1275" s="25">
        <f t="shared" ca="1" si="391"/>
        <v>15035.80944649025</v>
      </c>
      <c r="J1275" s="16">
        <f t="shared" ca="1" si="400"/>
        <v>-5.738323873604941E-3</v>
      </c>
      <c r="K1275" s="17">
        <f t="shared" ca="1" si="392"/>
        <v>-1.6626670094416687</v>
      </c>
      <c r="L1275" s="31">
        <f t="shared" ca="1" si="387"/>
        <v>-0.37805344886973125</v>
      </c>
      <c r="M1275" s="30"/>
      <c r="N1275" s="21">
        <v>1262</v>
      </c>
      <c r="O1275" s="14">
        <f t="shared" si="385"/>
        <v>0.37102799999999997</v>
      </c>
      <c r="P1275" s="14">
        <f t="shared" si="393"/>
        <v>0.56839422938661155</v>
      </c>
      <c r="Q1275" s="14">
        <f t="shared" si="401"/>
        <v>0.93942222938661146</v>
      </c>
      <c r="R1275" s="14">
        <f t="shared" si="402"/>
        <v>-0.19736622938661158</v>
      </c>
      <c r="S1275" s="14">
        <f t="shared" si="403"/>
        <v>1.507816458773223</v>
      </c>
      <c r="T1275" s="14">
        <f t="shared" si="404"/>
        <v>-0.76576045877322318</v>
      </c>
      <c r="U1275" s="4" t="s">
        <v>21</v>
      </c>
      <c r="V1275" s="21">
        <v>1262</v>
      </c>
      <c r="W1275" s="15">
        <f t="shared" si="394"/>
        <v>15441.173665299031</v>
      </c>
      <c r="X1275" s="15">
        <f t="shared" si="395"/>
        <v>18810.284830197259</v>
      </c>
      <c r="Y1275" s="15">
        <f t="shared" si="396"/>
        <v>27260.309659487964</v>
      </c>
      <c r="Z1275" s="15">
        <f t="shared" si="397"/>
        <v>8746.4099689322029</v>
      </c>
      <c r="AA1275" s="15">
        <f t="shared" si="398"/>
        <v>48126.165720239085</v>
      </c>
      <c r="AB1275" s="15">
        <f t="shared" si="399"/>
        <v>4954.2663661995102</v>
      </c>
      <c r="AC1275" s="15"/>
    </row>
    <row r="1276" spans="2:29">
      <c r="B1276" s="64">
        <v>42108</v>
      </c>
      <c r="C1276" s="65">
        <v>2095.84</v>
      </c>
      <c r="D1276" s="65">
        <v>19908.68</v>
      </c>
      <c r="E1276" s="16">
        <f t="shared" si="386"/>
        <v>1.6176466155522979E-4</v>
      </c>
      <c r="F1276" s="16">
        <f t="shared" si="388"/>
        <v>1.6176466155522979E-4</v>
      </c>
      <c r="G1276" s="16" t="str">
        <f t="shared" si="389"/>
        <v/>
      </c>
      <c r="H1276" s="6">
        <f t="shared" si="390"/>
        <v>1263</v>
      </c>
      <c r="I1276" s="25">
        <f t="shared" ca="1" si="391"/>
        <v>15151.698319710353</v>
      </c>
      <c r="J1276" s="16">
        <f t="shared" ca="1" si="400"/>
        <v>7.7075247350354347E-3</v>
      </c>
      <c r="K1276" s="17">
        <f t="shared" ca="1" si="392"/>
        <v>-1.201168342050339</v>
      </c>
      <c r="L1276" s="31">
        <f t="shared" ca="1" si="387"/>
        <v>0.46149866739132972</v>
      </c>
      <c r="M1276" s="30"/>
      <c r="N1276" s="21">
        <v>1263</v>
      </c>
      <c r="O1276" s="14">
        <f t="shared" si="385"/>
        <v>0.37132199999999999</v>
      </c>
      <c r="P1276" s="14">
        <f t="shared" si="393"/>
        <v>0.56861938060533956</v>
      </c>
      <c r="Q1276" s="14">
        <f t="shared" si="401"/>
        <v>0.9399413806053396</v>
      </c>
      <c r="R1276" s="14">
        <f t="shared" si="402"/>
        <v>-0.19729738060533958</v>
      </c>
      <c r="S1276" s="14">
        <f t="shared" si="403"/>
        <v>1.5085607612106791</v>
      </c>
      <c r="T1276" s="14">
        <f t="shared" si="404"/>
        <v>-0.7659167612106792</v>
      </c>
      <c r="U1276" s="4" t="s">
        <v>21</v>
      </c>
      <c r="V1276" s="21">
        <v>1263</v>
      </c>
      <c r="W1276" s="15">
        <f t="shared" si="394"/>
        <v>15445.714037758678</v>
      </c>
      <c r="X1276" s="15">
        <f t="shared" si="395"/>
        <v>18814.520465562739</v>
      </c>
      <c r="Y1276" s="15">
        <f t="shared" si="396"/>
        <v>27274.465556678289</v>
      </c>
      <c r="Z1276" s="15">
        <f t="shared" si="397"/>
        <v>8747.0121693292131</v>
      </c>
      <c r="AA1276" s="15">
        <f t="shared" si="398"/>
        <v>48161.999476611891</v>
      </c>
      <c r="AB1276" s="15">
        <f t="shared" si="399"/>
        <v>4953.4920628049977</v>
      </c>
      <c r="AC1276" s="15"/>
    </row>
    <row r="1277" spans="2:29">
      <c r="B1277" s="64">
        <v>42109</v>
      </c>
      <c r="C1277" s="65">
        <v>2106.63</v>
      </c>
      <c r="D1277" s="65">
        <v>19869.759999999998</v>
      </c>
      <c r="E1277" s="16">
        <f t="shared" si="386"/>
        <v>-1.9549261929973204E-3</v>
      </c>
      <c r="F1277" s="16" t="str">
        <f t="shared" si="388"/>
        <v/>
      </c>
      <c r="G1277" s="16">
        <f t="shared" si="389"/>
        <v>-1.9549261929973204E-3</v>
      </c>
      <c r="H1277" s="6">
        <f t="shared" si="390"/>
        <v>1264</v>
      </c>
      <c r="I1277" s="25">
        <f t="shared" ca="1" si="391"/>
        <v>15137.981418532869</v>
      </c>
      <c r="J1277" s="16">
        <f t="shared" ca="1" si="400"/>
        <v>-9.053045333961119E-4</v>
      </c>
      <c r="K1277" s="17">
        <f t="shared" ca="1" si="392"/>
        <v>-1.2761505406920273</v>
      </c>
      <c r="L1277" s="31">
        <f t="shared" ca="1" si="387"/>
        <v>-7.4982198641688355E-2</v>
      </c>
      <c r="M1277" s="30"/>
      <c r="N1277" s="21">
        <v>1264</v>
      </c>
      <c r="O1277" s="14">
        <f t="shared" si="385"/>
        <v>0.371616</v>
      </c>
      <c r="P1277" s="14">
        <f t="shared" si="393"/>
        <v>0.56884444270819767</v>
      </c>
      <c r="Q1277" s="14">
        <f t="shared" si="401"/>
        <v>0.94046044270819773</v>
      </c>
      <c r="R1277" s="14">
        <f t="shared" si="402"/>
        <v>-0.19722844270819767</v>
      </c>
      <c r="S1277" s="14">
        <f t="shared" si="403"/>
        <v>1.5093048854163953</v>
      </c>
      <c r="T1277" s="14">
        <f t="shared" si="404"/>
        <v>-0.7660728854163954</v>
      </c>
      <c r="U1277" s="4" t="s">
        <v>21</v>
      </c>
      <c r="V1277" s="21">
        <v>1264</v>
      </c>
      <c r="W1277" s="15">
        <f t="shared" si="394"/>
        <v>15450.255745284072</v>
      </c>
      <c r="X1277" s="15">
        <f t="shared" si="395"/>
        <v>18818.755377644218</v>
      </c>
      <c r="Y1277" s="15">
        <f t="shared" si="396"/>
        <v>27288.626372978073</v>
      </c>
      <c r="Z1277" s="15">
        <f t="shared" si="397"/>
        <v>8747.6151907397161</v>
      </c>
      <c r="AA1277" s="15">
        <f t="shared" si="398"/>
        <v>48197.851323677416</v>
      </c>
      <c r="AB1277" s="15">
        <f t="shared" si="399"/>
        <v>4952.7187631581382</v>
      </c>
      <c r="AC1277" s="15"/>
    </row>
    <row r="1278" spans="2:29">
      <c r="B1278" s="64">
        <v>42110</v>
      </c>
      <c r="C1278" s="65">
        <v>2104.9899999999998</v>
      </c>
      <c r="D1278" s="65">
        <v>19885.77</v>
      </c>
      <c r="E1278" s="16">
        <f t="shared" si="386"/>
        <v>8.0574702462445644E-4</v>
      </c>
      <c r="F1278" s="16">
        <f t="shared" si="388"/>
        <v>8.0574702462445644E-4</v>
      </c>
      <c r="G1278" s="16" t="str">
        <f t="shared" si="389"/>
        <v/>
      </c>
      <c r="H1278" s="6">
        <f t="shared" si="390"/>
        <v>1265</v>
      </c>
      <c r="I1278" s="25">
        <f t="shared" ca="1" si="391"/>
        <v>15072.820326450925</v>
      </c>
      <c r="J1278" s="16">
        <f t="shared" ca="1" si="400"/>
        <v>-4.3044769497582831E-3</v>
      </c>
      <c r="K1278" s="17">
        <f t="shared" ca="1" si="392"/>
        <v>-1.5641362146704532</v>
      </c>
      <c r="L1278" s="31">
        <f t="shared" ca="1" si="387"/>
        <v>-0.28798567397842595</v>
      </c>
      <c r="M1278" s="30"/>
      <c r="N1278" s="21">
        <v>1265</v>
      </c>
      <c r="O1278" s="14">
        <f t="shared" si="385"/>
        <v>0.37190999999999996</v>
      </c>
      <c r="P1278" s="14">
        <f t="shared" si="393"/>
        <v>0.56906941580091963</v>
      </c>
      <c r="Q1278" s="14">
        <f t="shared" si="401"/>
        <v>0.94097941580091959</v>
      </c>
      <c r="R1278" s="14">
        <f t="shared" si="402"/>
        <v>-0.19715941580091967</v>
      </c>
      <c r="S1278" s="14">
        <f t="shared" si="403"/>
        <v>1.5100488316018392</v>
      </c>
      <c r="T1278" s="14">
        <f t="shared" si="404"/>
        <v>-0.7662288316018393</v>
      </c>
      <c r="U1278" s="4" t="s">
        <v>21</v>
      </c>
      <c r="V1278" s="21">
        <v>1265</v>
      </c>
      <c r="W1278" s="15">
        <f t="shared" si="394"/>
        <v>15454.798788267781</v>
      </c>
      <c r="X1278" s="15">
        <f t="shared" si="395"/>
        <v>18822.98956751424</v>
      </c>
      <c r="Y1278" s="15">
        <f t="shared" si="396"/>
        <v>27302.792111303566</v>
      </c>
      <c r="Z1278" s="15">
        <f t="shared" si="397"/>
        <v>8748.2190324028124</v>
      </c>
      <c r="AA1278" s="15">
        <f t="shared" si="398"/>
        <v>48233.72127231762</v>
      </c>
      <c r="AB1278" s="15">
        <f t="shared" si="399"/>
        <v>4951.9464657794269</v>
      </c>
      <c r="AC1278" s="15"/>
    </row>
    <row r="1279" spans="2:29">
      <c r="B1279" s="64">
        <v>42111</v>
      </c>
      <c r="C1279" s="65">
        <v>2081.1799999999998</v>
      </c>
      <c r="D1279" s="65">
        <v>19652.88</v>
      </c>
      <c r="E1279" s="16">
        <f t="shared" si="386"/>
        <v>-1.1711389601710137E-2</v>
      </c>
      <c r="F1279" s="16" t="str">
        <f t="shared" si="388"/>
        <v/>
      </c>
      <c r="G1279" s="16">
        <f t="shared" si="389"/>
        <v>-1.1711389601710137E-2</v>
      </c>
      <c r="H1279" s="6">
        <f t="shared" si="390"/>
        <v>1266</v>
      </c>
      <c r="I1279" s="25">
        <f t="shared" ca="1" si="391"/>
        <v>15160.043946697431</v>
      </c>
      <c r="J1279" s="16">
        <f t="shared" ca="1" si="400"/>
        <v>5.7868148334150752E-3</v>
      </c>
      <c r="K1279" s="17">
        <f t="shared" ca="1" si="392"/>
        <v>-1.2218775010772167</v>
      </c>
      <c r="L1279" s="31">
        <f t="shared" ca="1" si="387"/>
        <v>0.3422587135932364</v>
      </c>
      <c r="M1279" s="30"/>
      <c r="N1279" s="21">
        <v>1266</v>
      </c>
      <c r="O1279" s="14">
        <f t="shared" si="385"/>
        <v>0.37220399999999998</v>
      </c>
      <c r="P1279" s="14">
        <f t="shared" si="393"/>
        <v>0.56929429998903025</v>
      </c>
      <c r="Q1279" s="14">
        <f t="shared" si="401"/>
        <v>0.94149829998903023</v>
      </c>
      <c r="R1279" s="14">
        <f t="shared" si="402"/>
        <v>-0.19709029998903027</v>
      </c>
      <c r="S1279" s="14">
        <f t="shared" si="403"/>
        <v>1.5107925999780605</v>
      </c>
      <c r="T1279" s="14">
        <f t="shared" si="404"/>
        <v>-0.76638459997806052</v>
      </c>
      <c r="U1279" s="4" t="s">
        <v>21</v>
      </c>
      <c r="V1279" s="21">
        <v>1266</v>
      </c>
      <c r="W1279" s="15">
        <f t="shared" si="394"/>
        <v>15459.343167102485</v>
      </c>
      <c r="X1279" s="15">
        <f t="shared" si="395"/>
        <v>18827.223036243191</v>
      </c>
      <c r="Y1279" s="15">
        <f t="shared" si="396"/>
        <v>27316.962774570002</v>
      </c>
      <c r="Z1279" s="15">
        <f t="shared" si="397"/>
        <v>8748.8236935594068</v>
      </c>
      <c r="AA1279" s="15">
        <f t="shared" si="398"/>
        <v>48269.609333415494</v>
      </c>
      <c r="AB1279" s="15">
        <f t="shared" si="399"/>
        <v>4951.1751691926866</v>
      </c>
      <c r="AC1279" s="15"/>
    </row>
    <row r="1280" spans="2:29">
      <c r="B1280" s="64">
        <v>42114</v>
      </c>
      <c r="C1280" s="65">
        <v>2100.4</v>
      </c>
      <c r="D1280" s="65">
        <v>19634.490000000002</v>
      </c>
      <c r="E1280" s="16">
        <f t="shared" si="386"/>
        <v>-9.3574071586451535E-4</v>
      </c>
      <c r="F1280" s="16" t="str">
        <f t="shared" si="388"/>
        <v/>
      </c>
      <c r="G1280" s="16">
        <f t="shared" si="389"/>
        <v>-9.3574071586451535E-4</v>
      </c>
      <c r="H1280" s="6">
        <f t="shared" si="390"/>
        <v>1267</v>
      </c>
      <c r="I1280" s="25">
        <f t="shared" ca="1" si="391"/>
        <v>15075.063322715037</v>
      </c>
      <c r="J1280" s="16">
        <f t="shared" ca="1" si="400"/>
        <v>-5.605565807143097E-3</v>
      </c>
      <c r="K1280" s="17">
        <f t="shared" ca="1" si="392"/>
        <v>-1.5915862344334004</v>
      </c>
      <c r="L1280" s="31">
        <f t="shared" ca="1" si="387"/>
        <v>-0.36970873335618365</v>
      </c>
      <c r="M1280" s="30"/>
      <c r="N1280" s="21">
        <v>1267</v>
      </c>
      <c r="O1280" s="14">
        <f t="shared" si="385"/>
        <v>0.372498</v>
      </c>
      <c r="P1280" s="14">
        <f t="shared" si="393"/>
        <v>0.56951909537784595</v>
      </c>
      <c r="Q1280" s="14">
        <f t="shared" si="401"/>
        <v>0.94201709537784595</v>
      </c>
      <c r="R1280" s="14">
        <f t="shared" si="402"/>
        <v>-0.19702109537784596</v>
      </c>
      <c r="S1280" s="14">
        <f t="shared" si="403"/>
        <v>1.5115361907556919</v>
      </c>
      <c r="T1280" s="14">
        <f t="shared" si="404"/>
        <v>-0.76654019075569191</v>
      </c>
      <c r="U1280" s="4" t="s">
        <v>21</v>
      </c>
      <c r="V1280" s="21">
        <v>1267</v>
      </c>
      <c r="W1280" s="15">
        <f t="shared" si="394"/>
        <v>15463.888882180987</v>
      </c>
      <c r="X1280" s="15">
        <f t="shared" si="395"/>
        <v>18831.45578489931</v>
      </c>
      <c r="Y1280" s="15">
        <f t="shared" si="396"/>
        <v>27331.138365691604</v>
      </c>
      <c r="Z1280" s="15">
        <f t="shared" si="397"/>
        <v>8749.4291734521976</v>
      </c>
      <c r="AA1280" s="15">
        <f t="shared" si="398"/>
        <v>48305.515517855041</v>
      </c>
      <c r="AB1280" s="15">
        <f t="shared" si="399"/>
        <v>4950.4048719250513</v>
      </c>
      <c r="AC1280" s="15"/>
    </row>
    <row r="1281" spans="2:29">
      <c r="B1281" s="64">
        <v>42115</v>
      </c>
      <c r="C1281" s="65">
        <v>2097.29</v>
      </c>
      <c r="D1281" s="65">
        <v>19909.09</v>
      </c>
      <c r="E1281" s="16">
        <f t="shared" si="386"/>
        <v>1.3985593717993109E-2</v>
      </c>
      <c r="F1281" s="16">
        <f t="shared" si="388"/>
        <v>1.3985593717993109E-2</v>
      </c>
      <c r="G1281" s="16" t="str">
        <f t="shared" si="389"/>
        <v/>
      </c>
      <c r="H1281" s="6">
        <f t="shared" si="390"/>
        <v>1268</v>
      </c>
      <c r="I1281" s="25">
        <f t="shared" ca="1" si="391"/>
        <v>15209.018256158866</v>
      </c>
      <c r="J1281" s="16">
        <f t="shared" ca="1" si="400"/>
        <v>8.8858620740906707E-3</v>
      </c>
      <c r="K1281" s="17">
        <f t="shared" ca="1" si="392"/>
        <v>-1.0570474171609447</v>
      </c>
      <c r="L1281" s="31">
        <f t="shared" ca="1" si="387"/>
        <v>0.53453881727245578</v>
      </c>
      <c r="M1281" s="30"/>
      <c r="N1281" s="21">
        <v>1268</v>
      </c>
      <c r="O1281" s="14">
        <f t="shared" si="385"/>
        <v>0.37279200000000001</v>
      </c>
      <c r="P1281" s="14">
        <f t="shared" si="393"/>
        <v>0.56974380207247544</v>
      </c>
      <c r="Q1281" s="14">
        <f t="shared" si="401"/>
        <v>0.94253580207247545</v>
      </c>
      <c r="R1281" s="14">
        <f t="shared" si="402"/>
        <v>-0.19695180207247542</v>
      </c>
      <c r="S1281" s="14">
        <f t="shared" si="403"/>
        <v>1.5122796041449509</v>
      </c>
      <c r="T1281" s="14">
        <f t="shared" si="404"/>
        <v>-0.76669560414495086</v>
      </c>
      <c r="U1281" s="4" t="s">
        <v>21</v>
      </c>
      <c r="V1281" s="21">
        <v>1268</v>
      </c>
      <c r="W1281" s="15">
        <f t="shared" si="394"/>
        <v>15468.4359338962</v>
      </c>
      <c r="X1281" s="15">
        <f t="shared" si="395"/>
        <v>18835.687814548688</v>
      </c>
      <c r="Y1281" s="15">
        <f t="shared" si="396"/>
        <v>27345.318887581609</v>
      </c>
      <c r="Z1281" s="15">
        <f t="shared" si="397"/>
        <v>8750.0354713256802</v>
      </c>
      <c r="AA1281" s="15">
        <f t="shared" si="398"/>
        <v>48341.439836521306</v>
      </c>
      <c r="AB1281" s="15">
        <f t="shared" si="399"/>
        <v>4949.6355725069652</v>
      </c>
      <c r="AC1281" s="15"/>
    </row>
    <row r="1282" spans="2:29">
      <c r="B1282" s="64">
        <v>42116</v>
      </c>
      <c r="C1282" s="65">
        <v>2107.96</v>
      </c>
      <c r="D1282" s="65">
        <v>20133.900000000001</v>
      </c>
      <c r="E1282" s="16">
        <f t="shared" si="386"/>
        <v>1.1291826999626869E-2</v>
      </c>
      <c r="F1282" s="16">
        <f t="shared" si="388"/>
        <v>1.1291826999626869E-2</v>
      </c>
      <c r="G1282" s="16" t="str">
        <f t="shared" si="389"/>
        <v/>
      </c>
      <c r="H1282" s="6">
        <f t="shared" si="390"/>
        <v>1269</v>
      </c>
      <c r="I1282" s="25">
        <f t="shared" ca="1" si="391"/>
        <v>15393.257574512447</v>
      </c>
      <c r="J1282" s="16">
        <f t="shared" ca="1" si="400"/>
        <v>1.2113820580034686E-2</v>
      </c>
      <c r="K1282" s="17">
        <f t="shared" ca="1" si="392"/>
        <v>-0.32285719408457558</v>
      </c>
      <c r="L1282" s="31">
        <f t="shared" ca="1" si="387"/>
        <v>0.73419022307636916</v>
      </c>
      <c r="M1282" s="30"/>
      <c r="N1282" s="21">
        <v>1269</v>
      </c>
      <c r="O1282" s="14">
        <f t="shared" si="385"/>
        <v>0.37308599999999997</v>
      </c>
      <c r="P1282" s="14">
        <f t="shared" si="393"/>
        <v>0.56996842017782001</v>
      </c>
      <c r="Q1282" s="14">
        <f t="shared" si="401"/>
        <v>0.94305442017781993</v>
      </c>
      <c r="R1282" s="14">
        <f t="shared" si="402"/>
        <v>-0.19688242017782004</v>
      </c>
      <c r="S1282" s="14">
        <f t="shared" si="403"/>
        <v>1.5130228403556401</v>
      </c>
      <c r="T1282" s="14">
        <f t="shared" si="404"/>
        <v>-0.76685084035564</v>
      </c>
      <c r="U1282" s="4" t="s">
        <v>21</v>
      </c>
      <c r="V1282" s="21">
        <v>1269</v>
      </c>
      <c r="W1282" s="15">
        <f t="shared" si="394"/>
        <v>15472.984322641147</v>
      </c>
      <c r="X1282" s="15">
        <f t="shared" si="395"/>
        <v>18839.91912625527</v>
      </c>
      <c r="Y1282" s="15">
        <f t="shared" si="396"/>
        <v>27359.504343152221</v>
      </c>
      <c r="Z1282" s="15">
        <f t="shared" si="397"/>
        <v>8750.6425864261364</v>
      </c>
      <c r="AA1282" s="15">
        <f t="shared" si="398"/>
        <v>48377.3823003004</v>
      </c>
      <c r="AB1282" s="15">
        <f t="shared" si="399"/>
        <v>4948.8672694721663</v>
      </c>
      <c r="AC1282" s="15"/>
    </row>
    <row r="1283" spans="2:29">
      <c r="B1283" s="64">
        <v>42117</v>
      </c>
      <c r="C1283" s="65">
        <v>2112.9299999999998</v>
      </c>
      <c r="D1283" s="65">
        <v>20187.650000000001</v>
      </c>
      <c r="E1283" s="16">
        <f t="shared" si="386"/>
        <v>2.6696268482509595E-3</v>
      </c>
      <c r="F1283" s="16">
        <f t="shared" si="388"/>
        <v>2.6696268482509595E-3</v>
      </c>
      <c r="G1283" s="16" t="str">
        <f t="shared" si="389"/>
        <v/>
      </c>
      <c r="H1283" s="6">
        <f t="shared" si="390"/>
        <v>1270</v>
      </c>
      <c r="I1283" s="25">
        <f t="shared" ca="1" si="391"/>
        <v>15136.05378109079</v>
      </c>
      <c r="J1283" s="16">
        <f t="shared" ca="1" si="400"/>
        <v>-1.6708860497957549E-2</v>
      </c>
      <c r="K1283" s="17">
        <f t="shared" ca="1" si="392"/>
        <v>-1.3943596660968658</v>
      </c>
      <c r="L1283" s="31">
        <f t="shared" ca="1" si="387"/>
        <v>-1.0715024720122901</v>
      </c>
      <c r="M1283" s="30"/>
      <c r="N1283" s="21">
        <v>1270</v>
      </c>
      <c r="O1283" s="14">
        <f t="shared" si="385"/>
        <v>0.37337999999999999</v>
      </c>
      <c r="P1283" s="14">
        <f t="shared" si="393"/>
        <v>0.57019294979857482</v>
      </c>
      <c r="Q1283" s="14">
        <f t="shared" si="401"/>
        <v>0.94357294979857476</v>
      </c>
      <c r="R1283" s="14">
        <f t="shared" si="402"/>
        <v>-0.19681294979857483</v>
      </c>
      <c r="S1283" s="14">
        <f t="shared" si="403"/>
        <v>1.5137658995971497</v>
      </c>
      <c r="T1283" s="14">
        <f t="shared" si="404"/>
        <v>-0.7670058995971496</v>
      </c>
      <c r="U1283" s="4" t="s">
        <v>21</v>
      </c>
      <c r="V1283" s="21">
        <v>1270</v>
      </c>
      <c r="W1283" s="15">
        <f t="shared" si="394"/>
        <v>15477.534048808979</v>
      </c>
      <c r="X1283" s="15">
        <f t="shared" si="395"/>
        <v>18844.149721080892</v>
      </c>
      <c r="Y1283" s="15">
        <f t="shared" si="396"/>
        <v>27373.694735314697</v>
      </c>
      <c r="Z1283" s="15">
        <f t="shared" si="397"/>
        <v>8751.2505180016306</v>
      </c>
      <c r="AA1283" s="15">
        <f t="shared" si="398"/>
        <v>48413.342920079514</v>
      </c>
      <c r="AB1283" s="15">
        <f t="shared" si="399"/>
        <v>4948.0999613576741</v>
      </c>
      <c r="AC1283" s="15"/>
    </row>
    <row r="1284" spans="2:29">
      <c r="B1284" s="64">
        <v>42118</v>
      </c>
      <c r="C1284" s="65">
        <v>2117.69</v>
      </c>
      <c r="D1284" s="65">
        <v>20020.04</v>
      </c>
      <c r="E1284" s="16">
        <f t="shared" si="386"/>
        <v>-8.3026008475479106E-3</v>
      </c>
      <c r="F1284" s="16" t="str">
        <f t="shared" si="388"/>
        <v/>
      </c>
      <c r="G1284" s="16">
        <f t="shared" si="389"/>
        <v>-8.3026008475479106E-3</v>
      </c>
      <c r="H1284" s="6">
        <f t="shared" si="390"/>
        <v>1271</v>
      </c>
      <c r="I1284" s="25">
        <f t="shared" ca="1" si="391"/>
        <v>15160.959986759912</v>
      </c>
      <c r="J1284" s="16">
        <f t="shared" ca="1" si="400"/>
        <v>1.6454887138572893E-3</v>
      </c>
      <c r="K1284" s="17">
        <f t="shared" ca="1" si="392"/>
        <v>-1.3099760731885364</v>
      </c>
      <c r="L1284" s="31">
        <f t="shared" ca="1" si="387"/>
        <v>8.4383592908329377E-2</v>
      </c>
      <c r="M1284" s="30"/>
      <c r="N1284" s="21">
        <v>1271</v>
      </c>
      <c r="O1284" s="14">
        <f t="shared" si="385"/>
        <v>0.37367400000000001</v>
      </c>
      <c r="P1284" s="14">
        <f t="shared" si="393"/>
        <v>0.57041739103922839</v>
      </c>
      <c r="Q1284" s="14">
        <f t="shared" si="401"/>
        <v>0.94409139103922834</v>
      </c>
      <c r="R1284" s="14">
        <f t="shared" si="402"/>
        <v>-0.19674339103922839</v>
      </c>
      <c r="S1284" s="14">
        <f t="shared" si="403"/>
        <v>1.5145087820784568</v>
      </c>
      <c r="T1284" s="14">
        <f t="shared" si="404"/>
        <v>-0.76716078207845673</v>
      </c>
      <c r="U1284" s="4" t="s">
        <v>21</v>
      </c>
      <c r="V1284" s="21">
        <v>1271</v>
      </c>
      <c r="W1284" s="15">
        <f t="shared" si="394"/>
        <v>15482.085112792955</v>
      </c>
      <c r="X1284" s="15">
        <f t="shared" si="395"/>
        <v>18848.379600085245</v>
      </c>
      <c r="Y1284" s="15">
        <f t="shared" si="396"/>
        <v>27387.890066979275</v>
      </c>
      <c r="Z1284" s="15">
        <f t="shared" si="397"/>
        <v>8751.8592653020005</v>
      </c>
      <c r="AA1284" s="15">
        <f t="shared" si="398"/>
        <v>48449.321706746865</v>
      </c>
      <c r="AB1284" s="15">
        <f t="shared" si="399"/>
        <v>4947.3336467037934</v>
      </c>
      <c r="AC1284" s="15"/>
    </row>
    <row r="1285" spans="2:29">
      <c r="B1285" s="64">
        <v>42121</v>
      </c>
      <c r="C1285" s="65">
        <v>2108.92</v>
      </c>
      <c r="D1285" s="65">
        <v>19983.32</v>
      </c>
      <c r="E1285" s="16">
        <f t="shared" si="386"/>
        <v>-1.834162169506213E-3</v>
      </c>
      <c r="F1285" s="16" t="str">
        <f t="shared" si="388"/>
        <v/>
      </c>
      <c r="G1285" s="16">
        <f t="shared" si="389"/>
        <v>-1.834162169506213E-3</v>
      </c>
      <c r="H1285" s="6">
        <f t="shared" si="390"/>
        <v>1272</v>
      </c>
      <c r="I1285" s="25">
        <f t="shared" ca="1" si="391"/>
        <v>14972.264652092688</v>
      </c>
      <c r="J1285" s="16">
        <f t="shared" ca="1" si="400"/>
        <v>-1.2446133677023843E-2</v>
      </c>
      <c r="K1285" s="17">
        <f t="shared" ca="1" si="392"/>
        <v>-2.1111163196797071</v>
      </c>
      <c r="L1285" s="31">
        <f t="shared" ca="1" si="387"/>
        <v>-0.80114024649117088</v>
      </c>
      <c r="M1285" s="30"/>
      <c r="N1285" s="21">
        <v>1272</v>
      </c>
      <c r="O1285" s="14">
        <f t="shared" si="385"/>
        <v>0.37396799999999997</v>
      </c>
      <c r="P1285" s="14">
        <f t="shared" si="393"/>
        <v>0.5706417440040642</v>
      </c>
      <c r="Q1285" s="14">
        <f t="shared" si="401"/>
        <v>0.94460974400406417</v>
      </c>
      <c r="R1285" s="14">
        <f t="shared" si="402"/>
        <v>-0.19667374400406423</v>
      </c>
      <c r="S1285" s="14">
        <f t="shared" si="403"/>
        <v>1.5152514880081283</v>
      </c>
      <c r="T1285" s="14">
        <f t="shared" si="404"/>
        <v>-0.76731548800812843</v>
      </c>
      <c r="U1285" s="4" t="s">
        <v>21</v>
      </c>
      <c r="V1285" s="21">
        <v>1272</v>
      </c>
      <c r="W1285" s="15">
        <f t="shared" si="394"/>
        <v>15486.637514986447</v>
      </c>
      <c r="X1285" s="15">
        <f t="shared" si="395"/>
        <v>18852.608764325902</v>
      </c>
      <c r="Y1285" s="15">
        <f t="shared" si="396"/>
        <v>27402.09034105522</v>
      </c>
      <c r="Z1285" s="15">
        <f t="shared" si="397"/>
        <v>8752.4688275788594</v>
      </c>
      <c r="AA1285" s="15">
        <f t="shared" si="398"/>
        <v>48485.318671191802</v>
      </c>
      <c r="AB1285" s="15">
        <f t="shared" si="399"/>
        <v>4946.5683240540866</v>
      </c>
      <c r="AC1285" s="15"/>
    </row>
    <row r="1286" spans="2:29">
      <c r="B1286" s="64">
        <v>42122</v>
      </c>
      <c r="C1286" s="65">
        <v>2114.7600000000002</v>
      </c>
      <c r="D1286" s="65">
        <v>20058.95</v>
      </c>
      <c r="E1286" s="16">
        <f t="shared" si="386"/>
        <v>3.7846564034405205E-3</v>
      </c>
      <c r="F1286" s="16">
        <f t="shared" si="388"/>
        <v>3.7846564034405205E-3</v>
      </c>
      <c r="G1286" s="16" t="str">
        <f t="shared" si="389"/>
        <v/>
      </c>
      <c r="H1286" s="6">
        <f t="shared" si="390"/>
        <v>1273</v>
      </c>
      <c r="I1286" s="25">
        <f t="shared" ca="1" si="391"/>
        <v>14718.915102042627</v>
      </c>
      <c r="J1286" s="16">
        <f t="shared" ca="1" si="400"/>
        <v>-1.6921257801480974E-2</v>
      </c>
      <c r="K1286" s="17">
        <f t="shared" ca="1" si="392"/>
        <v>-3.196120666974708</v>
      </c>
      <c r="L1286" s="31">
        <f t="shared" ca="1" si="387"/>
        <v>-1.0850043472950011</v>
      </c>
      <c r="M1286" s="30"/>
      <c r="N1286" s="21">
        <v>1273</v>
      </c>
      <c r="O1286" s="14">
        <f t="shared" si="385"/>
        <v>0.37426199999999998</v>
      </c>
      <c r="P1286" s="14">
        <f t="shared" si="393"/>
        <v>0.57086600879716076</v>
      </c>
      <c r="Q1286" s="14">
        <f t="shared" si="401"/>
        <v>0.94512800879716075</v>
      </c>
      <c r="R1286" s="14">
        <f t="shared" si="402"/>
        <v>-0.19660400879716078</v>
      </c>
      <c r="S1286" s="14">
        <f t="shared" si="403"/>
        <v>1.5159940175943216</v>
      </c>
      <c r="T1286" s="14">
        <f t="shared" si="404"/>
        <v>-0.76747001759432154</v>
      </c>
      <c r="U1286" s="4" t="s">
        <v>21</v>
      </c>
      <c r="V1286" s="21">
        <v>1273</v>
      </c>
      <c r="W1286" s="15">
        <f t="shared" si="394"/>
        <v>15491.191255782949</v>
      </c>
      <c r="X1286" s="15">
        <f t="shared" si="395"/>
        <v>18856.837214858333</v>
      </c>
      <c r="Y1286" s="15">
        <f t="shared" si="396"/>
        <v>27416.295560450828</v>
      </c>
      <c r="Z1286" s="15">
        <f t="shared" si="397"/>
        <v>8753.0792040855849</v>
      </c>
      <c r="AA1286" s="15">
        <f t="shared" si="398"/>
        <v>48521.333824304791</v>
      </c>
      <c r="AB1286" s="15">
        <f t="shared" si="399"/>
        <v>4945.8039919553767</v>
      </c>
      <c r="AC1286" s="15"/>
    </row>
    <row r="1287" spans="2:29">
      <c r="B1287" s="64">
        <v>42124</v>
      </c>
      <c r="C1287" s="65">
        <v>2085.5100000000002</v>
      </c>
      <c r="D1287" s="65">
        <v>19520.009999999998</v>
      </c>
      <c r="E1287" s="16">
        <f t="shared" si="386"/>
        <v>-2.6867807138459505E-2</v>
      </c>
      <c r="F1287" s="16" t="str">
        <f t="shared" si="388"/>
        <v/>
      </c>
      <c r="G1287" s="16">
        <f t="shared" si="389"/>
        <v>-2.6867807138459505E-2</v>
      </c>
      <c r="H1287" s="6">
        <f t="shared" si="390"/>
        <v>1274</v>
      </c>
      <c r="I1287" s="25">
        <f t="shared" ca="1" si="391"/>
        <v>14913.655317685718</v>
      </c>
      <c r="J1287" s="16">
        <f t="shared" ca="1" si="400"/>
        <v>1.3230609341313856E-2</v>
      </c>
      <c r="K1287" s="17">
        <f t="shared" ca="1" si="392"/>
        <v>-2.39300453621208</v>
      </c>
      <c r="L1287" s="31">
        <f t="shared" ca="1" si="387"/>
        <v>0.80311613076262789</v>
      </c>
      <c r="M1287" s="30"/>
      <c r="N1287" s="21">
        <v>1274</v>
      </c>
      <c r="O1287" s="14">
        <f t="shared" si="385"/>
        <v>0.374556</v>
      </c>
      <c r="P1287" s="14">
        <f t="shared" si="393"/>
        <v>0.57109018552239199</v>
      </c>
      <c r="Q1287" s="14">
        <f t="shared" si="401"/>
        <v>0.94564618552239199</v>
      </c>
      <c r="R1287" s="14">
        <f t="shared" si="402"/>
        <v>-0.19653418552239199</v>
      </c>
      <c r="S1287" s="14">
        <f t="shared" si="403"/>
        <v>1.5167363710447841</v>
      </c>
      <c r="T1287" s="14">
        <f t="shared" si="404"/>
        <v>-0.76762437104478398</v>
      </c>
      <c r="U1287" s="4" t="s">
        <v>21</v>
      </c>
      <c r="V1287" s="21">
        <v>1274</v>
      </c>
      <c r="W1287" s="15">
        <f t="shared" si="394"/>
        <v>15495.746335576068</v>
      </c>
      <c r="X1287" s="15">
        <f t="shared" si="395"/>
        <v>18861.064952735891</v>
      </c>
      <c r="Y1287" s="15">
        <f t="shared" si="396"/>
        <v>27430.505728073415</v>
      </c>
      <c r="Z1287" s="15">
        <f t="shared" si="397"/>
        <v>8753.6903940773191</v>
      </c>
      <c r="AA1287" s="15">
        <f t="shared" si="398"/>
        <v>48557.367176977357</v>
      </c>
      <c r="AB1287" s="15">
        <f t="shared" si="399"/>
        <v>4945.0406489577354</v>
      </c>
      <c r="AC1287" s="15"/>
    </row>
    <row r="1288" spans="2:29">
      <c r="B1288" s="64">
        <v>42125</v>
      </c>
      <c r="C1288" s="65">
        <v>2108.29</v>
      </c>
      <c r="D1288" s="65">
        <v>19531.63</v>
      </c>
      <c r="E1288" s="16">
        <f t="shared" si="386"/>
        <v>5.9528658028364838E-4</v>
      </c>
      <c r="F1288" s="16">
        <f t="shared" si="388"/>
        <v>5.9528658028364838E-4</v>
      </c>
      <c r="G1288" s="16" t="str">
        <f t="shared" si="389"/>
        <v/>
      </c>
      <c r="H1288" s="6">
        <f t="shared" si="390"/>
        <v>1275</v>
      </c>
      <c r="I1288" s="25">
        <f t="shared" ca="1" si="391"/>
        <v>14765.633020256742</v>
      </c>
      <c r="J1288" s="16">
        <f t="shared" ca="1" si="400"/>
        <v>-9.9252862075630537E-3</v>
      </c>
      <c r="K1288" s="17">
        <f t="shared" ca="1" si="392"/>
        <v>-3.0348093445572575</v>
      </c>
      <c r="L1288" s="31">
        <f t="shared" ca="1" si="387"/>
        <v>-0.64180480834517728</v>
      </c>
      <c r="M1288" s="30"/>
      <c r="N1288" s="21">
        <v>1275</v>
      </c>
      <c r="O1288" s="14">
        <f t="shared" si="385"/>
        <v>0.37484999999999996</v>
      </c>
      <c r="P1288" s="14">
        <f t="shared" si="393"/>
        <v>0.57131427428342796</v>
      </c>
      <c r="Q1288" s="14">
        <f t="shared" si="401"/>
        <v>0.94616427428342798</v>
      </c>
      <c r="R1288" s="14">
        <f t="shared" si="402"/>
        <v>-0.196464274283428</v>
      </c>
      <c r="S1288" s="14">
        <f t="shared" si="403"/>
        <v>1.5174785485668558</v>
      </c>
      <c r="T1288" s="14">
        <f t="shared" si="404"/>
        <v>-0.76777854856685601</v>
      </c>
      <c r="U1288" s="4" t="s">
        <v>21</v>
      </c>
      <c r="V1288" s="21">
        <v>1275</v>
      </c>
      <c r="W1288" s="15">
        <f t="shared" si="394"/>
        <v>15500.302754759528</v>
      </c>
      <c r="X1288" s="15">
        <f t="shared" si="395"/>
        <v>18865.291979009817</v>
      </c>
      <c r="Y1288" s="15">
        <f t="shared" si="396"/>
        <v>27444.720846829332</v>
      </c>
      <c r="Z1288" s="15">
        <f t="shared" si="397"/>
        <v>8754.3023968109628</v>
      </c>
      <c r="AA1288" s="15">
        <f t="shared" si="398"/>
        <v>48593.418740102141</v>
      </c>
      <c r="AB1288" s="15">
        <f t="shared" si="399"/>
        <v>4944.2782936144731</v>
      </c>
      <c r="AC1288" s="15"/>
    </row>
    <row r="1289" spans="2:29">
      <c r="B1289" s="64">
        <v>42131</v>
      </c>
      <c r="C1289" s="65">
        <v>2088</v>
      </c>
      <c r="D1289" s="65">
        <v>19291.990000000002</v>
      </c>
      <c r="E1289" s="16">
        <f t="shared" si="386"/>
        <v>-1.2269329287929344E-2</v>
      </c>
      <c r="F1289" s="16" t="str">
        <f t="shared" si="388"/>
        <v/>
      </c>
      <c r="G1289" s="16">
        <f t="shared" si="389"/>
        <v>-1.2269329287929344E-2</v>
      </c>
      <c r="H1289" s="6">
        <f t="shared" si="390"/>
        <v>1276</v>
      </c>
      <c r="I1289" s="25">
        <f t="shared" ca="1" si="391"/>
        <v>14752.092013180758</v>
      </c>
      <c r="J1289" s="16">
        <f t="shared" ca="1" si="400"/>
        <v>-9.1706241496099467E-4</v>
      </c>
      <c r="K1289" s="17">
        <f t="shared" ca="1" si="392"/>
        <v>-3.110527081501409</v>
      </c>
      <c r="L1289" s="31">
        <f t="shared" ca="1" si="387"/>
        <v>-7.5717736944151681E-2</v>
      </c>
      <c r="M1289" s="30"/>
      <c r="N1289" s="21">
        <v>1276</v>
      </c>
      <c r="O1289" s="14">
        <f t="shared" si="385"/>
        <v>0.37514399999999998</v>
      </c>
      <c r="P1289" s="14">
        <f t="shared" si="393"/>
        <v>0.57153827518373601</v>
      </c>
      <c r="Q1289" s="14">
        <f t="shared" si="401"/>
        <v>0.94668227518373604</v>
      </c>
      <c r="R1289" s="14">
        <f t="shared" si="402"/>
        <v>-0.19639427518373603</v>
      </c>
      <c r="S1289" s="14">
        <f t="shared" si="403"/>
        <v>1.5182205503674719</v>
      </c>
      <c r="T1289" s="14">
        <f t="shared" si="404"/>
        <v>-0.7679325503674721</v>
      </c>
      <c r="U1289" s="4" t="s">
        <v>21</v>
      </c>
      <c r="V1289" s="21">
        <v>1276</v>
      </c>
      <c r="W1289" s="15">
        <f t="shared" si="394"/>
        <v>15504.860513727166</v>
      </c>
      <c r="X1289" s="15">
        <f t="shared" si="395"/>
        <v>18869.518294729281</v>
      </c>
      <c r="Y1289" s="15">
        <f t="shared" si="396"/>
        <v>27458.940919623979</v>
      </c>
      <c r="Z1289" s="15">
        <f t="shared" si="397"/>
        <v>8754.9152115451598</v>
      </c>
      <c r="AA1289" s="15">
        <f t="shared" si="398"/>
        <v>48629.488524573004</v>
      </c>
      <c r="AB1289" s="15">
        <f t="shared" si="399"/>
        <v>4943.5169244821227</v>
      </c>
      <c r="AC1289" s="15"/>
    </row>
    <row r="1290" spans="2:29">
      <c r="B1290" s="64">
        <v>42132</v>
      </c>
      <c r="C1290" s="65">
        <v>2116.1</v>
      </c>
      <c r="D1290" s="65">
        <v>19379.189999999999</v>
      </c>
      <c r="E1290" s="16">
        <f t="shared" si="386"/>
        <v>4.52001063653864E-3</v>
      </c>
      <c r="F1290" s="16">
        <f t="shared" si="388"/>
        <v>4.52001063653864E-3</v>
      </c>
      <c r="G1290" s="16" t="str">
        <f t="shared" si="389"/>
        <v/>
      </c>
      <c r="H1290" s="6">
        <f t="shared" si="390"/>
        <v>1277</v>
      </c>
      <c r="I1290" s="25">
        <f t="shared" ca="1" si="391"/>
        <v>14639.976257307488</v>
      </c>
      <c r="J1290" s="16">
        <f t="shared" ca="1" si="400"/>
        <v>-7.5999902775210878E-3</v>
      </c>
      <c r="K1290" s="17">
        <f t="shared" ca="1" si="392"/>
        <v>-3.6057159877038081</v>
      </c>
      <c r="L1290" s="31">
        <f t="shared" ca="1" si="387"/>
        <v>-0.49518890620239892</v>
      </c>
      <c r="M1290" s="30"/>
      <c r="N1290" s="21">
        <v>1277</v>
      </c>
      <c r="O1290" s="14">
        <f t="shared" si="385"/>
        <v>0.37543799999999999</v>
      </c>
      <c r="P1290" s="14">
        <f t="shared" si="393"/>
        <v>0.57176218832658043</v>
      </c>
      <c r="Q1290" s="14">
        <f t="shared" si="401"/>
        <v>0.94720018832658037</v>
      </c>
      <c r="R1290" s="14">
        <f t="shared" si="402"/>
        <v>-0.19632418832658044</v>
      </c>
      <c r="S1290" s="14">
        <f t="shared" si="403"/>
        <v>1.5189623766531608</v>
      </c>
      <c r="T1290" s="14">
        <f t="shared" si="404"/>
        <v>-0.76808637665316093</v>
      </c>
      <c r="U1290" s="4" t="s">
        <v>21</v>
      </c>
      <c r="V1290" s="21">
        <v>1277</v>
      </c>
      <c r="W1290" s="15">
        <f t="shared" si="394"/>
        <v>15509.419612872936</v>
      </c>
      <c r="X1290" s="15">
        <f t="shared" si="395"/>
        <v>18873.743900941347</v>
      </c>
      <c r="Y1290" s="15">
        <f t="shared" si="396"/>
        <v>27473.165949361803</v>
      </c>
      <c r="Z1290" s="15">
        <f t="shared" si="397"/>
        <v>8755.5288375403088</v>
      </c>
      <c r="AA1290" s="15">
        <f t="shared" si="398"/>
        <v>48665.576541284878</v>
      </c>
      <c r="AB1290" s="15">
        <f t="shared" si="399"/>
        <v>4942.7565401204401</v>
      </c>
      <c r="AC1290" s="15"/>
    </row>
    <row r="1291" spans="2:29">
      <c r="B1291" s="64">
        <v>42135</v>
      </c>
      <c r="C1291" s="65">
        <v>2105.33</v>
      </c>
      <c r="D1291" s="65">
        <v>19620.91</v>
      </c>
      <c r="E1291" s="16">
        <f t="shared" si="386"/>
        <v>1.2473173543373134E-2</v>
      </c>
      <c r="F1291" s="16">
        <f t="shared" si="388"/>
        <v>1.2473173543373134E-2</v>
      </c>
      <c r="G1291" s="16" t="str">
        <f t="shared" si="389"/>
        <v/>
      </c>
      <c r="H1291" s="6">
        <f t="shared" si="390"/>
        <v>1278</v>
      </c>
      <c r="I1291" s="25">
        <f t="shared" ca="1" si="391"/>
        <v>14627.084857644941</v>
      </c>
      <c r="J1291" s="16">
        <f t="shared" ca="1" si="400"/>
        <v>-8.8056151430657419E-4</v>
      </c>
      <c r="K1291" s="17">
        <f t="shared" ca="1" si="392"/>
        <v>-3.6791503645108756</v>
      </c>
      <c r="L1291" s="31">
        <f t="shared" ca="1" si="387"/>
        <v>-7.3434376807067714E-2</v>
      </c>
      <c r="M1291" s="30"/>
      <c r="N1291" s="21">
        <v>1278</v>
      </c>
      <c r="O1291" s="14">
        <f t="shared" si="385"/>
        <v>0.37573200000000001</v>
      </c>
      <c r="P1291" s="14">
        <f t="shared" si="393"/>
        <v>0.57198601381502334</v>
      </c>
      <c r="Q1291" s="14">
        <f t="shared" si="401"/>
        <v>0.94771801381502341</v>
      </c>
      <c r="R1291" s="14">
        <f t="shared" si="402"/>
        <v>-0.19625401381502333</v>
      </c>
      <c r="S1291" s="14">
        <f t="shared" si="403"/>
        <v>1.5197040276300466</v>
      </c>
      <c r="T1291" s="14">
        <f t="shared" si="404"/>
        <v>-0.76824002763004673</v>
      </c>
      <c r="U1291" s="4" t="s">
        <v>21</v>
      </c>
      <c r="V1291" s="21">
        <v>1278</v>
      </c>
      <c r="W1291" s="15">
        <f t="shared" si="394"/>
        <v>15513.98005259091</v>
      </c>
      <c r="X1291" s="15">
        <f t="shared" si="395"/>
        <v>18877.968798690981</v>
      </c>
      <c r="Y1291" s="15">
        <f t="shared" si="396"/>
        <v>27487.395938946283</v>
      </c>
      <c r="Z1291" s="15">
        <f t="shared" si="397"/>
        <v>8756.143274058546</v>
      </c>
      <c r="AA1291" s="15">
        <f t="shared" si="398"/>
        <v>48701.682801133866</v>
      </c>
      <c r="AB1291" s="15">
        <f t="shared" si="399"/>
        <v>4941.9971390923911</v>
      </c>
      <c r="AC1291" s="15"/>
    </row>
    <row r="1292" spans="2:29">
      <c r="B1292" s="64">
        <v>42136</v>
      </c>
      <c r="C1292" s="65">
        <v>2099.12</v>
      </c>
      <c r="D1292" s="65">
        <v>19624.84</v>
      </c>
      <c r="E1292" s="16">
        <f t="shared" si="386"/>
        <v>2.0029652039585784E-4</v>
      </c>
      <c r="F1292" s="16">
        <f t="shared" si="388"/>
        <v>2.0029652039585784E-4</v>
      </c>
      <c r="G1292" s="16" t="str">
        <f t="shared" si="389"/>
        <v/>
      </c>
      <c r="H1292" s="6">
        <f t="shared" si="390"/>
        <v>1279</v>
      </c>
      <c r="I1292" s="25">
        <f t="shared" ca="1" si="391"/>
        <v>14593.216163253981</v>
      </c>
      <c r="J1292" s="16">
        <f t="shared" ca="1" si="400"/>
        <v>-2.3154780819677834E-3</v>
      </c>
      <c r="K1292" s="17">
        <f t="shared" ca="1" si="392"/>
        <v>-3.8424106461333087</v>
      </c>
      <c r="L1292" s="31">
        <f t="shared" ca="1" si="387"/>
        <v>-0.16326028162243317</v>
      </c>
      <c r="M1292" s="30"/>
      <c r="N1292" s="21">
        <v>1279</v>
      </c>
      <c r="O1292" s="14">
        <f t="shared" si="385"/>
        <v>0.37602599999999997</v>
      </c>
      <c r="P1292" s="14">
        <f t="shared" si="393"/>
        <v>0.57220975175192534</v>
      </c>
      <c r="Q1292" s="14">
        <f t="shared" si="401"/>
        <v>0.94823575175192532</v>
      </c>
      <c r="R1292" s="14">
        <f t="shared" si="402"/>
        <v>-0.19618375175192537</v>
      </c>
      <c r="S1292" s="14">
        <f t="shared" si="403"/>
        <v>1.5204455035038507</v>
      </c>
      <c r="T1292" s="14">
        <f t="shared" si="404"/>
        <v>-0.76839350350385072</v>
      </c>
      <c r="U1292" s="4" t="s">
        <v>21</v>
      </c>
      <c r="V1292" s="21">
        <v>1279</v>
      </c>
      <c r="W1292" s="15">
        <f t="shared" si="394"/>
        <v>15518.541833275276</v>
      </c>
      <c r="X1292" s="15">
        <f t="shared" si="395"/>
        <v>18882.192989021096</v>
      </c>
      <c r="Y1292" s="15">
        <f t="shared" si="396"/>
        <v>27501.630891279969</v>
      </c>
      <c r="Z1292" s="15">
        <f t="shared" si="397"/>
        <v>8756.7585203637464</v>
      </c>
      <c r="AA1292" s="15">
        <f t="shared" si="398"/>
        <v>48737.807315017249</v>
      </c>
      <c r="AB1292" s="15">
        <f t="shared" si="399"/>
        <v>4941.2387199641398</v>
      </c>
      <c r="AC1292" s="15"/>
    </row>
    <row r="1293" spans="2:29">
      <c r="B1293" s="64">
        <v>42137</v>
      </c>
      <c r="C1293" s="65">
        <v>2098.48</v>
      </c>
      <c r="D1293" s="65">
        <v>19764.72</v>
      </c>
      <c r="E1293" s="16">
        <f t="shared" si="386"/>
        <v>7.1277014232982803E-3</v>
      </c>
      <c r="F1293" s="16">
        <f t="shared" si="388"/>
        <v>7.1277014232982803E-3</v>
      </c>
      <c r="G1293" s="16" t="str">
        <f t="shared" si="389"/>
        <v/>
      </c>
      <c r="H1293" s="6">
        <f t="shared" si="390"/>
        <v>1280</v>
      </c>
      <c r="I1293" s="25">
        <f t="shared" ca="1" si="391"/>
        <v>14593.370279542802</v>
      </c>
      <c r="J1293" s="16">
        <f t="shared" ca="1" si="400"/>
        <v>1.0560817238404784E-5</v>
      </c>
      <c r="K1293" s="17">
        <f t="shared" ca="1" si="392"/>
        <v>-3.860125598097246</v>
      </c>
      <c r="L1293" s="31">
        <f t="shared" ca="1" si="387"/>
        <v>-1.7714951963937409E-2</v>
      </c>
      <c r="M1293" s="30"/>
      <c r="N1293" s="21">
        <v>1280</v>
      </c>
      <c r="O1293" s="14">
        <f t="shared" ref="O1293:O1356" si="405">$I$7*N1293</f>
        <v>0.37631999999999999</v>
      </c>
      <c r="P1293" s="14">
        <f t="shared" si="393"/>
        <v>0.57243340223994621</v>
      </c>
      <c r="Q1293" s="14">
        <f t="shared" si="401"/>
        <v>0.9487534022399462</v>
      </c>
      <c r="R1293" s="14">
        <f t="shared" si="402"/>
        <v>-0.19611340223994622</v>
      </c>
      <c r="S1293" s="14">
        <f t="shared" si="403"/>
        <v>1.5211868044798924</v>
      </c>
      <c r="T1293" s="14">
        <f t="shared" si="404"/>
        <v>-0.76854680447989243</v>
      </c>
      <c r="U1293" s="4" t="s">
        <v>21</v>
      </c>
      <c r="V1293" s="21">
        <v>1280</v>
      </c>
      <c r="W1293" s="15">
        <f t="shared" si="394"/>
        <v>15523.10495532033</v>
      </c>
      <c r="X1293" s="15">
        <f t="shared" si="395"/>
        <v>18886.416472972513</v>
      </c>
      <c r="Y1293" s="15">
        <f t="shared" si="396"/>
        <v>27515.870809264477</v>
      </c>
      <c r="Z1293" s="15">
        <f t="shared" si="397"/>
        <v>8757.3745757215165</v>
      </c>
      <c r="AA1293" s="15">
        <f t="shared" si="398"/>
        <v>48773.95009383349</v>
      </c>
      <c r="AB1293" s="15">
        <f t="shared" si="399"/>
        <v>4940.4812813050403</v>
      </c>
      <c r="AC1293" s="15"/>
    </row>
    <row r="1294" spans="2:29">
      <c r="B1294" s="64">
        <v>42138</v>
      </c>
      <c r="C1294" s="65">
        <v>2121.1</v>
      </c>
      <c r="D1294" s="65">
        <v>19570.240000000002</v>
      </c>
      <c r="E1294" s="16">
        <f t="shared" ref="E1294:E1357" si="406">(D1294-D1293)/D1293</f>
        <v>-9.8397548763655418E-3</v>
      </c>
      <c r="F1294" s="16" t="str">
        <f t="shared" si="388"/>
        <v/>
      </c>
      <c r="G1294" s="16">
        <f t="shared" si="389"/>
        <v>-9.8397548763655418E-3</v>
      </c>
      <c r="H1294" s="6">
        <f t="shared" si="390"/>
        <v>1281</v>
      </c>
      <c r="I1294" s="25">
        <f t="shared" ca="1" si="391"/>
        <v>14531.55255715647</v>
      </c>
      <c r="J1294" s="16">
        <f t="shared" ca="1" si="400"/>
        <v>-4.2360141079259995E-3</v>
      </c>
      <c r="K1294" s="17">
        <f t="shared" ca="1" si="392"/>
        <v>-4.1438139911365193</v>
      </c>
      <c r="L1294" s="31">
        <f t="shared" ref="L1294:L1357" ca="1" si="407">NORMINV(RAND(),0,$I$9)</f>
        <v>-0.28368839303927362</v>
      </c>
      <c r="M1294" s="30"/>
      <c r="N1294" s="21">
        <v>1281</v>
      </c>
      <c r="O1294" s="14">
        <f t="shared" si="405"/>
        <v>0.376614</v>
      </c>
      <c r="P1294" s="14">
        <f t="shared" si="393"/>
        <v>0.57265696538154498</v>
      </c>
      <c r="Q1294" s="14">
        <f t="shared" si="401"/>
        <v>0.94927096538154498</v>
      </c>
      <c r="R1294" s="14">
        <f t="shared" si="402"/>
        <v>-0.19604296538154498</v>
      </c>
      <c r="S1294" s="14">
        <f t="shared" si="403"/>
        <v>1.52192793076309</v>
      </c>
      <c r="T1294" s="14">
        <f t="shared" si="404"/>
        <v>-0.76869993076308996</v>
      </c>
      <c r="U1294" s="4" t="s">
        <v>21</v>
      </c>
      <c r="V1294" s="21">
        <v>1281</v>
      </c>
      <c r="W1294" s="15">
        <f t="shared" si="394"/>
        <v>15527.669419120493</v>
      </c>
      <c r="X1294" s="15">
        <f t="shared" si="395"/>
        <v>18890.639251583991</v>
      </c>
      <c r="Y1294" s="15">
        <f t="shared" si="396"/>
        <v>27530.115695800483</v>
      </c>
      <c r="Z1294" s="15">
        <f t="shared" si="397"/>
        <v>8757.9914393991876</v>
      </c>
      <c r="AA1294" s="15">
        <f t="shared" si="398"/>
        <v>48810.111148482232</v>
      </c>
      <c r="AB1294" s="15">
        <f t="shared" si="399"/>
        <v>4939.7248216876305</v>
      </c>
      <c r="AC1294" s="15"/>
    </row>
    <row r="1295" spans="2:29">
      <c r="B1295" s="64">
        <v>42139</v>
      </c>
      <c r="C1295" s="65">
        <v>2122.73</v>
      </c>
      <c r="D1295" s="65">
        <v>19732.919999999998</v>
      </c>
      <c r="E1295" s="16">
        <f t="shared" si="406"/>
        <v>8.3126216132248069E-3</v>
      </c>
      <c r="F1295" s="16">
        <f t="shared" ref="F1295:F1358" si="408">IF(E1295&gt;0,E1295,"")</f>
        <v>8.3126216132248069E-3</v>
      </c>
      <c r="G1295" s="16" t="str">
        <f t="shared" ref="G1295:G1358" si="409">IF(E1295&lt;0,E1295,"")</f>
        <v/>
      </c>
      <c r="H1295" s="6">
        <f t="shared" si="390"/>
        <v>1282</v>
      </c>
      <c r="I1295" s="25">
        <f t="shared" ca="1" si="391"/>
        <v>14580.209195010022</v>
      </c>
      <c r="J1295" s="16">
        <f t="shared" ca="1" si="400"/>
        <v>3.3483440714384923E-3</v>
      </c>
      <c r="K1295" s="17">
        <f t="shared" ca="1" si="392"/>
        <v>-3.9532669225229418</v>
      </c>
      <c r="L1295" s="31">
        <f t="shared" ca="1" si="407"/>
        <v>0.19054706861357742</v>
      </c>
      <c r="M1295" s="30"/>
      <c r="N1295" s="21">
        <v>1282</v>
      </c>
      <c r="O1295" s="14">
        <f t="shared" si="405"/>
        <v>0.37690799999999997</v>
      </c>
      <c r="P1295" s="14">
        <f t="shared" si="393"/>
        <v>0.57288044127898108</v>
      </c>
      <c r="Q1295" s="14">
        <f t="shared" si="401"/>
        <v>0.94978844127898099</v>
      </c>
      <c r="R1295" s="14">
        <f t="shared" si="402"/>
        <v>-0.19597244127898111</v>
      </c>
      <c r="S1295" s="14">
        <f t="shared" si="403"/>
        <v>1.5226688825579622</v>
      </c>
      <c r="T1295" s="14">
        <f t="shared" si="404"/>
        <v>-0.76885288255796214</v>
      </c>
      <c r="U1295" s="4" t="s">
        <v>21</v>
      </c>
      <c r="V1295" s="21">
        <v>1282</v>
      </c>
      <c r="W1295" s="15">
        <f t="shared" si="394"/>
        <v>15532.235225070304</v>
      </c>
      <c r="X1295" s="15">
        <f t="shared" si="395"/>
        <v>18894.861325892231</v>
      </c>
      <c r="Y1295" s="15">
        <f t="shared" si="396"/>
        <v>27544.365553787717</v>
      </c>
      <c r="Z1295" s="15">
        <f t="shared" si="397"/>
        <v>8758.6091106658132</v>
      </c>
      <c r="AA1295" s="15">
        <f t="shared" si="398"/>
        <v>48846.290489864354</v>
      </c>
      <c r="AB1295" s="15">
        <f t="shared" si="399"/>
        <v>4938.9693396876146</v>
      </c>
      <c r="AC1295" s="15"/>
    </row>
    <row r="1296" spans="2:29">
      <c r="B1296" s="64">
        <v>42142</v>
      </c>
      <c r="C1296" s="65">
        <v>2129.1999999999998</v>
      </c>
      <c r="D1296" s="65">
        <v>19890.27</v>
      </c>
      <c r="E1296" s="16">
        <f t="shared" si="406"/>
        <v>7.9739845902178797E-3</v>
      </c>
      <c r="F1296" s="16">
        <f t="shared" si="408"/>
        <v>7.9739845902178797E-3</v>
      </c>
      <c r="G1296" s="16" t="str">
        <f t="shared" si="409"/>
        <v/>
      </c>
      <c r="H1296" s="6">
        <f t="shared" si="390"/>
        <v>1283</v>
      </c>
      <c r="I1296" s="25">
        <f t="shared" ca="1" si="391"/>
        <v>14656.191182716711</v>
      </c>
      <c r="J1296" s="16">
        <f t="shared" ca="1" si="400"/>
        <v>5.2113098440791676E-3</v>
      </c>
      <c r="K1296" s="17">
        <f t="shared" ca="1" si="392"/>
        <v>-3.6467805814334273</v>
      </c>
      <c r="L1296" s="31">
        <f t="shared" ca="1" si="407"/>
        <v>0.30648634108951461</v>
      </c>
      <c r="M1296" s="30"/>
      <c r="N1296" s="21">
        <v>1283</v>
      </c>
      <c r="O1296" s="14">
        <f t="shared" si="405"/>
        <v>0.37720199999999998</v>
      </c>
      <c r="P1296" s="14">
        <f t="shared" si="393"/>
        <v>0.57310383003431409</v>
      </c>
      <c r="Q1296" s="14">
        <f t="shared" si="401"/>
        <v>0.95030583003431413</v>
      </c>
      <c r="R1296" s="14">
        <f t="shared" si="402"/>
        <v>-0.19590183003431411</v>
      </c>
      <c r="S1296" s="14">
        <f t="shared" si="403"/>
        <v>1.5234096600686282</v>
      </c>
      <c r="T1296" s="14">
        <f t="shared" si="404"/>
        <v>-0.76900566006862814</v>
      </c>
      <c r="U1296" s="4" t="s">
        <v>21</v>
      </c>
      <c r="V1296" s="21">
        <v>1283</v>
      </c>
      <c r="W1296" s="15">
        <f t="shared" si="394"/>
        <v>15536.802373564406</v>
      </c>
      <c r="X1296" s="15">
        <f t="shared" si="395"/>
        <v>18899.08269693187</v>
      </c>
      <c r="Y1296" s="15">
        <f t="shared" si="396"/>
        <v>27558.620386125025</v>
      </c>
      <c r="Z1296" s="15">
        <f t="shared" si="397"/>
        <v>8759.2275887921678</v>
      </c>
      <c r="AA1296" s="15">
        <f t="shared" si="398"/>
        <v>48882.488128881865</v>
      </c>
      <c r="AB1296" s="15">
        <f t="shared" si="399"/>
        <v>4938.2148338838688</v>
      </c>
      <c r="AC1296" s="15"/>
    </row>
    <row r="1297" spans="2:29">
      <c r="B1297" s="64">
        <v>42143</v>
      </c>
      <c r="C1297" s="65">
        <v>2127.83</v>
      </c>
      <c r="D1297" s="65">
        <v>20026.38</v>
      </c>
      <c r="E1297" s="16">
        <f t="shared" si="406"/>
        <v>6.8430443628970635E-3</v>
      </c>
      <c r="F1297" s="16">
        <f t="shared" si="408"/>
        <v>6.8430443628970635E-3</v>
      </c>
      <c r="G1297" s="16" t="str">
        <f t="shared" si="409"/>
        <v/>
      </c>
      <c r="H1297" s="6">
        <f t="shared" si="390"/>
        <v>1284</v>
      </c>
      <c r="I1297" s="25">
        <f t="shared" ca="1" si="391"/>
        <v>14717.858916611714</v>
      </c>
      <c r="J1297" s="16">
        <f t="shared" ca="1" si="400"/>
        <v>4.2076234627537205E-3</v>
      </c>
      <c r="K1297" s="17">
        <f t="shared" ca="1" si="392"/>
        <v>-3.4027306444264744</v>
      </c>
      <c r="L1297" s="31">
        <f t="shared" ca="1" si="407"/>
        <v>0.24404993700695271</v>
      </c>
      <c r="M1297" s="30"/>
      <c r="N1297" s="21">
        <v>1284</v>
      </c>
      <c r="O1297" s="14">
        <f t="shared" si="405"/>
        <v>0.377496</v>
      </c>
      <c r="P1297" s="14">
        <f t="shared" si="393"/>
        <v>0.57332713174940531</v>
      </c>
      <c r="Q1297" s="14">
        <f t="shared" si="401"/>
        <v>0.95082313174940536</v>
      </c>
      <c r="R1297" s="14">
        <f t="shared" si="402"/>
        <v>-0.19583113174940531</v>
      </c>
      <c r="S1297" s="14">
        <f t="shared" si="403"/>
        <v>1.5241502634988107</v>
      </c>
      <c r="T1297" s="14">
        <f t="shared" si="404"/>
        <v>-0.76915826349881056</v>
      </c>
      <c r="U1297" s="4" t="s">
        <v>21</v>
      </c>
      <c r="V1297" s="21">
        <v>1284</v>
      </c>
      <c r="W1297" s="15">
        <f t="shared" si="394"/>
        <v>15541.370864997567</v>
      </c>
      <c r="X1297" s="15">
        <f t="shared" si="395"/>
        <v>18903.303365735497</v>
      </c>
      <c r="Y1297" s="15">
        <f t="shared" si="396"/>
        <v>27572.880195710299</v>
      </c>
      <c r="Z1297" s="15">
        <f t="shared" si="397"/>
        <v>8759.8468730507302</v>
      </c>
      <c r="AA1297" s="15">
        <f t="shared" si="398"/>
        <v>48918.704076438116</v>
      </c>
      <c r="AB1297" s="15">
        <f t="shared" si="399"/>
        <v>4937.4613028584126</v>
      </c>
      <c r="AC1297" s="15"/>
    </row>
    <row r="1298" spans="2:29">
      <c r="B1298" s="64">
        <v>42144</v>
      </c>
      <c r="C1298" s="65">
        <v>2125.85</v>
      </c>
      <c r="D1298" s="65">
        <v>20202.87</v>
      </c>
      <c r="E1298" s="16">
        <f t="shared" si="406"/>
        <v>8.8128758167975423E-3</v>
      </c>
      <c r="F1298" s="16">
        <f t="shared" si="408"/>
        <v>8.8128758167975423E-3</v>
      </c>
      <c r="G1298" s="16" t="str">
        <f t="shared" si="409"/>
        <v/>
      </c>
      <c r="H1298" s="6">
        <f t="shared" ref="H1298:H1361" si="410">+H1297+$I$8</f>
        <v>1285</v>
      </c>
      <c r="I1298" s="25">
        <f t="shared" ref="I1298:I1361" ca="1" si="411">$I$13*2.71828^(($I$5-($I$6^2)/2)*H1298+$I$6*K1298)</f>
        <v>14727.169336104498</v>
      </c>
      <c r="J1298" s="16">
        <f t="shared" ca="1" si="400"/>
        <v>6.3259333749117778E-4</v>
      </c>
      <c r="K1298" s="17">
        <f t="shared" ref="K1298:K1361" ca="1" si="412">+K1297+L1298</f>
        <v>-3.3815810344233594</v>
      </c>
      <c r="L1298" s="31">
        <f t="shared" ca="1" si="407"/>
        <v>2.1149610003115004E-2</v>
      </c>
      <c r="M1298" s="30"/>
      <c r="N1298" s="21">
        <v>1285</v>
      </c>
      <c r="O1298" s="14">
        <f t="shared" si="405"/>
        <v>0.37779000000000001</v>
      </c>
      <c r="P1298" s="14">
        <f t="shared" ref="P1298:P1361" si="413">$I$6*N1298^0.5</f>
        <v>0.57355034652591752</v>
      </c>
      <c r="Q1298" s="14">
        <f t="shared" si="401"/>
        <v>0.95134034652591759</v>
      </c>
      <c r="R1298" s="14">
        <f t="shared" si="402"/>
        <v>-0.19576034652591751</v>
      </c>
      <c r="S1298" s="14">
        <f t="shared" si="403"/>
        <v>1.5248906930518351</v>
      </c>
      <c r="T1298" s="14">
        <f t="shared" si="404"/>
        <v>-0.76931069305183497</v>
      </c>
      <c r="U1298" s="4" t="s">
        <v>21</v>
      </c>
      <c r="V1298" s="21">
        <v>1285</v>
      </c>
      <c r="W1298" s="15">
        <f t="shared" ref="W1298:W1361" si="414">$I$10*EXP(O1298)</f>
        <v>15545.940699764671</v>
      </c>
      <c r="X1298" s="15">
        <f t="shared" ref="X1298:X1361" si="415">$I$10*EXP(P1298)</f>
        <v>18907.523333333666</v>
      </c>
      <c r="Y1298" s="15">
        <f t="shared" ref="Y1298:Y1361" si="416">$I$10*EXP(Q1298)</f>
        <v>27587.14498544054</v>
      </c>
      <c r="Z1298" s="15">
        <f t="shared" ref="Z1298:Z1361" si="417">$I$10*EXP(R1298)</f>
        <v>8760.4669627156927</v>
      </c>
      <c r="AA1298" s="15">
        <f t="shared" ref="AA1298:AA1361" si="418">$I$10*EXP(S1298)</f>
        <v>48954.938343437614</v>
      </c>
      <c r="AB1298" s="15">
        <f t="shared" ref="AB1298:AB1361" si="419">$I$10*EXP(T1298)</f>
        <v>4936.7087451964135</v>
      </c>
      <c r="AC1298" s="15"/>
    </row>
    <row r="1299" spans="2:29">
      <c r="B1299" s="64">
        <v>42145</v>
      </c>
      <c r="C1299" s="65">
        <v>2130.8200000000002</v>
      </c>
      <c r="D1299" s="65">
        <v>20202.87</v>
      </c>
      <c r="E1299" s="16">
        <f t="shared" si="406"/>
        <v>0</v>
      </c>
      <c r="F1299" s="16" t="str">
        <f t="shared" si="408"/>
        <v/>
      </c>
      <c r="G1299" s="16" t="str">
        <f t="shared" si="409"/>
        <v/>
      </c>
      <c r="H1299" s="6">
        <f t="shared" si="410"/>
        <v>1286</v>
      </c>
      <c r="I1299" s="25">
        <f t="shared" ca="1" si="411"/>
        <v>14669.888783196357</v>
      </c>
      <c r="J1299" s="16">
        <f t="shared" ref="J1299:J1362" ca="1" si="420">(I1299-I1298)/I1298</f>
        <v>-3.8894475646256738E-3</v>
      </c>
      <c r="K1299" s="17">
        <f t="shared" ca="1" si="412"/>
        <v>-3.6435206442657084</v>
      </c>
      <c r="L1299" s="31">
        <f t="shared" ca="1" si="407"/>
        <v>-0.26193960984234893</v>
      </c>
      <c r="M1299" s="30"/>
      <c r="N1299" s="21">
        <v>1286</v>
      </c>
      <c r="O1299" s="14">
        <f t="shared" si="405"/>
        <v>0.37808399999999998</v>
      </c>
      <c r="P1299" s="14">
        <f t="shared" si="413"/>
        <v>0.57377347446531546</v>
      </c>
      <c r="Q1299" s="14">
        <f t="shared" ref="Q1299:Q1362" si="421">+O1299+P1299</f>
        <v>0.95185747446531543</v>
      </c>
      <c r="R1299" s="14">
        <f t="shared" ref="R1299:R1362" si="422">+O1299-P1299</f>
        <v>-0.19568947446531548</v>
      </c>
      <c r="S1299" s="14">
        <f t="shared" ref="S1299:S1362" si="423">+O1299+2*P1299</f>
        <v>1.525630948930631</v>
      </c>
      <c r="T1299" s="14">
        <f t="shared" ref="T1299:T1362" si="424">+O1299-2*P1299</f>
        <v>-0.76946294893063094</v>
      </c>
      <c r="U1299" s="4" t="s">
        <v>21</v>
      </c>
      <c r="V1299" s="21">
        <v>1286</v>
      </c>
      <c r="W1299" s="15">
        <f t="shared" si="414"/>
        <v>15550.511878260713</v>
      </c>
      <c r="X1299" s="15">
        <f t="shared" si="415"/>
        <v>18911.742600754867</v>
      </c>
      <c r="Y1299" s="15">
        <f t="shared" si="416"/>
        <v>27601.41475821182</v>
      </c>
      <c r="Z1299" s="15">
        <f t="shared" si="417"/>
        <v>8761.0878570629466</v>
      </c>
      <c r="AA1299" s="15">
        <f t="shared" si="418"/>
        <v>48991.190940786117</v>
      </c>
      <c r="AB1299" s="15">
        <f t="shared" si="419"/>
        <v>4935.9571594861773</v>
      </c>
      <c r="AC1299" s="15"/>
    </row>
    <row r="1300" spans="2:29">
      <c r="B1300" s="64">
        <v>42146</v>
      </c>
      <c r="C1300" s="65">
        <v>2126.06</v>
      </c>
      <c r="D1300" s="65">
        <v>20264.41</v>
      </c>
      <c r="E1300" s="16">
        <f t="shared" si="406"/>
        <v>3.0461018657250618E-3</v>
      </c>
      <c r="F1300" s="16">
        <f t="shared" si="408"/>
        <v>3.0461018657250618E-3</v>
      </c>
      <c r="G1300" s="16" t="str">
        <f t="shared" si="409"/>
        <v/>
      </c>
      <c r="H1300" s="6">
        <f t="shared" si="410"/>
        <v>1287</v>
      </c>
      <c r="I1300" s="25">
        <f t="shared" ca="1" si="411"/>
        <v>14901.340493594465</v>
      </c>
      <c r="J1300" s="16">
        <f t="shared" ca="1" si="420"/>
        <v>1.5777332317830895E-2</v>
      </c>
      <c r="K1300" s="17">
        <f t="shared" ca="1" si="412"/>
        <v>-2.683509734121222</v>
      </c>
      <c r="L1300" s="31">
        <f t="shared" ca="1" si="407"/>
        <v>0.96001091014448636</v>
      </c>
      <c r="M1300" s="30"/>
      <c r="N1300" s="21">
        <v>1287</v>
      </c>
      <c r="O1300" s="14">
        <f t="shared" si="405"/>
        <v>0.37837799999999999</v>
      </c>
      <c r="P1300" s="14">
        <f t="shared" si="413"/>
        <v>0.57399651566886711</v>
      </c>
      <c r="Q1300" s="14">
        <f t="shared" si="421"/>
        <v>0.95237451566886711</v>
      </c>
      <c r="R1300" s="14">
        <f t="shared" si="422"/>
        <v>-0.19561851566886712</v>
      </c>
      <c r="S1300" s="14">
        <f t="shared" si="423"/>
        <v>1.5263710313377343</v>
      </c>
      <c r="T1300" s="14">
        <f t="shared" si="424"/>
        <v>-0.76961503133773423</v>
      </c>
      <c r="U1300" s="4" t="s">
        <v>21</v>
      </c>
      <c r="V1300" s="21">
        <v>1287</v>
      </c>
      <c r="W1300" s="15">
        <f t="shared" si="414"/>
        <v>15555.084400880813</v>
      </c>
      <c r="X1300" s="15">
        <f t="shared" si="415"/>
        <v>18915.961169025584</v>
      </c>
      <c r="Y1300" s="15">
        <f t="shared" si="416"/>
        <v>27615.689516919338</v>
      </c>
      <c r="Z1300" s="15">
        <f t="shared" si="417"/>
        <v>8761.7095553700838</v>
      </c>
      <c r="AA1300" s="15">
        <f t="shared" si="418"/>
        <v>49027.461879390677</v>
      </c>
      <c r="AB1300" s="15">
        <f t="shared" si="419"/>
        <v>4935.2065443191314</v>
      </c>
      <c r="AC1300" s="15"/>
    </row>
    <row r="1301" spans="2:29">
      <c r="B1301" s="64">
        <v>42150</v>
      </c>
      <c r="C1301" s="65">
        <v>2104.1999999999998</v>
      </c>
      <c r="D1301" s="65">
        <v>20437.48</v>
      </c>
      <c r="E1301" s="16">
        <f t="shared" si="406"/>
        <v>8.5405891412579839E-3</v>
      </c>
      <c r="F1301" s="16">
        <f t="shared" si="408"/>
        <v>8.5405891412579839E-3</v>
      </c>
      <c r="G1301" s="16" t="str">
        <f t="shared" si="409"/>
        <v/>
      </c>
      <c r="H1301" s="6">
        <f t="shared" si="410"/>
        <v>1288</v>
      </c>
      <c r="I1301" s="25">
        <f t="shared" ca="1" si="411"/>
        <v>14936.761787614696</v>
      </c>
      <c r="J1301" s="16">
        <f t="shared" ca="1" si="420"/>
        <v>2.3770542009597636E-3</v>
      </c>
      <c r="K1301" s="17">
        <f t="shared" ca="1" si="412"/>
        <v>-2.5534950420097591</v>
      </c>
      <c r="L1301" s="31">
        <f t="shared" ca="1" si="407"/>
        <v>0.13001469211146299</v>
      </c>
      <c r="M1301" s="30"/>
      <c r="N1301" s="21">
        <v>1288</v>
      </c>
      <c r="O1301" s="14">
        <f t="shared" si="405"/>
        <v>0.37867200000000001</v>
      </c>
      <c r="P1301" s="14">
        <f t="shared" si="413"/>
        <v>0.57421947023764364</v>
      </c>
      <c r="Q1301" s="14">
        <f t="shared" si="421"/>
        <v>0.95289147023764365</v>
      </c>
      <c r="R1301" s="14">
        <f t="shared" si="422"/>
        <v>-0.19554747023764363</v>
      </c>
      <c r="S1301" s="14">
        <f t="shared" si="423"/>
        <v>1.5271109404752874</v>
      </c>
      <c r="T1301" s="14">
        <f t="shared" si="424"/>
        <v>-0.76976694047528726</v>
      </c>
      <c r="U1301" s="4" t="s">
        <v>21</v>
      </c>
      <c r="V1301" s="21">
        <v>1288</v>
      </c>
      <c r="W1301" s="15">
        <f t="shared" si="414"/>
        <v>15559.658268020195</v>
      </c>
      <c r="X1301" s="15">
        <f t="shared" si="415"/>
        <v>18920.179039170253</v>
      </c>
      <c r="Y1301" s="15">
        <f t="shared" si="416"/>
        <v>27629.969264457377</v>
      </c>
      <c r="Z1301" s="15">
        <f t="shared" si="417"/>
        <v>8762.3320569163825</v>
      </c>
      <c r="AA1301" s="15">
        <f t="shared" si="418"/>
        <v>49063.751170159601</v>
      </c>
      <c r="AB1301" s="15">
        <f t="shared" si="419"/>
        <v>4934.4568982898199</v>
      </c>
      <c r="AC1301" s="15"/>
    </row>
    <row r="1302" spans="2:29">
      <c r="B1302" s="64">
        <v>42151</v>
      </c>
      <c r="C1302" s="65">
        <v>2123.48</v>
      </c>
      <c r="D1302" s="65">
        <v>20472.580000000002</v>
      </c>
      <c r="E1302" s="16">
        <f t="shared" si="406"/>
        <v>1.7174328733289125E-3</v>
      </c>
      <c r="F1302" s="16">
        <f t="shared" si="408"/>
        <v>1.7174328733289125E-3</v>
      </c>
      <c r="G1302" s="16" t="str">
        <f t="shared" si="409"/>
        <v/>
      </c>
      <c r="H1302" s="6">
        <f t="shared" si="410"/>
        <v>1289</v>
      </c>
      <c r="I1302" s="25">
        <f t="shared" ca="1" si="411"/>
        <v>14846.183791683914</v>
      </c>
      <c r="J1302" s="16">
        <f t="shared" ca="1" si="420"/>
        <v>-6.0640985789763135E-3</v>
      </c>
      <c r="K1302" s="17">
        <f t="shared" ca="1" si="412"/>
        <v>-2.9520302912736764</v>
      </c>
      <c r="L1302" s="31">
        <f t="shared" ca="1" si="407"/>
        <v>-0.39853524926391742</v>
      </c>
      <c r="M1302" s="30"/>
      <c r="N1302" s="21">
        <v>1289</v>
      </c>
      <c r="O1302" s="14">
        <f t="shared" si="405"/>
        <v>0.37896599999999997</v>
      </c>
      <c r="P1302" s="14">
        <f t="shared" si="413"/>
        <v>0.57444233827251967</v>
      </c>
      <c r="Q1302" s="14">
        <f t="shared" si="421"/>
        <v>0.95340833827251958</v>
      </c>
      <c r="R1302" s="14">
        <f t="shared" si="422"/>
        <v>-0.1954763382725197</v>
      </c>
      <c r="S1302" s="14">
        <f t="shared" si="423"/>
        <v>1.5278506765450393</v>
      </c>
      <c r="T1302" s="14">
        <f t="shared" si="424"/>
        <v>-0.76991867654503943</v>
      </c>
      <c r="U1302" s="4" t="s">
        <v>21</v>
      </c>
      <c r="V1302" s="21">
        <v>1289</v>
      </c>
      <c r="W1302" s="15">
        <f t="shared" si="414"/>
        <v>15564.23348007421</v>
      </c>
      <c r="X1302" s="15">
        <f t="shared" si="415"/>
        <v>18924.396212211293</v>
      </c>
      <c r="Y1302" s="15">
        <f t="shared" si="416"/>
        <v>27644.254003719318</v>
      </c>
      <c r="Z1302" s="15">
        <f t="shared" si="417"/>
        <v>8762.9553609828181</v>
      </c>
      <c r="AA1302" s="15">
        <f t="shared" si="418"/>
        <v>49100.058824002408</v>
      </c>
      <c r="AB1302" s="15">
        <f t="shared" si="419"/>
        <v>4933.7082199958995</v>
      </c>
      <c r="AC1302" s="15"/>
    </row>
    <row r="1303" spans="2:29">
      <c r="B1303" s="64">
        <v>42152</v>
      </c>
      <c r="C1303" s="65">
        <v>2120.79</v>
      </c>
      <c r="D1303" s="65">
        <v>20551.46</v>
      </c>
      <c r="E1303" s="16">
        <f t="shared" si="406"/>
        <v>3.8529584449052035E-3</v>
      </c>
      <c r="F1303" s="16">
        <f t="shared" si="408"/>
        <v>3.8529584449052035E-3</v>
      </c>
      <c r="G1303" s="16" t="str">
        <f t="shared" si="409"/>
        <v/>
      </c>
      <c r="H1303" s="6">
        <f t="shared" si="410"/>
        <v>1290</v>
      </c>
      <c r="I1303" s="25">
        <f t="shared" ca="1" si="411"/>
        <v>14932.33934613947</v>
      </c>
      <c r="J1303" s="16">
        <f t="shared" ca="1" si="420"/>
        <v>5.8032121698382748E-3</v>
      </c>
      <c r="K1303" s="17">
        <f t="shared" ca="1" si="412"/>
        <v>-2.6087526481748551</v>
      </c>
      <c r="L1303" s="31">
        <f t="shared" ca="1" si="407"/>
        <v>0.34327764309882114</v>
      </c>
      <c r="M1303" s="30"/>
      <c r="N1303" s="21">
        <v>1290</v>
      </c>
      <c r="O1303" s="14">
        <f t="shared" si="405"/>
        <v>0.37925999999999999</v>
      </c>
      <c r="P1303" s="14">
        <f t="shared" si="413"/>
        <v>0.57466511987417501</v>
      </c>
      <c r="Q1303" s="14">
        <f t="shared" si="421"/>
        <v>0.95392511987417494</v>
      </c>
      <c r="R1303" s="14">
        <f t="shared" si="422"/>
        <v>-0.19540511987417503</v>
      </c>
      <c r="S1303" s="14">
        <f t="shared" si="423"/>
        <v>1.52859023974835</v>
      </c>
      <c r="T1303" s="14">
        <f t="shared" si="424"/>
        <v>-0.77007023974835009</v>
      </c>
      <c r="U1303" s="4" t="s">
        <v>21</v>
      </c>
      <c r="V1303" s="21">
        <v>1290</v>
      </c>
      <c r="W1303" s="15">
        <f t="shared" si="414"/>
        <v>15568.810037438319</v>
      </c>
      <c r="X1303" s="15">
        <f t="shared" si="415"/>
        <v>18928.612689169116</v>
      </c>
      <c r="Y1303" s="15">
        <f t="shared" si="416"/>
        <v>27658.543737597684</v>
      </c>
      <c r="Z1303" s="15">
        <f t="shared" si="417"/>
        <v>8763.5794668520393</v>
      </c>
      <c r="AA1303" s="15">
        <f t="shared" si="418"/>
        <v>49136.384851830073</v>
      </c>
      <c r="AB1303" s="15">
        <f t="shared" si="419"/>
        <v>4932.960508038118</v>
      </c>
      <c r="AC1303" s="15"/>
    </row>
    <row r="1304" spans="2:29">
      <c r="B1304" s="64">
        <v>42153</v>
      </c>
      <c r="C1304" s="65">
        <v>2107.39</v>
      </c>
      <c r="D1304" s="65">
        <v>20563.150000000001</v>
      </c>
      <c r="E1304" s="16">
        <f t="shared" si="406"/>
        <v>5.6881603545452873E-4</v>
      </c>
      <c r="F1304" s="16">
        <f t="shared" si="408"/>
        <v>5.6881603545452873E-4</v>
      </c>
      <c r="G1304" s="16" t="str">
        <f t="shared" si="409"/>
        <v/>
      </c>
      <c r="H1304" s="6">
        <f t="shared" si="410"/>
        <v>1291</v>
      </c>
      <c r="I1304" s="25">
        <f t="shared" ca="1" si="411"/>
        <v>15336.474539615456</v>
      </c>
      <c r="J1304" s="16">
        <f t="shared" ca="1" si="420"/>
        <v>2.7064426015771532E-2</v>
      </c>
      <c r="K1304" s="17">
        <f t="shared" ca="1" si="412"/>
        <v>-0.95808519898962108</v>
      </c>
      <c r="L1304" s="31">
        <f t="shared" ca="1" si="407"/>
        <v>1.650667449185234</v>
      </c>
      <c r="M1304" s="30"/>
      <c r="N1304" s="21">
        <v>1291</v>
      </c>
      <c r="O1304" s="14">
        <f t="shared" si="405"/>
        <v>0.379554</v>
      </c>
      <c r="P1304" s="14">
        <f t="shared" si="413"/>
        <v>0.57488781514309384</v>
      </c>
      <c r="Q1304" s="14">
        <f t="shared" si="421"/>
        <v>0.95444181514309379</v>
      </c>
      <c r="R1304" s="14">
        <f t="shared" si="422"/>
        <v>-0.19533381514309384</v>
      </c>
      <c r="S1304" s="14">
        <f t="shared" si="423"/>
        <v>1.5293296302861876</v>
      </c>
      <c r="T1304" s="14">
        <f t="shared" si="424"/>
        <v>-0.77022163028618773</v>
      </c>
      <c r="U1304" s="4" t="s">
        <v>21</v>
      </c>
      <c r="V1304" s="21">
        <v>1291</v>
      </c>
      <c r="W1304" s="15">
        <f t="shared" si="414"/>
        <v>15573.387940508104</v>
      </c>
      <c r="X1304" s="15">
        <f t="shared" si="415"/>
        <v>18932.828471062112</v>
      </c>
      <c r="Y1304" s="15">
        <f t="shared" si="416"/>
        <v>27672.8384689841</v>
      </c>
      <c r="Z1304" s="15">
        <f t="shared" si="417"/>
        <v>8764.2043738083776</v>
      </c>
      <c r="AA1304" s="15">
        <f t="shared" si="418"/>
        <v>49172.729264554713</v>
      </c>
      <c r="AB1304" s="15">
        <f t="shared" si="419"/>
        <v>4932.2137610203163</v>
      </c>
      <c r="AC1304" s="15"/>
    </row>
    <row r="1305" spans="2:29">
      <c r="B1305" s="64">
        <v>42156</v>
      </c>
      <c r="C1305" s="65">
        <v>2111.73</v>
      </c>
      <c r="D1305" s="65">
        <v>20569.87</v>
      </c>
      <c r="E1305" s="16">
        <f t="shared" si="406"/>
        <v>3.2679818023977482E-4</v>
      </c>
      <c r="F1305" s="16">
        <f t="shared" si="408"/>
        <v>3.2679818023977482E-4</v>
      </c>
      <c r="G1305" s="16" t="str">
        <f t="shared" si="409"/>
        <v/>
      </c>
      <c r="H1305" s="6">
        <f t="shared" si="410"/>
        <v>1292</v>
      </c>
      <c r="I1305" s="25">
        <f t="shared" ca="1" si="411"/>
        <v>15283.343414277821</v>
      </c>
      <c r="J1305" s="16">
        <f t="shared" ca="1" si="420"/>
        <v>-3.464363677610059E-3</v>
      </c>
      <c r="K1305" s="17">
        <f t="shared" ca="1" si="412"/>
        <v>-1.1933589999570586</v>
      </c>
      <c r="L1305" s="31">
        <f t="shared" ca="1" si="407"/>
        <v>-0.23527380096743752</v>
      </c>
      <c r="M1305" s="30"/>
      <c r="N1305" s="21">
        <v>1292</v>
      </c>
      <c r="O1305" s="14">
        <f t="shared" si="405"/>
        <v>0.37984799999999996</v>
      </c>
      <c r="P1305" s="14">
        <f t="shared" si="413"/>
        <v>0.5751104241795657</v>
      </c>
      <c r="Q1305" s="14">
        <f t="shared" si="421"/>
        <v>0.95495842417956567</v>
      </c>
      <c r="R1305" s="14">
        <f t="shared" si="422"/>
        <v>-0.19526242417956574</v>
      </c>
      <c r="S1305" s="14">
        <f t="shared" si="423"/>
        <v>1.5300688483591314</v>
      </c>
      <c r="T1305" s="14">
        <f t="shared" si="424"/>
        <v>-0.77037284835913145</v>
      </c>
      <c r="U1305" s="4" t="s">
        <v>21</v>
      </c>
      <c r="V1305" s="21">
        <v>1292</v>
      </c>
      <c r="W1305" s="15">
        <f t="shared" si="414"/>
        <v>15577.967189679255</v>
      </c>
      <c r="X1305" s="15">
        <f t="shared" si="415"/>
        <v>18937.043558906655</v>
      </c>
      <c r="Y1305" s="15">
        <f t="shared" si="416"/>
        <v>27687.138200769299</v>
      </c>
      <c r="Z1305" s="15">
        <f t="shared" si="417"/>
        <v>8764.8300811378413</v>
      </c>
      <c r="AA1305" s="15">
        <f t="shared" si="418"/>
        <v>49209.092073089814</v>
      </c>
      <c r="AB1305" s="15">
        <f t="shared" si="419"/>
        <v>4931.4679775494196</v>
      </c>
      <c r="AC1305" s="15"/>
    </row>
    <row r="1306" spans="2:29">
      <c r="B1306" s="64">
        <v>42157</v>
      </c>
      <c r="C1306" s="65">
        <v>2109.6</v>
      </c>
      <c r="D1306" s="65">
        <v>20543.189999999999</v>
      </c>
      <c r="E1306" s="16">
        <f t="shared" si="406"/>
        <v>-1.2970427134444842E-3</v>
      </c>
      <c r="F1306" s="16" t="str">
        <f t="shared" si="408"/>
        <v/>
      </c>
      <c r="G1306" s="16">
        <f t="shared" si="409"/>
        <v>-1.2970427134444842E-3</v>
      </c>
      <c r="H1306" s="6">
        <f t="shared" si="410"/>
        <v>1293</v>
      </c>
      <c r="I1306" s="25">
        <f t="shared" ca="1" si="411"/>
        <v>15414.690544275449</v>
      </c>
      <c r="J1306" s="16">
        <f t="shared" ca="1" si="420"/>
        <v>8.5941358796480759E-3</v>
      </c>
      <c r="K1306" s="17">
        <f t="shared" ca="1" si="412"/>
        <v>-0.67689510740518766</v>
      </c>
      <c r="L1306" s="31">
        <f t="shared" ca="1" si="407"/>
        <v>0.51646389255187097</v>
      </c>
      <c r="M1306" s="30"/>
      <c r="N1306" s="21">
        <v>1293</v>
      </c>
      <c r="O1306" s="14">
        <f t="shared" si="405"/>
        <v>0.38014199999999998</v>
      </c>
      <c r="P1306" s="14">
        <f t="shared" si="413"/>
        <v>0.57533294708368643</v>
      </c>
      <c r="Q1306" s="14">
        <f t="shared" si="421"/>
        <v>0.95547494708368641</v>
      </c>
      <c r="R1306" s="14">
        <f t="shared" si="422"/>
        <v>-0.19519094708368645</v>
      </c>
      <c r="S1306" s="14">
        <f t="shared" si="423"/>
        <v>1.5308078941673728</v>
      </c>
      <c r="T1306" s="14">
        <f t="shared" si="424"/>
        <v>-0.77052389416737288</v>
      </c>
      <c r="U1306" s="4" t="s">
        <v>21</v>
      </c>
      <c r="V1306" s="21">
        <v>1293</v>
      </c>
      <c r="W1306" s="15">
        <f t="shared" si="414"/>
        <v>15582.54778534759</v>
      </c>
      <c r="X1306" s="15">
        <f t="shared" si="415"/>
        <v>18941.25795371714</v>
      </c>
      <c r="Y1306" s="15">
        <f t="shared" si="416"/>
        <v>27701.44293584317</v>
      </c>
      <c r="Z1306" s="15">
        <f t="shared" si="417"/>
        <v>8765.4565881280996</v>
      </c>
      <c r="AA1306" s="15">
        <f t="shared" si="418"/>
        <v>49245.4732883502</v>
      </c>
      <c r="AB1306" s="15">
        <f t="shared" si="419"/>
        <v>4930.7231562354182</v>
      </c>
      <c r="AC1306" s="15"/>
    </row>
    <row r="1307" spans="2:29">
      <c r="B1307" s="64">
        <v>42158</v>
      </c>
      <c r="C1307" s="65">
        <v>2114.0700000000002</v>
      </c>
      <c r="D1307" s="65">
        <v>20473.509999999998</v>
      </c>
      <c r="E1307" s="16">
        <f t="shared" si="406"/>
        <v>-3.3918782818053231E-3</v>
      </c>
      <c r="F1307" s="16" t="str">
        <f t="shared" si="408"/>
        <v/>
      </c>
      <c r="G1307" s="16">
        <f t="shared" si="409"/>
        <v>-3.3918782818053231E-3</v>
      </c>
      <c r="H1307" s="6">
        <f t="shared" si="410"/>
        <v>1294</v>
      </c>
      <c r="I1307" s="25">
        <f t="shared" ca="1" si="411"/>
        <v>15297.029740791082</v>
      </c>
      <c r="J1307" s="16">
        <f t="shared" ca="1" si="420"/>
        <v>-7.6330305267180536E-3</v>
      </c>
      <c r="K1307" s="17">
        <f t="shared" ca="1" si="412"/>
        <v>-1.1741648795083865</v>
      </c>
      <c r="L1307" s="31">
        <f t="shared" ca="1" si="407"/>
        <v>-0.49726977210319889</v>
      </c>
      <c r="M1307" s="30"/>
      <c r="N1307" s="21">
        <v>1294</v>
      </c>
      <c r="O1307" s="14">
        <f t="shared" si="405"/>
        <v>0.380436</v>
      </c>
      <c r="P1307" s="14">
        <f t="shared" si="413"/>
        <v>0.57555538395535832</v>
      </c>
      <c r="Q1307" s="14">
        <f t="shared" si="421"/>
        <v>0.95599138395535832</v>
      </c>
      <c r="R1307" s="14">
        <f t="shared" si="422"/>
        <v>-0.19511938395535833</v>
      </c>
      <c r="S1307" s="14">
        <f t="shared" si="423"/>
        <v>1.5315467679107166</v>
      </c>
      <c r="T1307" s="14">
        <f t="shared" si="424"/>
        <v>-0.77067476791071665</v>
      </c>
      <c r="U1307" s="4" t="s">
        <v>21</v>
      </c>
      <c r="V1307" s="21">
        <v>1294</v>
      </c>
      <c r="W1307" s="15">
        <f t="shared" si="414"/>
        <v>15587.129727909038</v>
      </c>
      <c r="X1307" s="15">
        <f t="shared" si="415"/>
        <v>18945.471656505953</v>
      </c>
      <c r="Y1307" s="15">
        <f t="shared" si="416"/>
        <v>27715.752677094712</v>
      </c>
      <c r="Z1307" s="15">
        <f t="shared" si="417"/>
        <v>8766.0838940684898</v>
      </c>
      <c r="AA1307" s="15">
        <f t="shared" si="418"/>
        <v>49281.872921252027</v>
      </c>
      <c r="AB1307" s="15">
        <f t="shared" si="419"/>
        <v>4929.9792956913689</v>
      </c>
      <c r="AC1307" s="15"/>
    </row>
    <row r="1308" spans="2:29">
      <c r="B1308" s="64">
        <v>42159</v>
      </c>
      <c r="C1308" s="65">
        <v>2095.84</v>
      </c>
      <c r="D1308" s="65">
        <v>20488.189999999999</v>
      </c>
      <c r="E1308" s="16">
        <f t="shared" si="406"/>
        <v>7.1702409601481581E-4</v>
      </c>
      <c r="F1308" s="16">
        <f t="shared" si="408"/>
        <v>7.1702409601481581E-4</v>
      </c>
      <c r="G1308" s="16" t="str">
        <f t="shared" si="409"/>
        <v/>
      </c>
      <c r="H1308" s="6">
        <f t="shared" si="410"/>
        <v>1295</v>
      </c>
      <c r="I1308" s="25">
        <f t="shared" ca="1" si="411"/>
        <v>15489.290670946451</v>
      </c>
      <c r="J1308" s="16">
        <f t="shared" ca="1" si="420"/>
        <v>1.2568513849632264E-2</v>
      </c>
      <c r="K1308" s="17">
        <f t="shared" ca="1" si="412"/>
        <v>-0.41190274760956924</v>
      </c>
      <c r="L1308" s="31">
        <f t="shared" ca="1" si="407"/>
        <v>0.76226213189881731</v>
      </c>
      <c r="M1308" s="30"/>
      <c r="N1308" s="21">
        <v>1295</v>
      </c>
      <c r="O1308" s="14">
        <f t="shared" si="405"/>
        <v>0.38073000000000001</v>
      </c>
      <c r="P1308" s="14">
        <f t="shared" si="413"/>
        <v>0.57577773489429063</v>
      </c>
      <c r="Q1308" s="14">
        <f t="shared" si="421"/>
        <v>0.95650773489429064</v>
      </c>
      <c r="R1308" s="14">
        <f t="shared" si="422"/>
        <v>-0.19504773489429061</v>
      </c>
      <c r="S1308" s="14">
        <f t="shared" si="423"/>
        <v>1.5322854697885813</v>
      </c>
      <c r="T1308" s="14">
        <f t="shared" si="424"/>
        <v>-0.77082546978858124</v>
      </c>
      <c r="U1308" s="4" t="s">
        <v>21</v>
      </c>
      <c r="V1308" s="21">
        <v>1295</v>
      </c>
      <c r="W1308" s="15">
        <f t="shared" si="414"/>
        <v>15591.713017759637</v>
      </c>
      <c r="X1308" s="15">
        <f t="shared" si="415"/>
        <v>18949.684668283498</v>
      </c>
      <c r="Y1308" s="15">
        <f t="shared" si="416"/>
        <v>27730.067427412083</v>
      </c>
      <c r="Z1308" s="15">
        <f t="shared" si="417"/>
        <v>8766.7119982500099</v>
      </c>
      <c r="AA1308" s="15">
        <f t="shared" si="418"/>
        <v>49318.290982712788</v>
      </c>
      <c r="AB1308" s="15">
        <f t="shared" si="419"/>
        <v>4929.23639453338</v>
      </c>
      <c r="AC1308" s="15"/>
    </row>
    <row r="1309" spans="2:29">
      <c r="B1309" s="64">
        <v>42160</v>
      </c>
      <c r="C1309" s="65">
        <v>2092.83</v>
      </c>
      <c r="D1309" s="65">
        <v>20460.900000000001</v>
      </c>
      <c r="E1309" s="16">
        <f t="shared" si="406"/>
        <v>-1.3319868665800756E-3</v>
      </c>
      <c r="F1309" s="16" t="str">
        <f t="shared" si="408"/>
        <v/>
      </c>
      <c r="G1309" s="16">
        <f t="shared" si="409"/>
        <v>-1.3319868665800756E-3</v>
      </c>
      <c r="H1309" s="6">
        <f t="shared" si="410"/>
        <v>1296</v>
      </c>
      <c r="I1309" s="25">
        <f t="shared" ca="1" si="411"/>
        <v>15256.875878822075</v>
      </c>
      <c r="J1309" s="16">
        <f t="shared" ca="1" si="420"/>
        <v>-1.5004869949294794E-2</v>
      </c>
      <c r="K1309" s="17">
        <f t="shared" ca="1" si="412"/>
        <v>-1.3751897540340492</v>
      </c>
      <c r="L1309" s="31">
        <f t="shared" ca="1" si="407"/>
        <v>-0.96328700642447984</v>
      </c>
      <c r="M1309" s="30"/>
      <c r="N1309" s="21">
        <v>1296</v>
      </c>
      <c r="O1309" s="14">
        <f t="shared" si="405"/>
        <v>0.38102399999999997</v>
      </c>
      <c r="P1309" s="14">
        <f t="shared" si="413"/>
        <v>0.57600000000000007</v>
      </c>
      <c r="Q1309" s="14">
        <f t="shared" si="421"/>
        <v>0.9570240000000001</v>
      </c>
      <c r="R1309" s="14">
        <f t="shared" si="422"/>
        <v>-0.19497600000000009</v>
      </c>
      <c r="S1309" s="14">
        <f t="shared" si="423"/>
        <v>1.5330240000000002</v>
      </c>
      <c r="T1309" s="14">
        <f t="shared" si="424"/>
        <v>-0.77097600000000011</v>
      </c>
      <c r="U1309" s="4" t="s">
        <v>21</v>
      </c>
      <c r="V1309" s="21">
        <v>1296</v>
      </c>
      <c r="W1309" s="15">
        <f t="shared" si="414"/>
        <v>15596.29765529555</v>
      </c>
      <c r="X1309" s="15">
        <f t="shared" si="415"/>
        <v>18953.896990058187</v>
      </c>
      <c r="Y1309" s="15">
        <f t="shared" si="416"/>
        <v>27744.387189682566</v>
      </c>
      <c r="Z1309" s="15">
        <f t="shared" si="417"/>
        <v>8767.3408999653093</v>
      </c>
      <c r="AA1309" s="15">
        <f t="shared" si="418"/>
        <v>49354.727483651317</v>
      </c>
      <c r="AB1309" s="15">
        <f t="shared" si="419"/>
        <v>4928.4944513806086</v>
      </c>
      <c r="AC1309" s="15"/>
    </row>
    <row r="1310" spans="2:29">
      <c r="B1310" s="64">
        <v>42163</v>
      </c>
      <c r="C1310" s="65">
        <v>2079.2800000000002</v>
      </c>
      <c r="D1310" s="65">
        <v>20457.189999999999</v>
      </c>
      <c r="E1310" s="16">
        <f t="shared" si="406"/>
        <v>-1.8132144724830113E-4</v>
      </c>
      <c r="F1310" s="16" t="str">
        <f t="shared" si="408"/>
        <v/>
      </c>
      <c r="G1310" s="16">
        <f t="shared" si="409"/>
        <v>-1.8132144724830113E-4</v>
      </c>
      <c r="H1310" s="6">
        <f t="shared" si="410"/>
        <v>1297</v>
      </c>
      <c r="I1310" s="25">
        <f t="shared" ca="1" si="411"/>
        <v>15618.604812109203</v>
      </c>
      <c r="J1310" s="16">
        <f t="shared" ca="1" si="420"/>
        <v>2.3709240093461093E-2</v>
      </c>
      <c r="K1310" s="17">
        <f t="shared" ca="1" si="412"/>
        <v>7.0970048339876746E-2</v>
      </c>
      <c r="L1310" s="31">
        <f t="shared" ca="1" si="407"/>
        <v>1.4461598023739259</v>
      </c>
      <c r="M1310" s="30"/>
      <c r="N1310" s="21">
        <v>1297</v>
      </c>
      <c r="O1310" s="14">
        <f t="shared" si="405"/>
        <v>0.38131799999999999</v>
      </c>
      <c r="P1310" s="14">
        <f t="shared" si="413"/>
        <v>0.57622217937181142</v>
      </c>
      <c r="Q1310" s="14">
        <f t="shared" si="421"/>
        <v>0.95754017937181146</v>
      </c>
      <c r="R1310" s="14">
        <f t="shared" si="422"/>
        <v>-0.19490417937181143</v>
      </c>
      <c r="S1310" s="14">
        <f t="shared" si="423"/>
        <v>1.5337623587436229</v>
      </c>
      <c r="T1310" s="14">
        <f t="shared" si="424"/>
        <v>-0.77112635874362279</v>
      </c>
      <c r="U1310" s="4" t="s">
        <v>21</v>
      </c>
      <c r="V1310" s="21">
        <v>1297</v>
      </c>
      <c r="W1310" s="15">
        <f t="shared" si="414"/>
        <v>15600.883640913062</v>
      </c>
      <c r="X1310" s="15">
        <f t="shared" si="415"/>
        <v>18958.108622836451</v>
      </c>
      <c r="Y1310" s="15">
        <f t="shared" si="416"/>
        <v>27758.711966792594</v>
      </c>
      <c r="Z1310" s="15">
        <f t="shared" si="417"/>
        <v>8767.9705985086912</v>
      </c>
      <c r="AA1310" s="15">
        <f t="shared" si="418"/>
        <v>49391.18243498783</v>
      </c>
      <c r="AB1310" s="15">
        <f t="shared" si="419"/>
        <v>4927.7534648552455</v>
      </c>
      <c r="AC1310" s="15"/>
    </row>
    <row r="1311" spans="2:29">
      <c r="B1311" s="64">
        <v>42164</v>
      </c>
      <c r="C1311" s="65">
        <v>2080.15</v>
      </c>
      <c r="D1311" s="65">
        <v>20096.3</v>
      </c>
      <c r="E1311" s="16">
        <f t="shared" si="406"/>
        <v>-1.7641230296047476E-2</v>
      </c>
      <c r="F1311" s="16" t="str">
        <f t="shared" si="408"/>
        <v/>
      </c>
      <c r="G1311" s="16">
        <f t="shared" si="409"/>
        <v>-1.7641230296047476E-2</v>
      </c>
      <c r="H1311" s="6">
        <f t="shared" si="410"/>
        <v>1298</v>
      </c>
      <c r="I1311" s="25">
        <f t="shared" ca="1" si="411"/>
        <v>15665.77509035585</v>
      </c>
      <c r="J1311" s="16">
        <f t="shared" ca="1" si="420"/>
        <v>3.0201339245151957E-3</v>
      </c>
      <c r="K1311" s="17">
        <f t="shared" ca="1" si="412"/>
        <v>0.24106908022553553</v>
      </c>
      <c r="L1311" s="31">
        <f t="shared" ca="1" si="407"/>
        <v>0.17009903188565878</v>
      </c>
      <c r="M1311" s="30"/>
      <c r="N1311" s="21">
        <v>1298</v>
      </c>
      <c r="O1311" s="14">
        <f t="shared" si="405"/>
        <v>0.38161200000000001</v>
      </c>
      <c r="P1311" s="14">
        <f t="shared" si="413"/>
        <v>0.57644427310885826</v>
      </c>
      <c r="Q1311" s="14">
        <f t="shared" si="421"/>
        <v>0.95805627310885821</v>
      </c>
      <c r="R1311" s="14">
        <f t="shared" si="422"/>
        <v>-0.19483227310885826</v>
      </c>
      <c r="S1311" s="14">
        <f t="shared" si="423"/>
        <v>1.5345005462177166</v>
      </c>
      <c r="T1311" s="14">
        <f t="shared" si="424"/>
        <v>-0.77127654621771646</v>
      </c>
      <c r="U1311" s="4" t="s">
        <v>21</v>
      </c>
      <c r="V1311" s="21">
        <v>1298</v>
      </c>
      <c r="W1311" s="15">
        <f t="shared" si="414"/>
        <v>15605.470975008559</v>
      </c>
      <c r="X1311" s="15">
        <f t="shared" si="415"/>
        <v>18962.319567622762</v>
      </c>
      <c r="Y1311" s="15">
        <f t="shared" si="416"/>
        <v>27773.041761627755</v>
      </c>
      <c r="Z1311" s="15">
        <f t="shared" si="417"/>
        <v>8768.6010931760993</v>
      </c>
      <c r="AA1311" s="15">
        <f t="shared" si="418"/>
        <v>49427.655847643939</v>
      </c>
      <c r="AB1311" s="15">
        <f t="shared" si="419"/>
        <v>4927.0134335825069</v>
      </c>
      <c r="AC1311" s="15"/>
    </row>
    <row r="1312" spans="2:29">
      <c r="B1312" s="64">
        <v>42165</v>
      </c>
      <c r="C1312" s="65">
        <v>2105.1999999999998</v>
      </c>
      <c r="D1312" s="65">
        <v>20046.36</v>
      </c>
      <c r="E1312" s="16">
        <f t="shared" si="406"/>
        <v>-2.4850345586002742E-3</v>
      </c>
      <c r="F1312" s="16" t="str">
        <f t="shared" si="408"/>
        <v/>
      </c>
      <c r="G1312" s="16">
        <f t="shared" si="409"/>
        <v>-2.4850345586002742E-3</v>
      </c>
      <c r="H1312" s="6">
        <f t="shared" si="410"/>
        <v>1299</v>
      </c>
      <c r="I1312" s="25">
        <f t="shared" ca="1" si="411"/>
        <v>15568.375387988479</v>
      </c>
      <c r="J1312" s="16">
        <f t="shared" ca="1" si="420"/>
        <v>-6.2173561030716001E-3</v>
      </c>
      <c r="K1312" s="17">
        <f t="shared" ca="1" si="412"/>
        <v>-0.16710395376457771</v>
      </c>
      <c r="L1312" s="31">
        <f t="shared" ca="1" si="407"/>
        <v>-0.40817303399011323</v>
      </c>
      <c r="M1312" s="30"/>
      <c r="N1312" s="21">
        <v>1299</v>
      </c>
      <c r="O1312" s="14">
        <f t="shared" si="405"/>
        <v>0.38190599999999997</v>
      </c>
      <c r="P1312" s="14">
        <f t="shared" si="413"/>
        <v>0.57666628131008313</v>
      </c>
      <c r="Q1312" s="14">
        <f t="shared" si="421"/>
        <v>0.9585722813100831</v>
      </c>
      <c r="R1312" s="14">
        <f t="shared" si="422"/>
        <v>-0.19476028131008316</v>
      </c>
      <c r="S1312" s="14">
        <f t="shared" si="423"/>
        <v>1.5352385626201661</v>
      </c>
      <c r="T1312" s="14">
        <f t="shared" si="424"/>
        <v>-0.77142656262016629</v>
      </c>
      <c r="U1312" s="4" t="s">
        <v>21</v>
      </c>
      <c r="V1312" s="21">
        <v>1299</v>
      </c>
      <c r="W1312" s="15">
        <f t="shared" si="414"/>
        <v>15610.059657978556</v>
      </c>
      <c r="X1312" s="15">
        <f t="shared" si="415"/>
        <v>18966.529825419606</v>
      </c>
      <c r="Y1312" s="15">
        <f t="shared" si="416"/>
        <v>27787.376577072813</v>
      </c>
      <c r="Z1312" s="15">
        <f t="shared" si="417"/>
        <v>8769.23238326512</v>
      </c>
      <c r="AA1312" s="15">
        <f t="shared" si="418"/>
        <v>49464.147732542602</v>
      </c>
      <c r="AB1312" s="15">
        <f t="shared" si="419"/>
        <v>4926.2743561906309</v>
      </c>
      <c r="AC1312" s="15"/>
    </row>
    <row r="1313" spans="2:29">
      <c r="B1313" s="64">
        <v>42166</v>
      </c>
      <c r="C1313" s="65">
        <v>2108.86</v>
      </c>
      <c r="D1313" s="65">
        <v>20382.97</v>
      </c>
      <c r="E1313" s="16">
        <f t="shared" si="406"/>
        <v>1.6791577124226072E-2</v>
      </c>
      <c r="F1313" s="16">
        <f t="shared" si="408"/>
        <v>1.6791577124226072E-2</v>
      </c>
      <c r="G1313" s="16" t="str">
        <f t="shared" si="409"/>
        <v/>
      </c>
      <c r="H1313" s="6">
        <f t="shared" si="410"/>
        <v>1300</v>
      </c>
      <c r="I1313" s="25">
        <f t="shared" ca="1" si="411"/>
        <v>15635.46719443493</v>
      </c>
      <c r="J1313" s="16">
        <f t="shared" ca="1" si="420"/>
        <v>4.3094931085882514E-3</v>
      </c>
      <c r="K1313" s="17">
        <f t="shared" ca="1" si="412"/>
        <v>8.3285841738255095E-2</v>
      </c>
      <c r="L1313" s="31">
        <f t="shared" ca="1" si="407"/>
        <v>0.2503897955028328</v>
      </c>
      <c r="M1313" s="30"/>
      <c r="N1313" s="21">
        <v>1300</v>
      </c>
      <c r="O1313" s="14">
        <f t="shared" si="405"/>
        <v>0.38219999999999998</v>
      </c>
      <c r="P1313" s="14">
        <f t="shared" si="413"/>
        <v>0.57688820407423824</v>
      </c>
      <c r="Q1313" s="14">
        <f t="shared" si="421"/>
        <v>0.95908820407423823</v>
      </c>
      <c r="R1313" s="14">
        <f t="shared" si="422"/>
        <v>-0.19468820407423826</v>
      </c>
      <c r="S1313" s="14">
        <f t="shared" si="423"/>
        <v>1.5359764081484766</v>
      </c>
      <c r="T1313" s="14">
        <f t="shared" si="424"/>
        <v>-0.7715764081484765</v>
      </c>
      <c r="U1313" s="4" t="s">
        <v>21</v>
      </c>
      <c r="V1313" s="21">
        <v>1300</v>
      </c>
      <c r="W1313" s="15">
        <f t="shared" si="414"/>
        <v>15614.64969021968</v>
      </c>
      <c r="X1313" s="15">
        <f t="shared" si="415"/>
        <v>18970.739397227524</v>
      </c>
      <c r="Y1313" s="15">
        <f t="shared" si="416"/>
        <v>27801.716416011674</v>
      </c>
      <c r="Z1313" s="15">
        <f t="shared" si="417"/>
        <v>8769.8644680749767</v>
      </c>
      <c r="AA1313" s="15">
        <f t="shared" si="418"/>
        <v>49500.658100608249</v>
      </c>
      <c r="AB1313" s="15">
        <f t="shared" si="419"/>
        <v>4925.5362313108644</v>
      </c>
      <c r="AC1313" s="15"/>
    </row>
    <row r="1314" spans="2:29">
      <c r="B1314" s="64">
        <v>42167</v>
      </c>
      <c r="C1314" s="65">
        <v>2094.11</v>
      </c>
      <c r="D1314" s="65">
        <v>20407.080000000002</v>
      </c>
      <c r="E1314" s="16">
        <f t="shared" si="406"/>
        <v>1.1828501930778773E-3</v>
      </c>
      <c r="F1314" s="16">
        <f t="shared" si="408"/>
        <v>1.1828501930778773E-3</v>
      </c>
      <c r="G1314" s="16" t="str">
        <f t="shared" si="409"/>
        <v/>
      </c>
      <c r="H1314" s="6">
        <f t="shared" si="410"/>
        <v>1301</v>
      </c>
      <c r="I1314" s="25">
        <f t="shared" ca="1" si="411"/>
        <v>15946.820284883093</v>
      </c>
      <c r="J1314" s="16">
        <f t="shared" ca="1" si="420"/>
        <v>1.99132578883848E-2</v>
      </c>
      <c r="K1314" s="17">
        <f t="shared" ca="1" si="412"/>
        <v>1.2972605703108531</v>
      </c>
      <c r="L1314" s="31">
        <f t="shared" ca="1" si="407"/>
        <v>1.2139747285725979</v>
      </c>
      <c r="M1314" s="30"/>
      <c r="N1314" s="21">
        <v>1301</v>
      </c>
      <c r="O1314" s="14">
        <f t="shared" si="405"/>
        <v>0.382494</v>
      </c>
      <c r="P1314" s="14">
        <f t="shared" si="413"/>
        <v>0.57711004149988587</v>
      </c>
      <c r="Q1314" s="14">
        <f t="shared" si="421"/>
        <v>0.95960404149988587</v>
      </c>
      <c r="R1314" s="14">
        <f t="shared" si="422"/>
        <v>-0.19461604149988587</v>
      </c>
      <c r="S1314" s="14">
        <f t="shared" si="423"/>
        <v>1.5367140829997719</v>
      </c>
      <c r="T1314" s="14">
        <f t="shared" si="424"/>
        <v>-0.77172608299977175</v>
      </c>
      <c r="U1314" s="4" t="s">
        <v>21</v>
      </c>
      <c r="V1314" s="21">
        <v>1301</v>
      </c>
      <c r="W1314" s="15">
        <f t="shared" si="414"/>
        <v>15619.241072128672</v>
      </c>
      <c r="X1314" s="15">
        <f t="shared" si="415"/>
        <v>18974.948284045084</v>
      </c>
      <c r="Y1314" s="15">
        <f t="shared" si="416"/>
        <v>27816.061281327406</v>
      </c>
      <c r="Z1314" s="15">
        <f t="shared" si="417"/>
        <v>8770.4973469065226</v>
      </c>
      <c r="AA1314" s="15">
        <f t="shared" si="418"/>
        <v>49537.186962766646</v>
      </c>
      <c r="AB1314" s="15">
        <f t="shared" si="419"/>
        <v>4924.7990575774538</v>
      </c>
      <c r="AC1314" s="15"/>
    </row>
    <row r="1315" spans="2:29">
      <c r="B1315" s="64">
        <v>42170</v>
      </c>
      <c r="C1315" s="65">
        <v>2084.4299999999998</v>
      </c>
      <c r="D1315" s="65">
        <v>20387.79</v>
      </c>
      <c r="E1315" s="16">
        <f t="shared" si="406"/>
        <v>-9.4526017441010036E-4</v>
      </c>
      <c r="F1315" s="16" t="str">
        <f t="shared" si="408"/>
        <v/>
      </c>
      <c r="G1315" s="16">
        <f t="shared" si="409"/>
        <v>-9.4526017441010036E-4</v>
      </c>
      <c r="H1315" s="6">
        <f t="shared" si="410"/>
        <v>1302</v>
      </c>
      <c r="I1315" s="25">
        <f t="shared" ca="1" si="411"/>
        <v>15916.892636131364</v>
      </c>
      <c r="J1315" s="16">
        <f t="shared" ca="1" si="420"/>
        <v>-1.8767157475336449E-3</v>
      </c>
      <c r="K1315" s="17">
        <f t="shared" ca="1" si="412"/>
        <v>1.1614805547792364</v>
      </c>
      <c r="L1315" s="31">
        <f t="shared" ca="1" si="407"/>
        <v>-0.13578001553161659</v>
      </c>
      <c r="M1315" s="30"/>
      <c r="N1315" s="21">
        <v>1302</v>
      </c>
      <c r="O1315" s="14">
        <f t="shared" si="405"/>
        <v>0.38278799999999996</v>
      </c>
      <c r="P1315" s="14">
        <f t="shared" si="413"/>
        <v>0.57733179368539889</v>
      </c>
      <c r="Q1315" s="14">
        <f t="shared" si="421"/>
        <v>0.9601197936853989</v>
      </c>
      <c r="R1315" s="14">
        <f t="shared" si="422"/>
        <v>-0.19454379368539892</v>
      </c>
      <c r="S1315" s="14">
        <f t="shared" si="423"/>
        <v>1.5374515873707977</v>
      </c>
      <c r="T1315" s="14">
        <f t="shared" si="424"/>
        <v>-0.77187558737079787</v>
      </c>
      <c r="U1315" s="4" t="s">
        <v>21</v>
      </c>
      <c r="V1315" s="21">
        <v>1302</v>
      </c>
      <c r="W1315" s="15">
        <f t="shared" si="414"/>
        <v>15623.833804102396</v>
      </c>
      <c r="X1315" s="15">
        <f t="shared" si="415"/>
        <v>18979.156486868909</v>
      </c>
      <c r="Y1315" s="15">
        <f t="shared" si="416"/>
        <v>27830.411175902271</v>
      </c>
      <c r="Z1315" s="15">
        <f t="shared" si="417"/>
        <v>8771.1310190622389</v>
      </c>
      <c r="AA1315" s="15">
        <f t="shared" si="418"/>
        <v>49573.734329944979</v>
      </c>
      <c r="AB1315" s="15">
        <f t="shared" si="419"/>
        <v>4924.0628336276413</v>
      </c>
      <c r="AC1315" s="15"/>
    </row>
    <row r="1316" spans="2:29">
      <c r="B1316" s="64">
        <v>42171</v>
      </c>
      <c r="C1316" s="65">
        <v>2096.29</v>
      </c>
      <c r="D1316" s="65">
        <v>20257.939999999999</v>
      </c>
      <c r="E1316" s="16">
        <f t="shared" si="406"/>
        <v>-6.3690081171133396E-3</v>
      </c>
      <c r="F1316" s="16" t="str">
        <f t="shared" si="408"/>
        <v/>
      </c>
      <c r="G1316" s="16">
        <f t="shared" si="409"/>
        <v>-6.3690081171133396E-3</v>
      </c>
      <c r="H1316" s="6">
        <f t="shared" si="410"/>
        <v>1303</v>
      </c>
      <c r="I1316" s="25">
        <f t="shared" ca="1" si="411"/>
        <v>15730.074663369647</v>
      </c>
      <c r="J1316" s="16">
        <f t="shared" ca="1" si="420"/>
        <v>-1.1737088201351569E-2</v>
      </c>
      <c r="K1316" s="17">
        <f t="shared" ca="1" si="412"/>
        <v>0.40519808501252486</v>
      </c>
      <c r="L1316" s="31">
        <f t="shared" ca="1" si="407"/>
        <v>-0.75628246976671154</v>
      </c>
      <c r="M1316" s="30"/>
      <c r="N1316" s="21">
        <v>1303</v>
      </c>
      <c r="O1316" s="14">
        <f t="shared" si="405"/>
        <v>0.38308199999999998</v>
      </c>
      <c r="P1316" s="14">
        <f t="shared" si="413"/>
        <v>0.57755346072896152</v>
      </c>
      <c r="Q1316" s="14">
        <f t="shared" si="421"/>
        <v>0.96063546072896155</v>
      </c>
      <c r="R1316" s="14">
        <f t="shared" si="422"/>
        <v>-0.19447146072896154</v>
      </c>
      <c r="S1316" s="14">
        <f t="shared" si="423"/>
        <v>1.538188921457923</v>
      </c>
      <c r="T1316" s="14">
        <f t="shared" si="424"/>
        <v>-0.77202492145792312</v>
      </c>
      <c r="U1316" s="4" t="s">
        <v>21</v>
      </c>
      <c r="V1316" s="21">
        <v>1303</v>
      </c>
      <c r="W1316" s="15">
        <f t="shared" si="414"/>
        <v>15628.427886537829</v>
      </c>
      <c r="X1316" s="15">
        <f t="shared" si="415"/>
        <v>18983.364006693679</v>
      </c>
      <c r="Y1316" s="15">
        <f t="shared" si="416"/>
        <v>27844.766102617694</v>
      </c>
      <c r="Z1316" s="15">
        <f t="shared" si="417"/>
        <v>8771.7654838462277</v>
      </c>
      <c r="AA1316" s="15">
        <f t="shared" si="418"/>
        <v>49610.300213071947</v>
      </c>
      <c r="AB1316" s="15">
        <f t="shared" si="419"/>
        <v>4923.3275581016496</v>
      </c>
      <c r="AC1316" s="15"/>
    </row>
    <row r="1317" spans="2:29">
      <c r="B1317" s="64">
        <v>42172</v>
      </c>
      <c r="C1317" s="65">
        <v>2100.44</v>
      </c>
      <c r="D1317" s="65">
        <v>20219.27</v>
      </c>
      <c r="E1317" s="16">
        <f t="shared" si="406"/>
        <v>-1.9088811596834751E-3</v>
      </c>
      <c r="F1317" s="16" t="str">
        <f t="shared" si="408"/>
        <v/>
      </c>
      <c r="G1317" s="16">
        <f t="shared" si="409"/>
        <v>-1.9088811596834751E-3</v>
      </c>
      <c r="H1317" s="6">
        <f t="shared" si="410"/>
        <v>1304</v>
      </c>
      <c r="I1317" s="25">
        <f t="shared" ca="1" si="411"/>
        <v>15620.048147784646</v>
      </c>
      <c r="J1317" s="16">
        <f t="shared" ca="1" si="420"/>
        <v>-6.9946594621841151E-3</v>
      </c>
      <c r="K1317" s="17">
        <f t="shared" ca="1" si="412"/>
        <v>-5.1879507976669348E-2</v>
      </c>
      <c r="L1317" s="31">
        <f t="shared" ca="1" si="407"/>
        <v>-0.4570775929891942</v>
      </c>
      <c r="M1317" s="30"/>
      <c r="N1317" s="21">
        <v>1304</v>
      </c>
      <c r="O1317" s="14">
        <f t="shared" si="405"/>
        <v>0.38337599999999999</v>
      </c>
      <c r="P1317" s="14">
        <f t="shared" si="413"/>
        <v>0.57777504272856928</v>
      </c>
      <c r="Q1317" s="14">
        <f t="shared" si="421"/>
        <v>0.96115104272856922</v>
      </c>
      <c r="R1317" s="14">
        <f t="shared" si="422"/>
        <v>-0.19439904272856928</v>
      </c>
      <c r="S1317" s="14">
        <f t="shared" si="423"/>
        <v>1.5389260854571385</v>
      </c>
      <c r="T1317" s="14">
        <f t="shared" si="424"/>
        <v>-0.77217408545713861</v>
      </c>
      <c r="U1317" s="4" t="s">
        <v>21</v>
      </c>
      <c r="V1317" s="21">
        <v>1304</v>
      </c>
      <c r="W1317" s="15">
        <f t="shared" si="414"/>
        <v>15633.023319832066</v>
      </c>
      <c r="X1317" s="15">
        <f t="shared" si="415"/>
        <v>18987.57084451212</v>
      </c>
      <c r="Y1317" s="15">
        <f t="shared" si="416"/>
        <v>27859.126064354281</v>
      </c>
      <c r="Z1317" s="15">
        <f t="shared" si="417"/>
        <v>8772.4007405642096</v>
      </c>
      <c r="AA1317" s="15">
        <f t="shared" si="418"/>
        <v>49646.884623077589</v>
      </c>
      <c r="AB1317" s="15">
        <f t="shared" si="419"/>
        <v>4922.5932296426827</v>
      </c>
      <c r="AC1317" s="15"/>
    </row>
    <row r="1318" spans="2:29">
      <c r="B1318" s="64">
        <v>42173</v>
      </c>
      <c r="C1318" s="65">
        <v>2121.2399999999998</v>
      </c>
      <c r="D1318" s="65">
        <v>19990.82</v>
      </c>
      <c r="E1318" s="16">
        <f t="shared" si="406"/>
        <v>-1.1298627497431941E-2</v>
      </c>
      <c r="F1318" s="16" t="str">
        <f t="shared" si="408"/>
        <v/>
      </c>
      <c r="G1318" s="16">
        <f t="shared" si="409"/>
        <v>-1.1298627497431941E-2</v>
      </c>
      <c r="H1318" s="6">
        <f t="shared" si="410"/>
        <v>1305</v>
      </c>
      <c r="I1318" s="25">
        <f t="shared" ca="1" si="411"/>
        <v>15519.050296217234</v>
      </c>
      <c r="J1318" s="16">
        <f t="shared" ca="1" si="420"/>
        <v>-6.4659116676113624E-3</v>
      </c>
      <c r="K1318" s="17">
        <f t="shared" ca="1" si="412"/>
        <v>-0.47568641960921404</v>
      </c>
      <c r="L1318" s="31">
        <f t="shared" ca="1" si="407"/>
        <v>-0.42380691163254469</v>
      </c>
      <c r="M1318" s="30"/>
      <c r="N1318" s="21">
        <v>1305</v>
      </c>
      <c r="O1318" s="14">
        <f t="shared" si="405"/>
        <v>0.38367000000000001</v>
      </c>
      <c r="P1318" s="14">
        <f t="shared" si="413"/>
        <v>0.57799653978203014</v>
      </c>
      <c r="Q1318" s="14">
        <f t="shared" si="421"/>
        <v>0.96166653978203009</v>
      </c>
      <c r="R1318" s="14">
        <f t="shared" si="422"/>
        <v>-0.19432653978203013</v>
      </c>
      <c r="S1318" s="14">
        <f t="shared" si="423"/>
        <v>1.5396630795640602</v>
      </c>
      <c r="T1318" s="14">
        <f t="shared" si="424"/>
        <v>-0.77232307956406032</v>
      </c>
      <c r="U1318" s="4" t="s">
        <v>21</v>
      </c>
      <c r="V1318" s="21">
        <v>1305</v>
      </c>
      <c r="W1318" s="15">
        <f t="shared" si="414"/>
        <v>15637.620104382315</v>
      </c>
      <c r="X1318" s="15">
        <f t="shared" si="415"/>
        <v>18991.777001315029</v>
      </c>
      <c r="Y1318" s="15">
        <f t="shared" si="416"/>
        <v>27873.491063991834</v>
      </c>
      <c r="Z1318" s="15">
        <f t="shared" si="417"/>
        <v>8773.0367885235191</v>
      </c>
      <c r="AA1318" s="15">
        <f t="shared" si="418"/>
        <v>49683.487570893471</v>
      </c>
      <c r="AB1318" s="15">
        <f t="shared" si="419"/>
        <v>4921.859846896903</v>
      </c>
      <c r="AC1318" s="15"/>
    </row>
    <row r="1319" spans="2:29">
      <c r="B1319" s="64">
        <v>42174</v>
      </c>
      <c r="C1319" s="65">
        <v>2109.9899999999998</v>
      </c>
      <c r="D1319" s="65">
        <v>20174.240000000002</v>
      </c>
      <c r="E1319" s="16">
        <f t="shared" si="406"/>
        <v>9.175211422042813E-3</v>
      </c>
      <c r="F1319" s="16">
        <f t="shared" si="408"/>
        <v>9.175211422042813E-3</v>
      </c>
      <c r="G1319" s="16" t="str">
        <f t="shared" si="409"/>
        <v/>
      </c>
      <c r="H1319" s="6">
        <f t="shared" si="410"/>
        <v>1306</v>
      </c>
      <c r="I1319" s="25">
        <f t="shared" ca="1" si="411"/>
        <v>15561.120841813503</v>
      </c>
      <c r="J1319" s="16">
        <f t="shared" ca="1" si="420"/>
        <v>2.7108969165802336E-3</v>
      </c>
      <c r="K1319" s="17">
        <f t="shared" ca="1" si="412"/>
        <v>-0.32485948936876308</v>
      </c>
      <c r="L1319" s="31">
        <f t="shared" ca="1" si="407"/>
        <v>0.15082693024045093</v>
      </c>
      <c r="M1319" s="30"/>
      <c r="N1319" s="21">
        <v>1306</v>
      </c>
      <c r="O1319" s="14">
        <f t="shared" si="405"/>
        <v>0.38396399999999997</v>
      </c>
      <c r="P1319" s="14">
        <f t="shared" si="413"/>
        <v>0.57821795198696491</v>
      </c>
      <c r="Q1319" s="14">
        <f t="shared" si="421"/>
        <v>0.96218195198696488</v>
      </c>
      <c r="R1319" s="14">
        <f t="shared" si="422"/>
        <v>-0.19425395198696493</v>
      </c>
      <c r="S1319" s="14">
        <f t="shared" si="423"/>
        <v>1.5403999039739298</v>
      </c>
      <c r="T1319" s="14">
        <f t="shared" si="424"/>
        <v>-0.77247190397392984</v>
      </c>
      <c r="U1319" s="4" t="s">
        <v>21</v>
      </c>
      <c r="V1319" s="21">
        <v>1306</v>
      </c>
      <c r="W1319" s="15">
        <f t="shared" si="414"/>
        <v>15642.218240585906</v>
      </c>
      <c r="X1319" s="15">
        <f t="shared" si="415"/>
        <v>18995.982478091282</v>
      </c>
      <c r="Y1319" s="15">
        <f t="shared" si="416"/>
        <v>27887.861104409349</v>
      </c>
      <c r="Z1319" s="15">
        <f t="shared" si="417"/>
        <v>8773.6736270330966</v>
      </c>
      <c r="AA1319" s="15">
        <f t="shared" si="418"/>
        <v>49720.109067452606</v>
      </c>
      <c r="AB1319" s="15">
        <f t="shared" si="419"/>
        <v>4921.1274085134355</v>
      </c>
      <c r="AC1319" s="15"/>
    </row>
    <row r="1320" spans="2:29">
      <c r="B1320" s="64">
        <v>42177</v>
      </c>
      <c r="C1320" s="65">
        <v>2122.85</v>
      </c>
      <c r="D1320" s="65">
        <v>20428.189999999999</v>
      </c>
      <c r="E1320" s="16">
        <f t="shared" si="406"/>
        <v>1.2587834783367158E-2</v>
      </c>
      <c r="F1320" s="16">
        <f t="shared" si="408"/>
        <v>1.2587834783367158E-2</v>
      </c>
      <c r="G1320" s="16" t="str">
        <f t="shared" si="409"/>
        <v/>
      </c>
      <c r="H1320" s="6">
        <f t="shared" si="410"/>
        <v>1307</v>
      </c>
      <c r="I1320" s="25">
        <f t="shared" ca="1" si="411"/>
        <v>15843.408170258521</v>
      </c>
      <c r="J1320" s="16">
        <f t="shared" ca="1" si="420"/>
        <v>1.8140552426435624E-2</v>
      </c>
      <c r="K1320" s="17">
        <f t="shared" ca="1" si="412"/>
        <v>0.7803897548443941</v>
      </c>
      <c r="L1320" s="31">
        <f t="shared" ca="1" si="407"/>
        <v>1.1052492442131572</v>
      </c>
      <c r="M1320" s="30"/>
      <c r="N1320" s="21">
        <v>1307</v>
      </c>
      <c r="O1320" s="14">
        <f t="shared" si="405"/>
        <v>0.38425799999999999</v>
      </c>
      <c r="P1320" s="14">
        <f t="shared" si="413"/>
        <v>0.57843927944080697</v>
      </c>
      <c r="Q1320" s="14">
        <f t="shared" si="421"/>
        <v>0.96269727944080696</v>
      </c>
      <c r="R1320" s="14">
        <f t="shared" si="422"/>
        <v>-0.19418127944080699</v>
      </c>
      <c r="S1320" s="14">
        <f t="shared" si="423"/>
        <v>1.5411365588816139</v>
      </c>
      <c r="T1320" s="14">
        <f t="shared" si="424"/>
        <v>-0.77262055888161396</v>
      </c>
      <c r="U1320" s="4" t="s">
        <v>21</v>
      </c>
      <c r="V1320" s="21">
        <v>1307</v>
      </c>
      <c r="W1320" s="15">
        <f t="shared" si="414"/>
        <v>15646.81772884028</v>
      </c>
      <c r="X1320" s="15">
        <f t="shared" si="415"/>
        <v>19000.187275827811</v>
      </c>
      <c r="Y1320" s="15">
        <f t="shared" si="416"/>
        <v>27902.236188485</v>
      </c>
      <c r="Z1320" s="15">
        <f t="shared" si="417"/>
        <v>8774.3112554034906</v>
      </c>
      <c r="AA1320" s="15">
        <f t="shared" si="418"/>
        <v>49756.749123689428</v>
      </c>
      <c r="AB1320" s="15">
        <f t="shared" si="419"/>
        <v>4920.3959131443562</v>
      </c>
      <c r="AC1320" s="15"/>
    </row>
    <row r="1321" spans="2:29">
      <c r="B1321" s="64">
        <v>42178</v>
      </c>
      <c r="C1321" s="65">
        <v>2124.1999999999998</v>
      </c>
      <c r="D1321" s="65">
        <v>20809.419999999998</v>
      </c>
      <c r="E1321" s="16">
        <f t="shared" si="406"/>
        <v>1.8661956835138091E-2</v>
      </c>
      <c r="F1321" s="16">
        <f t="shared" si="408"/>
        <v>1.8661956835138091E-2</v>
      </c>
      <c r="G1321" s="16" t="str">
        <f t="shared" si="409"/>
        <v/>
      </c>
      <c r="H1321" s="6">
        <f t="shared" si="410"/>
        <v>1308</v>
      </c>
      <c r="I1321" s="25">
        <f t="shared" ca="1" si="411"/>
        <v>15611.325441316611</v>
      </c>
      <c r="J1321" s="16">
        <f t="shared" ca="1" si="420"/>
        <v>-1.464853562111588E-2</v>
      </c>
      <c r="K1321" s="17">
        <f t="shared" ca="1" si="412"/>
        <v>-0.16029116715053582</v>
      </c>
      <c r="L1321" s="31">
        <f t="shared" ca="1" si="407"/>
        <v>-0.94068092199492992</v>
      </c>
      <c r="M1321" s="30"/>
      <c r="N1321" s="21">
        <v>1308</v>
      </c>
      <c r="O1321" s="14">
        <f t="shared" si="405"/>
        <v>0.384552</v>
      </c>
      <c r="P1321" s="14">
        <f t="shared" si="413"/>
        <v>0.578660522240804</v>
      </c>
      <c r="Q1321" s="14">
        <f t="shared" si="421"/>
        <v>0.963212522240804</v>
      </c>
      <c r="R1321" s="14">
        <f t="shared" si="422"/>
        <v>-0.19410852224080399</v>
      </c>
      <c r="S1321" s="14">
        <f t="shared" si="423"/>
        <v>1.541873044481608</v>
      </c>
      <c r="T1321" s="14">
        <f t="shared" si="424"/>
        <v>-0.77276904448160799</v>
      </c>
      <c r="U1321" s="4" t="s">
        <v>21</v>
      </c>
      <c r="V1321" s="21">
        <v>1308</v>
      </c>
      <c r="W1321" s="15">
        <f t="shared" si="414"/>
        <v>15651.418569543004</v>
      </c>
      <c r="X1321" s="15">
        <f t="shared" si="415"/>
        <v>19004.39139550964</v>
      </c>
      <c r="Y1321" s="15">
        <f t="shared" si="416"/>
        <v>27916.616319096182</v>
      </c>
      <c r="Z1321" s="15">
        <f t="shared" si="417"/>
        <v>8774.9496729468428</v>
      </c>
      <c r="AA1321" s="15">
        <f t="shared" si="418"/>
        <v>49793.40775053994</v>
      </c>
      <c r="AB1321" s="15">
        <f t="shared" si="419"/>
        <v>4919.6653594446789</v>
      </c>
      <c r="AC1321" s="15"/>
    </row>
    <row r="1322" spans="2:29">
      <c r="B1322" s="64">
        <v>42179</v>
      </c>
      <c r="C1322" s="65">
        <v>2108.58</v>
      </c>
      <c r="D1322" s="65">
        <v>20868.03</v>
      </c>
      <c r="E1322" s="16">
        <f t="shared" si="406"/>
        <v>2.8165129061742513E-3</v>
      </c>
      <c r="F1322" s="16">
        <f t="shared" si="408"/>
        <v>2.8165129061742513E-3</v>
      </c>
      <c r="G1322" s="16" t="str">
        <f t="shared" si="409"/>
        <v/>
      </c>
      <c r="H1322" s="6">
        <f t="shared" si="410"/>
        <v>1309</v>
      </c>
      <c r="I1322" s="25">
        <f t="shared" ca="1" si="411"/>
        <v>15886.805603676801</v>
      </c>
      <c r="J1322" s="16">
        <f t="shared" ca="1" si="420"/>
        <v>1.7646173823979774E-2</v>
      </c>
      <c r="K1322" s="17">
        <f t="shared" ca="1" si="412"/>
        <v>0.91460255538979052</v>
      </c>
      <c r="L1322" s="31">
        <f t="shared" ca="1" si="407"/>
        <v>1.0748937225403263</v>
      </c>
      <c r="M1322" s="30"/>
      <c r="N1322" s="21">
        <v>1309</v>
      </c>
      <c r="O1322" s="14">
        <f t="shared" si="405"/>
        <v>0.38484599999999997</v>
      </c>
      <c r="P1322" s="14">
        <f t="shared" si="413"/>
        <v>0.57888168048401734</v>
      </c>
      <c r="Q1322" s="14">
        <f t="shared" si="421"/>
        <v>0.96372768048401736</v>
      </c>
      <c r="R1322" s="14">
        <f t="shared" si="422"/>
        <v>-0.19403568048401737</v>
      </c>
      <c r="S1322" s="14">
        <f t="shared" si="423"/>
        <v>1.5426093609680347</v>
      </c>
      <c r="T1322" s="14">
        <f t="shared" si="424"/>
        <v>-0.77291736096803465</v>
      </c>
      <c r="U1322" s="4" t="s">
        <v>21</v>
      </c>
      <c r="V1322" s="21">
        <v>1309</v>
      </c>
      <c r="W1322" s="15">
        <f t="shared" si="414"/>
        <v>15656.02076309175</v>
      </c>
      <c r="X1322" s="15">
        <f t="shared" si="415"/>
        <v>19008.594838119869</v>
      </c>
      <c r="Y1322" s="15">
        <f t="shared" si="416"/>
        <v>27931.001499119488</v>
      </c>
      <c r="Z1322" s="15">
        <f t="shared" si="417"/>
        <v>8775.5888789768978</v>
      </c>
      <c r="AA1322" s="15">
        <f t="shared" si="418"/>
        <v>49830.084958941559</v>
      </c>
      <c r="AB1322" s="15">
        <f t="shared" si="419"/>
        <v>4918.935746072355</v>
      </c>
      <c r="AC1322" s="15"/>
    </row>
    <row r="1323" spans="2:29">
      <c r="B1323" s="64">
        <v>42180</v>
      </c>
      <c r="C1323" s="65">
        <v>2102.31</v>
      </c>
      <c r="D1323" s="65">
        <v>20771.400000000001</v>
      </c>
      <c r="E1323" s="16">
        <f t="shared" si="406"/>
        <v>-4.6305281332256754E-3</v>
      </c>
      <c r="F1323" s="16" t="str">
        <f t="shared" si="408"/>
        <v/>
      </c>
      <c r="G1323" s="16">
        <f t="shared" si="409"/>
        <v>-4.6305281332256754E-3</v>
      </c>
      <c r="H1323" s="6">
        <f t="shared" si="410"/>
        <v>1310</v>
      </c>
      <c r="I1323" s="25">
        <f t="shared" ca="1" si="411"/>
        <v>15722.522759247668</v>
      </c>
      <c r="J1323" s="16">
        <f t="shared" ca="1" si="420"/>
        <v>-1.0340835566787093E-2</v>
      </c>
      <c r="K1323" s="17">
        <f t="shared" ca="1" si="412"/>
        <v>0.24656002581489167</v>
      </c>
      <c r="L1323" s="31">
        <f t="shared" ca="1" si="407"/>
        <v>-0.66804252957489885</v>
      </c>
      <c r="M1323" s="30"/>
      <c r="N1323" s="21">
        <v>1310</v>
      </c>
      <c r="O1323" s="14">
        <f t="shared" si="405"/>
        <v>0.38513999999999998</v>
      </c>
      <c r="P1323" s="14">
        <f t="shared" si="413"/>
        <v>0.57910275426732349</v>
      </c>
      <c r="Q1323" s="14">
        <f t="shared" si="421"/>
        <v>0.96424275426732353</v>
      </c>
      <c r="R1323" s="14">
        <f t="shared" si="422"/>
        <v>-0.19396275426732351</v>
      </c>
      <c r="S1323" s="14">
        <f t="shared" si="423"/>
        <v>1.543345508534647</v>
      </c>
      <c r="T1323" s="14">
        <f t="shared" si="424"/>
        <v>-0.77306550853464695</v>
      </c>
      <c r="U1323" s="4" t="s">
        <v>21</v>
      </c>
      <c r="V1323" s="21">
        <v>1310</v>
      </c>
      <c r="W1323" s="15">
        <f t="shared" si="414"/>
        <v>15660.624309884319</v>
      </c>
      <c r="X1323" s="15">
        <f t="shared" si="415"/>
        <v>19012.797604639694</v>
      </c>
      <c r="Y1323" s="15">
        <f t="shared" si="416"/>
        <v>27945.391731430722</v>
      </c>
      <c r="Z1323" s="15">
        <f t="shared" si="417"/>
        <v>8776.2288728089825</v>
      </c>
      <c r="AA1323" s="15">
        <f t="shared" si="418"/>
        <v>49866.780759833273</v>
      </c>
      <c r="AB1323" s="15">
        <f t="shared" si="419"/>
        <v>4918.2070716882527</v>
      </c>
      <c r="AC1323" s="15"/>
    </row>
    <row r="1324" spans="2:29">
      <c r="B1324" s="64">
        <v>42181</v>
      </c>
      <c r="C1324" s="65">
        <v>2101.4899999999998</v>
      </c>
      <c r="D1324" s="65">
        <v>20706.150000000001</v>
      </c>
      <c r="E1324" s="16">
        <f t="shared" si="406"/>
        <v>-3.1413385713047748E-3</v>
      </c>
      <c r="F1324" s="16" t="str">
        <f t="shared" si="408"/>
        <v/>
      </c>
      <c r="G1324" s="16">
        <f t="shared" si="409"/>
        <v>-3.1413385713047748E-3</v>
      </c>
      <c r="H1324" s="6">
        <f t="shared" si="410"/>
        <v>1311</v>
      </c>
      <c r="I1324" s="25">
        <f t="shared" ca="1" si="411"/>
        <v>15733.522186723563</v>
      </c>
      <c r="J1324" s="16">
        <f t="shared" ca="1" si="420"/>
        <v>6.9959685505469743E-4</v>
      </c>
      <c r="K1324" s="17">
        <f t="shared" ca="1" si="412"/>
        <v>0.27189457091940922</v>
      </c>
      <c r="L1324" s="31">
        <f t="shared" ca="1" si="407"/>
        <v>2.5334545104517554E-2</v>
      </c>
      <c r="M1324" s="30"/>
      <c r="N1324" s="21">
        <v>1311</v>
      </c>
      <c r="O1324" s="14">
        <f t="shared" si="405"/>
        <v>0.385434</v>
      </c>
      <c r="P1324" s="14">
        <f t="shared" si="413"/>
        <v>0.57932374368741357</v>
      </c>
      <c r="Q1324" s="14">
        <f t="shared" si="421"/>
        <v>0.96475774368741352</v>
      </c>
      <c r="R1324" s="14">
        <f t="shared" si="422"/>
        <v>-0.19388974368741357</v>
      </c>
      <c r="S1324" s="14">
        <f t="shared" si="423"/>
        <v>1.5440814873748272</v>
      </c>
      <c r="T1324" s="14">
        <f t="shared" si="424"/>
        <v>-0.77321348737482709</v>
      </c>
      <c r="U1324" s="4" t="s">
        <v>21</v>
      </c>
      <c r="V1324" s="21">
        <v>1311</v>
      </c>
      <c r="W1324" s="15">
        <f t="shared" si="414"/>
        <v>15665.229210318619</v>
      </c>
      <c r="X1324" s="15">
        <f t="shared" si="415"/>
        <v>19016.999696048406</v>
      </c>
      <c r="Y1324" s="15">
        <f t="shared" si="416"/>
        <v>27959.787018904899</v>
      </c>
      <c r="Z1324" s="15">
        <f t="shared" si="417"/>
        <v>8776.869653760019</v>
      </c>
      <c r="AA1324" s="15">
        <f t="shared" si="418"/>
        <v>49903.495164155524</v>
      </c>
      <c r="AB1324" s="15">
        <f t="shared" si="419"/>
        <v>4917.479334956166</v>
      </c>
      <c r="AC1324" s="15"/>
    </row>
    <row r="1325" spans="2:29">
      <c r="B1325" s="64">
        <v>42184</v>
      </c>
      <c r="C1325" s="65">
        <v>2057.64</v>
      </c>
      <c r="D1325" s="65">
        <v>20109.95</v>
      </c>
      <c r="E1325" s="16">
        <f t="shared" si="406"/>
        <v>-2.8793377812872053E-2</v>
      </c>
      <c r="F1325" s="16" t="str">
        <f t="shared" si="408"/>
        <v/>
      </c>
      <c r="G1325" s="16">
        <f t="shared" si="409"/>
        <v>-2.8793377812872053E-2</v>
      </c>
      <c r="H1325" s="6">
        <f t="shared" si="410"/>
        <v>1312</v>
      </c>
      <c r="I1325" s="25">
        <f t="shared" ca="1" si="411"/>
        <v>15653.325370165943</v>
      </c>
      <c r="J1325" s="16">
        <f t="shared" ca="1" si="420"/>
        <v>-5.0971941060529054E-3</v>
      </c>
      <c r="K1325" s="17">
        <f t="shared" ca="1" si="412"/>
        <v>-6.5869963508724538E-2</v>
      </c>
      <c r="L1325" s="31">
        <f t="shared" ca="1" si="407"/>
        <v>-0.33776453442813376</v>
      </c>
      <c r="M1325" s="30"/>
      <c r="N1325" s="21">
        <v>1312</v>
      </c>
      <c r="O1325" s="14">
        <f t="shared" si="405"/>
        <v>0.38572799999999996</v>
      </c>
      <c r="P1325" s="14">
        <f t="shared" si="413"/>
        <v>0.57954464884079471</v>
      </c>
      <c r="Q1325" s="14">
        <f t="shared" si="421"/>
        <v>0.96527264884079467</v>
      </c>
      <c r="R1325" s="14">
        <f t="shared" si="422"/>
        <v>-0.19381664884079475</v>
      </c>
      <c r="S1325" s="14">
        <f t="shared" si="423"/>
        <v>1.5448172976815893</v>
      </c>
      <c r="T1325" s="14">
        <f t="shared" si="424"/>
        <v>-0.77336129768158945</v>
      </c>
      <c r="U1325" s="4" t="s">
        <v>21</v>
      </c>
      <c r="V1325" s="21">
        <v>1312</v>
      </c>
      <c r="W1325" s="15">
        <f t="shared" si="414"/>
        <v>15669.835464792681</v>
      </c>
      <c r="X1325" s="15">
        <f t="shared" si="415"/>
        <v>19021.201113323386</v>
      </c>
      <c r="Y1325" s="15">
        <f t="shared" si="416"/>
        <v>27974.18736441627</v>
      </c>
      <c r="Z1325" s="15">
        <f t="shared" si="417"/>
        <v>8777.511221148503</v>
      </c>
      <c r="AA1325" s="15">
        <f t="shared" si="418"/>
        <v>49940.228182850311</v>
      </c>
      <c r="AB1325" s="15">
        <f t="shared" si="419"/>
        <v>4916.7525345427875</v>
      </c>
      <c r="AC1325" s="15"/>
    </row>
    <row r="1326" spans="2:29">
      <c r="B1326" s="64">
        <v>42185</v>
      </c>
      <c r="C1326" s="65">
        <v>2063.11</v>
      </c>
      <c r="D1326" s="65">
        <v>20235.73</v>
      </c>
      <c r="E1326" s="16">
        <f t="shared" si="406"/>
        <v>6.2546152526485061E-3</v>
      </c>
      <c r="F1326" s="16">
        <f t="shared" si="408"/>
        <v>6.2546152526485061E-3</v>
      </c>
      <c r="G1326" s="16" t="str">
        <f t="shared" si="409"/>
        <v/>
      </c>
      <c r="H1326" s="6">
        <f t="shared" si="410"/>
        <v>1313</v>
      </c>
      <c r="I1326" s="25">
        <f t="shared" ca="1" si="411"/>
        <v>15901.721480576449</v>
      </c>
      <c r="J1326" s="16">
        <f t="shared" ca="1" si="420"/>
        <v>1.586858412104113E-2</v>
      </c>
      <c r="K1326" s="17">
        <f t="shared" ca="1" si="412"/>
        <v>0.89975535168009757</v>
      </c>
      <c r="L1326" s="31">
        <f t="shared" ca="1" si="407"/>
        <v>0.96562531518882211</v>
      </c>
      <c r="M1326" s="30"/>
      <c r="N1326" s="21">
        <v>1313</v>
      </c>
      <c r="O1326" s="14">
        <f t="shared" si="405"/>
        <v>0.38602199999999998</v>
      </c>
      <c r="P1326" s="14">
        <f t="shared" si="413"/>
        <v>0.57976546982378996</v>
      </c>
      <c r="Q1326" s="14">
        <f t="shared" si="421"/>
        <v>0.96578746982378993</v>
      </c>
      <c r="R1326" s="14">
        <f t="shared" si="422"/>
        <v>-0.19374346982378998</v>
      </c>
      <c r="S1326" s="14">
        <f t="shared" si="423"/>
        <v>1.54555293964758</v>
      </c>
      <c r="T1326" s="14">
        <f t="shared" si="424"/>
        <v>-0.77350893964757994</v>
      </c>
      <c r="U1326" s="4" t="s">
        <v>21</v>
      </c>
      <c r="V1326" s="21">
        <v>1313</v>
      </c>
      <c r="W1326" s="15">
        <f t="shared" si="414"/>
        <v>15674.443073704651</v>
      </c>
      <c r="X1326" s="15">
        <f t="shared" si="415"/>
        <v>19025.401857440134</v>
      </c>
      <c r="Y1326" s="15">
        <f t="shared" si="416"/>
        <v>27988.592770838291</v>
      </c>
      <c r="Z1326" s="15">
        <f t="shared" si="417"/>
        <v>8778.1535742945125</v>
      </c>
      <c r="AA1326" s="15">
        <f t="shared" si="418"/>
        <v>49976.979826861192</v>
      </c>
      <c r="AB1326" s="15">
        <f t="shared" si="419"/>
        <v>4916.0266691177167</v>
      </c>
      <c r="AC1326" s="15"/>
    </row>
    <row r="1327" spans="2:29">
      <c r="B1327" s="64">
        <v>42186</v>
      </c>
      <c r="C1327" s="65">
        <v>2077.42</v>
      </c>
      <c r="D1327" s="65">
        <v>20329.32</v>
      </c>
      <c r="E1327" s="16">
        <f t="shared" si="406"/>
        <v>4.6249875838430413E-3</v>
      </c>
      <c r="F1327" s="16">
        <f t="shared" si="408"/>
        <v>4.6249875838430413E-3</v>
      </c>
      <c r="G1327" s="16" t="str">
        <f t="shared" si="409"/>
        <v/>
      </c>
      <c r="H1327" s="6">
        <f t="shared" si="410"/>
        <v>1314</v>
      </c>
      <c r="I1327" s="25">
        <f t="shared" ca="1" si="411"/>
        <v>15889.004942672798</v>
      </c>
      <c r="J1327" s="16">
        <f t="shared" ca="1" si="420"/>
        <v>-7.996956756652707E-4</v>
      </c>
      <c r="K1327" s="17">
        <f t="shared" ca="1" si="412"/>
        <v>0.83137934287012893</v>
      </c>
      <c r="L1327" s="31">
        <f t="shared" ca="1" si="407"/>
        <v>-6.8376008809968636E-2</v>
      </c>
      <c r="M1327" s="30"/>
      <c r="N1327" s="21">
        <v>1314</v>
      </c>
      <c r="O1327" s="14">
        <f t="shared" si="405"/>
        <v>0.38631599999999999</v>
      </c>
      <c r="P1327" s="14">
        <f t="shared" si="413"/>
        <v>0.57998620673253953</v>
      </c>
      <c r="Q1327" s="14">
        <f t="shared" si="421"/>
        <v>0.96630220673253953</v>
      </c>
      <c r="R1327" s="14">
        <f t="shared" si="422"/>
        <v>-0.19367020673253954</v>
      </c>
      <c r="S1327" s="14">
        <f t="shared" si="423"/>
        <v>1.5462884134650792</v>
      </c>
      <c r="T1327" s="14">
        <f t="shared" si="424"/>
        <v>-0.77365641346507907</v>
      </c>
      <c r="U1327" s="4" t="s">
        <v>21</v>
      </c>
      <c r="V1327" s="21">
        <v>1314</v>
      </c>
      <c r="W1327" s="15">
        <f t="shared" si="414"/>
        <v>15679.052037452795</v>
      </c>
      <c r="X1327" s="15">
        <f t="shared" si="415"/>
        <v>19029.601929372257</v>
      </c>
      <c r="Y1327" s="15">
        <f t="shared" si="416"/>
        <v>28003.003241043672</v>
      </c>
      <c r="Z1327" s="15">
        <f t="shared" si="417"/>
        <v>8778.7967125196974</v>
      </c>
      <c r="AA1327" s="15">
        <f t="shared" si="418"/>
        <v>50013.750107133244</v>
      </c>
      <c r="AB1327" s="15">
        <f t="shared" si="419"/>
        <v>4915.3017373534358</v>
      </c>
      <c r="AC1327" s="15"/>
    </row>
    <row r="1328" spans="2:29">
      <c r="B1328" s="64">
        <v>42187</v>
      </c>
      <c r="C1328" s="65">
        <v>2076.7800000000002</v>
      </c>
      <c r="D1328" s="65">
        <v>20522.5</v>
      </c>
      <c r="E1328" s="16">
        <f t="shared" si="406"/>
        <v>9.5025313192964797E-3</v>
      </c>
      <c r="F1328" s="16">
        <f t="shared" si="408"/>
        <v>9.5025313192964797E-3</v>
      </c>
      <c r="G1328" s="16" t="str">
        <f t="shared" si="409"/>
        <v/>
      </c>
      <c r="H1328" s="6">
        <f t="shared" si="410"/>
        <v>1315</v>
      </c>
      <c r="I1328" s="25">
        <f t="shared" ca="1" si="411"/>
        <v>16160.17811400095</v>
      </c>
      <c r="J1328" s="16">
        <f t="shared" ca="1" si="420"/>
        <v>1.7066718293973646E-2</v>
      </c>
      <c r="K1328" s="17">
        <f t="shared" ca="1" si="412"/>
        <v>1.8706749266209202</v>
      </c>
      <c r="L1328" s="31">
        <f t="shared" ca="1" si="407"/>
        <v>1.0392955837507913</v>
      </c>
      <c r="M1328" s="30"/>
      <c r="N1328" s="21">
        <v>1315</v>
      </c>
      <c r="O1328" s="14">
        <f t="shared" si="405"/>
        <v>0.38661000000000001</v>
      </c>
      <c r="P1328" s="14">
        <f t="shared" si="413"/>
        <v>0.58020685966299979</v>
      </c>
      <c r="Q1328" s="14">
        <f t="shared" si="421"/>
        <v>0.96681685966299979</v>
      </c>
      <c r="R1328" s="14">
        <f t="shared" si="422"/>
        <v>-0.19359685966299978</v>
      </c>
      <c r="S1328" s="14">
        <f t="shared" si="423"/>
        <v>1.5470237193259995</v>
      </c>
      <c r="T1328" s="14">
        <f t="shared" si="424"/>
        <v>-0.77380371932599956</v>
      </c>
      <c r="U1328" s="4" t="s">
        <v>21</v>
      </c>
      <c r="V1328" s="21">
        <v>1315</v>
      </c>
      <c r="W1328" s="15">
        <f t="shared" si="414"/>
        <v>15683.662356435489</v>
      </c>
      <c r="X1328" s="15">
        <f t="shared" si="415"/>
        <v>19033.801330091464</v>
      </c>
      <c r="Y1328" s="15">
        <f t="shared" si="416"/>
        <v>28017.418777904328</v>
      </c>
      <c r="Z1328" s="15">
        <f t="shared" si="417"/>
        <v>8779.4406351472753</v>
      </c>
      <c r="AA1328" s="15">
        <f t="shared" si="418"/>
        <v>50050.539034613052</v>
      </c>
      <c r="AB1328" s="15">
        <f t="shared" si="419"/>
        <v>4914.5777379253195</v>
      </c>
      <c r="AC1328" s="15"/>
    </row>
    <row r="1329" spans="2:29">
      <c r="B1329" s="64">
        <v>42191</v>
      </c>
      <c r="C1329" s="65">
        <v>2068.7600000000002</v>
      </c>
      <c r="D1329" s="65">
        <v>20112.12</v>
      </c>
      <c r="E1329" s="16">
        <f t="shared" si="406"/>
        <v>-1.9996589109513997E-2</v>
      </c>
      <c r="F1329" s="16" t="str">
        <f t="shared" si="408"/>
        <v/>
      </c>
      <c r="G1329" s="16">
        <f t="shared" si="409"/>
        <v>-1.9996589109513997E-2</v>
      </c>
      <c r="H1329" s="6">
        <f t="shared" si="410"/>
        <v>1316</v>
      </c>
      <c r="I1329" s="25">
        <f t="shared" ca="1" si="411"/>
        <v>15991.841947138599</v>
      </c>
      <c r="J1329" s="16">
        <f t="shared" ca="1" si="420"/>
        <v>-1.0416727196620873E-2</v>
      </c>
      <c r="K1329" s="17">
        <f t="shared" ca="1" si="412"/>
        <v>1.1978394217457276</v>
      </c>
      <c r="L1329" s="31">
        <f t="shared" ca="1" si="407"/>
        <v>-0.67283550487519261</v>
      </c>
      <c r="M1329" s="30"/>
      <c r="N1329" s="21">
        <v>1316</v>
      </c>
      <c r="O1329" s="14">
        <f t="shared" si="405"/>
        <v>0.38690399999999997</v>
      </c>
      <c r="P1329" s="14">
        <f t="shared" si="413"/>
        <v>0.58042742871094577</v>
      </c>
      <c r="Q1329" s="14">
        <f t="shared" si="421"/>
        <v>0.9673314287109458</v>
      </c>
      <c r="R1329" s="14">
        <f t="shared" si="422"/>
        <v>-0.1935234287109458</v>
      </c>
      <c r="S1329" s="14">
        <f t="shared" si="423"/>
        <v>1.5477588574218915</v>
      </c>
      <c r="T1329" s="14">
        <f t="shared" si="424"/>
        <v>-0.77395085742189162</v>
      </c>
      <c r="U1329" s="4" t="s">
        <v>21</v>
      </c>
      <c r="V1329" s="21">
        <v>1316</v>
      </c>
      <c r="W1329" s="15">
        <f t="shared" si="414"/>
        <v>15688.274031051231</v>
      </c>
      <c r="X1329" s="15">
        <f t="shared" si="415"/>
        <v>19038.000060567607</v>
      </c>
      <c r="Y1329" s="15">
        <f t="shared" si="416"/>
        <v>28031.839384291434</v>
      </c>
      <c r="Z1329" s="15">
        <f t="shared" si="417"/>
        <v>8780.0853415020265</v>
      </c>
      <c r="AA1329" s="15">
        <f t="shared" si="418"/>
        <v>50087.346620248878</v>
      </c>
      <c r="AB1329" s="15">
        <f t="shared" si="419"/>
        <v>4913.8546695116065</v>
      </c>
      <c r="AC1329" s="15"/>
    </row>
    <row r="1330" spans="2:29">
      <c r="B1330" s="64">
        <v>42192</v>
      </c>
      <c r="C1330" s="65">
        <v>2081.34</v>
      </c>
      <c r="D1330" s="65">
        <v>20376.59</v>
      </c>
      <c r="E1330" s="16">
        <f t="shared" si="406"/>
        <v>1.3149782320312388E-2</v>
      </c>
      <c r="F1330" s="16">
        <f t="shared" si="408"/>
        <v>1.3149782320312388E-2</v>
      </c>
      <c r="G1330" s="16" t="str">
        <f t="shared" si="409"/>
        <v/>
      </c>
      <c r="H1330" s="6">
        <f t="shared" si="410"/>
        <v>1317</v>
      </c>
      <c r="I1330" s="25">
        <f t="shared" ca="1" si="411"/>
        <v>15823.313782199584</v>
      </c>
      <c r="J1330" s="16">
        <f t="shared" ca="1" si="420"/>
        <v>-1.0538383601844501E-2</v>
      </c>
      <c r="K1330" s="17">
        <f t="shared" ca="1" si="412"/>
        <v>0.51731987646086652</v>
      </c>
      <c r="L1330" s="31">
        <f t="shared" ca="1" si="407"/>
        <v>-0.68051954528486103</v>
      </c>
      <c r="M1330" s="30"/>
      <c r="N1330" s="21">
        <v>1317</v>
      </c>
      <c r="O1330" s="14">
        <f t="shared" si="405"/>
        <v>0.38719799999999999</v>
      </c>
      <c r="P1330" s="14">
        <f t="shared" si="413"/>
        <v>0.58064791397196969</v>
      </c>
      <c r="Q1330" s="14">
        <f t="shared" si="421"/>
        <v>0.96784591397196973</v>
      </c>
      <c r="R1330" s="14">
        <f t="shared" si="422"/>
        <v>-0.1934499139719697</v>
      </c>
      <c r="S1330" s="14">
        <f t="shared" si="423"/>
        <v>1.5484938279439393</v>
      </c>
      <c r="T1330" s="14">
        <f t="shared" si="424"/>
        <v>-0.77409782794393944</v>
      </c>
      <c r="U1330" s="4" t="s">
        <v>21</v>
      </c>
      <c r="V1330" s="21">
        <v>1317</v>
      </c>
      <c r="W1330" s="15">
        <f t="shared" si="414"/>
        <v>15692.887061698637</v>
      </c>
      <c r="X1330" s="15">
        <f t="shared" si="415"/>
        <v>19042.198121768637</v>
      </c>
      <c r="Y1330" s="15">
        <f t="shared" si="416"/>
        <v>28046.265063075396</v>
      </c>
      <c r="Z1330" s="15">
        <f t="shared" si="417"/>
        <v>8780.7308309102973</v>
      </c>
      <c r="AA1330" s="15">
        <f t="shared" si="418"/>
        <v>50124.172874990458</v>
      </c>
      <c r="AB1330" s="15">
        <f t="shared" si="419"/>
        <v>4913.1325307934139</v>
      </c>
      <c r="AC1330" s="15"/>
    </row>
    <row r="1331" spans="2:29">
      <c r="B1331" s="64">
        <v>42193</v>
      </c>
      <c r="C1331" s="65">
        <v>2046.68</v>
      </c>
      <c r="D1331" s="65">
        <v>19737.64</v>
      </c>
      <c r="E1331" s="16">
        <f t="shared" si="406"/>
        <v>-3.1357062197354943E-2</v>
      </c>
      <c r="F1331" s="16" t="str">
        <f t="shared" si="408"/>
        <v/>
      </c>
      <c r="G1331" s="16">
        <f t="shared" si="409"/>
        <v>-3.1357062197354943E-2</v>
      </c>
      <c r="H1331" s="6">
        <f t="shared" si="410"/>
        <v>1318</v>
      </c>
      <c r="I1331" s="25">
        <f t="shared" ca="1" si="411"/>
        <v>16106.068830286604</v>
      </c>
      <c r="J1331" s="16">
        <f t="shared" ca="1" si="420"/>
        <v>1.7869521642495927E-2</v>
      </c>
      <c r="K1331" s="17">
        <f t="shared" ca="1" si="412"/>
        <v>1.6059292860225178</v>
      </c>
      <c r="L1331" s="31">
        <f t="shared" ca="1" si="407"/>
        <v>1.0886094095616512</v>
      </c>
      <c r="M1331" s="30"/>
      <c r="N1331" s="21">
        <v>1318</v>
      </c>
      <c r="O1331" s="14">
        <f t="shared" si="405"/>
        <v>0.387492</v>
      </c>
      <c r="P1331" s="14">
        <f t="shared" si="413"/>
        <v>0.5808683155414831</v>
      </c>
      <c r="Q1331" s="14">
        <f t="shared" si="421"/>
        <v>0.96836031554148305</v>
      </c>
      <c r="R1331" s="14">
        <f t="shared" si="422"/>
        <v>-0.1933763155414831</v>
      </c>
      <c r="S1331" s="14">
        <f t="shared" si="423"/>
        <v>1.5492286310829662</v>
      </c>
      <c r="T1331" s="14">
        <f t="shared" si="424"/>
        <v>-0.77424463108296626</v>
      </c>
      <c r="U1331" s="4" t="s">
        <v>21</v>
      </c>
      <c r="V1331" s="21">
        <v>1318</v>
      </c>
      <c r="W1331" s="15">
        <f t="shared" si="414"/>
        <v>15697.501448776438</v>
      </c>
      <c r="X1331" s="15">
        <f t="shared" si="415"/>
        <v>19046.395514660657</v>
      </c>
      <c r="Y1331" s="15">
        <f t="shared" si="416"/>
        <v>28060.695817125888</v>
      </c>
      <c r="Z1331" s="15">
        <f t="shared" si="417"/>
        <v>8781.3771026999802</v>
      </c>
      <c r="AA1331" s="15">
        <f t="shared" si="418"/>
        <v>50161.017809789177</v>
      </c>
      <c r="AB1331" s="15">
        <f t="shared" si="419"/>
        <v>4912.4113204547048</v>
      </c>
      <c r="AC1331" s="15"/>
    </row>
    <row r="1332" spans="2:29">
      <c r="B1332" s="64">
        <v>42194</v>
      </c>
      <c r="C1332" s="65">
        <v>2051.31</v>
      </c>
      <c r="D1332" s="65">
        <v>19855.5</v>
      </c>
      <c r="E1332" s="16">
        <f t="shared" si="406"/>
        <v>5.9713319322877807E-3</v>
      </c>
      <c r="F1332" s="16">
        <f t="shared" si="408"/>
        <v>5.9713319322877807E-3</v>
      </c>
      <c r="G1332" s="16" t="str">
        <f t="shared" si="409"/>
        <v/>
      </c>
      <c r="H1332" s="6">
        <f t="shared" si="410"/>
        <v>1319</v>
      </c>
      <c r="I1332" s="25">
        <f t="shared" ca="1" si="411"/>
        <v>16062.617015558621</v>
      </c>
      <c r="J1332" s="16">
        <f t="shared" ca="1" si="420"/>
        <v>-2.6978535349528867E-3</v>
      </c>
      <c r="K1332" s="17">
        <f t="shared" ca="1" si="412"/>
        <v>1.418710466171881</v>
      </c>
      <c r="L1332" s="31">
        <f t="shared" ca="1" si="407"/>
        <v>-0.18721881985063682</v>
      </c>
      <c r="M1332" s="30"/>
      <c r="N1332" s="21">
        <v>1319</v>
      </c>
      <c r="O1332" s="14">
        <f t="shared" si="405"/>
        <v>0.38778599999999996</v>
      </c>
      <c r="P1332" s="14">
        <f t="shared" si="413"/>
        <v>0.58108863351471607</v>
      </c>
      <c r="Q1332" s="14">
        <f t="shared" si="421"/>
        <v>0.96887463351471603</v>
      </c>
      <c r="R1332" s="14">
        <f t="shared" si="422"/>
        <v>-0.1933026335147161</v>
      </c>
      <c r="S1332" s="14">
        <f t="shared" si="423"/>
        <v>1.5499632670294321</v>
      </c>
      <c r="T1332" s="14">
        <f t="shared" si="424"/>
        <v>-0.77439126702943217</v>
      </c>
      <c r="U1332" s="4" t="s">
        <v>21</v>
      </c>
      <c r="V1332" s="21">
        <v>1319</v>
      </c>
      <c r="W1332" s="15">
        <f t="shared" si="414"/>
        <v>15702.117192683487</v>
      </c>
      <c r="X1332" s="15">
        <f t="shared" si="415"/>
        <v>19050.592240207901</v>
      </c>
      <c r="Y1332" s="15">
        <f t="shared" si="416"/>
        <v>28075.131649311817</v>
      </c>
      <c r="Z1332" s="15">
        <f t="shared" si="417"/>
        <v>8782.0241562005267</v>
      </c>
      <c r="AA1332" s="15">
        <f t="shared" si="418"/>
        <v>50197.88143559797</v>
      </c>
      <c r="AB1332" s="15">
        <f t="shared" si="419"/>
        <v>4911.6910371822996</v>
      </c>
      <c r="AC1332" s="15"/>
    </row>
    <row r="1333" spans="2:29">
      <c r="B1333" s="64">
        <v>42195</v>
      </c>
      <c r="C1333" s="65">
        <v>2076.62</v>
      </c>
      <c r="D1333" s="65">
        <v>19779.830000000002</v>
      </c>
      <c r="E1333" s="16">
        <f t="shared" si="406"/>
        <v>-3.8110347258945004E-3</v>
      </c>
      <c r="F1333" s="16" t="str">
        <f t="shared" si="408"/>
        <v/>
      </c>
      <c r="G1333" s="16">
        <f t="shared" si="409"/>
        <v>-3.8110347258945004E-3</v>
      </c>
      <c r="H1333" s="6">
        <f t="shared" si="410"/>
        <v>1320</v>
      </c>
      <c r="I1333" s="25">
        <f t="shared" ca="1" si="411"/>
        <v>15970.078521366917</v>
      </c>
      <c r="J1333" s="16">
        <f t="shared" ca="1" si="420"/>
        <v>-5.7611094195963667E-3</v>
      </c>
      <c r="K1333" s="17">
        <f t="shared" ca="1" si="412"/>
        <v>1.0392246842102772</v>
      </c>
      <c r="L1333" s="31">
        <f t="shared" ca="1" si="407"/>
        <v>-0.37948578196160365</v>
      </c>
      <c r="M1333" s="30"/>
      <c r="N1333" s="21">
        <v>1320</v>
      </c>
      <c r="O1333" s="14">
        <f t="shared" si="405"/>
        <v>0.38807999999999998</v>
      </c>
      <c r="P1333" s="14">
        <f t="shared" si="413"/>
        <v>0.58130886798671844</v>
      </c>
      <c r="Q1333" s="14">
        <f t="shared" si="421"/>
        <v>0.96938886798671842</v>
      </c>
      <c r="R1333" s="14">
        <f t="shared" si="422"/>
        <v>-0.19322886798671846</v>
      </c>
      <c r="S1333" s="14">
        <f t="shared" si="423"/>
        <v>1.5506977359734369</v>
      </c>
      <c r="T1333" s="14">
        <f t="shared" si="424"/>
        <v>-0.77453773597343689</v>
      </c>
      <c r="U1333" s="4" t="s">
        <v>21</v>
      </c>
      <c r="V1333" s="21">
        <v>1320</v>
      </c>
      <c r="W1333" s="15">
        <f t="shared" si="414"/>
        <v>15706.734293818747</v>
      </c>
      <c r="X1333" s="15">
        <f t="shared" si="415"/>
        <v>19054.788299372733</v>
      </c>
      <c r="Y1333" s="15">
        <f t="shared" si="416"/>
        <v>28089.572562501358</v>
      </c>
      <c r="Z1333" s="15">
        <f t="shared" si="417"/>
        <v>8782.6719907429324</v>
      </c>
      <c r="AA1333" s="15">
        <f t="shared" si="418"/>
        <v>50234.763763371418</v>
      </c>
      <c r="AB1333" s="15">
        <f t="shared" si="419"/>
        <v>4910.9716796658604</v>
      </c>
      <c r="AC1333" s="15"/>
    </row>
    <row r="1334" spans="2:29">
      <c r="B1334" s="64">
        <v>42198</v>
      </c>
      <c r="C1334" s="65">
        <v>2099.6</v>
      </c>
      <c r="D1334" s="65">
        <v>20089.77</v>
      </c>
      <c r="E1334" s="16">
        <f t="shared" si="406"/>
        <v>1.5669497665045589E-2</v>
      </c>
      <c r="F1334" s="16">
        <f t="shared" si="408"/>
        <v>1.5669497665045589E-2</v>
      </c>
      <c r="G1334" s="16" t="str">
        <f t="shared" si="409"/>
        <v/>
      </c>
      <c r="H1334" s="6">
        <f t="shared" si="410"/>
        <v>1321</v>
      </c>
      <c r="I1334" s="25">
        <f t="shared" ca="1" si="411"/>
        <v>15942.382287414213</v>
      </c>
      <c r="J1334" s="16">
        <f t="shared" ca="1" si="420"/>
        <v>-1.7342578444838456E-3</v>
      </c>
      <c r="K1334" s="17">
        <f t="shared" ca="1" si="412"/>
        <v>0.91236439807707037</v>
      </c>
      <c r="L1334" s="31">
        <f t="shared" ca="1" si="407"/>
        <v>-0.12686028613320688</v>
      </c>
      <c r="M1334" s="30"/>
      <c r="N1334" s="21">
        <v>1321</v>
      </c>
      <c r="O1334" s="14">
        <f t="shared" si="405"/>
        <v>0.388374</v>
      </c>
      <c r="P1334" s="14">
        <f t="shared" si="413"/>
        <v>0.58152901905235987</v>
      </c>
      <c r="Q1334" s="14">
        <f t="shared" si="421"/>
        <v>0.96990301905235987</v>
      </c>
      <c r="R1334" s="14">
        <f t="shared" si="422"/>
        <v>-0.19315501905235988</v>
      </c>
      <c r="S1334" s="14">
        <f t="shared" si="423"/>
        <v>1.5514320381047197</v>
      </c>
      <c r="T1334" s="14">
        <f t="shared" si="424"/>
        <v>-0.77468403810471975</v>
      </c>
      <c r="U1334" s="4" t="s">
        <v>21</v>
      </c>
      <c r="V1334" s="21">
        <v>1321</v>
      </c>
      <c r="W1334" s="15">
        <f t="shared" si="414"/>
        <v>15711.352752581299</v>
      </c>
      <c r="X1334" s="15">
        <f t="shared" si="415"/>
        <v>19058.983693115668</v>
      </c>
      <c r="Y1334" s="15">
        <f t="shared" si="416"/>
        <v>28104.018559561937</v>
      </c>
      <c r="Z1334" s="15">
        <f t="shared" si="417"/>
        <v>8783.3206056597355</v>
      </c>
      <c r="AA1334" s="15">
        <f t="shared" si="418"/>
        <v>50271.664804065687</v>
      </c>
      <c r="AB1334" s="15">
        <f t="shared" si="419"/>
        <v>4910.253246597882</v>
      </c>
      <c r="AC1334" s="15"/>
    </row>
    <row r="1335" spans="2:29">
      <c r="B1335" s="64">
        <v>42199</v>
      </c>
      <c r="C1335" s="65">
        <v>2108.9499999999998</v>
      </c>
      <c r="D1335" s="65">
        <v>20385.330000000002</v>
      </c>
      <c r="E1335" s="16">
        <f t="shared" si="406"/>
        <v>1.4711965343555516E-2</v>
      </c>
      <c r="F1335" s="16">
        <f t="shared" si="408"/>
        <v>1.4711965343555516E-2</v>
      </c>
      <c r="G1335" s="16" t="str">
        <f t="shared" si="409"/>
        <v/>
      </c>
      <c r="H1335" s="6">
        <f t="shared" si="410"/>
        <v>1322</v>
      </c>
      <c r="I1335" s="25">
        <f t="shared" ca="1" si="411"/>
        <v>16003.682531598008</v>
      </c>
      <c r="J1335" s="16">
        <f t="shared" ca="1" si="420"/>
        <v>3.8451119210827171E-3</v>
      </c>
      <c r="K1335" s="17">
        <f t="shared" ca="1" si="412"/>
        <v>1.1338482077691248</v>
      </c>
      <c r="L1335" s="31">
        <f t="shared" ca="1" si="407"/>
        <v>0.22148380969205433</v>
      </c>
      <c r="M1335" s="30"/>
      <c r="N1335" s="21">
        <v>1322</v>
      </c>
      <c r="O1335" s="14">
        <f t="shared" si="405"/>
        <v>0.38866800000000001</v>
      </c>
      <c r="P1335" s="14">
        <f t="shared" si="413"/>
        <v>0.58174908680633097</v>
      </c>
      <c r="Q1335" s="14">
        <f t="shared" si="421"/>
        <v>0.97041708680633099</v>
      </c>
      <c r="R1335" s="14">
        <f t="shared" si="422"/>
        <v>-0.19308108680633096</v>
      </c>
      <c r="S1335" s="14">
        <f t="shared" si="423"/>
        <v>1.552166173612662</v>
      </c>
      <c r="T1335" s="14">
        <f t="shared" si="424"/>
        <v>-0.77483017361266193</v>
      </c>
      <c r="U1335" s="4" t="s">
        <v>21</v>
      </c>
      <c r="V1335" s="21">
        <v>1322</v>
      </c>
      <c r="W1335" s="15">
        <f t="shared" si="414"/>
        <v>15715.972569370351</v>
      </c>
      <c r="X1335" s="15">
        <f t="shared" si="415"/>
        <v>19063.17842239538</v>
      </c>
      <c r="Y1335" s="15">
        <f t="shared" si="416"/>
        <v>28118.469643360262</v>
      </c>
      <c r="Z1335" s="15">
        <f t="shared" si="417"/>
        <v>8783.9700002850095</v>
      </c>
      <c r="AA1335" s="15">
        <f t="shared" si="418"/>
        <v>50308.584568638602</v>
      </c>
      <c r="AB1335" s="15">
        <f t="shared" si="419"/>
        <v>4909.5357366736807</v>
      </c>
      <c r="AC1335" s="15"/>
    </row>
    <row r="1336" spans="2:29">
      <c r="B1336" s="64">
        <v>42200</v>
      </c>
      <c r="C1336" s="65">
        <v>2107.4</v>
      </c>
      <c r="D1336" s="65">
        <v>20463.330000000002</v>
      </c>
      <c r="E1336" s="16">
        <f t="shared" si="406"/>
        <v>3.8262809579241541E-3</v>
      </c>
      <c r="F1336" s="16">
        <f t="shared" si="408"/>
        <v>3.8262809579241541E-3</v>
      </c>
      <c r="G1336" s="16" t="str">
        <f t="shared" si="409"/>
        <v/>
      </c>
      <c r="H1336" s="6">
        <f t="shared" si="410"/>
        <v>1323</v>
      </c>
      <c r="I1336" s="25">
        <f t="shared" ca="1" si="411"/>
        <v>16091.529310430631</v>
      </c>
      <c r="J1336" s="16">
        <f t="shared" ca="1" si="420"/>
        <v>5.4891603016478776E-3</v>
      </c>
      <c r="K1336" s="17">
        <f t="shared" ca="1" si="412"/>
        <v>1.4576077983032825</v>
      </c>
      <c r="L1336" s="31">
        <f t="shared" ca="1" si="407"/>
        <v>0.32375959053415759</v>
      </c>
      <c r="M1336" s="30"/>
      <c r="N1336" s="21">
        <v>1323</v>
      </c>
      <c r="O1336" s="14">
        <f t="shared" si="405"/>
        <v>0.38896199999999997</v>
      </c>
      <c r="P1336" s="14">
        <f t="shared" si="413"/>
        <v>0.5819690713431428</v>
      </c>
      <c r="Q1336" s="14">
        <f t="shared" si="421"/>
        <v>0.97093107134314272</v>
      </c>
      <c r="R1336" s="14">
        <f t="shared" si="422"/>
        <v>-0.19300707134314282</v>
      </c>
      <c r="S1336" s="14">
        <f t="shared" si="423"/>
        <v>1.5529001426862856</v>
      </c>
      <c r="T1336" s="14">
        <f t="shared" si="424"/>
        <v>-0.77497614268628556</v>
      </c>
      <c r="U1336" s="4" t="s">
        <v>21</v>
      </c>
      <c r="V1336" s="21">
        <v>1323</v>
      </c>
      <c r="W1336" s="15">
        <f t="shared" si="414"/>
        <v>15720.593744585216</v>
      </c>
      <c r="X1336" s="15">
        <f t="shared" si="415"/>
        <v>19067.372488168687</v>
      </c>
      <c r="Y1336" s="15">
        <f t="shared" si="416"/>
        <v>28132.925816762305</v>
      </c>
      <c r="Z1336" s="15">
        <f t="shared" si="417"/>
        <v>8784.6201739543667</v>
      </c>
      <c r="AA1336" s="15">
        <f t="shared" si="418"/>
        <v>50345.523068049595</v>
      </c>
      <c r="AB1336" s="15">
        <f t="shared" si="419"/>
        <v>4908.8191485913985</v>
      </c>
      <c r="AC1336" s="15"/>
    </row>
    <row r="1337" spans="2:29">
      <c r="B1337" s="64">
        <v>42201</v>
      </c>
      <c r="C1337" s="65">
        <v>2126.64</v>
      </c>
      <c r="D1337" s="65">
        <v>20600.12</v>
      </c>
      <c r="E1337" s="16">
        <f t="shared" si="406"/>
        <v>6.6846402809316577E-3</v>
      </c>
      <c r="F1337" s="16">
        <f t="shared" si="408"/>
        <v>6.6846402809316577E-3</v>
      </c>
      <c r="G1337" s="16" t="str">
        <f t="shared" si="409"/>
        <v/>
      </c>
      <c r="H1337" s="6">
        <f t="shared" si="410"/>
        <v>1324</v>
      </c>
      <c r="I1337" s="25">
        <f t="shared" ca="1" si="411"/>
        <v>16096.103280179177</v>
      </c>
      <c r="J1337" s="16">
        <f t="shared" ca="1" si="420"/>
        <v>2.8424705074993274E-4</v>
      </c>
      <c r="K1337" s="17">
        <f t="shared" ca="1" si="412"/>
        <v>1.4569957265147262</v>
      </c>
      <c r="L1337" s="31">
        <f t="shared" ca="1" si="407"/>
        <v>-6.120717885561692E-4</v>
      </c>
      <c r="M1337" s="30"/>
      <c r="N1337" s="21">
        <v>1324</v>
      </c>
      <c r="O1337" s="14">
        <f t="shared" si="405"/>
        <v>0.38925599999999999</v>
      </c>
      <c r="P1337" s="14">
        <f t="shared" si="413"/>
        <v>0.58218897275712811</v>
      </c>
      <c r="Q1337" s="14">
        <f t="shared" si="421"/>
        <v>0.97144497275712816</v>
      </c>
      <c r="R1337" s="14">
        <f t="shared" si="422"/>
        <v>-0.19293297275712812</v>
      </c>
      <c r="S1337" s="14">
        <f t="shared" si="423"/>
        <v>1.5536339455142563</v>
      </c>
      <c r="T1337" s="14">
        <f t="shared" si="424"/>
        <v>-0.77512194551425617</v>
      </c>
      <c r="U1337" s="4" t="s">
        <v>21</v>
      </c>
      <c r="V1337" s="21">
        <v>1324</v>
      </c>
      <c r="W1337" s="15">
        <f t="shared" si="414"/>
        <v>15725.21627862533</v>
      </c>
      <c r="X1337" s="15">
        <f t="shared" si="415"/>
        <v>19071.565891390568</v>
      </c>
      <c r="Y1337" s="15">
        <f t="shared" si="416"/>
        <v>28147.387082633311</v>
      </c>
      <c r="Z1337" s="15">
        <f t="shared" si="417"/>
        <v>8785.2711260049491</v>
      </c>
      <c r="AA1337" s="15">
        <f t="shared" si="418"/>
        <v>50382.480313259759</v>
      </c>
      <c r="AB1337" s="15">
        <f t="shared" si="419"/>
        <v>4908.1034810519805</v>
      </c>
      <c r="AC1337" s="15"/>
    </row>
    <row r="1338" spans="2:29">
      <c r="B1338" s="64">
        <v>42202</v>
      </c>
      <c r="C1338" s="65">
        <v>2124.29</v>
      </c>
      <c r="D1338" s="65">
        <v>20650.919999999998</v>
      </c>
      <c r="E1338" s="16">
        <f t="shared" si="406"/>
        <v>2.466005052397718E-3</v>
      </c>
      <c r="F1338" s="16">
        <f t="shared" si="408"/>
        <v>2.466005052397718E-3</v>
      </c>
      <c r="G1338" s="16" t="str">
        <f t="shared" si="409"/>
        <v/>
      </c>
      <c r="H1338" s="6">
        <f t="shared" si="410"/>
        <v>1325</v>
      </c>
      <c r="I1338" s="25">
        <f t="shared" ca="1" si="411"/>
        <v>16092.306141732266</v>
      </c>
      <c r="J1338" s="16">
        <f t="shared" ca="1" si="420"/>
        <v>-2.3590420493802773E-4</v>
      </c>
      <c r="K1338" s="17">
        <f t="shared" ca="1" si="412"/>
        <v>1.4238749644264661</v>
      </c>
      <c r="L1338" s="31">
        <f t="shared" ca="1" si="407"/>
        <v>-3.3120762088260015E-2</v>
      </c>
      <c r="M1338" s="30"/>
      <c r="N1338" s="21">
        <v>1325</v>
      </c>
      <c r="O1338" s="14">
        <f t="shared" si="405"/>
        <v>0.38955000000000001</v>
      </c>
      <c r="P1338" s="14">
        <f t="shared" si="413"/>
        <v>0.58240879114244148</v>
      </c>
      <c r="Q1338" s="14">
        <f t="shared" si="421"/>
        <v>0.97195879114244144</v>
      </c>
      <c r="R1338" s="14">
        <f t="shared" si="422"/>
        <v>-0.19285879114244148</v>
      </c>
      <c r="S1338" s="14">
        <f t="shared" si="423"/>
        <v>1.554367582284883</v>
      </c>
      <c r="T1338" s="14">
        <f t="shared" si="424"/>
        <v>-0.77526758228488291</v>
      </c>
      <c r="U1338" s="4" t="s">
        <v>21</v>
      </c>
      <c r="V1338" s="21">
        <v>1325</v>
      </c>
      <c r="W1338" s="15">
        <f t="shared" si="414"/>
        <v>15729.84017189025</v>
      </c>
      <c r="X1338" s="15">
        <f t="shared" si="415"/>
        <v>19075.758633014178</v>
      </c>
      <c r="Y1338" s="15">
        <f t="shared" si="416"/>
        <v>28161.853443837805</v>
      </c>
      <c r="Z1338" s="15">
        <f t="shared" si="417"/>
        <v>8785.9228557754195</v>
      </c>
      <c r="AA1338" s="15">
        <f t="shared" si="418"/>
        <v>50419.456315231844</v>
      </c>
      <c r="AB1338" s="15">
        <f t="shared" si="419"/>
        <v>4907.3887327591783</v>
      </c>
      <c r="AC1338" s="15"/>
    </row>
    <row r="1339" spans="2:29">
      <c r="B1339" s="64">
        <v>42206</v>
      </c>
      <c r="C1339" s="65">
        <v>2119.21</v>
      </c>
      <c r="D1339" s="65">
        <v>20841.97</v>
      </c>
      <c r="E1339" s="16">
        <f t="shared" si="406"/>
        <v>9.2514038115494579E-3</v>
      </c>
      <c r="F1339" s="16">
        <f t="shared" si="408"/>
        <v>9.2514038115494579E-3</v>
      </c>
      <c r="G1339" s="16" t="str">
        <f t="shared" si="409"/>
        <v/>
      </c>
      <c r="H1339" s="6">
        <f t="shared" si="410"/>
        <v>1326</v>
      </c>
      <c r="I1339" s="25">
        <f t="shared" ca="1" si="411"/>
        <v>15991.394704480428</v>
      </c>
      <c r="J1339" s="16">
        <f t="shared" ca="1" si="420"/>
        <v>-6.2707878139444378E-3</v>
      </c>
      <c r="K1339" s="17">
        <f t="shared" ca="1" si="412"/>
        <v>1.0123414632608307</v>
      </c>
      <c r="L1339" s="31">
        <f t="shared" ca="1" si="407"/>
        <v>-0.41153350116563531</v>
      </c>
      <c r="M1339" s="30"/>
      <c r="N1339" s="21">
        <v>1326</v>
      </c>
      <c r="O1339" s="14">
        <f t="shared" si="405"/>
        <v>0.38984399999999997</v>
      </c>
      <c r="P1339" s="14">
        <f t="shared" si="413"/>
        <v>0.58262852659305997</v>
      </c>
      <c r="Q1339" s="14">
        <f t="shared" si="421"/>
        <v>0.97247252659305994</v>
      </c>
      <c r="R1339" s="14">
        <f t="shared" si="422"/>
        <v>-0.19278452659306</v>
      </c>
      <c r="S1339" s="14">
        <f t="shared" si="423"/>
        <v>1.55510105318612</v>
      </c>
      <c r="T1339" s="14">
        <f t="shared" si="424"/>
        <v>-0.77541305318611997</v>
      </c>
      <c r="U1339" s="4" t="s">
        <v>21</v>
      </c>
      <c r="V1339" s="21">
        <v>1326</v>
      </c>
      <c r="W1339" s="15">
        <f t="shared" si="414"/>
        <v>15734.465424779646</v>
      </c>
      <c r="X1339" s="15">
        <f t="shared" si="415"/>
        <v>19079.950713990824</v>
      </c>
      <c r="Y1339" s="15">
        <f t="shared" si="416"/>
        <v>28176.324903239609</v>
      </c>
      <c r="Z1339" s="15">
        <f t="shared" si="417"/>
        <v>8786.5753626059668</v>
      </c>
      <c r="AA1339" s="15">
        <f t="shared" si="418"/>
        <v>50456.451084930253</v>
      </c>
      <c r="AB1339" s="15">
        <f t="shared" si="419"/>
        <v>4906.6749024195333</v>
      </c>
      <c r="AC1339" s="15"/>
    </row>
    <row r="1340" spans="2:29">
      <c r="B1340" s="64">
        <v>42207</v>
      </c>
      <c r="C1340" s="65">
        <v>2114.15</v>
      </c>
      <c r="D1340" s="65">
        <v>20593.669999999998</v>
      </c>
      <c r="E1340" s="16">
        <f t="shared" si="406"/>
        <v>-1.1913461155543497E-2</v>
      </c>
      <c r="F1340" s="16" t="str">
        <f t="shared" si="408"/>
        <v/>
      </c>
      <c r="G1340" s="16">
        <f t="shared" si="409"/>
        <v>-1.1913461155543497E-2</v>
      </c>
      <c r="H1340" s="6">
        <f t="shared" si="410"/>
        <v>1327</v>
      </c>
      <c r="I1340" s="25">
        <f t="shared" ca="1" si="411"/>
        <v>16106.727207660613</v>
      </c>
      <c r="J1340" s="16">
        <f t="shared" ca="1" si="420"/>
        <v>7.2121603719700273E-3</v>
      </c>
      <c r="K1340" s="17">
        <f t="shared" ca="1" si="412"/>
        <v>1.4431090852713329</v>
      </c>
      <c r="L1340" s="31">
        <f t="shared" ca="1" si="407"/>
        <v>0.43076762201050212</v>
      </c>
      <c r="M1340" s="30"/>
      <c r="N1340" s="21">
        <v>1327</v>
      </c>
      <c r="O1340" s="14">
        <f t="shared" si="405"/>
        <v>0.39013799999999998</v>
      </c>
      <c r="P1340" s="14">
        <f t="shared" si="413"/>
        <v>0.58284817920278353</v>
      </c>
      <c r="Q1340" s="14">
        <f t="shared" si="421"/>
        <v>0.97298617920278352</v>
      </c>
      <c r="R1340" s="14">
        <f t="shared" si="422"/>
        <v>-0.19271017920278355</v>
      </c>
      <c r="S1340" s="14">
        <f t="shared" si="423"/>
        <v>1.5558343584055669</v>
      </c>
      <c r="T1340" s="14">
        <f t="shared" si="424"/>
        <v>-0.77555835840556708</v>
      </c>
      <c r="U1340" s="4" t="s">
        <v>21</v>
      </c>
      <c r="V1340" s="21">
        <v>1327</v>
      </c>
      <c r="W1340" s="15">
        <f t="shared" si="414"/>
        <v>15739.092037693303</v>
      </c>
      <c r="X1340" s="15">
        <f t="shared" si="415"/>
        <v>19084.142135270009</v>
      </c>
      <c r="Y1340" s="15">
        <f t="shared" si="416"/>
        <v>28190.801463701813</v>
      </c>
      <c r="Z1340" s="15">
        <f t="shared" si="417"/>
        <v>8787.2286458382951</v>
      </c>
      <c r="AA1340" s="15">
        <f t="shared" si="418"/>
        <v>50493.464633321091</v>
      </c>
      <c r="AB1340" s="15">
        <f t="shared" si="419"/>
        <v>4905.9619887423751</v>
      </c>
      <c r="AC1340" s="15"/>
    </row>
    <row r="1341" spans="2:29">
      <c r="B1341" s="64">
        <v>42208</v>
      </c>
      <c r="C1341" s="65">
        <v>2102.15</v>
      </c>
      <c r="D1341" s="65">
        <v>20683.95</v>
      </c>
      <c r="E1341" s="16">
        <f t="shared" si="406"/>
        <v>4.3838713546445335E-3</v>
      </c>
      <c r="F1341" s="16">
        <f t="shared" si="408"/>
        <v>4.3838713546445335E-3</v>
      </c>
      <c r="G1341" s="16" t="str">
        <f t="shared" si="409"/>
        <v/>
      </c>
      <c r="H1341" s="6">
        <f t="shared" si="410"/>
        <v>1328</v>
      </c>
      <c r="I1341" s="25">
        <f t="shared" ca="1" si="411"/>
        <v>15890.648957580655</v>
      </c>
      <c r="J1341" s="16">
        <f t="shared" ca="1" si="420"/>
        <v>-1.341540384300962E-2</v>
      </c>
      <c r="K1341" s="17">
        <f t="shared" ca="1" si="412"/>
        <v>0.5805958073112415</v>
      </c>
      <c r="L1341" s="31">
        <f t="shared" ca="1" si="407"/>
        <v>-0.86251327796009136</v>
      </c>
      <c r="M1341" s="30"/>
      <c r="N1341" s="21">
        <v>1328</v>
      </c>
      <c r="O1341" s="14">
        <f t="shared" si="405"/>
        <v>0.390432</v>
      </c>
      <c r="P1341" s="14">
        <f t="shared" si="413"/>
        <v>0.58306774906523517</v>
      </c>
      <c r="Q1341" s="14">
        <f t="shared" si="421"/>
        <v>0.97349974906523518</v>
      </c>
      <c r="R1341" s="14">
        <f t="shared" si="422"/>
        <v>-0.19263574906523517</v>
      </c>
      <c r="S1341" s="14">
        <f t="shared" si="423"/>
        <v>1.5565674981304705</v>
      </c>
      <c r="T1341" s="14">
        <f t="shared" si="424"/>
        <v>-0.77570349813047035</v>
      </c>
      <c r="U1341" s="4" t="s">
        <v>21</v>
      </c>
      <c r="V1341" s="21">
        <v>1328</v>
      </c>
      <c r="W1341" s="15">
        <f t="shared" si="414"/>
        <v>15743.720011031131</v>
      </c>
      <c r="X1341" s="15">
        <f t="shared" si="415"/>
        <v>19088.332897799399</v>
      </c>
      <c r="Y1341" s="15">
        <f t="shared" si="416"/>
        <v>28205.283128086823</v>
      </c>
      <c r="Z1341" s="15">
        <f t="shared" si="417"/>
        <v>8787.8827048156218</v>
      </c>
      <c r="AA1341" s="15">
        <f t="shared" si="418"/>
        <v>50530.496971372129</v>
      </c>
      <c r="AB1341" s="15">
        <f t="shared" si="419"/>
        <v>4905.2499904398119</v>
      </c>
      <c r="AC1341" s="15"/>
    </row>
    <row r="1342" spans="2:29">
      <c r="B1342" s="64">
        <v>42209</v>
      </c>
      <c r="C1342" s="65">
        <v>2079.65</v>
      </c>
      <c r="D1342" s="65">
        <v>20544.53</v>
      </c>
      <c r="E1342" s="16">
        <f t="shared" si="406"/>
        <v>-6.7404920240090455E-3</v>
      </c>
      <c r="F1342" s="16" t="str">
        <f t="shared" si="408"/>
        <v/>
      </c>
      <c r="G1342" s="16">
        <f t="shared" si="409"/>
        <v>-6.7404920240090455E-3</v>
      </c>
      <c r="H1342" s="6">
        <f t="shared" si="410"/>
        <v>1329</v>
      </c>
      <c r="I1342" s="25">
        <f t="shared" ca="1" si="411"/>
        <v>16135.383561568986</v>
      </c>
      <c r="J1342" s="16">
        <f t="shared" ca="1" si="420"/>
        <v>1.5401171131628298E-2</v>
      </c>
      <c r="K1342" s="17">
        <f t="shared" ca="1" si="412"/>
        <v>1.5174575061179487</v>
      </c>
      <c r="L1342" s="31">
        <f t="shared" ca="1" si="407"/>
        <v>0.93686169880670711</v>
      </c>
      <c r="M1342" s="30"/>
      <c r="N1342" s="21">
        <v>1329</v>
      </c>
      <c r="O1342" s="14">
        <f t="shared" si="405"/>
        <v>0.39072599999999996</v>
      </c>
      <c r="P1342" s="14">
        <f t="shared" si="413"/>
        <v>0.58328723627386192</v>
      </c>
      <c r="Q1342" s="14">
        <f t="shared" si="421"/>
        <v>0.97401323627386183</v>
      </c>
      <c r="R1342" s="14">
        <f t="shared" si="422"/>
        <v>-0.19256123627386196</v>
      </c>
      <c r="S1342" s="14">
        <f t="shared" si="423"/>
        <v>1.5573004725477237</v>
      </c>
      <c r="T1342" s="14">
        <f t="shared" si="424"/>
        <v>-0.77584847254772393</v>
      </c>
      <c r="U1342" s="4" t="s">
        <v>21</v>
      </c>
      <c r="V1342" s="21">
        <v>1329</v>
      </c>
      <c r="W1342" s="15">
        <f t="shared" si="414"/>
        <v>15748.349345193152</v>
      </c>
      <c r="X1342" s="15">
        <f t="shared" si="415"/>
        <v>19092.523002524849</v>
      </c>
      <c r="Y1342" s="15">
        <f t="shared" si="416"/>
        <v>28219.769899256324</v>
      </c>
      <c r="Z1342" s="15">
        <f t="shared" si="417"/>
        <v>8788.5375388826724</v>
      </c>
      <c r="AA1342" s="15">
        <f t="shared" si="418"/>
        <v>50567.548110052812</v>
      </c>
      <c r="AB1342" s="15">
        <f t="shared" si="419"/>
        <v>4904.5389062267195</v>
      </c>
      <c r="AC1342" s="15"/>
    </row>
    <row r="1343" spans="2:29">
      <c r="B1343" s="64">
        <v>42212</v>
      </c>
      <c r="C1343" s="65">
        <v>2067.7399999999998</v>
      </c>
      <c r="D1343" s="65">
        <v>20350.099999999999</v>
      </c>
      <c r="E1343" s="16">
        <f t="shared" si="406"/>
        <v>-9.4638329521288776E-3</v>
      </c>
      <c r="F1343" s="16" t="str">
        <f t="shared" si="408"/>
        <v/>
      </c>
      <c r="G1343" s="16">
        <f t="shared" si="409"/>
        <v>-9.4638329521288776E-3</v>
      </c>
      <c r="H1343" s="6">
        <f t="shared" si="410"/>
        <v>1330</v>
      </c>
      <c r="I1343" s="25">
        <f t="shared" ca="1" si="411"/>
        <v>16079.818764723323</v>
      </c>
      <c r="J1343" s="16">
        <f t="shared" ca="1" si="420"/>
        <v>-3.4436613566476777E-3</v>
      </c>
      <c r="K1343" s="17">
        <f t="shared" ca="1" si="412"/>
        <v>1.2834820857037261</v>
      </c>
      <c r="L1343" s="31">
        <f t="shared" ca="1" si="407"/>
        <v>-0.23397542041422251</v>
      </c>
      <c r="M1343" s="30"/>
      <c r="N1343" s="21">
        <v>1330</v>
      </c>
      <c r="O1343" s="14">
        <f t="shared" si="405"/>
        <v>0.39101999999999998</v>
      </c>
      <c r="P1343" s="14">
        <f t="shared" si="413"/>
        <v>0.58350664092193505</v>
      </c>
      <c r="Q1343" s="14">
        <f t="shared" si="421"/>
        <v>0.97452664092193508</v>
      </c>
      <c r="R1343" s="14">
        <f t="shared" si="422"/>
        <v>-0.19248664092193507</v>
      </c>
      <c r="S1343" s="14">
        <f t="shared" si="423"/>
        <v>1.55803328184387</v>
      </c>
      <c r="T1343" s="14">
        <f t="shared" si="424"/>
        <v>-0.77599328184387018</v>
      </c>
      <c r="U1343" s="4" t="s">
        <v>21</v>
      </c>
      <c r="V1343" s="21">
        <v>1330</v>
      </c>
      <c r="W1343" s="15">
        <f t="shared" si="414"/>
        <v>15752.980040579505</v>
      </c>
      <c r="X1343" s="15">
        <f t="shared" si="415"/>
        <v>19096.712450390405</v>
      </c>
      <c r="Y1343" s="15">
        <f t="shared" si="416"/>
        <v>28234.261780071327</v>
      </c>
      <c r="Z1343" s="15">
        <f t="shared" si="417"/>
        <v>8789.1931473856766</v>
      </c>
      <c r="AA1343" s="15">
        <f t="shared" si="418"/>
        <v>50604.618060334367</v>
      </c>
      <c r="AB1343" s="15">
        <f t="shared" si="419"/>
        <v>4903.8287348207396</v>
      </c>
      <c r="AC1343" s="15"/>
    </row>
    <row r="1344" spans="2:29">
      <c r="B1344" s="64">
        <v>42213</v>
      </c>
      <c r="C1344" s="65">
        <v>2093.25</v>
      </c>
      <c r="D1344" s="65">
        <v>20302.91</v>
      </c>
      <c r="E1344" s="16">
        <f t="shared" si="406"/>
        <v>-2.3189075237958876E-3</v>
      </c>
      <c r="F1344" s="16" t="str">
        <f t="shared" si="408"/>
        <v/>
      </c>
      <c r="G1344" s="16">
        <f t="shared" si="409"/>
        <v>-2.3189075237958876E-3</v>
      </c>
      <c r="H1344" s="6">
        <f t="shared" si="410"/>
        <v>1331</v>
      </c>
      <c r="I1344" s="25">
        <f t="shared" ca="1" si="411"/>
        <v>16117.198301517699</v>
      </c>
      <c r="J1344" s="16">
        <f t="shared" ca="1" si="420"/>
        <v>2.3246242598443777E-3</v>
      </c>
      <c r="K1344" s="17">
        <f t="shared" ca="1" si="412"/>
        <v>1.4102275896263938</v>
      </c>
      <c r="L1344" s="31">
        <f t="shared" ca="1" si="407"/>
        <v>0.12674550392266765</v>
      </c>
      <c r="M1344" s="30"/>
      <c r="N1344" s="21">
        <v>1331</v>
      </c>
      <c r="O1344" s="14">
        <f t="shared" si="405"/>
        <v>0.391314</v>
      </c>
      <c r="P1344" s="14">
        <f t="shared" si="413"/>
        <v>0.58372596310255043</v>
      </c>
      <c r="Q1344" s="14">
        <f t="shared" si="421"/>
        <v>0.97503996310255037</v>
      </c>
      <c r="R1344" s="14">
        <f t="shared" si="422"/>
        <v>-0.19241196310255043</v>
      </c>
      <c r="S1344" s="14">
        <f t="shared" si="423"/>
        <v>1.5587659262051008</v>
      </c>
      <c r="T1344" s="14">
        <f t="shared" si="424"/>
        <v>-0.77613792620510091</v>
      </c>
      <c r="U1344" s="4" t="s">
        <v>21</v>
      </c>
      <c r="V1344" s="21">
        <v>1331</v>
      </c>
      <c r="W1344" s="15">
        <f t="shared" si="414"/>
        <v>15757.612097590449</v>
      </c>
      <c r="X1344" s="15">
        <f t="shared" si="415"/>
        <v>19100.901242338314</v>
      </c>
      <c r="Y1344" s="15">
        <f t="shared" si="416"/>
        <v>28248.758773392117</v>
      </c>
      <c r="Z1344" s="15">
        <f t="shared" si="417"/>
        <v>8789.8495296723686</v>
      </c>
      <c r="AA1344" s="15">
        <f t="shared" si="418"/>
        <v>50641.706833189652</v>
      </c>
      <c r="AB1344" s="15">
        <f t="shared" si="419"/>
        <v>4903.1194749422639</v>
      </c>
      <c r="AC1344" s="15"/>
    </row>
    <row r="1345" spans="2:29">
      <c r="B1345" s="64">
        <v>42214</v>
      </c>
      <c r="C1345" s="65">
        <v>2108.5700000000002</v>
      </c>
      <c r="D1345" s="65">
        <v>20302.91</v>
      </c>
      <c r="E1345" s="16">
        <f t="shared" si="406"/>
        <v>0</v>
      </c>
      <c r="F1345" s="16" t="str">
        <f t="shared" si="408"/>
        <v/>
      </c>
      <c r="G1345" s="16" t="str">
        <f t="shared" si="409"/>
        <v/>
      </c>
      <c r="H1345" s="6">
        <f t="shared" si="410"/>
        <v>1332</v>
      </c>
      <c r="I1345" s="25">
        <f t="shared" ca="1" si="411"/>
        <v>15988.982408214819</v>
      </c>
      <c r="J1345" s="16">
        <f t="shared" ca="1" si="420"/>
        <v>-7.9552221734969161E-3</v>
      </c>
      <c r="K1345" s="17">
        <f t="shared" ca="1" si="412"/>
        <v>0.89266264272064177</v>
      </c>
      <c r="L1345" s="31">
        <f t="shared" ca="1" si="407"/>
        <v>-0.51756494690575205</v>
      </c>
      <c r="M1345" s="30"/>
      <c r="N1345" s="21">
        <v>1332</v>
      </c>
      <c r="O1345" s="14">
        <f t="shared" si="405"/>
        <v>0.39160800000000001</v>
      </c>
      <c r="P1345" s="14">
        <f t="shared" si="413"/>
        <v>0.58394520290862906</v>
      </c>
      <c r="Q1345" s="14">
        <f t="shared" si="421"/>
        <v>0.97555320290862912</v>
      </c>
      <c r="R1345" s="14">
        <f t="shared" si="422"/>
        <v>-0.19233720290862905</v>
      </c>
      <c r="S1345" s="14">
        <f t="shared" si="423"/>
        <v>1.5594984058172581</v>
      </c>
      <c r="T1345" s="14">
        <f t="shared" si="424"/>
        <v>-0.77628240581725816</v>
      </c>
      <c r="U1345" s="4" t="s">
        <v>21</v>
      </c>
      <c r="V1345" s="21">
        <v>1332</v>
      </c>
      <c r="W1345" s="15">
        <f t="shared" si="414"/>
        <v>15762.245516626364</v>
      </c>
      <c r="X1345" s="15">
        <f t="shared" si="415"/>
        <v>19105.089379309004</v>
      </c>
      <c r="Y1345" s="15">
        <f t="shared" si="416"/>
        <v>28263.260882078328</v>
      </c>
      <c r="Z1345" s="15">
        <f t="shared" si="417"/>
        <v>8790.5066850919738</v>
      </c>
      <c r="AA1345" s="15">
        <f t="shared" si="418"/>
        <v>50678.814439593276</v>
      </c>
      <c r="AB1345" s="15">
        <f t="shared" si="419"/>
        <v>4902.4111253144356</v>
      </c>
      <c r="AC1345" s="15"/>
    </row>
    <row r="1346" spans="2:29">
      <c r="B1346" s="64">
        <v>42215</v>
      </c>
      <c r="C1346" s="65">
        <v>2108.63</v>
      </c>
      <c r="D1346" s="65">
        <v>20522.830000000002</v>
      </c>
      <c r="E1346" s="16">
        <f t="shared" si="406"/>
        <v>1.0831944780329613E-2</v>
      </c>
      <c r="F1346" s="16">
        <f t="shared" si="408"/>
        <v>1.0831944780329613E-2</v>
      </c>
      <c r="G1346" s="16" t="str">
        <f t="shared" si="409"/>
        <v/>
      </c>
      <c r="H1346" s="6">
        <f t="shared" si="410"/>
        <v>1333</v>
      </c>
      <c r="I1346" s="25">
        <f t="shared" ca="1" si="411"/>
        <v>16229.527413155385</v>
      </c>
      <c r="J1346" s="16">
        <f t="shared" ca="1" si="420"/>
        <v>1.5044422390319166E-2</v>
      </c>
      <c r="K1346" s="17">
        <f t="shared" ca="1" si="412"/>
        <v>1.8075618603553236</v>
      </c>
      <c r="L1346" s="31">
        <f t="shared" ca="1" si="407"/>
        <v>0.91489921763468174</v>
      </c>
      <c r="M1346" s="30"/>
      <c r="N1346" s="21">
        <v>1333</v>
      </c>
      <c r="O1346" s="14">
        <f t="shared" si="405"/>
        <v>0.39190199999999997</v>
      </c>
      <c r="P1346" s="14">
        <f t="shared" si="413"/>
        <v>0.58416436043291786</v>
      </c>
      <c r="Q1346" s="14">
        <f t="shared" si="421"/>
        <v>0.97606636043291783</v>
      </c>
      <c r="R1346" s="14">
        <f t="shared" si="422"/>
        <v>-0.19226236043291789</v>
      </c>
      <c r="S1346" s="14">
        <f t="shared" si="423"/>
        <v>1.5602307208658357</v>
      </c>
      <c r="T1346" s="14">
        <f t="shared" si="424"/>
        <v>-0.77642672086583575</v>
      </c>
      <c r="U1346" s="4" t="s">
        <v>21</v>
      </c>
      <c r="V1346" s="21">
        <v>1333</v>
      </c>
      <c r="W1346" s="15">
        <f t="shared" si="414"/>
        <v>15766.880298087743</v>
      </c>
      <c r="X1346" s="15">
        <f t="shared" si="415"/>
        <v>19109.276862241124</v>
      </c>
      <c r="Y1346" s="15">
        <f t="shared" si="416"/>
        <v>28277.768108988872</v>
      </c>
      <c r="Z1346" s="15">
        <f t="shared" si="417"/>
        <v>8791.1646129952114</v>
      </c>
      <c r="AA1346" s="15">
        <f t="shared" si="418"/>
        <v>50715.940890521633</v>
      </c>
      <c r="AB1346" s="15">
        <f t="shared" si="419"/>
        <v>4901.7036846631318</v>
      </c>
      <c r="AC1346" s="15"/>
    </row>
    <row r="1347" spans="2:29">
      <c r="B1347" s="64">
        <v>42216</v>
      </c>
      <c r="C1347" s="65">
        <v>2103.84</v>
      </c>
      <c r="D1347" s="65">
        <v>20585.240000000002</v>
      </c>
      <c r="E1347" s="16">
        <f t="shared" si="406"/>
        <v>3.0410036042787399E-3</v>
      </c>
      <c r="F1347" s="16">
        <f t="shared" si="408"/>
        <v>3.0410036042787399E-3</v>
      </c>
      <c r="G1347" s="16" t="str">
        <f t="shared" si="409"/>
        <v/>
      </c>
      <c r="H1347" s="6">
        <f t="shared" si="410"/>
        <v>1334</v>
      </c>
      <c r="I1347" s="25">
        <f t="shared" ca="1" si="411"/>
        <v>15939.532078289198</v>
      </c>
      <c r="J1347" s="16">
        <f t="shared" ca="1" si="420"/>
        <v>-1.7868378264121361E-2</v>
      </c>
      <c r="K1347" s="17">
        <f t="shared" ca="1" si="412"/>
        <v>0.66231452391049506</v>
      </c>
      <c r="L1347" s="31">
        <f t="shared" ca="1" si="407"/>
        <v>-1.1452473364448286</v>
      </c>
      <c r="M1347" s="30"/>
      <c r="N1347" s="21">
        <v>1334</v>
      </c>
      <c r="O1347" s="14">
        <f t="shared" si="405"/>
        <v>0.39219599999999999</v>
      </c>
      <c r="P1347" s="14">
        <f t="shared" si="413"/>
        <v>0.58438343576798957</v>
      </c>
      <c r="Q1347" s="14">
        <f t="shared" si="421"/>
        <v>0.97657943576798956</v>
      </c>
      <c r="R1347" s="14">
        <f t="shared" si="422"/>
        <v>-0.19218743576798958</v>
      </c>
      <c r="S1347" s="14">
        <f t="shared" si="423"/>
        <v>1.5609628715359791</v>
      </c>
      <c r="T1347" s="14">
        <f t="shared" si="424"/>
        <v>-0.77657087153597915</v>
      </c>
      <c r="U1347" s="4" t="s">
        <v>21</v>
      </c>
      <c r="V1347" s="21">
        <v>1334</v>
      </c>
      <c r="W1347" s="15">
        <f t="shared" si="414"/>
        <v>15771.516442375199</v>
      </c>
      <c r="X1347" s="15">
        <f t="shared" si="415"/>
        <v>19113.463692071527</v>
      </c>
      <c r="Y1347" s="15">
        <f t="shared" si="416"/>
        <v>28292.280456982015</v>
      </c>
      <c r="Z1347" s="15">
        <f t="shared" si="417"/>
        <v>8791.8233127342901</v>
      </c>
      <c r="AA1347" s="15">
        <f t="shared" si="418"/>
        <v>50753.086196952783</v>
      </c>
      <c r="AB1347" s="15">
        <f t="shared" si="419"/>
        <v>4900.9971517169661</v>
      </c>
      <c r="AC1347" s="15"/>
    </row>
    <row r="1348" spans="2:29">
      <c r="B1348" s="64">
        <v>42219</v>
      </c>
      <c r="C1348" s="65">
        <v>2098.04</v>
      </c>
      <c r="D1348" s="65">
        <v>20548.11</v>
      </c>
      <c r="E1348" s="16">
        <f t="shared" si="406"/>
        <v>-1.8037195582855006E-3</v>
      </c>
      <c r="F1348" s="16" t="str">
        <f t="shared" si="408"/>
        <v/>
      </c>
      <c r="G1348" s="16">
        <f t="shared" si="409"/>
        <v>-1.8037195582855006E-3</v>
      </c>
      <c r="H1348" s="6">
        <f t="shared" si="410"/>
        <v>1335</v>
      </c>
      <c r="I1348" s="25">
        <f t="shared" ca="1" si="411"/>
        <v>16041.219636694301</v>
      </c>
      <c r="J1348" s="16">
        <f t="shared" ca="1" si="420"/>
        <v>6.3795824059107087E-3</v>
      </c>
      <c r="K1348" s="17">
        <f t="shared" ca="1" si="412"/>
        <v>1.0413972291218918</v>
      </c>
      <c r="L1348" s="31">
        <f t="shared" ca="1" si="407"/>
        <v>0.37908270521139681</v>
      </c>
      <c r="M1348" s="30"/>
      <c r="N1348" s="21">
        <v>1335</v>
      </c>
      <c r="O1348" s="14">
        <f t="shared" si="405"/>
        <v>0.39249000000000001</v>
      </c>
      <c r="P1348" s="14">
        <f t="shared" si="413"/>
        <v>0.58460242900624348</v>
      </c>
      <c r="Q1348" s="14">
        <f t="shared" si="421"/>
        <v>0.97709242900624349</v>
      </c>
      <c r="R1348" s="14">
        <f t="shared" si="422"/>
        <v>-0.19211242900624348</v>
      </c>
      <c r="S1348" s="14">
        <f t="shared" si="423"/>
        <v>1.561694858012487</v>
      </c>
      <c r="T1348" s="14">
        <f t="shared" si="424"/>
        <v>-0.77671485801248696</v>
      </c>
      <c r="U1348" s="4" t="s">
        <v>21</v>
      </c>
      <c r="V1348" s="21">
        <v>1335</v>
      </c>
      <c r="W1348" s="15">
        <f t="shared" si="414"/>
        <v>15776.153949889458</v>
      </c>
      <c r="X1348" s="15">
        <f t="shared" si="415"/>
        <v>19117.649869735273</v>
      </c>
      <c r="Y1348" s="15">
        <f t="shared" si="416"/>
        <v>28306.79792891533</v>
      </c>
      <c r="Z1348" s="15">
        <f t="shared" si="417"/>
        <v>8792.4827836629011</v>
      </c>
      <c r="AA1348" s="15">
        <f t="shared" si="418"/>
        <v>50790.25036986659</v>
      </c>
      <c r="AB1348" s="15">
        <f t="shared" si="419"/>
        <v>4900.2915252072717</v>
      </c>
      <c r="AC1348" s="15"/>
    </row>
    <row r="1349" spans="2:29">
      <c r="B1349" s="64">
        <v>42220</v>
      </c>
      <c r="C1349" s="65">
        <v>2093.3200000000002</v>
      </c>
      <c r="D1349" s="65">
        <v>20520.36</v>
      </c>
      <c r="E1349" s="16">
        <f t="shared" si="406"/>
        <v>-1.3504891690768639E-3</v>
      </c>
      <c r="F1349" s="16" t="str">
        <f t="shared" si="408"/>
        <v/>
      </c>
      <c r="G1349" s="16">
        <f t="shared" si="409"/>
        <v>-1.3504891690768639E-3</v>
      </c>
      <c r="H1349" s="6">
        <f t="shared" si="410"/>
        <v>1336</v>
      </c>
      <c r="I1349" s="25">
        <f t="shared" ca="1" si="411"/>
        <v>16141.307816904371</v>
      </c>
      <c r="J1349" s="16">
        <f t="shared" ca="1" si="420"/>
        <v>6.2394370550926496E-3</v>
      </c>
      <c r="K1349" s="17">
        <f t="shared" ca="1" si="412"/>
        <v>1.4117757630545662</v>
      </c>
      <c r="L1349" s="31">
        <f t="shared" ca="1" si="407"/>
        <v>0.37037853393267445</v>
      </c>
      <c r="M1349" s="30"/>
      <c r="N1349" s="21">
        <v>1336</v>
      </c>
      <c r="O1349" s="14">
        <f t="shared" si="405"/>
        <v>0.39278399999999997</v>
      </c>
      <c r="P1349" s="14">
        <f t="shared" si="413"/>
        <v>0.58482134023990617</v>
      </c>
      <c r="Q1349" s="14">
        <f t="shared" si="421"/>
        <v>0.97760534023990608</v>
      </c>
      <c r="R1349" s="14">
        <f t="shared" si="422"/>
        <v>-0.19203734023990621</v>
      </c>
      <c r="S1349" s="14">
        <f t="shared" si="423"/>
        <v>1.5624266804798124</v>
      </c>
      <c r="T1349" s="14">
        <f t="shared" si="424"/>
        <v>-0.77685868047981232</v>
      </c>
      <c r="U1349" s="4" t="s">
        <v>21</v>
      </c>
      <c r="V1349" s="21">
        <v>1336</v>
      </c>
      <c r="W1349" s="15">
        <f t="shared" si="414"/>
        <v>15780.792821031368</v>
      </c>
      <c r="X1349" s="15">
        <f t="shared" si="415"/>
        <v>19121.83539616565</v>
      </c>
      <c r="Y1349" s="15">
        <f t="shared" si="416"/>
        <v>28321.320527645723</v>
      </c>
      <c r="Z1349" s="15">
        <f t="shared" si="417"/>
        <v>8793.1430251362181</v>
      </c>
      <c r="AA1349" s="15">
        <f t="shared" si="418"/>
        <v>50827.433420244677</v>
      </c>
      <c r="AB1349" s="15">
        <f t="shared" si="419"/>
        <v>4899.5868038680983</v>
      </c>
      <c r="AC1349" s="15"/>
    </row>
    <row r="1350" spans="2:29">
      <c r="B1350" s="64">
        <v>42221</v>
      </c>
      <c r="C1350" s="65">
        <v>2099.84</v>
      </c>
      <c r="D1350" s="65">
        <v>20614.060000000001</v>
      </c>
      <c r="E1350" s="16">
        <f t="shared" si="406"/>
        <v>4.5661966944050064E-3</v>
      </c>
      <c r="F1350" s="16">
        <f t="shared" si="408"/>
        <v>4.5661966944050064E-3</v>
      </c>
      <c r="G1350" s="16" t="str">
        <f t="shared" si="409"/>
        <v/>
      </c>
      <c r="H1350" s="6">
        <f t="shared" si="410"/>
        <v>1337</v>
      </c>
      <c r="I1350" s="25">
        <f t="shared" ca="1" si="411"/>
        <v>15879.339777964276</v>
      </c>
      <c r="J1350" s="16">
        <f t="shared" ca="1" si="420"/>
        <v>-1.6229666264448678E-2</v>
      </c>
      <c r="K1350" s="17">
        <f t="shared" ca="1" si="412"/>
        <v>0.37072445969151202</v>
      </c>
      <c r="L1350" s="31">
        <f t="shared" ca="1" si="407"/>
        <v>-1.0410513033630542</v>
      </c>
      <c r="M1350" s="30"/>
      <c r="N1350" s="21">
        <v>1337</v>
      </c>
      <c r="O1350" s="14">
        <f t="shared" si="405"/>
        <v>0.39307799999999998</v>
      </c>
      <c r="P1350" s="14">
        <f t="shared" si="413"/>
        <v>0.58504016956103111</v>
      </c>
      <c r="Q1350" s="14">
        <f t="shared" si="421"/>
        <v>0.97811816956103104</v>
      </c>
      <c r="R1350" s="14">
        <f t="shared" si="422"/>
        <v>-0.19196216956103113</v>
      </c>
      <c r="S1350" s="14">
        <f t="shared" si="423"/>
        <v>1.5631583391220623</v>
      </c>
      <c r="T1350" s="14">
        <f t="shared" si="424"/>
        <v>-0.77700233912206218</v>
      </c>
      <c r="U1350" s="4" t="s">
        <v>21</v>
      </c>
      <c r="V1350" s="21">
        <v>1337</v>
      </c>
      <c r="W1350" s="15">
        <f t="shared" si="414"/>
        <v>15785.433056201899</v>
      </c>
      <c r="X1350" s="15">
        <f t="shared" si="415"/>
        <v>19126.020272294158</v>
      </c>
      <c r="Y1350" s="15">
        <f t="shared" si="416"/>
        <v>28335.848256029425</v>
      </c>
      <c r="Z1350" s="15">
        <f t="shared" si="417"/>
        <v>8793.8040365108882</v>
      </c>
      <c r="AA1350" s="15">
        <f t="shared" si="418"/>
        <v>50864.635359070409</v>
      </c>
      <c r="AB1350" s="15">
        <f t="shared" si="419"/>
        <v>4898.8829864362087</v>
      </c>
      <c r="AC1350" s="15"/>
    </row>
    <row r="1351" spans="2:29">
      <c r="B1351" s="64">
        <v>42222</v>
      </c>
      <c r="C1351" s="65">
        <v>2083.56</v>
      </c>
      <c r="D1351" s="65">
        <v>20664.439999999999</v>
      </c>
      <c r="E1351" s="16">
        <f t="shared" si="406"/>
        <v>2.4439630038913915E-3</v>
      </c>
      <c r="F1351" s="16">
        <f t="shared" si="408"/>
        <v>2.4439630038913915E-3</v>
      </c>
      <c r="G1351" s="16" t="str">
        <f t="shared" si="409"/>
        <v/>
      </c>
      <c r="H1351" s="6">
        <f t="shared" si="410"/>
        <v>1338</v>
      </c>
      <c r="I1351" s="25">
        <f t="shared" ca="1" si="411"/>
        <v>15768.034631273158</v>
      </c>
      <c r="J1351" s="16">
        <f t="shared" ca="1" si="420"/>
        <v>-7.0094316418354025E-3</v>
      </c>
      <c r="K1351" s="17">
        <f t="shared" ca="1" si="412"/>
        <v>-8.7282905453936466E-2</v>
      </c>
      <c r="L1351" s="31">
        <f t="shared" ca="1" si="407"/>
        <v>-0.45800736514544849</v>
      </c>
      <c r="M1351" s="30"/>
      <c r="N1351" s="21">
        <v>1338</v>
      </c>
      <c r="O1351" s="14">
        <f t="shared" si="405"/>
        <v>0.393372</v>
      </c>
      <c r="P1351" s="14">
        <f t="shared" si="413"/>
        <v>0.58525891706150024</v>
      </c>
      <c r="Q1351" s="14">
        <f t="shared" si="421"/>
        <v>0.97863091706150018</v>
      </c>
      <c r="R1351" s="14">
        <f t="shared" si="422"/>
        <v>-0.19188691706150024</v>
      </c>
      <c r="S1351" s="14">
        <f t="shared" si="423"/>
        <v>1.5638898341230005</v>
      </c>
      <c r="T1351" s="14">
        <f t="shared" si="424"/>
        <v>-0.77714583412300042</v>
      </c>
      <c r="U1351" s="4" t="s">
        <v>21</v>
      </c>
      <c r="V1351" s="21">
        <v>1338</v>
      </c>
      <c r="W1351" s="15">
        <f t="shared" si="414"/>
        <v>15790.074655802131</v>
      </c>
      <c r="X1351" s="15">
        <f t="shared" si="415"/>
        <v>19130.204499050531</v>
      </c>
      <c r="Y1351" s="15">
        <f t="shared" si="416"/>
        <v>28350.381116922024</v>
      </c>
      <c r="Z1351" s="15">
        <f t="shared" si="417"/>
        <v>8794.4658171450319</v>
      </c>
      <c r="AA1351" s="15">
        <f t="shared" si="418"/>
        <v>50901.856197328991</v>
      </c>
      <c r="AB1351" s="15">
        <f t="shared" si="419"/>
        <v>4898.1800716510579</v>
      </c>
      <c r="AC1351" s="15"/>
    </row>
    <row r="1352" spans="2:29">
      <c r="B1352" s="64">
        <v>42223</v>
      </c>
      <c r="C1352" s="65">
        <v>2077.5700000000002</v>
      </c>
      <c r="D1352" s="65">
        <v>20647.02</v>
      </c>
      <c r="E1352" s="16">
        <f t="shared" si="406"/>
        <v>-8.4299405161708974E-4</v>
      </c>
      <c r="F1352" s="16" t="str">
        <f t="shared" si="408"/>
        <v/>
      </c>
      <c r="G1352" s="16">
        <f t="shared" si="409"/>
        <v>-8.4299405161708974E-4</v>
      </c>
      <c r="H1352" s="6">
        <f t="shared" si="410"/>
        <v>1339</v>
      </c>
      <c r="I1352" s="25">
        <f t="shared" ca="1" si="411"/>
        <v>16020.11838189103</v>
      </c>
      <c r="J1352" s="16">
        <f t="shared" ca="1" si="420"/>
        <v>1.5987011476871565E-2</v>
      </c>
      <c r="K1352" s="17">
        <f t="shared" ca="1" si="412"/>
        <v>0.88562807978211577</v>
      </c>
      <c r="L1352" s="31">
        <f t="shared" ca="1" si="407"/>
        <v>0.97291098523605224</v>
      </c>
      <c r="M1352" s="30"/>
      <c r="N1352" s="21">
        <v>1339</v>
      </c>
      <c r="O1352" s="14">
        <f t="shared" si="405"/>
        <v>0.39366599999999996</v>
      </c>
      <c r="P1352" s="14">
        <f t="shared" si="413"/>
        <v>0.58547758283302354</v>
      </c>
      <c r="Q1352" s="14">
        <f t="shared" si="421"/>
        <v>0.9791435828330235</v>
      </c>
      <c r="R1352" s="14">
        <f t="shared" si="422"/>
        <v>-0.19181158283302358</v>
      </c>
      <c r="S1352" s="14">
        <f t="shared" si="423"/>
        <v>1.5646211656660469</v>
      </c>
      <c r="T1352" s="14">
        <f t="shared" si="424"/>
        <v>-0.77728916566604711</v>
      </c>
      <c r="U1352" s="4" t="s">
        <v>21</v>
      </c>
      <c r="V1352" s="21">
        <v>1339</v>
      </c>
      <c r="W1352" s="15">
        <f t="shared" si="414"/>
        <v>15794.717620233265</v>
      </c>
      <c r="X1352" s="15">
        <f t="shared" si="415"/>
        <v>19134.388077362735</v>
      </c>
      <c r="Y1352" s="15">
        <f t="shared" si="416"/>
        <v>28364.919113178428</v>
      </c>
      <c r="Z1352" s="15">
        <f t="shared" si="417"/>
        <v>8795.1283663982358</v>
      </c>
      <c r="AA1352" s="15">
        <f t="shared" si="418"/>
        <v>50939.09594600735</v>
      </c>
      <c r="AB1352" s="15">
        <f t="shared" si="419"/>
        <v>4897.478058254801</v>
      </c>
      <c r="AC1352" s="15"/>
    </row>
    <row r="1353" spans="2:29">
      <c r="B1353" s="64">
        <v>42226</v>
      </c>
      <c r="C1353" s="65">
        <v>2104.1799999999998</v>
      </c>
      <c r="D1353" s="65">
        <v>20808.689999999999</v>
      </c>
      <c r="E1353" s="16">
        <f t="shared" si="406"/>
        <v>7.8301856635968892E-3</v>
      </c>
      <c r="F1353" s="16">
        <f t="shared" si="408"/>
        <v>7.8301856635968892E-3</v>
      </c>
      <c r="G1353" s="16" t="str">
        <f t="shared" si="409"/>
        <v/>
      </c>
      <c r="H1353" s="6">
        <f t="shared" si="410"/>
        <v>1340</v>
      </c>
      <c r="I1353" s="25">
        <f t="shared" ca="1" si="411"/>
        <v>16140.26633425024</v>
      </c>
      <c r="J1353" s="16">
        <f t="shared" ca="1" si="420"/>
        <v>7.4998167613432682E-3</v>
      </c>
      <c r="K1353" s="17">
        <f t="shared" ca="1" si="412"/>
        <v>1.334242954159568</v>
      </c>
      <c r="L1353" s="31">
        <f t="shared" ca="1" si="407"/>
        <v>0.44861487437745223</v>
      </c>
      <c r="M1353" s="30"/>
      <c r="N1353" s="21">
        <v>1340</v>
      </c>
      <c r="O1353" s="14">
        <f t="shared" si="405"/>
        <v>0.39395999999999998</v>
      </c>
      <c r="P1353" s="14">
        <f t="shared" si="413"/>
        <v>0.58569616696714</v>
      </c>
      <c r="Q1353" s="14">
        <f t="shared" si="421"/>
        <v>0.97965616696713997</v>
      </c>
      <c r="R1353" s="14">
        <f t="shared" si="422"/>
        <v>-0.19173616696714002</v>
      </c>
      <c r="S1353" s="14">
        <f t="shared" si="423"/>
        <v>1.5653523339342801</v>
      </c>
      <c r="T1353" s="14">
        <f t="shared" si="424"/>
        <v>-0.77743233393428002</v>
      </c>
      <c r="U1353" s="4" t="s">
        <v>21</v>
      </c>
      <c r="V1353" s="21">
        <v>1340</v>
      </c>
      <c r="W1353" s="15">
        <f t="shared" si="414"/>
        <v>15799.361949896618</v>
      </c>
      <c r="X1353" s="15">
        <f t="shared" si="415"/>
        <v>19138.57100815697</v>
      </c>
      <c r="Y1353" s="15">
        <f t="shared" si="416"/>
        <v>28379.462247652915</v>
      </c>
      <c r="Z1353" s="15">
        <f t="shared" si="417"/>
        <v>8795.7916836315526</v>
      </c>
      <c r="AA1353" s="15">
        <f t="shared" si="418"/>
        <v>50976.354616094293</v>
      </c>
      <c r="AB1353" s="15">
        <f t="shared" si="419"/>
        <v>4896.7769449922762</v>
      </c>
      <c r="AC1353" s="15"/>
    </row>
    <row r="1354" spans="2:29">
      <c r="B1354" s="64">
        <v>42227</v>
      </c>
      <c r="C1354" s="65">
        <v>2084.0700000000002</v>
      </c>
      <c r="D1354" s="65">
        <v>20720.75</v>
      </c>
      <c r="E1354" s="16">
        <f t="shared" si="406"/>
        <v>-4.2261189916327603E-3</v>
      </c>
      <c r="F1354" s="16" t="str">
        <f t="shared" si="408"/>
        <v/>
      </c>
      <c r="G1354" s="16">
        <f t="shared" si="409"/>
        <v>-4.2261189916327603E-3</v>
      </c>
      <c r="H1354" s="6">
        <f t="shared" si="410"/>
        <v>1341</v>
      </c>
      <c r="I1354" s="25">
        <f t="shared" ca="1" si="411"/>
        <v>16130.469027749452</v>
      </c>
      <c r="J1354" s="16">
        <f t="shared" ca="1" si="420"/>
        <v>-6.0701021271240959E-4</v>
      </c>
      <c r="K1354" s="17">
        <f t="shared" ca="1" si="412"/>
        <v>1.2779182712576815</v>
      </c>
      <c r="L1354" s="31">
        <f t="shared" ca="1" si="407"/>
        <v>-5.6324682901886421E-2</v>
      </c>
      <c r="M1354" s="30"/>
      <c r="N1354" s="21">
        <v>1341</v>
      </c>
      <c r="O1354" s="14">
        <f t="shared" si="405"/>
        <v>0.39425399999999999</v>
      </c>
      <c r="P1354" s="14">
        <f t="shared" si="413"/>
        <v>0.58591466955521776</v>
      </c>
      <c r="Q1354" s="14">
        <f t="shared" si="421"/>
        <v>0.98016866955521775</v>
      </c>
      <c r="R1354" s="14">
        <f t="shared" si="422"/>
        <v>-0.19166066955521777</v>
      </c>
      <c r="S1354" s="14">
        <f t="shared" si="423"/>
        <v>1.5660833391104356</v>
      </c>
      <c r="T1354" s="14">
        <f t="shared" si="424"/>
        <v>-0.77757533911043553</v>
      </c>
      <c r="U1354" s="4" t="s">
        <v>21</v>
      </c>
      <c r="V1354" s="21">
        <v>1341</v>
      </c>
      <c r="W1354" s="15">
        <f t="shared" si="414"/>
        <v>15804.007645193635</v>
      </c>
      <c r="X1354" s="15">
        <f t="shared" si="415"/>
        <v>19142.753292357684</v>
      </c>
      <c r="Y1354" s="15">
        <f t="shared" si="416"/>
        <v>28394.010523199093</v>
      </c>
      <c r="Z1354" s="15">
        <f t="shared" si="417"/>
        <v>8796.4557682074919</v>
      </c>
      <c r="AA1354" s="15">
        <f t="shared" si="418"/>
        <v>51013.632218580387</v>
      </c>
      <c r="AB1354" s="15">
        <f t="shared" si="419"/>
        <v>4896.0767306109965</v>
      </c>
      <c r="AC1354" s="15"/>
    </row>
    <row r="1355" spans="2:29">
      <c r="B1355" s="64">
        <v>42228</v>
      </c>
      <c r="C1355" s="65">
        <v>2086.0500000000002</v>
      </c>
      <c r="D1355" s="65">
        <v>20392.77</v>
      </c>
      <c r="E1355" s="16">
        <f t="shared" si="406"/>
        <v>-1.5828577633531585E-2</v>
      </c>
      <c r="F1355" s="16" t="str">
        <f t="shared" si="408"/>
        <v/>
      </c>
      <c r="G1355" s="16">
        <f t="shared" si="409"/>
        <v>-1.5828577633531585E-2</v>
      </c>
      <c r="H1355" s="6">
        <f t="shared" si="410"/>
        <v>1342</v>
      </c>
      <c r="I1355" s="25">
        <f t="shared" ca="1" si="411"/>
        <v>16042.248350735304</v>
      </c>
      <c r="J1355" s="16">
        <f t="shared" ca="1" si="420"/>
        <v>-5.4691947805349172E-3</v>
      </c>
      <c r="K1355" s="17">
        <f t="shared" ca="1" si="412"/>
        <v>0.9167801917809133</v>
      </c>
      <c r="L1355" s="31">
        <f t="shared" ca="1" si="407"/>
        <v>-0.36113807947676818</v>
      </c>
      <c r="M1355" s="30"/>
      <c r="N1355" s="21">
        <v>1342</v>
      </c>
      <c r="O1355" s="14">
        <f t="shared" si="405"/>
        <v>0.39454800000000001</v>
      </c>
      <c r="P1355" s="14">
        <f t="shared" si="413"/>
        <v>0.58613309068845443</v>
      </c>
      <c r="Q1355" s="14">
        <f t="shared" si="421"/>
        <v>0.98068109068845444</v>
      </c>
      <c r="R1355" s="14">
        <f t="shared" si="422"/>
        <v>-0.19158509068845442</v>
      </c>
      <c r="S1355" s="14">
        <f t="shared" si="423"/>
        <v>1.566814181376909</v>
      </c>
      <c r="T1355" s="14">
        <f t="shared" si="424"/>
        <v>-0.77771818137690885</v>
      </c>
      <c r="U1355" s="4" t="s">
        <v>21</v>
      </c>
      <c r="V1355" s="21">
        <v>1342</v>
      </c>
      <c r="W1355" s="15">
        <f t="shared" si="414"/>
        <v>15808.654706525864</v>
      </c>
      <c r="X1355" s="15">
        <f t="shared" si="415"/>
        <v>19146.934930887557</v>
      </c>
      <c r="Y1355" s="15">
        <f t="shared" si="416"/>
        <v>28408.563942669924</v>
      </c>
      <c r="Z1355" s="15">
        <f t="shared" si="417"/>
        <v>8797.1206194900242</v>
      </c>
      <c r="AA1355" s="15">
        <f t="shared" si="418"/>
        <v>51050.928764458018</v>
      </c>
      <c r="AB1355" s="15">
        <f t="shared" si="419"/>
        <v>4895.3774138611525</v>
      </c>
      <c r="AC1355" s="15"/>
    </row>
    <row r="1356" spans="2:29">
      <c r="B1356" s="64">
        <v>42229</v>
      </c>
      <c r="C1356" s="65">
        <v>2083.39</v>
      </c>
      <c r="D1356" s="65">
        <v>20595.55</v>
      </c>
      <c r="E1356" s="16">
        <f t="shared" si="406"/>
        <v>9.9437202498728148E-3</v>
      </c>
      <c r="F1356" s="16">
        <f t="shared" si="408"/>
        <v>9.9437202498728148E-3</v>
      </c>
      <c r="G1356" s="16" t="str">
        <f t="shared" si="409"/>
        <v/>
      </c>
      <c r="H1356" s="6">
        <f t="shared" si="410"/>
        <v>1343</v>
      </c>
      <c r="I1356" s="25">
        <f t="shared" ca="1" si="411"/>
        <v>16137.489991440265</v>
      </c>
      <c r="J1356" s="16">
        <f t="shared" ca="1" si="420"/>
        <v>5.9369259609171306E-3</v>
      </c>
      <c r="K1356" s="17">
        <f t="shared" ca="1" si="412"/>
        <v>1.2683661818851684</v>
      </c>
      <c r="L1356" s="31">
        <f t="shared" ca="1" si="407"/>
        <v>0.35158599010425501</v>
      </c>
      <c r="M1356" s="30"/>
      <c r="N1356" s="21">
        <v>1343</v>
      </c>
      <c r="O1356" s="14">
        <f t="shared" si="405"/>
        <v>0.39484199999999997</v>
      </c>
      <c r="P1356" s="14">
        <f t="shared" si="413"/>
        <v>0.58635143045787819</v>
      </c>
      <c r="Q1356" s="14">
        <f t="shared" si="421"/>
        <v>0.98119343045787821</v>
      </c>
      <c r="R1356" s="14">
        <f t="shared" si="422"/>
        <v>-0.19150943045787822</v>
      </c>
      <c r="S1356" s="14">
        <f t="shared" si="423"/>
        <v>1.5675448609157563</v>
      </c>
      <c r="T1356" s="14">
        <f t="shared" si="424"/>
        <v>-0.77786086091575646</v>
      </c>
      <c r="U1356" s="4" t="s">
        <v>21</v>
      </c>
      <c r="V1356" s="21">
        <v>1343</v>
      </c>
      <c r="W1356" s="15">
        <f t="shared" si="414"/>
        <v>15813.303134294982</v>
      </c>
      <c r="X1356" s="15">
        <f t="shared" si="415"/>
        <v>19151.115924667538</v>
      </c>
      <c r="Y1356" s="15">
        <f t="shared" si="416"/>
        <v>28423.122508917753</v>
      </c>
      <c r="Z1356" s="15">
        <f t="shared" si="417"/>
        <v>8797.786236844564</v>
      </c>
      <c r="AA1356" s="15">
        <f t="shared" si="418"/>
        <v>51088.244264721412</v>
      </c>
      <c r="AB1356" s="15">
        <f t="shared" si="419"/>
        <v>4894.6789934955914</v>
      </c>
      <c r="AC1356" s="15"/>
    </row>
    <row r="1357" spans="2:29">
      <c r="B1357" s="64">
        <v>42230</v>
      </c>
      <c r="C1357" s="65">
        <v>2091.54</v>
      </c>
      <c r="D1357" s="65">
        <v>20519.45</v>
      </c>
      <c r="E1357" s="16">
        <f t="shared" si="406"/>
        <v>-3.6949729431842581E-3</v>
      </c>
      <c r="F1357" s="16" t="str">
        <f t="shared" si="408"/>
        <v/>
      </c>
      <c r="G1357" s="16">
        <f t="shared" si="409"/>
        <v>-3.6949729431842581E-3</v>
      </c>
      <c r="H1357" s="6">
        <f t="shared" si="410"/>
        <v>1344</v>
      </c>
      <c r="I1357" s="25">
        <f t="shared" ca="1" si="411"/>
        <v>16106.853738743477</v>
      </c>
      <c r="J1357" s="16">
        <f t="shared" ca="1" si="420"/>
        <v>-1.898452157865816E-3</v>
      </c>
      <c r="K1357" s="17">
        <f t="shared" ca="1" si="412"/>
        <v>1.1312250706114375</v>
      </c>
      <c r="L1357" s="31">
        <f t="shared" ca="1" si="407"/>
        <v>-0.13714111127373083</v>
      </c>
      <c r="M1357" s="30"/>
      <c r="N1357" s="21">
        <v>1344</v>
      </c>
      <c r="O1357" s="14">
        <f t="shared" ref="O1357:O1420" si="425">$I$7*N1357</f>
        <v>0.39513599999999999</v>
      </c>
      <c r="P1357" s="14">
        <f t="shared" si="413"/>
        <v>0.58656968895434747</v>
      </c>
      <c r="Q1357" s="14">
        <f t="shared" si="421"/>
        <v>0.9817056889543474</v>
      </c>
      <c r="R1357" s="14">
        <f t="shared" si="422"/>
        <v>-0.19143368895434748</v>
      </c>
      <c r="S1357" s="14">
        <f t="shared" si="423"/>
        <v>1.5682753779086949</v>
      </c>
      <c r="T1357" s="14">
        <f t="shared" si="424"/>
        <v>-0.778003377908695</v>
      </c>
      <c r="U1357" s="4" t="s">
        <v>21</v>
      </c>
      <c r="V1357" s="21">
        <v>1344</v>
      </c>
      <c r="W1357" s="15">
        <f t="shared" si="414"/>
        <v>15817.952928902781</v>
      </c>
      <c r="X1357" s="15">
        <f t="shared" si="415"/>
        <v>19155.29627461682</v>
      </c>
      <c r="Y1357" s="15">
        <f t="shared" si="416"/>
        <v>28437.686224794255</v>
      </c>
      <c r="Z1357" s="15">
        <f t="shared" si="417"/>
        <v>8798.4526196379848</v>
      </c>
      <c r="AA1357" s="15">
        <f t="shared" si="418"/>
        <v>51125.578730366666</v>
      </c>
      <c r="AB1357" s="15">
        <f t="shared" si="419"/>
        <v>4893.9814682698179</v>
      </c>
      <c r="AC1357" s="15"/>
    </row>
    <row r="1358" spans="2:29">
      <c r="B1358" s="64">
        <v>42233</v>
      </c>
      <c r="C1358" s="65">
        <v>2102.44</v>
      </c>
      <c r="D1358" s="65">
        <v>20620.259999999998</v>
      </c>
      <c r="E1358" s="16">
        <f t="shared" ref="E1358:E1421" si="426">(D1358-D1357)/D1357</f>
        <v>4.9128997122241417E-3</v>
      </c>
      <c r="F1358" s="16">
        <f t="shared" si="408"/>
        <v>4.9128997122241417E-3</v>
      </c>
      <c r="G1358" s="16" t="str">
        <f t="shared" si="409"/>
        <v/>
      </c>
      <c r="H1358" s="6">
        <f t="shared" si="410"/>
        <v>1345</v>
      </c>
      <c r="I1358" s="25">
        <f t="shared" ca="1" si="411"/>
        <v>16268.286585066646</v>
      </c>
      <c r="J1358" s="16">
        <f t="shared" ca="1" si="420"/>
        <v>1.002261825565955E-2</v>
      </c>
      <c r="K1358" s="17">
        <f t="shared" ca="1" si="412"/>
        <v>1.7361457970575964</v>
      </c>
      <c r="L1358" s="31">
        <f t="shared" ref="L1358:L1421" ca="1" si="427">NORMINV(RAND(),0,$I$9)</f>
        <v>0.60492072644615902</v>
      </c>
      <c r="M1358" s="30"/>
      <c r="N1358" s="21">
        <v>1345</v>
      </c>
      <c r="O1358" s="14">
        <f t="shared" si="425"/>
        <v>0.39543</v>
      </c>
      <c r="P1358" s="14">
        <f t="shared" si="413"/>
        <v>0.58678786626855195</v>
      </c>
      <c r="Q1358" s="14">
        <f t="shared" si="421"/>
        <v>0.9822178662685519</v>
      </c>
      <c r="R1358" s="14">
        <f t="shared" si="422"/>
        <v>-0.19135786626855195</v>
      </c>
      <c r="S1358" s="14">
        <f t="shared" si="423"/>
        <v>1.5690057325371038</v>
      </c>
      <c r="T1358" s="14">
        <f t="shared" si="424"/>
        <v>-0.77814573253710395</v>
      </c>
      <c r="U1358" s="4" t="s">
        <v>21</v>
      </c>
      <c r="V1358" s="21">
        <v>1345</v>
      </c>
      <c r="W1358" s="15">
        <f t="shared" si="414"/>
        <v>15822.604090751169</v>
      </c>
      <c r="X1358" s="15">
        <f t="shared" si="415"/>
        <v>19159.475981652857</v>
      </c>
      <c r="Y1358" s="15">
        <f t="shared" si="416"/>
        <v>28452.255093150514</v>
      </c>
      <c r="Z1358" s="15">
        <f t="shared" si="417"/>
        <v>8799.1197672385915</v>
      </c>
      <c r="AA1358" s="15">
        <f t="shared" si="418"/>
        <v>51162.932172391687</v>
      </c>
      <c r="AB1358" s="15">
        <f t="shared" si="419"/>
        <v>4893.2848369419853</v>
      </c>
      <c r="AC1358" s="15"/>
    </row>
    <row r="1359" spans="2:29">
      <c r="B1359" s="64">
        <v>42234</v>
      </c>
      <c r="C1359" s="65">
        <v>2096.92</v>
      </c>
      <c r="D1359" s="65">
        <v>20554.47</v>
      </c>
      <c r="E1359" s="16">
        <f t="shared" si="426"/>
        <v>-3.190551428546354E-3</v>
      </c>
      <c r="F1359" s="16" t="str">
        <f t="shared" ref="F1359:F1422" si="428">IF(E1359&gt;0,E1359,"")</f>
        <v/>
      </c>
      <c r="G1359" s="16">
        <f t="shared" ref="G1359:G1422" si="429">IF(E1359&lt;0,E1359,"")</f>
        <v>-3.190551428546354E-3</v>
      </c>
      <c r="H1359" s="6">
        <f t="shared" si="410"/>
        <v>1346</v>
      </c>
      <c r="I1359" s="25">
        <f t="shared" ca="1" si="411"/>
        <v>16526.449507448935</v>
      </c>
      <c r="J1359" s="16">
        <f t="shared" ca="1" si="420"/>
        <v>1.5869091132145904E-2</v>
      </c>
      <c r="K1359" s="17">
        <f t="shared" ca="1" si="412"/>
        <v>2.7018023054617037</v>
      </c>
      <c r="L1359" s="31">
        <f t="shared" ca="1" si="427"/>
        <v>0.96565650840410711</v>
      </c>
      <c r="M1359" s="30"/>
      <c r="N1359" s="21">
        <v>1346</v>
      </c>
      <c r="O1359" s="14">
        <f t="shared" si="425"/>
        <v>0.39572399999999996</v>
      </c>
      <c r="P1359" s="14">
        <f t="shared" si="413"/>
        <v>0.58700596249101256</v>
      </c>
      <c r="Q1359" s="14">
        <f t="shared" si="421"/>
        <v>0.98272996249101252</v>
      </c>
      <c r="R1359" s="14">
        <f t="shared" si="422"/>
        <v>-0.19128196249101259</v>
      </c>
      <c r="S1359" s="14">
        <f t="shared" si="423"/>
        <v>1.5697359249820251</v>
      </c>
      <c r="T1359" s="14">
        <f t="shared" si="424"/>
        <v>-0.77828792498202515</v>
      </c>
      <c r="U1359" s="4" t="s">
        <v>21</v>
      </c>
      <c r="V1359" s="21">
        <v>1346</v>
      </c>
      <c r="W1359" s="15">
        <f t="shared" si="414"/>
        <v>15827.256620242169</v>
      </c>
      <c r="X1359" s="15">
        <f t="shared" si="415"/>
        <v>19163.655046691361</v>
      </c>
      <c r="Y1359" s="15">
        <f t="shared" si="416"/>
        <v>28466.829116836947</v>
      </c>
      <c r="Z1359" s="15">
        <f t="shared" si="417"/>
        <v>8799.787679016139</v>
      </c>
      <c r="AA1359" s="15">
        <f t="shared" si="418"/>
        <v>51200.30460179627</v>
      </c>
      <c r="AB1359" s="15">
        <f t="shared" si="419"/>
        <v>4892.5890982728879</v>
      </c>
      <c r="AC1359" s="15"/>
    </row>
    <row r="1360" spans="2:29">
      <c r="B1360" s="64">
        <v>42235</v>
      </c>
      <c r="C1360" s="65">
        <v>2079.61</v>
      </c>
      <c r="D1360" s="65">
        <v>20222.63</v>
      </c>
      <c r="E1360" s="16">
        <f t="shared" si="426"/>
        <v>-1.6144420167486691E-2</v>
      </c>
      <c r="F1360" s="16" t="str">
        <f t="shared" si="428"/>
        <v/>
      </c>
      <c r="G1360" s="16">
        <f t="shared" si="429"/>
        <v>-1.6144420167486691E-2</v>
      </c>
      <c r="H1360" s="6">
        <f t="shared" si="410"/>
        <v>1347</v>
      </c>
      <c r="I1360" s="25">
        <f t="shared" ca="1" si="411"/>
        <v>17056.780440934734</v>
      </c>
      <c r="J1360" s="16">
        <f t="shared" ca="1" si="420"/>
        <v>3.2089828686237991E-2</v>
      </c>
      <c r="K1360" s="17">
        <f t="shared" ca="1" si="412"/>
        <v>4.6575352940971211</v>
      </c>
      <c r="L1360" s="31">
        <f t="shared" ca="1" si="427"/>
        <v>1.9557329886354171</v>
      </c>
      <c r="M1360" s="30"/>
      <c r="N1360" s="21">
        <v>1347</v>
      </c>
      <c r="O1360" s="14">
        <f t="shared" si="425"/>
        <v>0.39601799999999998</v>
      </c>
      <c r="P1360" s="14">
        <f t="shared" si="413"/>
        <v>0.58722397771208212</v>
      </c>
      <c r="Q1360" s="14">
        <f t="shared" si="421"/>
        <v>0.9832419777120821</v>
      </c>
      <c r="R1360" s="14">
        <f t="shared" si="422"/>
        <v>-0.19120597771208214</v>
      </c>
      <c r="S1360" s="14">
        <f t="shared" si="423"/>
        <v>1.5704659554241642</v>
      </c>
      <c r="T1360" s="14">
        <f t="shared" si="424"/>
        <v>-0.77842995542416427</v>
      </c>
      <c r="U1360" s="4" t="s">
        <v>21</v>
      </c>
      <c r="V1360" s="21">
        <v>1347</v>
      </c>
      <c r="W1360" s="15">
        <f t="shared" si="414"/>
        <v>15831.910517777937</v>
      </c>
      <c r="X1360" s="15">
        <f t="shared" si="415"/>
        <v>19167.833470646328</v>
      </c>
      <c r="Y1360" s="15">
        <f t="shared" si="416"/>
        <v>28481.408298703358</v>
      </c>
      <c r="Z1360" s="15">
        <f t="shared" si="417"/>
        <v>8800.4563543418153</v>
      </c>
      <c r="AA1360" s="15">
        <f t="shared" si="418"/>
        <v>51237.696029582032</v>
      </c>
      <c r="AB1360" s="15">
        <f t="shared" si="419"/>
        <v>4891.8942510259549</v>
      </c>
      <c r="AC1360" s="15"/>
    </row>
    <row r="1361" spans="2:29">
      <c r="B1361" s="64">
        <v>42236</v>
      </c>
      <c r="C1361" s="65">
        <v>2035.73</v>
      </c>
      <c r="D1361" s="65">
        <v>20033.52</v>
      </c>
      <c r="E1361" s="16">
        <f t="shared" si="426"/>
        <v>-9.3514048370563364E-3</v>
      </c>
      <c r="F1361" s="16" t="str">
        <f t="shared" si="428"/>
        <v/>
      </c>
      <c r="G1361" s="16">
        <f t="shared" si="429"/>
        <v>-9.3514048370563364E-3</v>
      </c>
      <c r="H1361" s="6">
        <f t="shared" si="410"/>
        <v>1348</v>
      </c>
      <c r="I1361" s="25">
        <f t="shared" ca="1" si="411"/>
        <v>17218.39958021995</v>
      </c>
      <c r="J1361" s="16">
        <f t="shared" ca="1" si="420"/>
        <v>9.4753602442665397E-3</v>
      </c>
      <c r="K1361" s="17">
        <f t="shared" ca="1" si="412"/>
        <v>5.2285826025744244</v>
      </c>
      <c r="L1361" s="31">
        <f t="shared" ca="1" si="427"/>
        <v>0.57104730847730345</v>
      </c>
      <c r="M1361" s="30"/>
      <c r="N1361" s="21">
        <v>1348</v>
      </c>
      <c r="O1361" s="14">
        <f t="shared" si="425"/>
        <v>0.396312</v>
      </c>
      <c r="P1361" s="14">
        <f t="shared" si="413"/>
        <v>0.58744191202194629</v>
      </c>
      <c r="Q1361" s="14">
        <f t="shared" si="421"/>
        <v>0.98375391202194629</v>
      </c>
      <c r="R1361" s="14">
        <f t="shared" si="422"/>
        <v>-0.19112991202194629</v>
      </c>
      <c r="S1361" s="14">
        <f t="shared" si="423"/>
        <v>1.5711958240438926</v>
      </c>
      <c r="T1361" s="14">
        <f t="shared" si="424"/>
        <v>-0.77857182404389258</v>
      </c>
      <c r="U1361" s="4" t="s">
        <v>21</v>
      </c>
      <c r="V1361" s="21">
        <v>1348</v>
      </c>
      <c r="W1361" s="15">
        <f t="shared" si="414"/>
        <v>15836.565783760732</v>
      </c>
      <c r="X1361" s="15">
        <f t="shared" si="415"/>
        <v>19172.011254430021</v>
      </c>
      <c r="Y1361" s="15">
        <f t="shared" si="416"/>
        <v>28495.992641598958</v>
      </c>
      <c r="Z1361" s="15">
        <f t="shared" si="417"/>
        <v>8801.1257925882383</v>
      </c>
      <c r="AA1361" s="15">
        <f t="shared" si="418"/>
        <v>51275.106466752535</v>
      </c>
      <c r="AB1361" s="15">
        <f t="shared" si="419"/>
        <v>4891.2002939672338</v>
      </c>
      <c r="AC1361" s="15"/>
    </row>
    <row r="1362" spans="2:29">
      <c r="B1362" s="64">
        <v>42237</v>
      </c>
      <c r="C1362" s="65">
        <v>1970.89</v>
      </c>
      <c r="D1362" s="65">
        <v>19435.830000000002</v>
      </c>
      <c r="E1362" s="16">
        <f t="shared" si="426"/>
        <v>-2.9834497382387054E-2</v>
      </c>
      <c r="F1362" s="16" t="str">
        <f t="shared" si="428"/>
        <v/>
      </c>
      <c r="G1362" s="16">
        <f t="shared" si="429"/>
        <v>-2.9834497382387054E-2</v>
      </c>
      <c r="H1362" s="6">
        <f t="shared" ref="H1362:H1425" si="430">+H1361+$I$8</f>
        <v>1349</v>
      </c>
      <c r="I1362" s="25">
        <f t="shared" ref="I1362:I1425" ca="1" si="431">$I$13*2.71828^(($I$5-($I$6^2)/2)*H1362+$I$6*K1362)</f>
        <v>17171.176375284416</v>
      </c>
      <c r="J1362" s="16">
        <f t="shared" ca="1" si="420"/>
        <v>-2.7426012920377467E-3</v>
      </c>
      <c r="K1362" s="17">
        <f t="shared" ref="K1362:K1425" ca="1" si="432">+K1361+L1362</f>
        <v>5.0385594175131523</v>
      </c>
      <c r="L1362" s="31">
        <f t="shared" ca="1" si="427"/>
        <v>-0.19002318506127228</v>
      </c>
      <c r="M1362" s="30"/>
      <c r="N1362" s="21">
        <v>1349</v>
      </c>
      <c r="O1362" s="14">
        <f t="shared" si="425"/>
        <v>0.39660600000000001</v>
      </c>
      <c r="P1362" s="14">
        <f t="shared" ref="P1362:P1425" si="433">$I$6*N1362^0.5</f>
        <v>0.5876597655106226</v>
      </c>
      <c r="Q1362" s="14">
        <f t="shared" si="421"/>
        <v>0.98426576551062261</v>
      </c>
      <c r="R1362" s="14">
        <f t="shared" si="422"/>
        <v>-0.19105376551062259</v>
      </c>
      <c r="S1362" s="14">
        <f t="shared" si="423"/>
        <v>1.5719255310212452</v>
      </c>
      <c r="T1362" s="14">
        <f t="shared" si="424"/>
        <v>-0.77871353102124519</v>
      </c>
      <c r="U1362" s="4" t="s">
        <v>21</v>
      </c>
      <c r="V1362" s="21">
        <v>1349</v>
      </c>
      <c r="W1362" s="15">
        <f t="shared" ref="W1362:W1425" si="434">$I$10*EXP(O1362)</f>
        <v>15841.222418592937</v>
      </c>
      <c r="X1362" s="15">
        <f t="shared" ref="X1362:X1425" si="435">$I$10*EXP(P1362)</f>
        <v>19176.188398952974</v>
      </c>
      <c r="Y1362" s="15">
        <f t="shared" ref="Y1362:Y1425" si="436">$I$10*EXP(Q1362)</f>
        <v>28510.582148372294</v>
      </c>
      <c r="Z1362" s="15">
        <f t="shared" ref="Z1362:Z1425" si="437">$I$10*EXP(R1362)</f>
        <v>8801.7959931294572</v>
      </c>
      <c r="AA1362" s="15">
        <f t="shared" ref="AA1362:AA1425" si="438">$I$10*EXP(S1362)</f>
        <v>51312.535924313153</v>
      </c>
      <c r="AB1362" s="15">
        <f t="shared" ref="AB1362:AB1425" si="439">$I$10*EXP(T1362)</f>
        <v>4890.5072258654018</v>
      </c>
      <c r="AC1362" s="15"/>
    </row>
    <row r="1363" spans="2:29">
      <c r="B1363" s="64">
        <v>42240</v>
      </c>
      <c r="C1363" s="65">
        <v>1893.21</v>
      </c>
      <c r="D1363" s="65">
        <v>18540.68</v>
      </c>
      <c r="E1363" s="16">
        <f t="shared" si="426"/>
        <v>-4.6056690143924973E-2</v>
      </c>
      <c r="F1363" s="16" t="str">
        <f t="shared" si="428"/>
        <v/>
      </c>
      <c r="G1363" s="16">
        <f t="shared" si="429"/>
        <v>-4.6056690143924973E-2</v>
      </c>
      <c r="H1363" s="6">
        <f t="shared" si="430"/>
        <v>1350</v>
      </c>
      <c r="I1363" s="25">
        <f t="shared" ca="1" si="431"/>
        <v>17290.503618237839</v>
      </c>
      <c r="J1363" s="16">
        <f t="shared" ref="J1363:J1426" ca="1" si="440">(I1363-I1362)/I1362</f>
        <v>6.9492759462408231E-3</v>
      </c>
      <c r="K1363" s="17">
        <f t="shared" ca="1" si="432"/>
        <v>5.4530122720408016</v>
      </c>
      <c r="L1363" s="31">
        <f t="shared" ca="1" si="427"/>
        <v>0.41445285452764935</v>
      </c>
      <c r="M1363" s="30"/>
      <c r="N1363" s="21">
        <v>1350</v>
      </c>
      <c r="O1363" s="14">
        <f t="shared" si="425"/>
        <v>0.39689999999999998</v>
      </c>
      <c r="P1363" s="14">
        <f t="shared" si="433"/>
        <v>0.58787753826796285</v>
      </c>
      <c r="Q1363" s="14">
        <f t="shared" ref="Q1363:Q1426" si="441">+O1363+P1363</f>
        <v>0.98477753826796288</v>
      </c>
      <c r="R1363" s="14">
        <f t="shared" ref="R1363:R1426" si="442">+O1363-P1363</f>
        <v>-0.19097753826796288</v>
      </c>
      <c r="S1363" s="14">
        <f t="shared" ref="S1363:S1426" si="443">+O1363+2*P1363</f>
        <v>1.5726550765359257</v>
      </c>
      <c r="T1363" s="14">
        <f t="shared" ref="T1363:T1426" si="444">+O1363-2*P1363</f>
        <v>-0.77885507653592567</v>
      </c>
      <c r="U1363" s="4" t="s">
        <v>21</v>
      </c>
      <c r="V1363" s="21">
        <v>1350</v>
      </c>
      <c r="W1363" s="15">
        <f t="shared" si="434"/>
        <v>15845.880422677052</v>
      </c>
      <c r="X1363" s="15">
        <f t="shared" si="435"/>
        <v>19180.364905124017</v>
      </c>
      <c r="Y1363" s="15">
        <f t="shared" si="436"/>
        <v>28525.176821871351</v>
      </c>
      <c r="Z1363" s="15">
        <f t="shared" si="437"/>
        <v>8802.4669553409403</v>
      </c>
      <c r="AA1363" s="15">
        <f t="shared" si="438"/>
        <v>51349.984413271231</v>
      </c>
      <c r="AB1363" s="15">
        <f t="shared" si="439"/>
        <v>4889.8150454917377</v>
      </c>
      <c r="AC1363" s="15"/>
    </row>
    <row r="1364" spans="2:29">
      <c r="B1364" s="64">
        <v>42241</v>
      </c>
      <c r="C1364" s="65">
        <v>1867.61</v>
      </c>
      <c r="D1364" s="65">
        <v>17806.7</v>
      </c>
      <c r="E1364" s="16">
        <f t="shared" si="426"/>
        <v>-3.9587544793394824E-2</v>
      </c>
      <c r="F1364" s="16" t="str">
        <f t="shared" si="428"/>
        <v/>
      </c>
      <c r="G1364" s="16">
        <f t="shared" si="429"/>
        <v>-3.9587544793394824E-2</v>
      </c>
      <c r="H1364" s="6">
        <f t="shared" si="430"/>
        <v>1351</v>
      </c>
      <c r="I1364" s="25">
        <f t="shared" ca="1" si="431"/>
        <v>16954.286797302353</v>
      </c>
      <c r="J1364" s="16">
        <f t="shared" ca="1" si="440"/>
        <v>-1.9445172237831636E-2</v>
      </c>
      <c r="K1364" s="17">
        <f t="shared" ca="1" si="432"/>
        <v>4.2073416500792487</v>
      </c>
      <c r="L1364" s="31">
        <f t="shared" ca="1" si="427"/>
        <v>-1.2456706219615532</v>
      </c>
      <c r="M1364" s="30"/>
      <c r="N1364" s="21">
        <v>1351</v>
      </c>
      <c r="O1364" s="14">
        <f t="shared" si="425"/>
        <v>0.39719399999999999</v>
      </c>
      <c r="P1364" s="14">
        <f t="shared" si="433"/>
        <v>0.58809523038365141</v>
      </c>
      <c r="Q1364" s="14">
        <f t="shared" si="441"/>
        <v>0.98528923038365135</v>
      </c>
      <c r="R1364" s="14">
        <f t="shared" si="442"/>
        <v>-0.19090123038365142</v>
      </c>
      <c r="S1364" s="14">
        <f t="shared" si="443"/>
        <v>1.5733844607673029</v>
      </c>
      <c r="T1364" s="14">
        <f t="shared" si="444"/>
        <v>-0.77899646076730278</v>
      </c>
      <c r="U1364" s="4" t="s">
        <v>21</v>
      </c>
      <c r="V1364" s="21">
        <v>1351</v>
      </c>
      <c r="W1364" s="15">
        <f t="shared" si="434"/>
        <v>15850.539796415698</v>
      </c>
      <c r="X1364" s="15">
        <f t="shared" si="435"/>
        <v>19184.540773850251</v>
      </c>
      <c r="Y1364" s="15">
        <f t="shared" si="436"/>
        <v>28539.77666494346</v>
      </c>
      <c r="Z1364" s="15">
        <f t="shared" si="437"/>
        <v>8803.1386785995892</v>
      </c>
      <c r="AA1364" s="15">
        <f t="shared" si="438"/>
        <v>51387.451944635948</v>
      </c>
      <c r="AB1364" s="15">
        <f t="shared" si="439"/>
        <v>4889.1237516201327</v>
      </c>
      <c r="AC1364" s="15"/>
    </row>
    <row r="1365" spans="2:29">
      <c r="B1365" s="64">
        <v>42242</v>
      </c>
      <c r="C1365" s="65">
        <v>1940.51</v>
      </c>
      <c r="D1365" s="65">
        <v>18376.830000000002</v>
      </c>
      <c r="E1365" s="16">
        <f t="shared" si="426"/>
        <v>3.2017723665811237E-2</v>
      </c>
      <c r="F1365" s="16">
        <f t="shared" si="428"/>
        <v>3.2017723665811237E-2</v>
      </c>
      <c r="G1365" s="16" t="str">
        <f t="shared" si="429"/>
        <v/>
      </c>
      <c r="H1365" s="6">
        <f t="shared" si="430"/>
        <v>1352</v>
      </c>
      <c r="I1365" s="25">
        <f t="shared" ca="1" si="431"/>
        <v>16684.111329820797</v>
      </c>
      <c r="J1365" s="16">
        <f t="shared" ca="1" si="440"/>
        <v>-1.5935525375478782E-2</v>
      </c>
      <c r="K1365" s="17">
        <f t="shared" ca="1" si="432"/>
        <v>3.1849746569899668</v>
      </c>
      <c r="L1365" s="31">
        <f t="shared" ca="1" si="427"/>
        <v>-1.022366993089282</v>
      </c>
      <c r="M1365" s="30"/>
      <c r="N1365" s="21">
        <v>1352</v>
      </c>
      <c r="O1365" s="14">
        <f t="shared" si="425"/>
        <v>0.39748800000000001</v>
      </c>
      <c r="P1365" s="14">
        <f t="shared" si="433"/>
        <v>0.58831284194720757</v>
      </c>
      <c r="Q1365" s="14">
        <f t="shared" si="441"/>
        <v>0.98580084194720752</v>
      </c>
      <c r="R1365" s="14">
        <f t="shared" si="442"/>
        <v>-0.19082484194720756</v>
      </c>
      <c r="S1365" s="14">
        <f t="shared" si="443"/>
        <v>1.5741136838944152</v>
      </c>
      <c r="T1365" s="14">
        <f t="shared" si="444"/>
        <v>-0.77913768389441507</v>
      </c>
      <c r="U1365" s="4" t="s">
        <v>21</v>
      </c>
      <c r="V1365" s="21">
        <v>1352</v>
      </c>
      <c r="W1365" s="15">
        <f t="shared" si="434"/>
        <v>15855.200540211608</v>
      </c>
      <c r="X1365" s="15">
        <f t="shared" si="435"/>
        <v>19188.716006037077</v>
      </c>
      <c r="Y1365" s="15">
        <f t="shared" si="436"/>
        <v>28554.381680435392</v>
      </c>
      <c r="Z1365" s="15">
        <f t="shared" si="437"/>
        <v>8803.8111622837077</v>
      </c>
      <c r="AA1365" s="15">
        <f t="shared" si="438"/>
        <v>51424.938529418469</v>
      </c>
      <c r="AB1365" s="15">
        <f t="shared" si="439"/>
        <v>4888.4333430270672</v>
      </c>
      <c r="AC1365" s="15"/>
    </row>
    <row r="1366" spans="2:29">
      <c r="B1366" s="64">
        <v>42243</v>
      </c>
      <c r="C1366" s="65">
        <v>1987.66</v>
      </c>
      <c r="D1366" s="65">
        <v>18574.439999999999</v>
      </c>
      <c r="E1366" s="16">
        <f t="shared" si="426"/>
        <v>1.0753214781874618E-2</v>
      </c>
      <c r="F1366" s="16">
        <f t="shared" si="428"/>
        <v>1.0753214781874618E-2</v>
      </c>
      <c r="G1366" s="16" t="str">
        <f t="shared" si="429"/>
        <v/>
      </c>
      <c r="H1366" s="6">
        <f t="shared" si="430"/>
        <v>1353</v>
      </c>
      <c r="I1366" s="25">
        <f t="shared" ca="1" si="431"/>
        <v>16848.877692796446</v>
      </c>
      <c r="J1366" s="16">
        <f t="shared" ca="1" si="440"/>
        <v>9.8756451403647864E-3</v>
      </c>
      <c r="K1366" s="17">
        <f t="shared" ca="1" si="432"/>
        <v>3.7808000482229884</v>
      </c>
      <c r="L1366" s="31">
        <f t="shared" ca="1" si="427"/>
        <v>0.59582539123302158</v>
      </c>
      <c r="M1366" s="30"/>
      <c r="N1366" s="21">
        <v>1353</v>
      </c>
      <c r="O1366" s="14">
        <f t="shared" si="425"/>
        <v>0.39778199999999997</v>
      </c>
      <c r="P1366" s="14">
        <f t="shared" si="433"/>
        <v>0.58853037304798461</v>
      </c>
      <c r="Q1366" s="14">
        <f t="shared" si="441"/>
        <v>0.98631237304798458</v>
      </c>
      <c r="R1366" s="14">
        <f t="shared" si="442"/>
        <v>-0.19074837304798464</v>
      </c>
      <c r="S1366" s="14">
        <f t="shared" si="443"/>
        <v>1.5748427460959693</v>
      </c>
      <c r="T1366" s="14">
        <f t="shared" si="444"/>
        <v>-0.77927874609596925</v>
      </c>
      <c r="U1366" s="4" t="s">
        <v>21</v>
      </c>
      <c r="V1366" s="21">
        <v>1353</v>
      </c>
      <c r="W1366" s="15">
        <f t="shared" si="434"/>
        <v>15859.862654467646</v>
      </c>
      <c r="X1366" s="15">
        <f t="shared" si="435"/>
        <v>19192.890602588199</v>
      </c>
      <c r="Y1366" s="15">
        <f t="shared" si="436"/>
        <v>28568.991871193299</v>
      </c>
      <c r="Z1366" s="15">
        <f t="shared" si="437"/>
        <v>8804.4844057730188</v>
      </c>
      <c r="AA1366" s="15">
        <f t="shared" si="438"/>
        <v>51462.44417863182</v>
      </c>
      <c r="AB1366" s="15">
        <f t="shared" si="439"/>
        <v>4887.7438184916173</v>
      </c>
      <c r="AC1366" s="15"/>
    </row>
    <row r="1367" spans="2:29">
      <c r="B1367" s="64">
        <v>42244</v>
      </c>
      <c r="C1367" s="65">
        <v>1988.87</v>
      </c>
      <c r="D1367" s="65">
        <v>19136.32</v>
      </c>
      <c r="E1367" s="16">
        <f t="shared" si="426"/>
        <v>3.0250171741382302E-2</v>
      </c>
      <c r="F1367" s="16">
        <f t="shared" si="428"/>
        <v>3.0250171741382302E-2</v>
      </c>
      <c r="G1367" s="16" t="str">
        <f t="shared" si="429"/>
        <v/>
      </c>
      <c r="H1367" s="6">
        <f t="shared" si="430"/>
        <v>1354</v>
      </c>
      <c r="I1367" s="25">
        <f t="shared" ca="1" si="431"/>
        <v>16867.80450854847</v>
      </c>
      <c r="J1367" s="16">
        <f t="shared" ca="1" si="440"/>
        <v>1.1233279804811949E-3</v>
      </c>
      <c r="K1367" s="17">
        <f t="shared" ca="1" si="432"/>
        <v>3.8325936904036162</v>
      </c>
      <c r="L1367" s="31">
        <f t="shared" ca="1" si="427"/>
        <v>5.1793642180627653E-2</v>
      </c>
      <c r="M1367" s="30"/>
      <c r="N1367" s="21">
        <v>1354</v>
      </c>
      <c r="O1367" s="14">
        <f t="shared" si="425"/>
        <v>0.39807599999999999</v>
      </c>
      <c r="P1367" s="14">
        <f t="shared" si="433"/>
        <v>0.5887478237751711</v>
      </c>
      <c r="Q1367" s="14">
        <f t="shared" si="441"/>
        <v>0.98682382377517108</v>
      </c>
      <c r="R1367" s="14">
        <f t="shared" si="442"/>
        <v>-0.19067182377517111</v>
      </c>
      <c r="S1367" s="14">
        <f t="shared" si="443"/>
        <v>1.5755716475503423</v>
      </c>
      <c r="T1367" s="14">
        <f t="shared" si="444"/>
        <v>-0.77941964755034221</v>
      </c>
      <c r="U1367" s="4" t="s">
        <v>21</v>
      </c>
      <c r="V1367" s="21">
        <v>1354</v>
      </c>
      <c r="W1367" s="15">
        <f t="shared" si="434"/>
        <v>15864.52613958678</v>
      </c>
      <c r="X1367" s="15">
        <f t="shared" si="435"/>
        <v>19197.064564405613</v>
      </c>
      <c r="Y1367" s="15">
        <f t="shared" si="436"/>
        <v>28583.607240062727</v>
      </c>
      <c r="Z1367" s="15">
        <f t="shared" si="437"/>
        <v>8805.1584084486585</v>
      </c>
      <c r="AA1367" s="15">
        <f t="shared" si="438"/>
        <v>51499.968903291003</v>
      </c>
      <c r="AB1367" s="15">
        <f t="shared" si="439"/>
        <v>4887.0551767954366</v>
      </c>
      <c r="AC1367" s="15"/>
    </row>
    <row r="1368" spans="2:29">
      <c r="B1368" s="64">
        <v>42247</v>
      </c>
      <c r="C1368" s="65">
        <v>1972.18</v>
      </c>
      <c r="D1368" s="65">
        <v>18890.48</v>
      </c>
      <c r="E1368" s="16">
        <f t="shared" si="426"/>
        <v>-1.2846775137539514E-2</v>
      </c>
      <c r="F1368" s="16" t="str">
        <f t="shared" si="428"/>
        <v/>
      </c>
      <c r="G1368" s="16">
        <f t="shared" si="429"/>
        <v>-1.2846775137539514E-2</v>
      </c>
      <c r="H1368" s="6">
        <f t="shared" si="430"/>
        <v>1355</v>
      </c>
      <c r="I1368" s="25">
        <f t="shared" ca="1" si="431"/>
        <v>17084.35791922731</v>
      </c>
      <c r="J1368" s="16">
        <f t="shared" ca="1" si="440"/>
        <v>1.2838268938265941E-2</v>
      </c>
      <c r="K1368" s="17">
        <f t="shared" ca="1" si="432"/>
        <v>4.6115040379826535</v>
      </c>
      <c r="L1368" s="31">
        <f t="shared" ca="1" si="427"/>
        <v>0.7789103475790371</v>
      </c>
      <c r="M1368" s="30"/>
      <c r="N1368" s="21">
        <v>1355</v>
      </c>
      <c r="O1368" s="14">
        <f t="shared" si="425"/>
        <v>0.39837</v>
      </c>
      <c r="P1368" s="14">
        <f t="shared" si="433"/>
        <v>0.58896519421779081</v>
      </c>
      <c r="Q1368" s="14">
        <f t="shared" si="441"/>
        <v>0.98733519421779081</v>
      </c>
      <c r="R1368" s="14">
        <f t="shared" si="442"/>
        <v>-0.19059519421779081</v>
      </c>
      <c r="S1368" s="14">
        <f t="shared" si="443"/>
        <v>1.5763003884355817</v>
      </c>
      <c r="T1368" s="14">
        <f t="shared" si="444"/>
        <v>-0.77956038843558162</v>
      </c>
      <c r="U1368" s="4" t="s">
        <v>21</v>
      </c>
      <c r="V1368" s="21">
        <v>1355</v>
      </c>
      <c r="W1368" s="15">
        <f t="shared" si="434"/>
        <v>15869.190995972109</v>
      </c>
      <c r="X1368" s="15">
        <f t="shared" si="435"/>
        <v>19201.237892389621</v>
      </c>
      <c r="Y1368" s="15">
        <f t="shared" si="436"/>
        <v>28598.227789888657</v>
      </c>
      <c r="Z1368" s="15">
        <f t="shared" si="437"/>
        <v>8805.8331696931582</v>
      </c>
      <c r="AA1368" s="15">
        <f t="shared" si="438"/>
        <v>51537.512714412958</v>
      </c>
      <c r="AB1368" s="15">
        <f t="shared" si="439"/>
        <v>4886.3674167227564</v>
      </c>
      <c r="AC1368" s="15"/>
    </row>
    <row r="1369" spans="2:29">
      <c r="B1369" s="64">
        <v>42248</v>
      </c>
      <c r="C1369" s="65">
        <v>1913.85</v>
      </c>
      <c r="D1369" s="65">
        <v>18165.689999999999</v>
      </c>
      <c r="E1369" s="16">
        <f t="shared" si="426"/>
        <v>-3.8368003354070458E-2</v>
      </c>
      <c r="F1369" s="16" t="str">
        <f t="shared" si="428"/>
        <v/>
      </c>
      <c r="G1369" s="16">
        <f t="shared" si="429"/>
        <v>-3.8368003354070458E-2</v>
      </c>
      <c r="H1369" s="6">
        <f t="shared" si="430"/>
        <v>1356</v>
      </c>
      <c r="I1369" s="25">
        <f t="shared" ca="1" si="431"/>
        <v>17508.985213927943</v>
      </c>
      <c r="J1369" s="16">
        <f t="shared" ca="1" si="440"/>
        <v>2.4854741202930603E-2</v>
      </c>
      <c r="K1369" s="17">
        <f t="shared" ca="1" si="432"/>
        <v>6.1275604856311814</v>
      </c>
      <c r="L1369" s="31">
        <f t="shared" ca="1" si="427"/>
        <v>1.5160564476485281</v>
      </c>
      <c r="M1369" s="30"/>
      <c r="N1369" s="21">
        <v>1356</v>
      </c>
      <c r="O1369" s="14">
        <f t="shared" si="425"/>
        <v>0.39866399999999996</v>
      </c>
      <c r="P1369" s="14">
        <f t="shared" si="433"/>
        <v>0.589182484464703</v>
      </c>
      <c r="Q1369" s="14">
        <f t="shared" si="441"/>
        <v>0.98784648446470302</v>
      </c>
      <c r="R1369" s="14">
        <f t="shared" si="442"/>
        <v>-0.19051848446470304</v>
      </c>
      <c r="S1369" s="14">
        <f t="shared" si="443"/>
        <v>1.5770289689294059</v>
      </c>
      <c r="T1369" s="14">
        <f t="shared" si="444"/>
        <v>-0.7797009689294061</v>
      </c>
      <c r="U1369" s="4" t="s">
        <v>21</v>
      </c>
      <c r="V1369" s="21">
        <v>1356</v>
      </c>
      <c r="W1369" s="15">
        <f t="shared" si="434"/>
        <v>15873.857224026835</v>
      </c>
      <c r="X1369" s="15">
        <f t="shared" si="435"/>
        <v>19205.410587438826</v>
      </c>
      <c r="Y1369" s="15">
        <f t="shared" si="436"/>
        <v>28612.853523515463</v>
      </c>
      <c r="Z1369" s="15">
        <f t="shared" si="437"/>
        <v>8806.5086888904607</v>
      </c>
      <c r="AA1369" s="15">
        <f t="shared" si="438"/>
        <v>51575.075623016513</v>
      </c>
      <c r="AB1369" s="15">
        <f t="shared" si="439"/>
        <v>4885.6805370603779</v>
      </c>
      <c r="AC1369" s="15"/>
    </row>
    <row r="1370" spans="2:29">
      <c r="B1370" s="64">
        <v>42249</v>
      </c>
      <c r="C1370" s="65">
        <v>1948.86</v>
      </c>
      <c r="D1370" s="65">
        <v>18095.400000000001</v>
      </c>
      <c r="E1370" s="16">
        <f t="shared" si="426"/>
        <v>-3.869382335600643E-3</v>
      </c>
      <c r="F1370" s="16" t="str">
        <f t="shared" si="428"/>
        <v/>
      </c>
      <c r="G1370" s="16">
        <f t="shared" si="429"/>
        <v>-3.869382335600643E-3</v>
      </c>
      <c r="H1370" s="6">
        <f t="shared" si="430"/>
        <v>1357</v>
      </c>
      <c r="I1370" s="25">
        <f t="shared" ca="1" si="431"/>
        <v>17299.572015620928</v>
      </c>
      <c r="J1370" s="16">
        <f t="shared" ca="1" si="440"/>
        <v>-1.196032755458791E-2</v>
      </c>
      <c r="K1370" s="17">
        <f t="shared" ca="1" si="432"/>
        <v>5.3571582458120428</v>
      </c>
      <c r="L1370" s="31">
        <f t="shared" ca="1" si="427"/>
        <v>-0.77040223981913869</v>
      </c>
      <c r="M1370" s="30"/>
      <c r="N1370" s="21">
        <v>1357</v>
      </c>
      <c r="O1370" s="14">
        <f t="shared" si="425"/>
        <v>0.39895799999999998</v>
      </c>
      <c r="P1370" s="14">
        <f t="shared" si="433"/>
        <v>0.58939969460460362</v>
      </c>
      <c r="Q1370" s="14">
        <f t="shared" si="441"/>
        <v>0.98835769460460354</v>
      </c>
      <c r="R1370" s="14">
        <f t="shared" si="442"/>
        <v>-0.19044169460460364</v>
      </c>
      <c r="S1370" s="14">
        <f t="shared" si="443"/>
        <v>1.5777573892092072</v>
      </c>
      <c r="T1370" s="14">
        <f t="shared" si="444"/>
        <v>-0.77984138920920731</v>
      </c>
      <c r="U1370" s="4" t="s">
        <v>21</v>
      </c>
      <c r="V1370" s="21">
        <v>1357</v>
      </c>
      <c r="W1370" s="15">
        <f t="shared" si="434"/>
        <v>15878.524824154298</v>
      </c>
      <c r="X1370" s="15">
        <f t="shared" si="435"/>
        <v>19209.582650450167</v>
      </c>
      <c r="Y1370" s="15">
        <f t="shared" si="436"/>
        <v>28627.484443786936</v>
      </c>
      <c r="Z1370" s="15">
        <f t="shared" si="437"/>
        <v>8807.184965425904</v>
      </c>
      <c r="AA1370" s="15">
        <f t="shared" si="438"/>
        <v>51612.657640122576</v>
      </c>
      <c r="AB1370" s="15">
        <f t="shared" si="439"/>
        <v>4884.994536597661</v>
      </c>
      <c r="AC1370" s="15"/>
    </row>
    <row r="1371" spans="2:29">
      <c r="B1371" s="64">
        <v>42250</v>
      </c>
      <c r="C1371" s="65">
        <v>1951.13</v>
      </c>
      <c r="D1371" s="65">
        <v>18182.39</v>
      </c>
      <c r="E1371" s="16">
        <f t="shared" si="426"/>
        <v>4.807299092586953E-3</v>
      </c>
      <c r="F1371" s="16">
        <f t="shared" si="428"/>
        <v>4.807299092586953E-3</v>
      </c>
      <c r="G1371" s="16" t="str">
        <f t="shared" si="429"/>
        <v/>
      </c>
      <c r="H1371" s="6">
        <f t="shared" si="430"/>
        <v>1358</v>
      </c>
      <c r="I1371" s="25">
        <f t="shared" ca="1" si="431"/>
        <v>17106.567533513062</v>
      </c>
      <c r="J1371" s="16">
        <f t="shared" ca="1" si="440"/>
        <v>-1.1156604448571897E-2</v>
      </c>
      <c r="K1371" s="17">
        <f t="shared" ca="1" si="432"/>
        <v>4.6375761394606378</v>
      </c>
      <c r="L1371" s="31">
        <f t="shared" ca="1" si="427"/>
        <v>-0.71958210635140485</v>
      </c>
      <c r="M1371" s="30"/>
      <c r="N1371" s="21">
        <v>1358</v>
      </c>
      <c r="O1371" s="14">
        <f t="shared" si="425"/>
        <v>0.399252</v>
      </c>
      <c r="P1371" s="14">
        <f t="shared" si="433"/>
        <v>0.58961682472602495</v>
      </c>
      <c r="Q1371" s="14">
        <f t="shared" si="441"/>
        <v>0.98886882472602489</v>
      </c>
      <c r="R1371" s="14">
        <f t="shared" si="442"/>
        <v>-0.19036482472602495</v>
      </c>
      <c r="S1371" s="14">
        <f t="shared" si="443"/>
        <v>1.5784856494520498</v>
      </c>
      <c r="T1371" s="14">
        <f t="shared" si="444"/>
        <v>-0.77998164945204995</v>
      </c>
      <c r="U1371" s="4" t="s">
        <v>21</v>
      </c>
      <c r="V1371" s="21">
        <v>1358</v>
      </c>
      <c r="W1371" s="15">
        <f t="shared" si="434"/>
        <v>15883.193796757942</v>
      </c>
      <c r="X1371" s="15">
        <f t="shared" si="435"/>
        <v>19213.754082318876</v>
      </c>
      <c r="Y1371" s="15">
        <f t="shared" si="436"/>
        <v>28642.120553546312</v>
      </c>
      <c r="Z1371" s="15">
        <f t="shared" si="437"/>
        <v>8807.8619986862159</v>
      </c>
      <c r="AA1371" s="15">
        <f t="shared" si="438"/>
        <v>51650.258776753915</v>
      </c>
      <c r="AB1371" s="15">
        <f t="shared" si="439"/>
        <v>4884.3094141265174</v>
      </c>
      <c r="AC1371" s="15"/>
    </row>
    <row r="1372" spans="2:29">
      <c r="B1372" s="64">
        <v>42251</v>
      </c>
      <c r="C1372" s="65">
        <v>1921.22</v>
      </c>
      <c r="D1372" s="65">
        <v>17792.16</v>
      </c>
      <c r="E1372" s="16">
        <f t="shared" si="426"/>
        <v>-2.1461975020885569E-2</v>
      </c>
      <c r="F1372" s="16" t="str">
        <f t="shared" si="428"/>
        <v/>
      </c>
      <c r="G1372" s="16">
        <f t="shared" si="429"/>
        <v>-2.1461975020885569E-2</v>
      </c>
      <c r="H1372" s="6">
        <f t="shared" si="430"/>
        <v>1359</v>
      </c>
      <c r="I1372" s="25">
        <f t="shared" ca="1" si="431"/>
        <v>17335.678600530555</v>
      </c>
      <c r="J1372" s="16">
        <f t="shared" ca="1" si="440"/>
        <v>1.3393164149888462E-2</v>
      </c>
      <c r="K1372" s="17">
        <f t="shared" ca="1" si="432"/>
        <v>5.4507184847821994</v>
      </c>
      <c r="L1372" s="31">
        <f t="shared" ca="1" si="427"/>
        <v>0.81314234532156193</v>
      </c>
      <c r="M1372" s="30"/>
      <c r="N1372" s="21">
        <v>1359</v>
      </c>
      <c r="O1372" s="14">
        <f t="shared" si="425"/>
        <v>0.39954600000000001</v>
      </c>
      <c r="P1372" s="14">
        <f t="shared" si="433"/>
        <v>0.58983387491733641</v>
      </c>
      <c r="Q1372" s="14">
        <f t="shared" si="441"/>
        <v>0.98937987491733637</v>
      </c>
      <c r="R1372" s="14">
        <f t="shared" si="442"/>
        <v>-0.1902878749173364</v>
      </c>
      <c r="S1372" s="14">
        <f t="shared" si="443"/>
        <v>1.5792137498346728</v>
      </c>
      <c r="T1372" s="14">
        <f t="shared" si="444"/>
        <v>-0.78012174983467286</v>
      </c>
      <c r="U1372" s="4" t="s">
        <v>21</v>
      </c>
      <c r="V1372" s="21">
        <v>1359</v>
      </c>
      <c r="W1372" s="15">
        <f t="shared" si="434"/>
        <v>15887.864142241335</v>
      </c>
      <c r="X1372" s="15">
        <f t="shared" si="435"/>
        <v>19217.924883938529</v>
      </c>
      <c r="Y1372" s="15">
        <f t="shared" si="436"/>
        <v>28656.761855636229</v>
      </c>
      <c r="Z1372" s="15">
        <f t="shared" si="437"/>
        <v>8808.5397880595156</v>
      </c>
      <c r="AA1372" s="15">
        <f t="shared" si="438"/>
        <v>51687.879043935347</v>
      </c>
      <c r="AB1372" s="15">
        <f t="shared" si="439"/>
        <v>4883.6251684414101</v>
      </c>
      <c r="AC1372" s="15"/>
    </row>
    <row r="1373" spans="2:29">
      <c r="B1373" s="64">
        <v>42255</v>
      </c>
      <c r="C1373" s="65">
        <v>1969.41</v>
      </c>
      <c r="D1373" s="65">
        <v>17427.080000000002</v>
      </c>
      <c r="E1373" s="16">
        <f t="shared" si="426"/>
        <v>-2.0519150007643708E-2</v>
      </c>
      <c r="F1373" s="16" t="str">
        <f t="shared" si="428"/>
        <v/>
      </c>
      <c r="G1373" s="16">
        <f t="shared" si="429"/>
        <v>-2.0519150007643708E-2</v>
      </c>
      <c r="H1373" s="6">
        <f t="shared" si="430"/>
        <v>1360</v>
      </c>
      <c r="I1373" s="25">
        <f t="shared" ca="1" si="431"/>
        <v>17443.711926229214</v>
      </c>
      <c r="J1373" s="16">
        <f t="shared" ca="1" si="440"/>
        <v>6.2318486739453786E-3</v>
      </c>
      <c r="K1373" s="17">
        <f t="shared" ca="1" si="432"/>
        <v>5.8206256836512686</v>
      </c>
      <c r="L1373" s="31">
        <f t="shared" ca="1" si="427"/>
        <v>0.36990719886906936</v>
      </c>
      <c r="M1373" s="30"/>
      <c r="N1373" s="21">
        <v>1360</v>
      </c>
      <c r="O1373" s="14">
        <f t="shared" si="425"/>
        <v>0.39983999999999997</v>
      </c>
      <c r="P1373" s="14">
        <f t="shared" si="433"/>
        <v>0.59005084526674478</v>
      </c>
      <c r="Q1373" s="14">
        <f t="shared" si="441"/>
        <v>0.98989084526674476</v>
      </c>
      <c r="R1373" s="14">
        <f t="shared" si="442"/>
        <v>-0.19021084526674481</v>
      </c>
      <c r="S1373" s="14">
        <f t="shared" si="443"/>
        <v>1.5799416905334895</v>
      </c>
      <c r="T1373" s="14">
        <f t="shared" si="444"/>
        <v>-0.78026169053348959</v>
      </c>
      <c r="U1373" s="4" t="s">
        <v>21</v>
      </c>
      <c r="V1373" s="21">
        <v>1360</v>
      </c>
      <c r="W1373" s="15">
        <f t="shared" si="434"/>
        <v>15892.53586100816</v>
      </c>
      <c r="X1373" s="15">
        <f t="shared" si="435"/>
        <v>19222.095056201004</v>
      </c>
      <c r="Y1373" s="15">
        <f t="shared" si="436"/>
        <v>28671.408352898754</v>
      </c>
      <c r="Z1373" s="15">
        <f t="shared" si="437"/>
        <v>8809.2183329353138</v>
      </c>
      <c r="AA1373" s="15">
        <f t="shared" si="438"/>
        <v>51725.518452693606</v>
      </c>
      <c r="AB1373" s="15">
        <f t="shared" si="439"/>
        <v>4882.9417983393396</v>
      </c>
      <c r="AC1373" s="15"/>
    </row>
    <row r="1374" spans="2:29">
      <c r="B1374" s="64">
        <v>42256</v>
      </c>
      <c r="C1374" s="65">
        <v>1942.04</v>
      </c>
      <c r="D1374" s="65">
        <v>18770.509999999998</v>
      </c>
      <c r="E1374" s="16">
        <f t="shared" si="426"/>
        <v>7.7088645946423409E-2</v>
      </c>
      <c r="F1374" s="16">
        <f t="shared" si="428"/>
        <v>7.7088645946423409E-2</v>
      </c>
      <c r="G1374" s="16" t="str">
        <f t="shared" si="429"/>
        <v/>
      </c>
      <c r="H1374" s="6">
        <f t="shared" si="430"/>
        <v>1361</v>
      </c>
      <c r="I1374" s="25">
        <f t="shared" ca="1" si="431"/>
        <v>17376.901569180001</v>
      </c>
      <c r="J1374" s="16">
        <f t="shared" ca="1" si="440"/>
        <v>-3.8300539089248398E-3</v>
      </c>
      <c r="K1374" s="17">
        <f t="shared" ca="1" si="432"/>
        <v>5.5624125631081007</v>
      </c>
      <c r="L1374" s="31">
        <f t="shared" ca="1" si="427"/>
        <v>-0.25821312054316797</v>
      </c>
      <c r="M1374" s="30"/>
      <c r="N1374" s="21">
        <v>1361</v>
      </c>
      <c r="O1374" s="14">
        <f t="shared" si="425"/>
        <v>0.40013399999999999</v>
      </c>
      <c r="P1374" s="14">
        <f t="shared" si="433"/>
        <v>0.59026773586229486</v>
      </c>
      <c r="Q1374" s="14">
        <f t="shared" si="441"/>
        <v>0.99040173586229485</v>
      </c>
      <c r="R1374" s="14">
        <f t="shared" si="442"/>
        <v>-0.19013373586229487</v>
      </c>
      <c r="S1374" s="14">
        <f t="shared" si="443"/>
        <v>1.5806694717245897</v>
      </c>
      <c r="T1374" s="14">
        <f t="shared" si="444"/>
        <v>-0.78040147172458973</v>
      </c>
      <c r="U1374" s="4" t="s">
        <v>21</v>
      </c>
      <c r="V1374" s="21">
        <v>1361</v>
      </c>
      <c r="W1374" s="15">
        <f t="shared" si="434"/>
        <v>15897.208953462228</v>
      </c>
      <c r="X1374" s="15">
        <f t="shared" si="435"/>
        <v>19226.264599996539</v>
      </c>
      <c r="Y1374" s="15">
        <f t="shared" si="436"/>
        <v>28686.060048175408</v>
      </c>
      <c r="Z1374" s="15">
        <f t="shared" si="437"/>
        <v>8809.8976327045002</v>
      </c>
      <c r="AA1374" s="15">
        <f t="shared" si="438"/>
        <v>51763.177014057503</v>
      </c>
      <c r="AB1374" s="15">
        <f t="shared" si="439"/>
        <v>4882.2593026198383</v>
      </c>
      <c r="AC1374" s="15"/>
    </row>
    <row r="1375" spans="2:29">
      <c r="B1375" s="64">
        <v>42257</v>
      </c>
      <c r="C1375" s="65">
        <v>1952.29</v>
      </c>
      <c r="D1375" s="65">
        <v>18299.62</v>
      </c>
      <c r="E1375" s="16">
        <f t="shared" si="426"/>
        <v>-2.5086691837355481E-2</v>
      </c>
      <c r="F1375" s="16" t="str">
        <f t="shared" si="428"/>
        <v/>
      </c>
      <c r="G1375" s="16">
        <f t="shared" si="429"/>
        <v>-2.5086691837355481E-2</v>
      </c>
      <c r="H1375" s="6">
        <f t="shared" si="430"/>
        <v>1362</v>
      </c>
      <c r="I1375" s="25">
        <f t="shared" ca="1" si="431"/>
        <v>17314.453821058636</v>
      </c>
      <c r="J1375" s="16">
        <f t="shared" ca="1" si="440"/>
        <v>-3.593721692716715E-3</v>
      </c>
      <c r="K1375" s="17">
        <f t="shared" ca="1" si="432"/>
        <v>5.319025247808427</v>
      </c>
      <c r="L1375" s="31">
        <f t="shared" ca="1" si="427"/>
        <v>-0.24338731529967414</v>
      </c>
      <c r="M1375" s="30"/>
      <c r="N1375" s="21">
        <v>1362</v>
      </c>
      <c r="O1375" s="14">
        <f t="shared" si="425"/>
        <v>0.40042800000000001</v>
      </c>
      <c r="P1375" s="14">
        <f t="shared" si="433"/>
        <v>0.5904845467918699</v>
      </c>
      <c r="Q1375" s="14">
        <f t="shared" si="441"/>
        <v>0.99091254679186991</v>
      </c>
      <c r="R1375" s="14">
        <f t="shared" si="442"/>
        <v>-0.1900565467918699</v>
      </c>
      <c r="S1375" s="14">
        <f t="shared" si="443"/>
        <v>1.5813970935837398</v>
      </c>
      <c r="T1375" s="14">
        <f t="shared" si="444"/>
        <v>-0.7805410935837398</v>
      </c>
      <c r="U1375" s="4" t="s">
        <v>21</v>
      </c>
      <c r="V1375" s="21">
        <v>1362</v>
      </c>
      <c r="W1375" s="15">
        <f t="shared" si="434"/>
        <v>15901.88342000746</v>
      </c>
      <c r="X1375" s="15">
        <f t="shared" si="435"/>
        <v>19230.433516213689</v>
      </c>
      <c r="Y1375" s="15">
        <f t="shared" si="436"/>
        <v>28700.716944307129</v>
      </c>
      <c r="Z1375" s="15">
        <f t="shared" si="437"/>
        <v>8810.5776867593395</v>
      </c>
      <c r="AA1375" s="15">
        <f t="shared" si="438"/>
        <v>51800.854739057831</v>
      </c>
      <c r="AB1375" s="15">
        <f t="shared" si="439"/>
        <v>4881.5776800849644</v>
      </c>
      <c r="AC1375" s="15"/>
    </row>
    <row r="1376" spans="2:29">
      <c r="B1376" s="64">
        <v>42258</v>
      </c>
      <c r="C1376" s="65">
        <v>1961.05</v>
      </c>
      <c r="D1376" s="65">
        <v>18264.22</v>
      </c>
      <c r="E1376" s="16">
        <f t="shared" si="426"/>
        <v>-1.934466398755702E-3</v>
      </c>
      <c r="F1376" s="16" t="str">
        <f t="shared" si="428"/>
        <v/>
      </c>
      <c r="G1376" s="16">
        <f t="shared" si="429"/>
        <v>-1.934466398755702E-3</v>
      </c>
      <c r="H1376" s="6">
        <f t="shared" si="430"/>
        <v>1363</v>
      </c>
      <c r="I1376" s="25">
        <f t="shared" ca="1" si="431"/>
        <v>17269.005188079165</v>
      </c>
      <c r="J1376" s="16">
        <f t="shared" ca="1" si="440"/>
        <v>-2.6248955611983633E-3</v>
      </c>
      <c r="K1376" s="17">
        <f t="shared" ca="1" si="432"/>
        <v>5.1363784723091701</v>
      </c>
      <c r="L1376" s="31">
        <f t="shared" ca="1" si="427"/>
        <v>-0.18264677549925659</v>
      </c>
      <c r="M1376" s="30"/>
      <c r="N1376" s="21">
        <v>1363</v>
      </c>
      <c r="O1376" s="14">
        <f t="shared" si="425"/>
        <v>0.40072199999999997</v>
      </c>
      <c r="P1376" s="14">
        <f t="shared" si="433"/>
        <v>0.5907012781431914</v>
      </c>
      <c r="Q1376" s="14">
        <f t="shared" si="441"/>
        <v>0.99142327814319131</v>
      </c>
      <c r="R1376" s="14">
        <f t="shared" si="442"/>
        <v>-0.18997927814319143</v>
      </c>
      <c r="S1376" s="14">
        <f t="shared" si="443"/>
        <v>1.5821245562863828</v>
      </c>
      <c r="T1376" s="14">
        <f t="shared" si="444"/>
        <v>-0.78068055628638278</v>
      </c>
      <c r="U1376" s="4" t="s">
        <v>21</v>
      </c>
      <c r="V1376" s="21">
        <v>1363</v>
      </c>
      <c r="W1376" s="15">
        <f t="shared" si="434"/>
        <v>15906.559261047893</v>
      </c>
      <c r="X1376" s="15">
        <f t="shared" si="435"/>
        <v>19234.601805739348</v>
      </c>
      <c r="Y1376" s="15">
        <f t="shared" si="436"/>
        <v>28715.379044134304</v>
      </c>
      <c r="Z1376" s="15">
        <f t="shared" si="437"/>
        <v>8811.2584944934806</v>
      </c>
      <c r="AA1376" s="15">
        <f t="shared" si="438"/>
        <v>51838.551638727331</v>
      </c>
      <c r="AB1376" s="15">
        <f t="shared" si="439"/>
        <v>4880.8969295392963</v>
      </c>
      <c r="AC1376" s="15"/>
    </row>
    <row r="1377" spans="2:29">
      <c r="B1377" s="64">
        <v>42261</v>
      </c>
      <c r="C1377" s="65">
        <v>1953.03</v>
      </c>
      <c r="D1377" s="65">
        <v>17965.7</v>
      </c>
      <c r="E1377" s="16">
        <f t="shared" si="426"/>
        <v>-1.6344524978345664E-2</v>
      </c>
      <c r="F1377" s="16" t="str">
        <f t="shared" si="428"/>
        <v/>
      </c>
      <c r="G1377" s="16">
        <f t="shared" si="429"/>
        <v>-1.6344524978345664E-2</v>
      </c>
      <c r="H1377" s="6">
        <f t="shared" si="430"/>
        <v>1364</v>
      </c>
      <c r="I1377" s="25">
        <f t="shared" ca="1" si="431"/>
        <v>17575.656867100599</v>
      </c>
      <c r="J1377" s="16">
        <f t="shared" ca="1" si="440"/>
        <v>1.7757344773578276E-2</v>
      </c>
      <c r="K1377" s="17">
        <f t="shared" ca="1" si="432"/>
        <v>6.2180995280706925</v>
      </c>
      <c r="L1377" s="31">
        <f t="shared" ca="1" si="427"/>
        <v>1.0817210557615222</v>
      </c>
      <c r="M1377" s="30"/>
      <c r="N1377" s="21">
        <v>1364</v>
      </c>
      <c r="O1377" s="14">
        <f t="shared" si="425"/>
        <v>0.40101599999999998</v>
      </c>
      <c r="P1377" s="14">
        <f t="shared" si="433"/>
        <v>0.59091793000382042</v>
      </c>
      <c r="Q1377" s="14">
        <f t="shared" si="441"/>
        <v>0.99193393000382035</v>
      </c>
      <c r="R1377" s="14">
        <f t="shared" si="442"/>
        <v>-0.18990193000382044</v>
      </c>
      <c r="S1377" s="14">
        <f t="shared" si="443"/>
        <v>1.5828518600076409</v>
      </c>
      <c r="T1377" s="14">
        <f t="shared" si="444"/>
        <v>-0.78081986000764081</v>
      </c>
      <c r="U1377" s="4" t="s">
        <v>21</v>
      </c>
      <c r="V1377" s="21">
        <v>1364</v>
      </c>
      <c r="W1377" s="15">
        <f t="shared" si="434"/>
        <v>15911.236476987695</v>
      </c>
      <c r="X1377" s="15">
        <f t="shared" si="435"/>
        <v>19238.76946945877</v>
      </c>
      <c r="Y1377" s="15">
        <f t="shared" si="436"/>
        <v>28730.046350496777</v>
      </c>
      <c r="Z1377" s="15">
        <f t="shared" si="437"/>
        <v>8811.9400553019368</v>
      </c>
      <c r="AA1377" s="15">
        <f t="shared" si="438"/>
        <v>51876.267724100871</v>
      </c>
      <c r="AB1377" s="15">
        <f t="shared" si="439"/>
        <v>4880.2170497899242</v>
      </c>
      <c r="AC1377" s="15"/>
    </row>
    <row r="1378" spans="2:29">
      <c r="B1378" s="64">
        <v>42262</v>
      </c>
      <c r="C1378" s="50">
        <v>1978.09</v>
      </c>
      <c r="D1378" s="65">
        <v>18026.48</v>
      </c>
      <c r="E1378" s="16">
        <f t="shared" si="426"/>
        <v>3.3831133771575189E-3</v>
      </c>
      <c r="F1378" s="16">
        <f t="shared" si="428"/>
        <v>3.3831133771575189E-3</v>
      </c>
      <c r="G1378" s="16" t="str">
        <f t="shared" si="429"/>
        <v/>
      </c>
      <c r="H1378" s="6">
        <f t="shared" si="430"/>
        <v>1365</v>
      </c>
      <c r="I1378" s="25">
        <f t="shared" ca="1" si="431"/>
        <v>17717.767578243584</v>
      </c>
      <c r="J1378" s="16">
        <f t="shared" ca="1" si="440"/>
        <v>8.0856557577087141E-3</v>
      </c>
      <c r="K1378" s="17">
        <f t="shared" ca="1" si="432"/>
        <v>6.7030462409459792</v>
      </c>
      <c r="L1378" s="31">
        <f t="shared" ca="1" si="427"/>
        <v>0.4849467128752869</v>
      </c>
      <c r="M1378" s="30"/>
      <c r="N1378" s="21">
        <v>1365</v>
      </c>
      <c r="O1378" s="14">
        <f t="shared" si="425"/>
        <v>0.40131</v>
      </c>
      <c r="P1378" s="14">
        <f t="shared" si="433"/>
        <v>0.5911345024611574</v>
      </c>
      <c r="Q1378" s="14">
        <f t="shared" si="441"/>
        <v>0.99244450246115745</v>
      </c>
      <c r="R1378" s="14">
        <f t="shared" si="442"/>
        <v>-0.1898245024611574</v>
      </c>
      <c r="S1378" s="14">
        <f t="shared" si="443"/>
        <v>1.5835790049223148</v>
      </c>
      <c r="T1378" s="14">
        <f t="shared" si="444"/>
        <v>-0.78095900492231474</v>
      </c>
      <c r="U1378" s="4" t="s">
        <v>21</v>
      </c>
      <c r="V1378" s="21">
        <v>1365</v>
      </c>
      <c r="W1378" s="15">
        <f t="shared" si="434"/>
        <v>15915.915068231143</v>
      </c>
      <c r="X1378" s="15">
        <f t="shared" si="435"/>
        <v>19242.936508255538</v>
      </c>
      <c r="Y1378" s="15">
        <f t="shared" si="436"/>
        <v>28744.718866233823</v>
      </c>
      <c r="Z1378" s="15">
        <f t="shared" si="437"/>
        <v>8812.6223685810928</v>
      </c>
      <c r="AA1378" s="15">
        <f t="shared" si="438"/>
        <v>51914.00300621528</v>
      </c>
      <c r="AB1378" s="15">
        <f t="shared" si="439"/>
        <v>4879.5380396464407</v>
      </c>
      <c r="AC1378" s="15"/>
    </row>
    <row r="1379" spans="2:29">
      <c r="B1379" s="64">
        <v>42263</v>
      </c>
      <c r="C1379" s="65">
        <v>1995.31</v>
      </c>
      <c r="D1379" s="65">
        <v>18171.599999999999</v>
      </c>
      <c r="E1379" s="16">
        <f t="shared" si="426"/>
        <v>8.0503792199031077E-3</v>
      </c>
      <c r="F1379" s="16">
        <f t="shared" si="428"/>
        <v>8.0503792199031077E-3</v>
      </c>
      <c r="G1379" s="16" t="str">
        <f t="shared" si="429"/>
        <v/>
      </c>
      <c r="H1379" s="6">
        <f t="shared" si="430"/>
        <v>1366</v>
      </c>
      <c r="I1379" s="25">
        <f t="shared" ca="1" si="431"/>
        <v>17853.631664242279</v>
      </c>
      <c r="J1379" s="16">
        <f t="shared" ca="1" si="440"/>
        <v>7.668239545343669E-3</v>
      </c>
      <c r="K1379" s="17">
        <f t="shared" ca="1" si="432"/>
        <v>7.1621083145753568</v>
      </c>
      <c r="L1379" s="31">
        <f t="shared" ca="1" si="427"/>
        <v>0.4590620736293774</v>
      </c>
      <c r="M1379" s="30"/>
      <c r="N1379" s="21">
        <v>1366</v>
      </c>
      <c r="O1379" s="14">
        <f t="shared" si="425"/>
        <v>0.40160399999999996</v>
      </c>
      <c r="P1379" s="14">
        <f t="shared" si="433"/>
        <v>0.59135099560244253</v>
      </c>
      <c r="Q1379" s="14">
        <f t="shared" si="441"/>
        <v>0.99295499560244249</v>
      </c>
      <c r="R1379" s="14">
        <f t="shared" si="442"/>
        <v>-0.18974699560244257</v>
      </c>
      <c r="S1379" s="14">
        <f t="shared" si="443"/>
        <v>1.5843059912048849</v>
      </c>
      <c r="T1379" s="14">
        <f t="shared" si="444"/>
        <v>-0.7810979912048851</v>
      </c>
      <c r="U1379" s="4" t="s">
        <v>21</v>
      </c>
      <c r="V1379" s="21">
        <v>1366</v>
      </c>
      <c r="W1379" s="15">
        <f t="shared" si="434"/>
        <v>15920.595035182632</v>
      </c>
      <c r="X1379" s="15">
        <f t="shared" si="435"/>
        <v>19247.102923011596</v>
      </c>
      <c r="Y1379" s="15">
        <f t="shared" si="436"/>
        <v>28759.396594184174</v>
      </c>
      <c r="Z1379" s="15">
        <f t="shared" si="437"/>
        <v>8813.3054337286958</v>
      </c>
      <c r="AA1379" s="15">
        <f t="shared" si="438"/>
        <v>51951.757496109429</v>
      </c>
      <c r="AB1379" s="15">
        <f t="shared" si="439"/>
        <v>4878.8598979209401</v>
      </c>
      <c r="AC1379" s="15"/>
    </row>
    <row r="1380" spans="2:29">
      <c r="B1380" s="64">
        <v>42264</v>
      </c>
      <c r="C1380" s="65">
        <v>1990.2</v>
      </c>
      <c r="D1380" s="65">
        <v>18432.27</v>
      </c>
      <c r="E1380" s="16">
        <f t="shared" si="426"/>
        <v>1.4344911840454441E-2</v>
      </c>
      <c r="F1380" s="16">
        <f t="shared" si="428"/>
        <v>1.4344911840454441E-2</v>
      </c>
      <c r="G1380" s="16" t="str">
        <f t="shared" si="429"/>
        <v/>
      </c>
      <c r="H1380" s="6">
        <f t="shared" si="430"/>
        <v>1367</v>
      </c>
      <c r="I1380" s="25">
        <f t="shared" ca="1" si="431"/>
        <v>17820.425741047387</v>
      </c>
      <c r="J1380" s="16">
        <f t="shared" ca="1" si="440"/>
        <v>-1.8598974045934422E-3</v>
      </c>
      <c r="K1380" s="17">
        <f t="shared" ca="1" si="432"/>
        <v>7.0273814137256787</v>
      </c>
      <c r="L1380" s="31">
        <f t="shared" ca="1" si="427"/>
        <v>-0.13472690084967803</v>
      </c>
      <c r="M1380" s="30"/>
      <c r="N1380" s="21">
        <v>1367</v>
      </c>
      <c r="O1380" s="14">
        <f t="shared" si="425"/>
        <v>0.40189799999999998</v>
      </c>
      <c r="P1380" s="14">
        <f t="shared" si="433"/>
        <v>0.59156740951475684</v>
      </c>
      <c r="Q1380" s="14">
        <f t="shared" si="441"/>
        <v>0.99346540951475681</v>
      </c>
      <c r="R1380" s="14">
        <f t="shared" si="442"/>
        <v>-0.18966940951475686</v>
      </c>
      <c r="S1380" s="14">
        <f t="shared" si="443"/>
        <v>1.5850328190295135</v>
      </c>
      <c r="T1380" s="14">
        <f t="shared" si="444"/>
        <v>-0.7812368190295137</v>
      </c>
      <c r="U1380" s="4" t="s">
        <v>21</v>
      </c>
      <c r="V1380" s="21">
        <v>1367</v>
      </c>
      <c r="W1380" s="15">
        <f t="shared" si="434"/>
        <v>15925.276378246688</v>
      </c>
      <c r="X1380" s="15">
        <f t="shared" si="435"/>
        <v>19251.268714607253</v>
      </c>
      <c r="Y1380" s="15">
        <f t="shared" si="436"/>
        <v>28774.079537186029</v>
      </c>
      <c r="Z1380" s="15">
        <f t="shared" si="437"/>
        <v>8813.9892501438553</v>
      </c>
      <c r="AA1380" s="15">
        <f t="shared" si="438"/>
        <v>51989.531204824307</v>
      </c>
      <c r="AB1380" s="15">
        <f t="shared" si="439"/>
        <v>4878.1826234280034</v>
      </c>
      <c r="AC1380" s="15"/>
    </row>
    <row r="1381" spans="2:29">
      <c r="B1381" s="64">
        <v>42265</v>
      </c>
      <c r="C1381" s="65">
        <v>1958.03</v>
      </c>
      <c r="D1381" s="65">
        <v>18070.21</v>
      </c>
      <c r="E1381" s="16">
        <f t="shared" si="426"/>
        <v>-1.9642724417556889E-2</v>
      </c>
      <c r="F1381" s="16" t="str">
        <f t="shared" si="428"/>
        <v/>
      </c>
      <c r="G1381" s="16">
        <f t="shared" si="429"/>
        <v>-1.9642724417556889E-2</v>
      </c>
      <c r="H1381" s="6">
        <f t="shared" si="430"/>
        <v>1368</v>
      </c>
      <c r="I1381" s="25">
        <f t="shared" ca="1" si="431"/>
        <v>17899.568467130219</v>
      </c>
      <c r="J1381" s="16">
        <f t="shared" ca="1" si="440"/>
        <v>4.4411243161567573E-3</v>
      </c>
      <c r="K1381" s="17">
        <f t="shared" ca="1" si="432"/>
        <v>7.2859623265800915</v>
      </c>
      <c r="L1381" s="31">
        <f t="shared" ca="1" si="427"/>
        <v>0.25858091285441298</v>
      </c>
      <c r="M1381" s="30"/>
      <c r="N1381" s="21">
        <v>1368</v>
      </c>
      <c r="O1381" s="14">
        <f t="shared" si="425"/>
        <v>0.40219199999999999</v>
      </c>
      <c r="P1381" s="14">
        <f t="shared" si="433"/>
        <v>0.59178374428502178</v>
      </c>
      <c r="Q1381" s="14">
        <f t="shared" si="441"/>
        <v>0.99397574428502178</v>
      </c>
      <c r="R1381" s="14">
        <f t="shared" si="442"/>
        <v>-0.18959174428502179</v>
      </c>
      <c r="S1381" s="14">
        <f t="shared" si="443"/>
        <v>1.5857594885700435</v>
      </c>
      <c r="T1381" s="14">
        <f t="shared" si="444"/>
        <v>-0.78137548857004357</v>
      </c>
      <c r="U1381" s="4" t="s">
        <v>21</v>
      </c>
      <c r="V1381" s="21">
        <v>1368</v>
      </c>
      <c r="W1381" s="15">
        <f t="shared" si="434"/>
        <v>15929.959097827943</v>
      </c>
      <c r="X1381" s="15">
        <f t="shared" si="435"/>
        <v>19255.433883921163</v>
      </c>
      <c r="Y1381" s="15">
        <f t="shared" si="436"/>
        <v>28788.767698077048</v>
      </c>
      <c r="Z1381" s="15">
        <f t="shared" si="437"/>
        <v>8814.6738172270361</v>
      </c>
      <c r="AA1381" s="15">
        <f t="shared" si="438"/>
        <v>52027.324143402904</v>
      </c>
      <c r="AB1381" s="15">
        <f t="shared" si="439"/>
        <v>4877.5062149846999</v>
      </c>
      <c r="AC1381" s="15"/>
    </row>
    <row r="1382" spans="2:29">
      <c r="B1382" s="64">
        <v>42271</v>
      </c>
      <c r="C1382" s="65">
        <v>1932.24</v>
      </c>
      <c r="D1382" s="65">
        <v>17571.830000000002</v>
      </c>
      <c r="E1382" s="16">
        <f t="shared" si="426"/>
        <v>-2.758019967670533E-2</v>
      </c>
      <c r="F1382" s="16" t="str">
        <f t="shared" si="428"/>
        <v/>
      </c>
      <c r="G1382" s="16">
        <f t="shared" si="429"/>
        <v>-2.758019967670533E-2</v>
      </c>
      <c r="H1382" s="6">
        <f t="shared" si="430"/>
        <v>1369</v>
      </c>
      <c r="I1382" s="25">
        <f t="shared" ca="1" si="431"/>
        <v>18175.678799370435</v>
      </c>
      <c r="J1382" s="16">
        <f t="shared" ca="1" si="440"/>
        <v>1.5425530104105568E-2</v>
      </c>
      <c r="K1382" s="17">
        <f t="shared" ca="1" si="432"/>
        <v>8.2243233525357127</v>
      </c>
      <c r="L1382" s="31">
        <f t="shared" ca="1" si="427"/>
        <v>0.93836102595562043</v>
      </c>
      <c r="M1382" s="30"/>
      <c r="N1382" s="21">
        <v>1369</v>
      </c>
      <c r="O1382" s="14">
        <f t="shared" si="425"/>
        <v>0.40248600000000001</v>
      </c>
      <c r="P1382" s="14">
        <f t="shared" si="433"/>
        <v>0.59199999999999997</v>
      </c>
      <c r="Q1382" s="14">
        <f t="shared" si="441"/>
        <v>0.99448599999999998</v>
      </c>
      <c r="R1382" s="14">
        <f t="shared" si="442"/>
        <v>-0.18951399999999996</v>
      </c>
      <c r="S1382" s="14">
        <f t="shared" si="443"/>
        <v>1.5864859999999998</v>
      </c>
      <c r="T1382" s="14">
        <f t="shared" si="444"/>
        <v>-0.78151399999999993</v>
      </c>
      <c r="U1382" s="4" t="s">
        <v>21</v>
      </c>
      <c r="V1382" s="21">
        <v>1369</v>
      </c>
      <c r="W1382" s="15">
        <f t="shared" si="434"/>
        <v>15934.643194331149</v>
      </c>
      <c r="X1382" s="15">
        <f t="shared" si="435"/>
        <v>19259.59843183036</v>
      </c>
      <c r="Y1382" s="15">
        <f t="shared" si="436"/>
        <v>28803.461079694345</v>
      </c>
      <c r="Z1382" s="15">
        <f t="shared" si="437"/>
        <v>8815.3591343800581</v>
      </c>
      <c r="AA1382" s="15">
        <f t="shared" si="438"/>
        <v>52065.136322890263</v>
      </c>
      <c r="AB1382" s="15">
        <f t="shared" si="439"/>
        <v>4876.8306714105747</v>
      </c>
      <c r="AC1382" s="15"/>
    </row>
    <row r="1383" spans="2:29">
      <c r="B1383" s="64">
        <v>42272</v>
      </c>
      <c r="C1383" s="65">
        <v>1931.34</v>
      </c>
      <c r="D1383" s="65">
        <v>17880.509999999998</v>
      </c>
      <c r="E1383" s="16">
        <f t="shared" si="426"/>
        <v>1.7566753149785574E-2</v>
      </c>
      <c r="F1383" s="16">
        <f t="shared" si="428"/>
        <v>1.7566753149785574E-2</v>
      </c>
      <c r="G1383" s="16" t="str">
        <f t="shared" si="429"/>
        <v/>
      </c>
      <c r="H1383" s="6">
        <f t="shared" si="430"/>
        <v>1370</v>
      </c>
      <c r="I1383" s="25">
        <f t="shared" ca="1" si="431"/>
        <v>18096.805970857924</v>
      </c>
      <c r="J1383" s="16">
        <f t="shared" ca="1" si="440"/>
        <v>-4.3394708601057989E-3</v>
      </c>
      <c r="K1383" s="17">
        <f t="shared" ca="1" si="432"/>
        <v>7.934141063978271</v>
      </c>
      <c r="L1383" s="31">
        <f t="shared" ca="1" si="427"/>
        <v>-0.29018228855744138</v>
      </c>
      <c r="M1383" s="30"/>
      <c r="N1383" s="21">
        <v>1370</v>
      </c>
      <c r="O1383" s="14">
        <f t="shared" si="425"/>
        <v>0.40277999999999997</v>
      </c>
      <c r="P1383" s="14">
        <f t="shared" si="433"/>
        <v>0.5922161767462959</v>
      </c>
      <c r="Q1383" s="14">
        <f t="shared" si="441"/>
        <v>0.99499617674629581</v>
      </c>
      <c r="R1383" s="14">
        <f t="shared" si="442"/>
        <v>-0.18943617674629593</v>
      </c>
      <c r="S1383" s="14">
        <f t="shared" si="443"/>
        <v>1.5872123534925917</v>
      </c>
      <c r="T1383" s="14">
        <f t="shared" si="444"/>
        <v>-0.78165235349259188</v>
      </c>
      <c r="U1383" s="4" t="s">
        <v>21</v>
      </c>
      <c r="V1383" s="21">
        <v>1370</v>
      </c>
      <c r="W1383" s="15">
        <f t="shared" si="434"/>
        <v>15939.328668161186</v>
      </c>
      <c r="X1383" s="15">
        <f t="shared" si="435"/>
        <v>19263.762359210239</v>
      </c>
      <c r="Y1383" s="15">
        <f t="shared" si="436"/>
        <v>28818.159684874514</v>
      </c>
      <c r="Z1383" s="15">
        <f t="shared" si="437"/>
        <v>8816.0452010060872</v>
      </c>
      <c r="AA1383" s="15">
        <f t="shared" si="438"/>
        <v>52102.967754333557</v>
      </c>
      <c r="AB1383" s="15">
        <f t="shared" si="439"/>
        <v>4876.1559915276403</v>
      </c>
      <c r="AC1383" s="15"/>
    </row>
    <row r="1384" spans="2:29">
      <c r="B1384" s="64">
        <v>42275</v>
      </c>
      <c r="C1384" s="65">
        <v>1881.77</v>
      </c>
      <c r="D1384" s="65">
        <v>17645.11</v>
      </c>
      <c r="E1384" s="16">
        <f t="shared" si="426"/>
        <v>-1.3165172581766282E-2</v>
      </c>
      <c r="F1384" s="16" t="str">
        <f t="shared" si="428"/>
        <v/>
      </c>
      <c r="G1384" s="16">
        <f t="shared" si="429"/>
        <v>-1.3165172581766282E-2</v>
      </c>
      <c r="H1384" s="6">
        <f t="shared" si="430"/>
        <v>1371</v>
      </c>
      <c r="I1384" s="25">
        <f t="shared" ca="1" si="431"/>
        <v>18309.842583915546</v>
      </c>
      <c r="J1384" s="16">
        <f t="shared" ca="1" si="440"/>
        <v>1.1772055986049931E-2</v>
      </c>
      <c r="K1384" s="17">
        <f t="shared" ca="1" si="432"/>
        <v>8.647223079381007</v>
      </c>
      <c r="L1384" s="31">
        <f t="shared" ca="1" si="427"/>
        <v>0.7130820154027363</v>
      </c>
      <c r="M1384" s="30"/>
      <c r="N1384" s="21">
        <v>1371</v>
      </c>
      <c r="O1384" s="14">
        <f t="shared" si="425"/>
        <v>0.40307399999999999</v>
      </c>
      <c r="P1384" s="14">
        <f t="shared" si="433"/>
        <v>0.59243227461035575</v>
      </c>
      <c r="Q1384" s="14">
        <f t="shared" si="441"/>
        <v>0.99550627461035579</v>
      </c>
      <c r="R1384" s="14">
        <f t="shared" si="442"/>
        <v>-0.18935827461035576</v>
      </c>
      <c r="S1384" s="14">
        <f t="shared" si="443"/>
        <v>1.5879385492207114</v>
      </c>
      <c r="T1384" s="14">
        <f t="shared" si="444"/>
        <v>-0.78179054922071156</v>
      </c>
      <c r="U1384" s="4" t="s">
        <v>21</v>
      </c>
      <c r="V1384" s="21">
        <v>1371</v>
      </c>
      <c r="W1384" s="15">
        <f t="shared" si="434"/>
        <v>15944.015519723045</v>
      </c>
      <c r="X1384" s="15">
        <f t="shared" si="435"/>
        <v>19267.925666934574</v>
      </c>
      <c r="Y1384" s="15">
        <f t="shared" si="436"/>
        <v>28832.863516453621</v>
      </c>
      <c r="Z1384" s="15">
        <f t="shared" si="437"/>
        <v>8816.7320165096407</v>
      </c>
      <c r="AA1384" s="15">
        <f t="shared" si="438"/>
        <v>52140.818448782004</v>
      </c>
      <c r="AB1384" s="15">
        <f t="shared" si="439"/>
        <v>4875.4821741603801</v>
      </c>
      <c r="AC1384" s="15"/>
    </row>
    <row r="1385" spans="2:29">
      <c r="B1385" s="64">
        <v>42276</v>
      </c>
      <c r="C1385" s="65">
        <v>1884.09</v>
      </c>
      <c r="D1385" s="65">
        <v>16930.84</v>
      </c>
      <c r="E1385" s="16">
        <f t="shared" si="426"/>
        <v>-4.0479770315968583E-2</v>
      </c>
      <c r="F1385" s="16" t="str">
        <f t="shared" si="428"/>
        <v/>
      </c>
      <c r="G1385" s="16">
        <f t="shared" si="429"/>
        <v>-4.0479770315968583E-2</v>
      </c>
      <c r="H1385" s="6">
        <f t="shared" si="430"/>
        <v>1372</v>
      </c>
      <c r="I1385" s="25">
        <f t="shared" ca="1" si="431"/>
        <v>18324.640336155691</v>
      </c>
      <c r="J1385" s="16">
        <f t="shared" ca="1" si="440"/>
        <v>8.0818566147283137E-4</v>
      </c>
      <c r="K1385" s="17">
        <f t="shared" ca="1" si="432"/>
        <v>8.6793393167999309</v>
      </c>
      <c r="L1385" s="31">
        <f t="shared" ca="1" si="427"/>
        <v>3.2116237418923006E-2</v>
      </c>
      <c r="M1385" s="30"/>
      <c r="N1385" s="21">
        <v>1372</v>
      </c>
      <c r="O1385" s="14">
        <f t="shared" si="425"/>
        <v>0.403368</v>
      </c>
      <c r="P1385" s="14">
        <f t="shared" si="433"/>
        <v>0.59264829367846839</v>
      </c>
      <c r="Q1385" s="14">
        <f t="shared" si="441"/>
        <v>0.99601629367846845</v>
      </c>
      <c r="R1385" s="14">
        <f t="shared" si="442"/>
        <v>-0.18928029367846838</v>
      </c>
      <c r="S1385" s="14">
        <f t="shared" si="443"/>
        <v>1.5886645873569367</v>
      </c>
      <c r="T1385" s="14">
        <f t="shared" si="444"/>
        <v>-0.78192858735693682</v>
      </c>
      <c r="U1385" s="4" t="s">
        <v>21</v>
      </c>
      <c r="V1385" s="21">
        <v>1372</v>
      </c>
      <c r="W1385" s="15">
        <f t="shared" si="434"/>
        <v>15948.703749421842</v>
      </c>
      <c r="X1385" s="15">
        <f t="shared" si="435"/>
        <v>19272.088355875512</v>
      </c>
      <c r="Y1385" s="15">
        <f t="shared" si="436"/>
        <v>28847.572577267201</v>
      </c>
      <c r="Z1385" s="15">
        <f t="shared" si="437"/>
        <v>8817.4195802965733</v>
      </c>
      <c r="AA1385" s="15">
        <f t="shared" si="438"/>
        <v>52178.688417286961</v>
      </c>
      <c r="AB1385" s="15">
        <f t="shared" si="439"/>
        <v>4874.8092181357251</v>
      </c>
      <c r="AC1385" s="15"/>
    </row>
    <row r="1386" spans="2:29">
      <c r="B1386" s="64">
        <v>42277</v>
      </c>
      <c r="C1386" s="65">
        <v>1920.03</v>
      </c>
      <c r="D1386" s="65">
        <v>17388.150000000001</v>
      </c>
      <c r="E1386" s="16">
        <f t="shared" si="426"/>
        <v>2.7010473195659596E-2</v>
      </c>
      <c r="F1386" s="16">
        <f t="shared" si="428"/>
        <v>2.7010473195659596E-2</v>
      </c>
      <c r="G1386" s="16" t="str">
        <f t="shared" si="429"/>
        <v/>
      </c>
      <c r="H1386" s="6">
        <f t="shared" si="430"/>
        <v>1373</v>
      </c>
      <c r="I1386" s="25">
        <f t="shared" ca="1" si="431"/>
        <v>18135.815510047109</v>
      </c>
      <c r="J1386" s="16">
        <f t="shared" ca="1" si="440"/>
        <v>-1.0304421950155239E-2</v>
      </c>
      <c r="K1386" s="17">
        <f t="shared" ca="1" si="432"/>
        <v>8.0135963776135171</v>
      </c>
      <c r="L1386" s="31">
        <f t="shared" ca="1" si="427"/>
        <v>-0.66574293918641458</v>
      </c>
      <c r="M1386" s="30"/>
      <c r="N1386" s="21">
        <v>1373</v>
      </c>
      <c r="O1386" s="14">
        <f t="shared" si="425"/>
        <v>0.40366199999999997</v>
      </c>
      <c r="P1386" s="14">
        <f t="shared" si="433"/>
        <v>0.59286423403676503</v>
      </c>
      <c r="Q1386" s="14">
        <f t="shared" si="441"/>
        <v>0.99652623403676499</v>
      </c>
      <c r="R1386" s="14">
        <f t="shared" si="442"/>
        <v>-0.18920223403676506</v>
      </c>
      <c r="S1386" s="14">
        <f t="shared" si="443"/>
        <v>1.58939046807353</v>
      </c>
      <c r="T1386" s="14">
        <f t="shared" si="444"/>
        <v>-0.78206646807353009</v>
      </c>
      <c r="U1386" s="4" t="s">
        <v>21</v>
      </c>
      <c r="V1386" s="21">
        <v>1373</v>
      </c>
      <c r="W1386" s="15">
        <f t="shared" si="434"/>
        <v>15953.393357662802</v>
      </c>
      <c r="X1386" s="15">
        <f t="shared" si="435"/>
        <v>19276.250426903589</v>
      </c>
      <c r="Y1386" s="15">
        <f t="shared" si="436"/>
        <v>28862.28687015027</v>
      </c>
      <c r="Z1386" s="15">
        <f t="shared" si="437"/>
        <v>8818.1078917740833</v>
      </c>
      <c r="AA1386" s="15">
        <f t="shared" si="438"/>
        <v>52216.577670901817</v>
      </c>
      <c r="AB1386" s="15">
        <f t="shared" si="439"/>
        <v>4874.1371222830667</v>
      </c>
      <c r="AC1386" s="15"/>
    </row>
    <row r="1387" spans="2:29">
      <c r="B1387" s="64">
        <v>42278</v>
      </c>
      <c r="C1387" s="65">
        <v>1923.82</v>
      </c>
      <c r="D1387" s="65">
        <v>17722.419999999998</v>
      </c>
      <c r="E1387" s="16">
        <f t="shared" si="426"/>
        <v>1.9224011755131901E-2</v>
      </c>
      <c r="F1387" s="16">
        <f t="shared" si="428"/>
        <v>1.9224011755131901E-2</v>
      </c>
      <c r="G1387" s="16" t="str">
        <f t="shared" si="429"/>
        <v/>
      </c>
      <c r="H1387" s="6">
        <f t="shared" si="430"/>
        <v>1374</v>
      </c>
      <c r="I1387" s="25">
        <f t="shared" ca="1" si="431"/>
        <v>18516.74418760655</v>
      </c>
      <c r="J1387" s="16">
        <f t="shared" ca="1" si="440"/>
        <v>2.1004221031494796E-2</v>
      </c>
      <c r="K1387" s="17">
        <f t="shared" ca="1" si="432"/>
        <v>9.294389338190129</v>
      </c>
      <c r="L1387" s="31">
        <f t="shared" ca="1" si="427"/>
        <v>1.2807929605766117</v>
      </c>
      <c r="M1387" s="30"/>
      <c r="N1387" s="21">
        <v>1374</v>
      </c>
      <c r="O1387" s="14">
        <f t="shared" si="425"/>
        <v>0.40395599999999998</v>
      </c>
      <c r="P1387" s="14">
        <f t="shared" si="433"/>
        <v>0.59308009577122045</v>
      </c>
      <c r="Q1387" s="14">
        <f t="shared" si="441"/>
        <v>0.99703609577122043</v>
      </c>
      <c r="R1387" s="14">
        <f t="shared" si="442"/>
        <v>-0.18912409577122047</v>
      </c>
      <c r="S1387" s="14">
        <f t="shared" si="443"/>
        <v>1.5901161915424409</v>
      </c>
      <c r="T1387" s="14">
        <f t="shared" si="444"/>
        <v>-0.78220419154244092</v>
      </c>
      <c r="U1387" s="4" t="s">
        <v>21</v>
      </c>
      <c r="V1387" s="21">
        <v>1374</v>
      </c>
      <c r="W1387" s="15">
        <f t="shared" si="434"/>
        <v>15958.084344851284</v>
      </c>
      <c r="X1387" s="15">
        <f t="shared" si="435"/>
        <v>19280.411880887714</v>
      </c>
      <c r="Y1387" s="15">
        <f t="shared" si="436"/>
        <v>28877.006397937348</v>
      </c>
      <c r="Z1387" s="15">
        <f t="shared" si="437"/>
        <v>8818.7969503507029</v>
      </c>
      <c r="AA1387" s="15">
        <f t="shared" si="438"/>
        <v>52254.486220682134</v>
      </c>
      <c r="AB1387" s="15">
        <f t="shared" si="439"/>
        <v>4873.4658854342342</v>
      </c>
      <c r="AC1387" s="15"/>
    </row>
    <row r="1388" spans="2:29">
      <c r="B1388" s="64">
        <v>42279</v>
      </c>
      <c r="C1388" s="65">
        <v>1951.36</v>
      </c>
      <c r="D1388" s="65">
        <v>17725.13</v>
      </c>
      <c r="E1388" s="16">
        <f t="shared" si="426"/>
        <v>1.5291365400451885E-4</v>
      </c>
      <c r="F1388" s="16">
        <f t="shared" si="428"/>
        <v>1.5291365400451885E-4</v>
      </c>
      <c r="G1388" s="16" t="str">
        <f t="shared" si="429"/>
        <v/>
      </c>
      <c r="H1388" s="6">
        <f t="shared" si="430"/>
        <v>1375</v>
      </c>
      <c r="I1388" s="25">
        <f t="shared" ca="1" si="431"/>
        <v>18444.382485816175</v>
      </c>
      <c r="J1388" s="16">
        <f t="shared" ca="1" si="440"/>
        <v>-3.9079063283061826E-3</v>
      </c>
      <c r="K1388" s="17">
        <f t="shared" ca="1" si="432"/>
        <v>9.0312915394372819</v>
      </c>
      <c r="L1388" s="31">
        <f t="shared" ca="1" si="427"/>
        <v>-0.26309779875284689</v>
      </c>
      <c r="M1388" s="30"/>
      <c r="N1388" s="21">
        <v>1375</v>
      </c>
      <c r="O1388" s="14">
        <f t="shared" si="425"/>
        <v>0.40425</v>
      </c>
      <c r="P1388" s="14">
        <f t="shared" si="433"/>
        <v>0.59329587896765301</v>
      </c>
      <c r="Q1388" s="14">
        <f t="shared" si="441"/>
        <v>0.99754587896765301</v>
      </c>
      <c r="R1388" s="14">
        <f t="shared" si="442"/>
        <v>-0.18904587896765301</v>
      </c>
      <c r="S1388" s="14">
        <f t="shared" si="443"/>
        <v>1.590841757935306</v>
      </c>
      <c r="T1388" s="14">
        <f t="shared" si="444"/>
        <v>-0.78234175793530603</v>
      </c>
      <c r="U1388" s="4" t="s">
        <v>21</v>
      </c>
      <c r="V1388" s="21">
        <v>1375</v>
      </c>
      <c r="W1388" s="15">
        <f t="shared" si="434"/>
        <v>15962.776711392753</v>
      </c>
      <c r="X1388" s="15">
        <f t="shared" si="435"/>
        <v>19284.572718695206</v>
      </c>
      <c r="Y1388" s="15">
        <f t="shared" si="436"/>
        <v>28891.731163462428</v>
      </c>
      <c r="Z1388" s="15">
        <f t="shared" si="437"/>
        <v>8819.4867554362918</v>
      </c>
      <c r="AA1388" s="15">
        <f t="shared" si="438"/>
        <v>52292.414077685578</v>
      </c>
      <c r="AB1388" s="15">
        <f t="shared" si="439"/>
        <v>4872.7955064234911</v>
      </c>
      <c r="AC1388" s="15"/>
    </row>
    <row r="1389" spans="2:29">
      <c r="B1389" s="64">
        <v>42282</v>
      </c>
      <c r="C1389" s="65">
        <v>1987.05</v>
      </c>
      <c r="D1389" s="65">
        <v>18005.490000000002</v>
      </c>
      <c r="E1389" s="16">
        <f t="shared" si="426"/>
        <v>1.5817091327397913E-2</v>
      </c>
      <c r="F1389" s="16">
        <f t="shared" si="428"/>
        <v>1.5817091327397913E-2</v>
      </c>
      <c r="G1389" s="16" t="str">
        <f t="shared" si="429"/>
        <v/>
      </c>
      <c r="H1389" s="6">
        <f t="shared" si="430"/>
        <v>1376</v>
      </c>
      <c r="I1389" s="25">
        <f t="shared" ca="1" si="431"/>
        <v>18315.374892923883</v>
      </c>
      <c r="J1389" s="16">
        <f t="shared" ca="1" si="440"/>
        <v>-6.9944110620943772E-3</v>
      </c>
      <c r="K1389" s="17">
        <f t="shared" ca="1" si="432"/>
        <v>8.5742295808193116</v>
      </c>
      <c r="L1389" s="31">
        <f t="shared" ca="1" si="427"/>
        <v>-0.45706195861797005</v>
      </c>
      <c r="M1389" s="30"/>
      <c r="N1389" s="21">
        <v>1376</v>
      </c>
      <c r="O1389" s="14">
        <f t="shared" si="425"/>
        <v>0.40454400000000001</v>
      </c>
      <c r="P1389" s="14">
        <f t="shared" si="433"/>
        <v>0.59351158371172508</v>
      </c>
      <c r="Q1389" s="14">
        <f t="shared" si="441"/>
        <v>0.99805558371172509</v>
      </c>
      <c r="R1389" s="14">
        <f t="shared" si="442"/>
        <v>-0.18896758371172506</v>
      </c>
      <c r="S1389" s="14">
        <f t="shared" si="443"/>
        <v>1.5915671674234502</v>
      </c>
      <c r="T1389" s="14">
        <f t="shared" si="444"/>
        <v>-0.78247916742345014</v>
      </c>
      <c r="U1389" s="4" t="s">
        <v>21</v>
      </c>
      <c r="V1389" s="21">
        <v>1376</v>
      </c>
      <c r="W1389" s="15">
        <f t="shared" si="434"/>
        <v>15967.4704576928</v>
      </c>
      <c r="X1389" s="15">
        <f t="shared" si="435"/>
        <v>19288.732941191764</v>
      </c>
      <c r="Y1389" s="15">
        <f t="shared" si="436"/>
        <v>28906.461169558985</v>
      </c>
      <c r="Z1389" s="15">
        <f t="shared" si="437"/>
        <v>8820.1773064420431</v>
      </c>
      <c r="AA1389" s="15">
        <f t="shared" si="438"/>
        <v>52330.361252971947</v>
      </c>
      <c r="AB1389" s="15">
        <f t="shared" si="439"/>
        <v>4872.1259840875373</v>
      </c>
      <c r="AC1389" s="15"/>
    </row>
    <row r="1390" spans="2:29">
      <c r="B1390" s="64">
        <v>42283</v>
      </c>
      <c r="C1390" s="65">
        <v>1979.92</v>
      </c>
      <c r="D1390" s="65">
        <v>18186.099999999999</v>
      </c>
      <c r="E1390" s="16">
        <f t="shared" si="426"/>
        <v>1.003082948589552E-2</v>
      </c>
      <c r="F1390" s="16">
        <f t="shared" si="428"/>
        <v>1.003082948589552E-2</v>
      </c>
      <c r="G1390" s="16" t="str">
        <f t="shared" si="429"/>
        <v/>
      </c>
      <c r="H1390" s="6">
        <f t="shared" si="430"/>
        <v>1377</v>
      </c>
      <c r="I1390" s="25">
        <f t="shared" ca="1" si="431"/>
        <v>18411.528310423611</v>
      </c>
      <c r="J1390" s="16">
        <f t="shared" ca="1" si="440"/>
        <v>5.2498743848741749E-3</v>
      </c>
      <c r="K1390" s="17">
        <f t="shared" ca="1" si="432"/>
        <v>8.8831136657102654</v>
      </c>
      <c r="L1390" s="31">
        <f t="shared" ca="1" si="427"/>
        <v>0.30888408489095376</v>
      </c>
      <c r="M1390" s="30"/>
      <c r="N1390" s="21">
        <v>1377</v>
      </c>
      <c r="O1390" s="14">
        <f t="shared" si="425"/>
        <v>0.40483799999999998</v>
      </c>
      <c r="P1390" s="14">
        <f t="shared" si="433"/>
        <v>0.59372721008894314</v>
      </c>
      <c r="Q1390" s="14">
        <f t="shared" si="441"/>
        <v>0.99856521008894306</v>
      </c>
      <c r="R1390" s="14">
        <f t="shared" si="442"/>
        <v>-0.18888921008894316</v>
      </c>
      <c r="S1390" s="14">
        <f t="shared" si="443"/>
        <v>1.5922924201778863</v>
      </c>
      <c r="T1390" s="14">
        <f t="shared" si="444"/>
        <v>-0.78261642017788624</v>
      </c>
      <c r="U1390" s="4" t="s">
        <v>21</v>
      </c>
      <c r="V1390" s="21">
        <v>1377</v>
      </c>
      <c r="W1390" s="15">
        <f t="shared" si="434"/>
        <v>15972.165584157132</v>
      </c>
      <c r="X1390" s="15">
        <f t="shared" si="435"/>
        <v>19292.892549241493</v>
      </c>
      <c r="Y1390" s="15">
        <f t="shared" si="436"/>
        <v>28921.196419060016</v>
      </c>
      <c r="Z1390" s="15">
        <f t="shared" si="437"/>
        <v>8820.8686027804724</v>
      </c>
      <c r="AA1390" s="15">
        <f t="shared" si="438"/>
        <v>52368.327757603169</v>
      </c>
      <c r="AB1390" s="15">
        <f t="shared" si="439"/>
        <v>4871.4573172654927</v>
      </c>
      <c r="AC1390" s="15"/>
    </row>
    <row r="1391" spans="2:29">
      <c r="B1391" s="64">
        <v>42284</v>
      </c>
      <c r="C1391" s="65">
        <v>1995.83</v>
      </c>
      <c r="D1391" s="65">
        <v>18322.98</v>
      </c>
      <c r="E1391" s="16">
        <f t="shared" si="426"/>
        <v>7.5266274792286985E-3</v>
      </c>
      <c r="F1391" s="16">
        <f t="shared" si="428"/>
        <v>7.5266274792286985E-3</v>
      </c>
      <c r="G1391" s="16" t="str">
        <f t="shared" si="429"/>
        <v/>
      </c>
      <c r="H1391" s="6">
        <f t="shared" si="430"/>
        <v>1378</v>
      </c>
      <c r="I1391" s="25">
        <f t="shared" ca="1" si="431"/>
        <v>18582.536307156497</v>
      </c>
      <c r="J1391" s="16">
        <f t="shared" ca="1" si="440"/>
        <v>9.2880935167163822E-3</v>
      </c>
      <c r="K1391" s="17">
        <f t="shared" ca="1" si="432"/>
        <v>9.4425655806247573</v>
      </c>
      <c r="L1391" s="31">
        <f t="shared" ca="1" si="427"/>
        <v>0.5594519149144912</v>
      </c>
      <c r="M1391" s="30"/>
      <c r="N1391" s="21">
        <v>1378</v>
      </c>
      <c r="O1391" s="14">
        <f t="shared" si="425"/>
        <v>0.40513199999999999</v>
      </c>
      <c r="P1391" s="14">
        <f t="shared" si="433"/>
        <v>0.59394275818465869</v>
      </c>
      <c r="Q1391" s="14">
        <f t="shared" si="441"/>
        <v>0.99907475818465863</v>
      </c>
      <c r="R1391" s="14">
        <f t="shared" si="442"/>
        <v>-0.1888107581846587</v>
      </c>
      <c r="S1391" s="14">
        <f t="shared" si="443"/>
        <v>1.5930175163693174</v>
      </c>
      <c r="T1391" s="14">
        <f t="shared" si="444"/>
        <v>-0.78275351636931734</v>
      </c>
      <c r="U1391" s="4" t="s">
        <v>21</v>
      </c>
      <c r="V1391" s="21">
        <v>1378</v>
      </c>
      <c r="W1391" s="15">
        <f t="shared" si="434"/>
        <v>15976.862091191579</v>
      </c>
      <c r="X1391" s="15">
        <f t="shared" si="435"/>
        <v>19297.05154370689</v>
      </c>
      <c r="Y1391" s="15">
        <f t="shared" si="436"/>
        <v>28935.936914797992</v>
      </c>
      <c r="Z1391" s="15">
        <f t="shared" si="437"/>
        <v>8821.5606438654195</v>
      </c>
      <c r="AA1391" s="15">
        <f t="shared" si="438"/>
        <v>52406.313602643299</v>
      </c>
      <c r="AB1391" s="15">
        <f t="shared" si="439"/>
        <v>4870.789504798895</v>
      </c>
      <c r="AC1391" s="15"/>
    </row>
    <row r="1392" spans="2:29">
      <c r="B1392" s="64">
        <v>42285</v>
      </c>
      <c r="C1392" s="65">
        <v>2013.43</v>
      </c>
      <c r="D1392" s="65">
        <v>18141.169999999998</v>
      </c>
      <c r="E1392" s="16">
        <f t="shared" si="426"/>
        <v>-9.9225126043908426E-3</v>
      </c>
      <c r="F1392" s="16" t="str">
        <f t="shared" si="428"/>
        <v/>
      </c>
      <c r="G1392" s="16">
        <f t="shared" si="429"/>
        <v>-9.9225126043908426E-3</v>
      </c>
      <c r="H1392" s="6">
        <f t="shared" si="430"/>
        <v>1379</v>
      </c>
      <c r="I1392" s="25">
        <f t="shared" ca="1" si="431"/>
        <v>18658.54380881181</v>
      </c>
      <c r="J1392" s="16">
        <f t="shared" ca="1" si="440"/>
        <v>4.0902652037892607E-3</v>
      </c>
      <c r="K1392" s="17">
        <f t="shared" ca="1" si="432"/>
        <v>9.6793109278406657</v>
      </c>
      <c r="L1392" s="31">
        <f t="shared" ca="1" si="427"/>
        <v>0.23674534721590779</v>
      </c>
      <c r="M1392" s="30"/>
      <c r="N1392" s="21">
        <v>1379</v>
      </c>
      <c r="O1392" s="14">
        <f t="shared" si="425"/>
        <v>0.40542600000000001</v>
      </c>
      <c r="P1392" s="14">
        <f t="shared" si="433"/>
        <v>0.5941582280840686</v>
      </c>
      <c r="Q1392" s="14">
        <f t="shared" si="441"/>
        <v>0.99958422808406855</v>
      </c>
      <c r="R1392" s="14">
        <f t="shared" si="442"/>
        <v>-0.18873222808406859</v>
      </c>
      <c r="S1392" s="14">
        <f t="shared" si="443"/>
        <v>1.5937424561681373</v>
      </c>
      <c r="T1392" s="14">
        <f t="shared" si="444"/>
        <v>-0.78289045616813713</v>
      </c>
      <c r="U1392" s="4" t="s">
        <v>21</v>
      </c>
      <c r="V1392" s="21">
        <v>1379</v>
      </c>
      <c r="W1392" s="15">
        <f t="shared" si="434"/>
        <v>15981.559979202088</v>
      </c>
      <c r="X1392" s="15">
        <f t="shared" si="435"/>
        <v>19301.209925448878</v>
      </c>
      <c r="Y1392" s="15">
        <f t="shared" si="436"/>
        <v>28950.682659604921</v>
      </c>
      <c r="Z1392" s="15">
        <f t="shared" si="437"/>
        <v>8822.2534291120355</v>
      </c>
      <c r="AA1392" s="15">
        <f t="shared" si="438"/>
        <v>52444.318799158616</v>
      </c>
      <c r="AB1392" s="15">
        <f t="shared" si="439"/>
        <v>4870.1225455316908</v>
      </c>
      <c r="AC1392" s="15"/>
    </row>
    <row r="1393" spans="2:29">
      <c r="B1393" s="64">
        <v>42286</v>
      </c>
      <c r="C1393" s="65">
        <v>2014.89</v>
      </c>
      <c r="D1393" s="65">
        <v>18438.669999999998</v>
      </c>
      <c r="E1393" s="16">
        <f t="shared" si="426"/>
        <v>1.6399162788287638E-2</v>
      </c>
      <c r="F1393" s="16">
        <f t="shared" si="428"/>
        <v>1.6399162788287638E-2</v>
      </c>
      <c r="G1393" s="16" t="str">
        <f t="shared" si="429"/>
        <v/>
      </c>
      <c r="H1393" s="6">
        <f t="shared" si="430"/>
        <v>1380</v>
      </c>
      <c r="I1393" s="25">
        <f t="shared" ca="1" si="431"/>
        <v>18754.004656441954</v>
      </c>
      <c r="J1393" s="16">
        <f t="shared" ca="1" si="440"/>
        <v>5.1162003106084144E-3</v>
      </c>
      <c r="K1393" s="17">
        <f t="shared" ca="1" si="432"/>
        <v>9.979883456563968</v>
      </c>
      <c r="L1393" s="31">
        <f t="shared" ca="1" si="427"/>
        <v>0.30057252872330159</v>
      </c>
      <c r="M1393" s="30"/>
      <c r="N1393" s="21">
        <v>1380</v>
      </c>
      <c r="O1393" s="14">
        <f t="shared" si="425"/>
        <v>0.40571999999999997</v>
      </c>
      <c r="P1393" s="14">
        <f t="shared" si="433"/>
        <v>0.59437361987221471</v>
      </c>
      <c r="Q1393" s="14">
        <f t="shared" si="441"/>
        <v>1.0000936198722146</v>
      </c>
      <c r="R1393" s="14">
        <f t="shared" si="442"/>
        <v>-0.18865361987221474</v>
      </c>
      <c r="S1393" s="14">
        <f t="shared" si="443"/>
        <v>1.5944672397444295</v>
      </c>
      <c r="T1393" s="14">
        <f t="shared" si="444"/>
        <v>-0.78302723974442945</v>
      </c>
      <c r="U1393" s="4" t="s">
        <v>21</v>
      </c>
      <c r="V1393" s="21">
        <v>1380</v>
      </c>
      <c r="W1393" s="15">
        <f t="shared" si="434"/>
        <v>15986.259248594724</v>
      </c>
      <c r="X1393" s="15">
        <f t="shared" si="435"/>
        <v>19305.367695326775</v>
      </c>
      <c r="Y1393" s="15">
        <f t="shared" si="436"/>
        <v>28965.433656312271</v>
      </c>
      <c r="Z1393" s="15">
        <f t="shared" si="437"/>
        <v>8822.9469579367924</v>
      </c>
      <c r="AA1393" s="15">
        <f t="shared" si="438"/>
        <v>52482.343358217469</v>
      </c>
      <c r="AB1393" s="15">
        <f t="shared" si="439"/>
        <v>4869.4564383102334</v>
      </c>
      <c r="AC1393" s="15"/>
    </row>
    <row r="1394" spans="2:29">
      <c r="B1394" s="64">
        <v>42290</v>
      </c>
      <c r="C1394" s="65">
        <v>2003.69</v>
      </c>
      <c r="D1394" s="65">
        <v>18234.740000000002</v>
      </c>
      <c r="E1394" s="16">
        <f t="shared" si="426"/>
        <v>-1.1059908333952323E-2</v>
      </c>
      <c r="F1394" s="16" t="str">
        <f t="shared" si="428"/>
        <v/>
      </c>
      <c r="G1394" s="16">
        <f t="shared" si="429"/>
        <v>-1.1059908333952323E-2</v>
      </c>
      <c r="H1394" s="6">
        <f t="shared" si="430"/>
        <v>1381</v>
      </c>
      <c r="I1394" s="25">
        <f t="shared" ca="1" si="431"/>
        <v>18789.92503896527</v>
      </c>
      <c r="J1394" s="16">
        <f t="shared" ca="1" si="440"/>
        <v>1.9153446520542299E-3</v>
      </c>
      <c r="K1394" s="17">
        <f t="shared" ca="1" si="432"/>
        <v>10.081103081903549</v>
      </c>
      <c r="L1394" s="31">
        <f t="shared" ca="1" si="427"/>
        <v>0.10121962533958057</v>
      </c>
      <c r="M1394" s="30"/>
      <c r="N1394" s="21">
        <v>1381</v>
      </c>
      <c r="O1394" s="14">
        <f t="shared" si="425"/>
        <v>0.40601399999999999</v>
      </c>
      <c r="P1394" s="14">
        <f t="shared" si="433"/>
        <v>0.59458893363398546</v>
      </c>
      <c r="Q1394" s="14">
        <f t="shared" si="441"/>
        <v>1.0006029336339854</v>
      </c>
      <c r="R1394" s="14">
        <f t="shared" si="442"/>
        <v>-0.18857493363398548</v>
      </c>
      <c r="S1394" s="14">
        <f t="shared" si="443"/>
        <v>1.595191867267971</v>
      </c>
      <c r="T1394" s="14">
        <f t="shared" si="444"/>
        <v>-0.78316386726797094</v>
      </c>
      <c r="U1394" s="4" t="s">
        <v>21</v>
      </c>
      <c r="V1394" s="21">
        <v>1381</v>
      </c>
      <c r="W1394" s="15">
        <f t="shared" si="434"/>
        <v>15990.959899775677</v>
      </c>
      <c r="X1394" s="15">
        <f t="shared" si="435"/>
        <v>19309.52485419832</v>
      </c>
      <c r="Y1394" s="15">
        <f t="shared" si="436"/>
        <v>28980.189907751079</v>
      </c>
      <c r="Z1394" s="15">
        <f t="shared" si="437"/>
        <v>8823.6412297574698</v>
      </c>
      <c r="AA1394" s="15">
        <f t="shared" si="438"/>
        <v>52520.38729089046</v>
      </c>
      <c r="AB1394" s="15">
        <f t="shared" si="439"/>
        <v>4868.7911819832716</v>
      </c>
      <c r="AC1394" s="15"/>
    </row>
    <row r="1395" spans="2:29">
      <c r="B1395" s="64">
        <v>42291</v>
      </c>
      <c r="C1395" s="65">
        <v>1994.24</v>
      </c>
      <c r="D1395" s="65">
        <v>17891</v>
      </c>
      <c r="E1395" s="16">
        <f t="shared" si="426"/>
        <v>-1.885083088653864E-2</v>
      </c>
      <c r="F1395" s="16" t="str">
        <f t="shared" si="428"/>
        <v/>
      </c>
      <c r="G1395" s="16">
        <f t="shared" si="429"/>
        <v>-1.885083088653864E-2</v>
      </c>
      <c r="H1395" s="6">
        <f t="shared" si="430"/>
        <v>1382</v>
      </c>
      <c r="I1395" s="25">
        <f t="shared" ca="1" si="431"/>
        <v>18662.59032336167</v>
      </c>
      <c r="J1395" s="16">
        <f t="shared" ca="1" si="440"/>
        <v>-6.7767548481189616E-3</v>
      </c>
      <c r="K1395" s="17">
        <f t="shared" ca="1" si="432"/>
        <v>9.6377389634788848</v>
      </c>
      <c r="L1395" s="31">
        <f t="shared" ca="1" si="427"/>
        <v>-0.44336411842466394</v>
      </c>
      <c r="M1395" s="30"/>
      <c r="N1395" s="21">
        <v>1382</v>
      </c>
      <c r="O1395" s="14">
        <f t="shared" si="425"/>
        <v>0.406308</v>
      </c>
      <c r="P1395" s="14">
        <f t="shared" si="433"/>
        <v>0.59480416945411541</v>
      </c>
      <c r="Q1395" s="14">
        <f t="shared" si="441"/>
        <v>1.0011121694541154</v>
      </c>
      <c r="R1395" s="14">
        <f t="shared" si="442"/>
        <v>-0.1884961694541154</v>
      </c>
      <c r="S1395" s="14">
        <f t="shared" si="443"/>
        <v>1.5959163389082307</v>
      </c>
      <c r="T1395" s="14">
        <f t="shared" si="444"/>
        <v>-0.78330033890823081</v>
      </c>
      <c r="U1395" s="4" t="s">
        <v>21</v>
      </c>
      <c r="V1395" s="21">
        <v>1382</v>
      </c>
      <c r="W1395" s="15">
        <f t="shared" si="434"/>
        <v>15995.661933151248</v>
      </c>
      <c r="X1395" s="15">
        <f t="shared" si="435"/>
        <v>19313.681402919676</v>
      </c>
      <c r="Y1395" s="15">
        <f t="shared" si="436"/>
        <v>28994.951416751846</v>
      </c>
      <c r="Z1395" s="15">
        <f t="shared" si="437"/>
        <v>8824.3362439931534</v>
      </c>
      <c r="AA1395" s="15">
        <f t="shared" si="438"/>
        <v>52558.450608250329</v>
      </c>
      <c r="AB1395" s="15">
        <f t="shared" si="439"/>
        <v>4868.1267754019427</v>
      </c>
      <c r="AC1395" s="15"/>
    </row>
    <row r="1396" spans="2:29">
      <c r="B1396" s="64">
        <v>42292</v>
      </c>
      <c r="C1396" s="65">
        <v>2023.86</v>
      </c>
      <c r="D1396" s="65">
        <v>18096.900000000001</v>
      </c>
      <c r="E1396" s="16">
        <f t="shared" si="426"/>
        <v>1.1508579732826643E-2</v>
      </c>
      <c r="F1396" s="16">
        <f t="shared" si="428"/>
        <v>1.1508579732826643E-2</v>
      </c>
      <c r="G1396" s="16" t="str">
        <f t="shared" si="429"/>
        <v/>
      </c>
      <c r="H1396" s="6">
        <f t="shared" si="430"/>
        <v>1383</v>
      </c>
      <c r="I1396" s="25">
        <f t="shared" ca="1" si="431"/>
        <v>18690.821228307013</v>
      </c>
      <c r="J1396" s="16">
        <f t="shared" ca="1" si="440"/>
        <v>1.5127002445102249E-3</v>
      </c>
      <c r="K1396" s="17">
        <f t="shared" ca="1" si="432"/>
        <v>9.7138363561513827</v>
      </c>
      <c r="L1396" s="31">
        <f t="shared" ca="1" si="427"/>
        <v>7.6097392672498529E-2</v>
      </c>
      <c r="M1396" s="30"/>
      <c r="N1396" s="21">
        <v>1383</v>
      </c>
      <c r="O1396" s="14">
        <f t="shared" si="425"/>
        <v>0.40660199999999996</v>
      </c>
      <c r="P1396" s="14">
        <f t="shared" si="433"/>
        <v>0.59501932741718566</v>
      </c>
      <c r="Q1396" s="14">
        <f t="shared" si="441"/>
        <v>1.0016213274171857</v>
      </c>
      <c r="R1396" s="14">
        <f t="shared" si="442"/>
        <v>-0.1884173274171857</v>
      </c>
      <c r="S1396" s="14">
        <f t="shared" si="443"/>
        <v>1.5966406548343712</v>
      </c>
      <c r="T1396" s="14">
        <f t="shared" si="444"/>
        <v>-0.78343665483437142</v>
      </c>
      <c r="U1396" s="4" t="s">
        <v>21</v>
      </c>
      <c r="V1396" s="21">
        <v>1383</v>
      </c>
      <c r="W1396" s="15">
        <f t="shared" si="434"/>
        <v>16000.365349127866</v>
      </c>
      <c r="X1396" s="15">
        <f t="shared" si="435"/>
        <v>19317.83734234541</v>
      </c>
      <c r="Y1396" s="15">
        <f t="shared" si="436"/>
        <v>29009.718186144622</v>
      </c>
      <c r="Z1396" s="15">
        <f t="shared" si="437"/>
        <v>8825.032000064235</v>
      </c>
      <c r="AA1396" s="15">
        <f t="shared" si="438"/>
        <v>52596.533321372001</v>
      </c>
      <c r="AB1396" s="15">
        <f t="shared" si="439"/>
        <v>4867.4632174197714</v>
      </c>
      <c r="AC1396" s="15"/>
    </row>
    <row r="1397" spans="2:29">
      <c r="B1397" s="64">
        <v>42293</v>
      </c>
      <c r="C1397" s="65">
        <v>2033.11</v>
      </c>
      <c r="D1397" s="65">
        <v>18291.8</v>
      </c>
      <c r="E1397" s="16">
        <f t="shared" si="426"/>
        <v>1.0769800352546446E-2</v>
      </c>
      <c r="F1397" s="16">
        <f t="shared" si="428"/>
        <v>1.0769800352546446E-2</v>
      </c>
      <c r="G1397" s="16" t="str">
        <f t="shared" si="429"/>
        <v/>
      </c>
      <c r="H1397" s="6">
        <f t="shared" si="430"/>
        <v>1384</v>
      </c>
      <c r="I1397" s="25">
        <f t="shared" ca="1" si="431"/>
        <v>18754.83031639615</v>
      </c>
      <c r="J1397" s="16">
        <f t="shared" ca="1" si="440"/>
        <v>3.4246268426234628E-3</v>
      </c>
      <c r="K1397" s="17">
        <f t="shared" ca="1" si="432"/>
        <v>9.9091350099990159</v>
      </c>
      <c r="L1397" s="31">
        <f t="shared" ca="1" si="427"/>
        <v>0.19529865384763304</v>
      </c>
      <c r="M1397" s="30"/>
      <c r="N1397" s="21">
        <v>1384</v>
      </c>
      <c r="O1397" s="14">
        <f t="shared" si="425"/>
        <v>0.40689599999999998</v>
      </c>
      <c r="P1397" s="14">
        <f t="shared" si="433"/>
        <v>0.5952344076076248</v>
      </c>
      <c r="Q1397" s="14">
        <f t="shared" si="441"/>
        <v>1.0021304076076247</v>
      </c>
      <c r="R1397" s="14">
        <f t="shared" si="442"/>
        <v>-0.18833840760762482</v>
      </c>
      <c r="S1397" s="14">
        <f t="shared" si="443"/>
        <v>1.5973648152152495</v>
      </c>
      <c r="T1397" s="14">
        <f t="shared" si="444"/>
        <v>-0.78357281521524969</v>
      </c>
      <c r="U1397" s="4" t="s">
        <v>21</v>
      </c>
      <c r="V1397" s="21">
        <v>1384</v>
      </c>
      <c r="W1397" s="15">
        <f t="shared" si="434"/>
        <v>16005.07014811207</v>
      </c>
      <c r="X1397" s="15">
        <f t="shared" si="435"/>
        <v>19321.992673328547</v>
      </c>
      <c r="Y1397" s="15">
        <f t="shared" si="436"/>
        <v>29024.490218758961</v>
      </c>
      <c r="Z1397" s="15">
        <f t="shared" si="437"/>
        <v>8825.7284973924052</v>
      </c>
      <c r="AA1397" s="15">
        <f t="shared" si="438"/>
        <v>52634.635441332655</v>
      </c>
      <c r="AB1397" s="15">
        <f t="shared" si="439"/>
        <v>4866.8005068926595</v>
      </c>
      <c r="AC1397" s="15"/>
    </row>
    <row r="1398" spans="2:29">
      <c r="B1398" s="64">
        <v>42296</v>
      </c>
      <c r="C1398" s="65">
        <v>2033.66</v>
      </c>
      <c r="D1398" s="65">
        <v>18131.23</v>
      </c>
      <c r="E1398" s="16">
        <f t="shared" si="426"/>
        <v>-8.7782503635508644E-3</v>
      </c>
      <c r="F1398" s="16" t="str">
        <f t="shared" si="428"/>
        <v/>
      </c>
      <c r="G1398" s="16">
        <f t="shared" si="429"/>
        <v>-8.7782503635508644E-3</v>
      </c>
      <c r="H1398" s="6">
        <f t="shared" si="430"/>
        <v>1385</v>
      </c>
      <c r="I1398" s="25">
        <f t="shared" ca="1" si="431"/>
        <v>18899.206281687464</v>
      </c>
      <c r="J1398" s="16">
        <f t="shared" ca="1" si="440"/>
        <v>7.6980683299008781E-3</v>
      </c>
      <c r="K1398" s="17">
        <f t="shared" ca="1" si="432"/>
        <v>10.370047169423421</v>
      </c>
      <c r="L1398" s="31">
        <f t="shared" ca="1" si="427"/>
        <v>0.46091215942440522</v>
      </c>
      <c r="M1398" s="30"/>
      <c r="N1398" s="21">
        <v>1385</v>
      </c>
      <c r="O1398" s="14">
        <f t="shared" si="425"/>
        <v>0.40719</v>
      </c>
      <c r="P1398" s="14">
        <f t="shared" si="433"/>
        <v>0.59544941010970864</v>
      </c>
      <c r="Q1398" s="14">
        <f t="shared" si="441"/>
        <v>1.0026394101097087</v>
      </c>
      <c r="R1398" s="14">
        <f t="shared" si="442"/>
        <v>-0.18825941010970865</v>
      </c>
      <c r="S1398" s="14">
        <f t="shared" si="443"/>
        <v>1.5980888202194172</v>
      </c>
      <c r="T1398" s="14">
        <f t="shared" si="444"/>
        <v>-0.78370882021941735</v>
      </c>
      <c r="U1398" s="4" t="s">
        <v>21</v>
      </c>
      <c r="V1398" s="21">
        <v>1385</v>
      </c>
      <c r="W1398" s="15">
        <f t="shared" si="434"/>
        <v>16009.776330510529</v>
      </c>
      <c r="X1398" s="15">
        <f t="shared" si="435"/>
        <v>19326.147396720517</v>
      </c>
      <c r="Y1398" s="15">
        <f t="shared" si="436"/>
        <v>29039.267517423974</v>
      </c>
      <c r="Z1398" s="15">
        <f t="shared" si="437"/>
        <v>8826.4257354006531</v>
      </c>
      <c r="AA1398" s="15">
        <f t="shared" si="438"/>
        <v>52672.75697921159</v>
      </c>
      <c r="AB1398" s="15">
        <f t="shared" si="439"/>
        <v>4866.1386426788795</v>
      </c>
      <c r="AC1398" s="15"/>
    </row>
    <row r="1399" spans="2:29">
      <c r="B1399" s="64">
        <v>42297</v>
      </c>
      <c r="C1399" s="65">
        <v>2030.77</v>
      </c>
      <c r="D1399" s="65">
        <v>18207.150000000001</v>
      </c>
      <c r="E1399" s="16">
        <f t="shared" si="426"/>
        <v>4.1872503961398041E-3</v>
      </c>
      <c r="F1399" s="16">
        <f t="shared" si="428"/>
        <v>4.1872503961398041E-3</v>
      </c>
      <c r="G1399" s="16" t="str">
        <f t="shared" si="429"/>
        <v/>
      </c>
      <c r="H1399" s="6">
        <f t="shared" si="430"/>
        <v>1386</v>
      </c>
      <c r="I1399" s="25">
        <f t="shared" ca="1" si="431"/>
        <v>18848.004635998957</v>
      </c>
      <c r="J1399" s="16">
        <f t="shared" ca="1" si="440"/>
        <v>-2.709195556964682E-3</v>
      </c>
      <c r="K1399" s="17">
        <f t="shared" ca="1" si="432"/>
        <v>10.182117551058974</v>
      </c>
      <c r="L1399" s="31">
        <f t="shared" ca="1" si="427"/>
        <v>-0.18792961836444685</v>
      </c>
      <c r="M1399" s="30"/>
      <c r="N1399" s="21">
        <v>1386</v>
      </c>
      <c r="O1399" s="14">
        <f t="shared" si="425"/>
        <v>0.40748400000000001</v>
      </c>
      <c r="P1399" s="14">
        <f t="shared" si="433"/>
        <v>0.59566433500756111</v>
      </c>
      <c r="Q1399" s="14">
        <f t="shared" si="441"/>
        <v>1.0031483350075612</v>
      </c>
      <c r="R1399" s="14">
        <f t="shared" si="442"/>
        <v>-0.18818033500756109</v>
      </c>
      <c r="S1399" s="14">
        <f t="shared" si="443"/>
        <v>1.5988126700151222</v>
      </c>
      <c r="T1399" s="14">
        <f t="shared" si="444"/>
        <v>-0.78384467001512226</v>
      </c>
      <c r="U1399" s="4" t="s">
        <v>21</v>
      </c>
      <c r="V1399" s="21">
        <v>1386</v>
      </c>
      <c r="W1399" s="15">
        <f t="shared" si="434"/>
        <v>16014.483896730026</v>
      </c>
      <c r="X1399" s="15">
        <f t="shared" si="435"/>
        <v>19330.301513371196</v>
      </c>
      <c r="Y1399" s="15">
        <f t="shared" si="436"/>
        <v>29054.050084968265</v>
      </c>
      <c r="Z1399" s="15">
        <f t="shared" si="437"/>
        <v>8827.1237135132596</v>
      </c>
      <c r="AA1399" s="15">
        <f t="shared" si="438"/>
        <v>52710.897946090394</v>
      </c>
      <c r="AB1399" s="15">
        <f t="shared" si="439"/>
        <v>4865.4776236390671</v>
      </c>
      <c r="AC1399" s="15"/>
    </row>
    <row r="1400" spans="2:29">
      <c r="B1400" s="64">
        <v>42298</v>
      </c>
      <c r="C1400" s="65">
        <v>2018.94</v>
      </c>
      <c r="D1400" s="65">
        <v>18554.28</v>
      </c>
      <c r="E1400" s="16">
        <f t="shared" si="426"/>
        <v>1.9065586871091705E-2</v>
      </c>
      <c r="F1400" s="16">
        <f t="shared" si="428"/>
        <v>1.9065586871091705E-2</v>
      </c>
      <c r="G1400" s="16" t="str">
        <f t="shared" si="429"/>
        <v/>
      </c>
      <c r="H1400" s="6">
        <f t="shared" si="430"/>
        <v>1387</v>
      </c>
      <c r="I1400" s="25">
        <f t="shared" ca="1" si="431"/>
        <v>18953.818368597153</v>
      </c>
      <c r="J1400" s="16">
        <f t="shared" ca="1" si="440"/>
        <v>5.6140548902505619E-3</v>
      </c>
      <c r="K1400" s="17">
        <f t="shared" ca="1" si="432"/>
        <v>10.513639962505973</v>
      </c>
      <c r="L1400" s="31">
        <f t="shared" ca="1" si="427"/>
        <v>0.3315224114469994</v>
      </c>
      <c r="M1400" s="30"/>
      <c r="N1400" s="21">
        <v>1387</v>
      </c>
      <c r="O1400" s="14">
        <f t="shared" si="425"/>
        <v>0.40777799999999997</v>
      </c>
      <c r="P1400" s="14">
        <f t="shared" si="433"/>
        <v>0.59587918238515436</v>
      </c>
      <c r="Q1400" s="14">
        <f t="shared" si="441"/>
        <v>1.0036571823851543</v>
      </c>
      <c r="R1400" s="14">
        <f t="shared" si="442"/>
        <v>-0.18810118238515439</v>
      </c>
      <c r="S1400" s="14">
        <f t="shared" si="443"/>
        <v>1.5995363647703087</v>
      </c>
      <c r="T1400" s="14">
        <f t="shared" si="444"/>
        <v>-0.78398036477030875</v>
      </c>
      <c r="U1400" s="4" t="s">
        <v>21</v>
      </c>
      <c r="V1400" s="21">
        <v>1387</v>
      </c>
      <c r="W1400" s="15">
        <f t="shared" si="434"/>
        <v>16019.192847177459</v>
      </c>
      <c r="X1400" s="15">
        <f t="shared" si="435"/>
        <v>19334.4550241289</v>
      </c>
      <c r="Y1400" s="15">
        <f t="shared" si="436"/>
        <v>29068.837924219999</v>
      </c>
      <c r="Z1400" s="15">
        <f t="shared" si="437"/>
        <v>8827.8224311557951</v>
      </c>
      <c r="AA1400" s="15">
        <f t="shared" si="438"/>
        <v>52749.058353052846</v>
      </c>
      <c r="AB1400" s="15">
        <f t="shared" si="439"/>
        <v>4864.8174486362177</v>
      </c>
      <c r="AC1400" s="15"/>
    </row>
    <row r="1401" spans="2:29">
      <c r="B1401" s="64">
        <v>42299</v>
      </c>
      <c r="C1401" s="65">
        <v>2052.5100000000002</v>
      </c>
      <c r="D1401" s="65">
        <v>18435.87</v>
      </c>
      <c r="E1401" s="16">
        <f t="shared" si="426"/>
        <v>-6.381815947587288E-3</v>
      </c>
      <c r="F1401" s="16" t="str">
        <f t="shared" si="428"/>
        <v/>
      </c>
      <c r="G1401" s="16">
        <f t="shared" si="429"/>
        <v>-6.381815947587288E-3</v>
      </c>
      <c r="H1401" s="6">
        <f t="shared" si="430"/>
        <v>1388</v>
      </c>
      <c r="I1401" s="25">
        <f t="shared" ca="1" si="431"/>
        <v>19458.402929841257</v>
      </c>
      <c r="J1401" s="16">
        <f t="shared" ca="1" si="440"/>
        <v>2.6621789416327025E-2</v>
      </c>
      <c r="K1401" s="17">
        <f t="shared" ca="1" si="432"/>
        <v>12.137365801727025</v>
      </c>
      <c r="L1401" s="31">
        <f t="shared" ca="1" si="427"/>
        <v>1.6237258392210527</v>
      </c>
      <c r="M1401" s="30"/>
      <c r="N1401" s="21">
        <v>1388</v>
      </c>
      <c r="O1401" s="14">
        <f t="shared" si="425"/>
        <v>0.40807199999999999</v>
      </c>
      <c r="P1401" s="14">
        <f t="shared" si="433"/>
        <v>0.59609395232630902</v>
      </c>
      <c r="Q1401" s="14">
        <f t="shared" si="441"/>
        <v>1.0041659523263089</v>
      </c>
      <c r="R1401" s="14">
        <f t="shared" si="442"/>
        <v>-0.18802195232630903</v>
      </c>
      <c r="S1401" s="14">
        <f t="shared" si="443"/>
        <v>1.600259904652618</v>
      </c>
      <c r="T1401" s="14">
        <f t="shared" si="444"/>
        <v>-0.78411590465261805</v>
      </c>
      <c r="U1401" s="4" t="s">
        <v>21</v>
      </c>
      <c r="V1401" s="21">
        <v>1388</v>
      </c>
      <c r="W1401" s="15">
        <f t="shared" si="434"/>
        <v>16023.903182259859</v>
      </c>
      <c r="X1401" s="15">
        <f t="shared" si="435"/>
        <v>19338.607929840386</v>
      </c>
      <c r="Y1401" s="15">
        <f t="shared" si="436"/>
        <v>29083.63103800685</v>
      </c>
      <c r="Z1401" s="15">
        <f t="shared" si="437"/>
        <v>8828.5218877551197</v>
      </c>
      <c r="AA1401" s="15">
        <f t="shared" si="438"/>
        <v>52787.238211184944</v>
      </c>
      <c r="AB1401" s="15">
        <f t="shared" si="439"/>
        <v>4864.1581165356802</v>
      </c>
      <c r="AC1401" s="15"/>
    </row>
    <row r="1402" spans="2:29">
      <c r="B1402" s="64">
        <v>42300</v>
      </c>
      <c r="C1402" s="65">
        <v>2075.15</v>
      </c>
      <c r="D1402" s="65">
        <v>18825.3</v>
      </c>
      <c r="E1402" s="16">
        <f t="shared" si="426"/>
        <v>2.1123494578774982E-2</v>
      </c>
      <c r="F1402" s="16">
        <f t="shared" si="428"/>
        <v>2.1123494578774982E-2</v>
      </c>
      <c r="G1402" s="16" t="str">
        <f t="shared" si="429"/>
        <v/>
      </c>
      <c r="H1402" s="6">
        <f t="shared" si="430"/>
        <v>1389</v>
      </c>
      <c r="I1402" s="25">
        <f t="shared" ca="1" si="431"/>
        <v>19482.606090358819</v>
      </c>
      <c r="J1402" s="16">
        <f t="shared" ca="1" si="440"/>
        <v>1.2438410595580712E-3</v>
      </c>
      <c r="K1402" s="17">
        <f t="shared" ca="1" si="432"/>
        <v>12.196682612120085</v>
      </c>
      <c r="L1402" s="31">
        <f t="shared" ca="1" si="427"/>
        <v>5.9316810393060963E-2</v>
      </c>
      <c r="M1402" s="30"/>
      <c r="N1402" s="21">
        <v>1389</v>
      </c>
      <c r="O1402" s="14">
        <f t="shared" si="425"/>
        <v>0.40836600000000001</v>
      </c>
      <c r="P1402" s="14">
        <f t="shared" si="433"/>
        <v>0.59630864491469515</v>
      </c>
      <c r="Q1402" s="14">
        <f t="shared" si="441"/>
        <v>1.004674644914695</v>
      </c>
      <c r="R1402" s="14">
        <f t="shared" si="442"/>
        <v>-0.18794264491469514</v>
      </c>
      <c r="S1402" s="14">
        <f t="shared" si="443"/>
        <v>1.6009832898293903</v>
      </c>
      <c r="T1402" s="14">
        <f t="shared" si="444"/>
        <v>-0.7842512898293903</v>
      </c>
      <c r="U1402" s="4" t="s">
        <v>21</v>
      </c>
      <c r="V1402" s="21">
        <v>1389</v>
      </c>
      <c r="W1402" s="15">
        <f t="shared" si="434"/>
        <v>16028.614902384365</v>
      </c>
      <c r="X1402" s="15">
        <f t="shared" si="435"/>
        <v>19342.760231350854</v>
      </c>
      <c r="Y1402" s="15">
        <f t="shared" si="436"/>
        <v>29098.42942915608</v>
      </c>
      <c r="Z1402" s="15">
        <f t="shared" si="437"/>
        <v>8829.2220827393721</v>
      </c>
      <c r="AA1402" s="15">
        <f t="shared" si="438"/>
        <v>52825.437531574964</v>
      </c>
      <c r="AB1402" s="15">
        <f t="shared" si="439"/>
        <v>4863.4996262051454</v>
      </c>
      <c r="AC1402" s="15"/>
    </row>
    <row r="1403" spans="2:29">
      <c r="B1403" s="64">
        <v>42303</v>
      </c>
      <c r="C1403" s="65">
        <v>2071.1799999999998</v>
      </c>
      <c r="D1403" s="65">
        <v>18947.12</v>
      </c>
      <c r="E1403" s="16">
        <f t="shared" si="426"/>
        <v>6.4710788141490285E-3</v>
      </c>
      <c r="F1403" s="16">
        <f t="shared" si="428"/>
        <v>6.4710788141490285E-3</v>
      </c>
      <c r="G1403" s="16" t="str">
        <f t="shared" si="429"/>
        <v/>
      </c>
      <c r="H1403" s="6">
        <f t="shared" si="430"/>
        <v>1390</v>
      </c>
      <c r="I1403" s="25">
        <f t="shared" ca="1" si="431"/>
        <v>19352.030277906306</v>
      </c>
      <c r="J1403" s="16">
        <f t="shared" ca="1" si="440"/>
        <v>-6.7021738183748241E-3</v>
      </c>
      <c r="K1403" s="17">
        <f t="shared" ca="1" si="432"/>
        <v>11.758011439130453</v>
      </c>
      <c r="L1403" s="31">
        <f t="shared" ca="1" si="427"/>
        <v>-0.4386711729896326</v>
      </c>
      <c r="M1403" s="30"/>
      <c r="N1403" s="21">
        <v>1390</v>
      </c>
      <c r="O1403" s="14">
        <f t="shared" si="425"/>
        <v>0.40865999999999997</v>
      </c>
      <c r="P1403" s="14">
        <f t="shared" si="433"/>
        <v>0.59652326023383195</v>
      </c>
      <c r="Q1403" s="14">
        <f t="shared" si="441"/>
        <v>1.005183260233832</v>
      </c>
      <c r="R1403" s="14">
        <f t="shared" si="442"/>
        <v>-0.18786326023383199</v>
      </c>
      <c r="S1403" s="14">
        <f t="shared" si="443"/>
        <v>1.6017065204676639</v>
      </c>
      <c r="T1403" s="14">
        <f t="shared" si="444"/>
        <v>-0.78438652046766388</v>
      </c>
      <c r="U1403" s="4" t="s">
        <v>21</v>
      </c>
      <c r="V1403" s="21">
        <v>1390</v>
      </c>
      <c r="W1403" s="15">
        <f t="shared" si="434"/>
        <v>16033.328007958235</v>
      </c>
      <c r="X1403" s="15">
        <f t="shared" si="435"/>
        <v>19346.911929503971</v>
      </c>
      <c r="Y1403" s="15">
        <f t="shared" si="436"/>
        <v>29113.233100494454</v>
      </c>
      <c r="Z1403" s="15">
        <f t="shared" si="437"/>
        <v>8829.9230155379755</v>
      </c>
      <c r="AA1403" s="15">
        <f t="shared" si="438"/>
        <v>52863.656325313401</v>
      </c>
      <c r="AB1403" s="15">
        <f t="shared" si="439"/>
        <v>4862.8419765146464</v>
      </c>
      <c r="AC1403" s="15"/>
    </row>
    <row r="1404" spans="2:29">
      <c r="B1404" s="64">
        <v>42304</v>
      </c>
      <c r="C1404" s="65">
        <v>2065.89</v>
      </c>
      <c r="D1404" s="65">
        <v>18777.04</v>
      </c>
      <c r="E1404" s="16">
        <f t="shared" si="426"/>
        <v>-8.9765621371479202E-3</v>
      </c>
      <c r="F1404" s="16" t="str">
        <f t="shared" si="428"/>
        <v/>
      </c>
      <c r="G1404" s="16">
        <f t="shared" si="429"/>
        <v>-8.9765621371479202E-3</v>
      </c>
      <c r="H1404" s="6">
        <f t="shared" si="430"/>
        <v>1391</v>
      </c>
      <c r="I1404" s="25">
        <f t="shared" ca="1" si="431"/>
        <v>19548.486910979096</v>
      </c>
      <c r="J1404" s="16">
        <f t="shared" ca="1" si="440"/>
        <v>1.0151732415232916E-2</v>
      </c>
      <c r="K1404" s="17">
        <f t="shared" ca="1" si="432"/>
        <v>12.370921219006282</v>
      </c>
      <c r="L1404" s="31">
        <f t="shared" ca="1" si="427"/>
        <v>0.61290977987583029</v>
      </c>
      <c r="M1404" s="30"/>
      <c r="N1404" s="21">
        <v>1391</v>
      </c>
      <c r="O1404" s="14">
        <f t="shared" si="425"/>
        <v>0.40895399999999998</v>
      </c>
      <c r="P1404" s="14">
        <f t="shared" si="433"/>
        <v>0.59673779836708851</v>
      </c>
      <c r="Q1404" s="14">
        <f t="shared" si="441"/>
        <v>1.0056917983670886</v>
      </c>
      <c r="R1404" s="14">
        <f t="shared" si="442"/>
        <v>-0.18778379836708853</v>
      </c>
      <c r="S1404" s="14">
        <f t="shared" si="443"/>
        <v>1.6024295967341771</v>
      </c>
      <c r="T1404" s="14">
        <f t="shared" si="444"/>
        <v>-0.78452159673417698</v>
      </c>
      <c r="U1404" s="4" t="s">
        <v>21</v>
      </c>
      <c r="V1404" s="21">
        <v>1391</v>
      </c>
      <c r="W1404" s="15">
        <f t="shared" si="434"/>
        <v>16038.042499388857</v>
      </c>
      <c r="X1404" s="15">
        <f t="shared" si="435"/>
        <v>19351.063025141837</v>
      </c>
      <c r="Y1404" s="15">
        <f t="shared" si="436"/>
        <v>29128.042054848298</v>
      </c>
      <c r="Z1404" s="15">
        <f t="shared" si="437"/>
        <v>8830.624685581628</v>
      </c>
      <c r="AA1404" s="15">
        <f t="shared" si="438"/>
        <v>52901.894603493012</v>
      </c>
      <c r="AB1404" s="15">
        <f t="shared" si="439"/>
        <v>4862.1851663365478</v>
      </c>
      <c r="AC1404" s="15"/>
    </row>
    <row r="1405" spans="2:29">
      <c r="B1405" s="64">
        <v>42305</v>
      </c>
      <c r="C1405" s="65">
        <v>2090.35</v>
      </c>
      <c r="D1405" s="65">
        <v>18903.02</v>
      </c>
      <c r="E1405" s="16">
        <f t="shared" si="426"/>
        <v>6.709257689177823E-3</v>
      </c>
      <c r="F1405" s="16">
        <f t="shared" si="428"/>
        <v>6.709257689177823E-3</v>
      </c>
      <c r="G1405" s="16" t="str">
        <f t="shared" si="429"/>
        <v/>
      </c>
      <c r="H1405" s="6">
        <f t="shared" si="430"/>
        <v>1392</v>
      </c>
      <c r="I1405" s="25">
        <f t="shared" ca="1" si="431"/>
        <v>19602.586244835795</v>
      </c>
      <c r="J1405" s="16">
        <f t="shared" ca="1" si="440"/>
        <v>2.7674435419507903E-3</v>
      </c>
      <c r="K1405" s="17">
        <f t="shared" ca="1" si="432"/>
        <v>12.525272661471643</v>
      </c>
      <c r="L1405" s="31">
        <f t="shared" ca="1" si="427"/>
        <v>0.1543514424653597</v>
      </c>
      <c r="M1405" s="30"/>
      <c r="N1405" s="21">
        <v>1392</v>
      </c>
      <c r="O1405" s="14">
        <f t="shared" si="425"/>
        <v>0.409248</v>
      </c>
      <c r="P1405" s="14">
        <f t="shared" si="433"/>
        <v>0.59695225939768426</v>
      </c>
      <c r="Q1405" s="14">
        <f t="shared" si="441"/>
        <v>1.0062002593976842</v>
      </c>
      <c r="R1405" s="14">
        <f t="shared" si="442"/>
        <v>-0.18770425939768426</v>
      </c>
      <c r="S1405" s="14">
        <f t="shared" si="443"/>
        <v>1.6031525187953686</v>
      </c>
      <c r="T1405" s="14">
        <f t="shared" si="444"/>
        <v>-0.78465651879536846</v>
      </c>
      <c r="U1405" s="4" t="s">
        <v>21</v>
      </c>
      <c r="V1405" s="21">
        <v>1392</v>
      </c>
      <c r="W1405" s="15">
        <f t="shared" si="434"/>
        <v>16042.75837708373</v>
      </c>
      <c r="X1405" s="15">
        <f t="shared" si="435"/>
        <v>19355.213519105033</v>
      </c>
      <c r="Y1405" s="15">
        <f t="shared" si="436"/>
        <v>29142.856295043493</v>
      </c>
      <c r="Z1405" s="15">
        <f t="shared" si="437"/>
        <v>8831.3270923022992</v>
      </c>
      <c r="AA1405" s="15">
        <f t="shared" si="438"/>
        <v>52940.152377208848</v>
      </c>
      <c r="AB1405" s="15">
        <f t="shared" si="439"/>
        <v>4861.5291945455392</v>
      </c>
      <c r="AC1405" s="15"/>
    </row>
    <row r="1406" spans="2:29">
      <c r="B1406" s="64">
        <v>42306</v>
      </c>
      <c r="C1406" s="65">
        <v>2089.41</v>
      </c>
      <c r="D1406" s="65">
        <v>18935.71</v>
      </c>
      <c r="E1406" s="16">
        <f t="shared" si="426"/>
        <v>1.7293532991024022E-3</v>
      </c>
      <c r="F1406" s="16">
        <f t="shared" si="428"/>
        <v>1.7293532991024022E-3</v>
      </c>
      <c r="G1406" s="16" t="str">
        <f t="shared" si="429"/>
        <v/>
      </c>
      <c r="H1406" s="6">
        <f t="shared" si="430"/>
        <v>1393</v>
      </c>
      <c r="I1406" s="25">
        <f t="shared" ca="1" si="431"/>
        <v>19875.004772480384</v>
      </c>
      <c r="J1406" s="16">
        <f t="shared" ca="1" si="440"/>
        <v>1.389707073556975E-2</v>
      </c>
      <c r="K1406" s="17">
        <f t="shared" ca="1" si="432"/>
        <v>13.369485233341315</v>
      </c>
      <c r="L1406" s="31">
        <f t="shared" ca="1" si="427"/>
        <v>0.84421257186967313</v>
      </c>
      <c r="M1406" s="30"/>
      <c r="N1406" s="21">
        <v>1393</v>
      </c>
      <c r="O1406" s="14">
        <f t="shared" si="425"/>
        <v>0.40954199999999996</v>
      </c>
      <c r="P1406" s="14">
        <f t="shared" si="433"/>
        <v>0.59716664340868875</v>
      </c>
      <c r="Q1406" s="14">
        <f t="shared" si="441"/>
        <v>1.0067086434086887</v>
      </c>
      <c r="R1406" s="14">
        <f t="shared" si="442"/>
        <v>-0.18762464340868878</v>
      </c>
      <c r="S1406" s="14">
        <f t="shared" si="443"/>
        <v>1.6038752868173773</v>
      </c>
      <c r="T1406" s="14">
        <f t="shared" si="444"/>
        <v>-0.78479128681737753</v>
      </c>
      <c r="U1406" s="4" t="s">
        <v>21</v>
      </c>
      <c r="V1406" s="21">
        <v>1393</v>
      </c>
      <c r="W1406" s="15">
        <f t="shared" si="434"/>
        <v>16047.475641450475</v>
      </c>
      <c r="X1406" s="15">
        <f t="shared" si="435"/>
        <v>19359.363412232578</v>
      </c>
      <c r="Y1406" s="15">
        <f t="shared" si="436"/>
        <v>29157.67582390548</v>
      </c>
      <c r="Z1406" s="15">
        <f t="shared" si="437"/>
        <v>8832.0302351332284</v>
      </c>
      <c r="AA1406" s="15">
        <f t="shared" si="438"/>
        <v>52978.429657558154</v>
      </c>
      <c r="AB1406" s="15">
        <f t="shared" si="439"/>
        <v>4860.8740600186347</v>
      </c>
      <c r="AC1406" s="15"/>
    </row>
    <row r="1407" spans="2:29">
      <c r="B1407" s="64">
        <v>42307</v>
      </c>
      <c r="C1407" s="65">
        <v>2079.36</v>
      </c>
      <c r="D1407" s="65">
        <v>19083.099999999999</v>
      </c>
      <c r="E1407" s="16">
        <f t="shared" si="426"/>
        <v>7.7837060242261537E-3</v>
      </c>
      <c r="F1407" s="16">
        <f t="shared" si="428"/>
        <v>7.7837060242261537E-3</v>
      </c>
      <c r="G1407" s="16" t="str">
        <f t="shared" si="429"/>
        <v/>
      </c>
      <c r="H1407" s="6">
        <f t="shared" si="430"/>
        <v>1394</v>
      </c>
      <c r="I1407" s="25">
        <f t="shared" ca="1" si="431"/>
        <v>20009.456468631346</v>
      </c>
      <c r="J1407" s="16">
        <f t="shared" ca="1" si="440"/>
        <v>6.7648635907312134E-3</v>
      </c>
      <c r="K1407" s="17">
        <f t="shared" ca="1" si="432"/>
        <v>13.772490802697622</v>
      </c>
      <c r="L1407" s="31">
        <f t="shared" ca="1" si="427"/>
        <v>0.40300556935630605</v>
      </c>
      <c r="M1407" s="30"/>
      <c r="N1407" s="21">
        <v>1394</v>
      </c>
      <c r="O1407" s="14">
        <f t="shared" si="425"/>
        <v>0.40983599999999998</v>
      </c>
      <c r="P1407" s="14">
        <f t="shared" si="433"/>
        <v>0.59738095048302309</v>
      </c>
      <c r="Q1407" s="14">
        <f t="shared" si="441"/>
        <v>1.0072169504830231</v>
      </c>
      <c r="R1407" s="14">
        <f t="shared" si="442"/>
        <v>-0.18754495048302311</v>
      </c>
      <c r="S1407" s="14">
        <f t="shared" si="443"/>
        <v>1.6045979009660463</v>
      </c>
      <c r="T1407" s="14">
        <f t="shared" si="444"/>
        <v>-0.7849259009660462</v>
      </c>
      <c r="U1407" s="4" t="s">
        <v>21</v>
      </c>
      <c r="V1407" s="21">
        <v>1394</v>
      </c>
      <c r="W1407" s="15">
        <f t="shared" si="434"/>
        <v>16052.194292896836</v>
      </c>
      <c r="X1407" s="15">
        <f t="shared" si="435"/>
        <v>19363.512705361984</v>
      </c>
      <c r="Y1407" s="15">
        <f t="shared" si="436"/>
        <v>29172.500644259249</v>
      </c>
      <c r="Z1407" s="15">
        <f t="shared" si="437"/>
        <v>8832.7341135089246</v>
      </c>
      <c r="AA1407" s="15">
        <f t="shared" si="438"/>
        <v>53016.726455640579</v>
      </c>
      <c r="AB1407" s="15">
        <f t="shared" si="439"/>
        <v>4860.2197616351577</v>
      </c>
      <c r="AC1407" s="15"/>
    </row>
    <row r="1408" spans="2:29">
      <c r="B1408" s="64">
        <v>42310</v>
      </c>
      <c r="C1408" s="65">
        <v>2104.0500000000002</v>
      </c>
      <c r="D1408" s="65">
        <v>18683.240000000002</v>
      </c>
      <c r="E1408" s="16">
        <f t="shared" si="426"/>
        <v>-2.0953618646865391E-2</v>
      </c>
      <c r="F1408" s="16" t="str">
        <f t="shared" si="428"/>
        <v/>
      </c>
      <c r="G1408" s="16">
        <f t="shared" si="429"/>
        <v>-2.0953618646865391E-2</v>
      </c>
      <c r="H1408" s="6">
        <f t="shared" si="430"/>
        <v>1395</v>
      </c>
      <c r="I1408" s="25">
        <f t="shared" ca="1" si="431"/>
        <v>19900.52436993915</v>
      </c>
      <c r="J1408" s="16">
        <f t="shared" ca="1" si="440"/>
        <v>-5.4440308692526281E-3</v>
      </c>
      <c r="K1408" s="17">
        <f t="shared" ca="1" si="432"/>
        <v>13.41293409768214</v>
      </c>
      <c r="L1408" s="31">
        <f t="shared" ca="1" si="427"/>
        <v>-0.35955670501548265</v>
      </c>
      <c r="M1408" s="30"/>
      <c r="N1408" s="21">
        <v>1395</v>
      </c>
      <c r="O1408" s="14">
        <f t="shared" si="425"/>
        <v>0.41012999999999999</v>
      </c>
      <c r="P1408" s="14">
        <f t="shared" si="433"/>
        <v>0.59759518070345918</v>
      </c>
      <c r="Q1408" s="14">
        <f t="shared" si="441"/>
        <v>1.0077251807034591</v>
      </c>
      <c r="R1408" s="14">
        <f t="shared" si="442"/>
        <v>-0.18746518070345919</v>
      </c>
      <c r="S1408" s="14">
        <f t="shared" si="443"/>
        <v>1.6053203614069185</v>
      </c>
      <c r="T1408" s="14">
        <f t="shared" si="444"/>
        <v>-0.78506036140691837</v>
      </c>
      <c r="U1408" s="4" t="s">
        <v>21</v>
      </c>
      <c r="V1408" s="21">
        <v>1395</v>
      </c>
      <c r="W1408" s="15">
        <f t="shared" si="434"/>
        <v>16056.914331830674</v>
      </c>
      <c r="X1408" s="15">
        <f t="shared" si="435"/>
        <v>19367.661399329216</v>
      </c>
      <c r="Y1408" s="15">
        <f t="shared" si="436"/>
        <v>29187.330758929358</v>
      </c>
      <c r="Z1408" s="15">
        <f t="shared" si="437"/>
        <v>8833.438726865159</v>
      </c>
      <c r="AA1408" s="15">
        <f t="shared" si="438"/>
        <v>53055.042782557946</v>
      </c>
      <c r="AB1408" s="15">
        <f t="shared" si="439"/>
        <v>4859.5662982767426</v>
      </c>
      <c r="AC1408" s="15"/>
    </row>
    <row r="1409" spans="2:29">
      <c r="B1409" s="64">
        <v>42312</v>
      </c>
      <c r="C1409" s="65">
        <v>2102.31</v>
      </c>
      <c r="D1409" s="65">
        <v>18926.91</v>
      </c>
      <c r="E1409" s="16">
        <f t="shared" si="426"/>
        <v>1.3042170415837844E-2</v>
      </c>
      <c r="F1409" s="16">
        <f t="shared" si="428"/>
        <v>1.3042170415837844E-2</v>
      </c>
      <c r="G1409" s="16" t="str">
        <f t="shared" si="429"/>
        <v/>
      </c>
      <c r="H1409" s="6">
        <f t="shared" si="430"/>
        <v>1396</v>
      </c>
      <c r="I1409" s="25">
        <f t="shared" ca="1" si="431"/>
        <v>19847.206988585676</v>
      </c>
      <c r="J1409" s="16">
        <f t="shared" ca="1" si="440"/>
        <v>-2.6791947971990587E-3</v>
      </c>
      <c r="K1409" s="17">
        <f t="shared" ca="1" si="432"/>
        <v>13.226884593458912</v>
      </c>
      <c r="L1409" s="31">
        <f t="shared" ca="1" si="427"/>
        <v>-0.18604950422322686</v>
      </c>
      <c r="M1409" s="30"/>
      <c r="N1409" s="21">
        <v>1396</v>
      </c>
      <c r="O1409" s="14">
        <f t="shared" si="425"/>
        <v>0.41042400000000001</v>
      </c>
      <c r="P1409" s="14">
        <f t="shared" si="433"/>
        <v>0.59780933415262094</v>
      </c>
      <c r="Q1409" s="14">
        <f t="shared" si="441"/>
        <v>1.0082333341526208</v>
      </c>
      <c r="R1409" s="14">
        <f t="shared" si="442"/>
        <v>-0.18738533415262093</v>
      </c>
      <c r="S1409" s="14">
        <f t="shared" si="443"/>
        <v>1.6060426683052418</v>
      </c>
      <c r="T1409" s="14">
        <f t="shared" si="444"/>
        <v>-0.78519466830524187</v>
      </c>
      <c r="U1409" s="4" t="s">
        <v>21</v>
      </c>
      <c r="V1409" s="21">
        <v>1396</v>
      </c>
      <c r="W1409" s="15">
        <f t="shared" si="434"/>
        <v>16061.635758659966</v>
      </c>
      <c r="X1409" s="15">
        <f t="shared" si="435"/>
        <v>19371.809494968722</v>
      </c>
      <c r="Y1409" s="15">
        <f t="shared" si="436"/>
        <v>29202.166170739943</v>
      </c>
      <c r="Z1409" s="15">
        <f t="shared" si="437"/>
        <v>8834.1440746389599</v>
      </c>
      <c r="AA1409" s="15">
        <f t="shared" si="438"/>
        <v>53093.378649414422</v>
      </c>
      <c r="AB1409" s="15">
        <f t="shared" si="439"/>
        <v>4858.9136688273229</v>
      </c>
      <c r="AC1409" s="15"/>
    </row>
    <row r="1410" spans="2:29">
      <c r="B1410" s="64">
        <v>42313</v>
      </c>
      <c r="C1410" s="65">
        <v>2099.9299999999998</v>
      </c>
      <c r="D1410" s="65">
        <v>19116.41</v>
      </c>
      <c r="E1410" s="16">
        <f t="shared" si="426"/>
        <v>1.0012199561365273E-2</v>
      </c>
      <c r="F1410" s="16">
        <f t="shared" si="428"/>
        <v>1.0012199561365273E-2</v>
      </c>
      <c r="G1410" s="16" t="str">
        <f t="shared" si="429"/>
        <v/>
      </c>
      <c r="H1410" s="6">
        <f t="shared" si="430"/>
        <v>1397</v>
      </c>
      <c r="I1410" s="25">
        <f t="shared" ca="1" si="431"/>
        <v>19770.865885033239</v>
      </c>
      <c r="J1410" s="16">
        <f t="shared" ca="1" si="440"/>
        <v>-3.8464406400528475E-3</v>
      </c>
      <c r="K1410" s="17">
        <f t="shared" ca="1" si="432"/>
        <v>12.967643355361902</v>
      </c>
      <c r="L1410" s="31">
        <f t="shared" ca="1" si="427"/>
        <v>-0.25924123809700961</v>
      </c>
      <c r="M1410" s="30"/>
      <c r="N1410" s="21">
        <v>1397</v>
      </c>
      <c r="O1410" s="14">
        <f t="shared" si="425"/>
        <v>0.41071799999999997</v>
      </c>
      <c r="P1410" s="14">
        <f t="shared" si="433"/>
        <v>0.59802341091298428</v>
      </c>
      <c r="Q1410" s="14">
        <f t="shared" si="441"/>
        <v>1.0087414109129842</v>
      </c>
      <c r="R1410" s="14">
        <f t="shared" si="442"/>
        <v>-0.1873054109129843</v>
      </c>
      <c r="S1410" s="14">
        <f t="shared" si="443"/>
        <v>1.6067648218259685</v>
      </c>
      <c r="T1410" s="14">
        <f t="shared" si="444"/>
        <v>-0.78532882182596864</v>
      </c>
      <c r="U1410" s="4" t="s">
        <v>21</v>
      </c>
      <c r="V1410" s="21">
        <v>1397</v>
      </c>
      <c r="W1410" s="15">
        <f t="shared" si="434"/>
        <v>16066.358573792819</v>
      </c>
      <c r="X1410" s="15">
        <f t="shared" si="435"/>
        <v>19375.956993113425</v>
      </c>
      <c r="Y1410" s="15">
        <f t="shared" si="436"/>
        <v>29217.006882514692</v>
      </c>
      <c r="Z1410" s="15">
        <f t="shared" si="437"/>
        <v>8834.8501562686106</v>
      </c>
      <c r="AA1410" s="15">
        <f t="shared" si="438"/>
        <v>53131.734067316531</v>
      </c>
      <c r="AB1410" s="15">
        <f t="shared" si="439"/>
        <v>4858.2618721731278</v>
      </c>
      <c r="AC1410" s="15"/>
    </row>
    <row r="1411" spans="2:29">
      <c r="B1411" s="64">
        <v>42314</v>
      </c>
      <c r="C1411" s="65">
        <v>2099.1999999999998</v>
      </c>
      <c r="D1411" s="65">
        <v>19265.599999999999</v>
      </c>
      <c r="E1411" s="16">
        <f t="shared" si="426"/>
        <v>7.8042896129555022E-3</v>
      </c>
      <c r="F1411" s="16">
        <f t="shared" si="428"/>
        <v>7.8042896129555022E-3</v>
      </c>
      <c r="G1411" s="16" t="str">
        <f t="shared" si="429"/>
        <v/>
      </c>
      <c r="H1411" s="6">
        <f t="shared" si="430"/>
        <v>1398</v>
      </c>
      <c r="I1411" s="25">
        <f t="shared" ca="1" si="431"/>
        <v>19107.744564265828</v>
      </c>
      <c r="J1411" s="16">
        <f t="shared" ca="1" si="440"/>
        <v>-3.3540327703573257E-2</v>
      </c>
      <c r="K1411" s="17">
        <f t="shared" ca="1" si="432"/>
        <v>10.817035251585818</v>
      </c>
      <c r="L1411" s="31">
        <f t="shared" ca="1" si="427"/>
        <v>-2.1506081037760838</v>
      </c>
      <c r="M1411" s="30"/>
      <c r="N1411" s="21">
        <v>1398</v>
      </c>
      <c r="O1411" s="14">
        <f t="shared" si="425"/>
        <v>0.41101199999999999</v>
      </c>
      <c r="P1411" s="14">
        <f t="shared" si="433"/>
        <v>0.59823741106687733</v>
      </c>
      <c r="Q1411" s="14">
        <f t="shared" si="441"/>
        <v>1.0092494110668773</v>
      </c>
      <c r="R1411" s="14">
        <f t="shared" si="442"/>
        <v>-0.18722541106687735</v>
      </c>
      <c r="S1411" s="14">
        <f t="shared" si="443"/>
        <v>1.6074868221337546</v>
      </c>
      <c r="T1411" s="14">
        <f t="shared" si="444"/>
        <v>-0.78546282213375473</v>
      </c>
      <c r="U1411" s="4" t="s">
        <v>21</v>
      </c>
      <c r="V1411" s="21">
        <v>1398</v>
      </c>
      <c r="W1411" s="15">
        <f t="shared" si="434"/>
        <v>16071.082777637452</v>
      </c>
      <c r="X1411" s="15">
        <f t="shared" si="435"/>
        <v>19380.103894594726</v>
      </c>
      <c r="Y1411" s="15">
        <f t="shared" si="436"/>
        <v>29231.852897076878</v>
      </c>
      <c r="Z1411" s="15">
        <f t="shared" si="437"/>
        <v>8835.5569711936569</v>
      </c>
      <c r="AA1411" s="15">
        <f t="shared" si="438"/>
        <v>53170.109047373029</v>
      </c>
      <c r="AB1411" s="15">
        <f t="shared" si="439"/>
        <v>4857.6109072026784</v>
      </c>
      <c r="AC1411" s="15"/>
    </row>
    <row r="1412" spans="2:29">
      <c r="B1412" s="64">
        <v>42317</v>
      </c>
      <c r="C1412" s="65">
        <v>2078.58</v>
      </c>
      <c r="D1412" s="65">
        <v>19642.740000000002</v>
      </c>
      <c r="E1412" s="16">
        <f t="shared" si="426"/>
        <v>1.9575824267087611E-2</v>
      </c>
      <c r="F1412" s="16">
        <f t="shared" si="428"/>
        <v>1.9575824267087611E-2</v>
      </c>
      <c r="G1412" s="16" t="str">
        <f t="shared" si="429"/>
        <v/>
      </c>
      <c r="H1412" s="6">
        <f t="shared" si="430"/>
        <v>1399</v>
      </c>
      <c r="I1412" s="25">
        <f t="shared" ca="1" si="431"/>
        <v>18986.024705382013</v>
      </c>
      <c r="J1412" s="16">
        <f t="shared" ca="1" si="440"/>
        <v>-6.3701845330007114E-3</v>
      </c>
      <c r="K1412" s="17">
        <f t="shared" ca="1" si="432"/>
        <v>10.399249936793682</v>
      </c>
      <c r="L1412" s="31">
        <f t="shared" ca="1" si="427"/>
        <v>-0.41778531479213527</v>
      </c>
      <c r="M1412" s="30"/>
      <c r="N1412" s="21">
        <v>1399</v>
      </c>
      <c r="O1412" s="14">
        <f t="shared" si="425"/>
        <v>0.411306</v>
      </c>
      <c r="P1412" s="14">
        <f t="shared" si="433"/>
        <v>0.59845133469648137</v>
      </c>
      <c r="Q1412" s="14">
        <f t="shared" si="441"/>
        <v>1.0097573346964814</v>
      </c>
      <c r="R1412" s="14">
        <f t="shared" si="442"/>
        <v>-0.18714533469648137</v>
      </c>
      <c r="S1412" s="14">
        <f t="shared" si="443"/>
        <v>1.6082086693929627</v>
      </c>
      <c r="T1412" s="14">
        <f t="shared" si="444"/>
        <v>-0.7855966693929628</v>
      </c>
      <c r="U1412" s="4" t="s">
        <v>21</v>
      </c>
      <c r="V1412" s="21">
        <v>1399</v>
      </c>
      <c r="W1412" s="15">
        <f t="shared" si="434"/>
        <v>16075.808370602204</v>
      </c>
      <c r="X1412" s="15">
        <f t="shared" si="435"/>
        <v>19384.250200242524</v>
      </c>
      <c r="Y1412" s="15">
        <f t="shared" si="436"/>
        <v>29246.704217249357</v>
      </c>
      <c r="Z1412" s="15">
        <f t="shared" si="437"/>
        <v>8836.2645188548831</v>
      </c>
      <c r="AA1412" s="15">
        <f t="shared" si="438"/>
        <v>53208.503600695047</v>
      </c>
      <c r="AB1412" s="15">
        <f t="shared" si="439"/>
        <v>4856.9607728067749</v>
      </c>
      <c r="AC1412" s="15"/>
    </row>
    <row r="1413" spans="2:29">
      <c r="B1413" s="64">
        <v>42318</v>
      </c>
      <c r="C1413" s="65">
        <v>2081.7199999999998</v>
      </c>
      <c r="D1413" s="65">
        <v>19671.259999999998</v>
      </c>
      <c r="E1413" s="16">
        <f t="shared" si="426"/>
        <v>1.4519359315450287E-3</v>
      </c>
      <c r="F1413" s="16">
        <f t="shared" si="428"/>
        <v>1.4519359315450287E-3</v>
      </c>
      <c r="G1413" s="16" t="str">
        <f t="shared" si="429"/>
        <v/>
      </c>
      <c r="H1413" s="6">
        <f t="shared" si="430"/>
        <v>1400</v>
      </c>
      <c r="I1413" s="25">
        <f t="shared" ca="1" si="431"/>
        <v>18994.471551117509</v>
      </c>
      <c r="J1413" s="16">
        <f t="shared" ca="1" si="440"/>
        <v>4.4489806932051335E-4</v>
      </c>
      <c r="K1413" s="17">
        <f t="shared" ca="1" si="432"/>
        <v>10.40867490121329</v>
      </c>
      <c r="L1413" s="31">
        <f t="shared" ca="1" si="427"/>
        <v>9.4249644196079032E-3</v>
      </c>
      <c r="M1413" s="30"/>
      <c r="N1413" s="21">
        <v>1400</v>
      </c>
      <c r="O1413" s="14">
        <f t="shared" si="425"/>
        <v>0.41159999999999997</v>
      </c>
      <c r="P1413" s="14">
        <f t="shared" si="433"/>
        <v>0.59866518188383067</v>
      </c>
      <c r="Q1413" s="14">
        <f t="shared" si="441"/>
        <v>1.0102651818838306</v>
      </c>
      <c r="R1413" s="14">
        <f t="shared" si="442"/>
        <v>-0.1870651818838307</v>
      </c>
      <c r="S1413" s="14">
        <f t="shared" si="443"/>
        <v>1.6089303637676613</v>
      </c>
      <c r="T1413" s="14">
        <f t="shared" si="444"/>
        <v>-0.78573036376766137</v>
      </c>
      <c r="U1413" s="4" t="s">
        <v>21</v>
      </c>
      <c r="V1413" s="21">
        <v>1400</v>
      </c>
      <c r="W1413" s="15">
        <f t="shared" si="434"/>
        <v>16080.535353095538</v>
      </c>
      <c r="X1413" s="15">
        <f t="shared" si="435"/>
        <v>19388.395910885203</v>
      </c>
      <c r="Y1413" s="15">
        <f t="shared" si="436"/>
        <v>29261.560845854539</v>
      </c>
      <c r="Z1413" s="15">
        <f t="shared" si="437"/>
        <v>8836.9727986943253</v>
      </c>
      <c r="AA1413" s="15">
        <f t="shared" si="438"/>
        <v>53246.917738396034</v>
      </c>
      <c r="AB1413" s="15">
        <f t="shared" si="439"/>
        <v>4856.3114678784941</v>
      </c>
      <c r="AC1413" s="15"/>
    </row>
    <row r="1414" spans="2:29">
      <c r="B1414" s="64">
        <v>42319</v>
      </c>
      <c r="C1414" s="65">
        <v>2075</v>
      </c>
      <c r="D1414" s="65">
        <v>19691.39</v>
      </c>
      <c r="E1414" s="16">
        <f t="shared" si="426"/>
        <v>1.0233203160347137E-3</v>
      </c>
      <c r="F1414" s="16">
        <f t="shared" si="428"/>
        <v>1.0233203160347137E-3</v>
      </c>
      <c r="G1414" s="16" t="str">
        <f t="shared" si="429"/>
        <v/>
      </c>
      <c r="H1414" s="6">
        <f t="shared" si="430"/>
        <v>1401</v>
      </c>
      <c r="I1414" s="25">
        <f t="shared" ca="1" si="431"/>
        <v>19079.618282840423</v>
      </c>
      <c r="J1414" s="16">
        <f t="shared" ca="1" si="440"/>
        <v>4.4827112717386935E-3</v>
      </c>
      <c r="K1414" s="17">
        <f t="shared" ca="1" si="432"/>
        <v>10.669843454700512</v>
      </c>
      <c r="L1414" s="31">
        <f t="shared" ca="1" si="427"/>
        <v>0.26116855348722173</v>
      </c>
      <c r="M1414" s="30"/>
      <c r="N1414" s="21">
        <v>1401</v>
      </c>
      <c r="O1414" s="14">
        <f t="shared" si="425"/>
        <v>0.41189399999999998</v>
      </c>
      <c r="P1414" s="14">
        <f t="shared" si="433"/>
        <v>0.59887895271081293</v>
      </c>
      <c r="Q1414" s="14">
        <f t="shared" si="441"/>
        <v>1.0107729527108129</v>
      </c>
      <c r="R1414" s="14">
        <f t="shared" si="442"/>
        <v>-0.18698495271081295</v>
      </c>
      <c r="S1414" s="14">
        <f t="shared" si="443"/>
        <v>1.6096519054216258</v>
      </c>
      <c r="T1414" s="14">
        <f t="shared" si="444"/>
        <v>-0.78586390542162587</v>
      </c>
      <c r="U1414" s="4" t="s">
        <v>21</v>
      </c>
      <c r="V1414" s="21">
        <v>1401</v>
      </c>
      <c r="W1414" s="15">
        <f t="shared" si="434"/>
        <v>16085.263725526036</v>
      </c>
      <c r="X1414" s="15">
        <f t="shared" si="435"/>
        <v>19392.541027349635</v>
      </c>
      <c r="Y1414" s="15">
        <f t="shared" si="436"/>
        <v>29276.422785714454</v>
      </c>
      <c r="Z1414" s="15">
        <f t="shared" si="437"/>
        <v>8837.6818101552653</v>
      </c>
      <c r="AA1414" s="15">
        <f t="shared" si="438"/>
        <v>53285.351471591763</v>
      </c>
      <c r="AB1414" s="15">
        <f t="shared" si="439"/>
        <v>4855.6629913131874</v>
      </c>
      <c r="AC1414" s="15"/>
    </row>
    <row r="1415" spans="2:29">
      <c r="B1415" s="64">
        <v>42320</v>
      </c>
      <c r="C1415" s="65">
        <v>2045.97</v>
      </c>
      <c r="D1415" s="65">
        <v>19697.77</v>
      </c>
      <c r="E1415" s="16">
        <f t="shared" si="426"/>
        <v>3.239994738817838E-4</v>
      </c>
      <c r="F1415" s="16">
        <f t="shared" si="428"/>
        <v>3.239994738817838E-4</v>
      </c>
      <c r="G1415" s="16" t="str">
        <f t="shared" si="429"/>
        <v/>
      </c>
      <c r="H1415" s="6">
        <f t="shared" si="430"/>
        <v>1402</v>
      </c>
      <c r="I1415" s="25">
        <f t="shared" ca="1" si="431"/>
        <v>19233.074032658562</v>
      </c>
      <c r="J1415" s="16">
        <f t="shared" ca="1" si="440"/>
        <v>8.0429150910294386E-3</v>
      </c>
      <c r="K1415" s="17">
        <f t="shared" ca="1" si="432"/>
        <v>11.152140243852349</v>
      </c>
      <c r="L1415" s="31">
        <f t="shared" ca="1" si="427"/>
        <v>0.48229678915183671</v>
      </c>
      <c r="M1415" s="30"/>
      <c r="N1415" s="21">
        <v>1402</v>
      </c>
      <c r="O1415" s="14">
        <f t="shared" si="425"/>
        <v>0.412188</v>
      </c>
      <c r="P1415" s="14">
        <f t="shared" si="433"/>
        <v>0.59909264725916977</v>
      </c>
      <c r="Q1415" s="14">
        <f t="shared" si="441"/>
        <v>1.0112806472591698</v>
      </c>
      <c r="R1415" s="14">
        <f t="shared" si="442"/>
        <v>-0.18690464725916978</v>
      </c>
      <c r="S1415" s="14">
        <f t="shared" si="443"/>
        <v>1.6103732945183395</v>
      </c>
      <c r="T1415" s="14">
        <f t="shared" si="444"/>
        <v>-0.78599729451833955</v>
      </c>
      <c r="U1415" s="4" t="s">
        <v>21</v>
      </c>
      <c r="V1415" s="21">
        <v>1402</v>
      </c>
      <c r="W1415" s="15">
        <f t="shared" si="434"/>
        <v>16089.993488302402</v>
      </c>
      <c r="X1415" s="15">
        <f t="shared" si="435"/>
        <v>19396.685550461192</v>
      </c>
      <c r="Y1415" s="15">
        <f t="shared" si="436"/>
        <v>29291.290039650696</v>
      </c>
      <c r="Z1415" s="15">
        <f t="shared" si="437"/>
        <v>8838.3915526822257</v>
      </c>
      <c r="AA1415" s="15">
        <f t="shared" si="438"/>
        <v>53323.804811400361</v>
      </c>
      <c r="AB1415" s="15">
        <f t="shared" si="439"/>
        <v>4855.015342008468</v>
      </c>
      <c r="AC1415" s="15"/>
    </row>
    <row r="1416" spans="2:29">
      <c r="B1416" s="64">
        <v>42321</v>
      </c>
      <c r="C1416" s="65">
        <v>2023.04</v>
      </c>
      <c r="D1416" s="65">
        <v>19596.91</v>
      </c>
      <c r="E1416" s="16">
        <f t="shared" si="426"/>
        <v>-5.1203765705458322E-3</v>
      </c>
      <c r="F1416" s="16" t="str">
        <f t="shared" si="428"/>
        <v/>
      </c>
      <c r="G1416" s="16">
        <f t="shared" si="429"/>
        <v>-5.1203765705458322E-3</v>
      </c>
      <c r="H1416" s="6">
        <f t="shared" si="430"/>
        <v>1403</v>
      </c>
      <c r="I1416" s="25">
        <f t="shared" ca="1" si="431"/>
        <v>19486.497113056746</v>
      </c>
      <c r="J1416" s="16">
        <f t="shared" ca="1" si="440"/>
        <v>1.3176420990625918E-2</v>
      </c>
      <c r="K1416" s="17">
        <f t="shared" ca="1" si="432"/>
        <v>11.951913735010766</v>
      </c>
      <c r="L1416" s="31">
        <f t="shared" ca="1" si="427"/>
        <v>0.79977349115841667</v>
      </c>
      <c r="M1416" s="30"/>
      <c r="N1416" s="21">
        <v>1403</v>
      </c>
      <c r="O1416" s="14">
        <f t="shared" si="425"/>
        <v>0.41248199999999996</v>
      </c>
      <c r="P1416" s="14">
        <f t="shared" si="433"/>
        <v>0.59930626561049738</v>
      </c>
      <c r="Q1416" s="14">
        <f t="shared" si="441"/>
        <v>1.0117882656104973</v>
      </c>
      <c r="R1416" s="14">
        <f t="shared" si="442"/>
        <v>-0.18682426561049742</v>
      </c>
      <c r="S1416" s="14">
        <f t="shared" si="443"/>
        <v>1.6110945312209948</v>
      </c>
      <c r="T1416" s="14">
        <f t="shared" si="444"/>
        <v>-0.78613053122099474</v>
      </c>
      <c r="U1416" s="4" t="s">
        <v>21</v>
      </c>
      <c r="V1416" s="21">
        <v>1403</v>
      </c>
      <c r="W1416" s="15">
        <f t="shared" si="434"/>
        <v>16094.724641833454</v>
      </c>
      <c r="X1416" s="15">
        <f t="shared" si="435"/>
        <v>19400.829481043755</v>
      </c>
      <c r="Y1416" s="15">
        <f t="shared" si="436"/>
        <v>29306.162610484465</v>
      </c>
      <c r="Z1416" s="15">
        <f t="shared" si="437"/>
        <v>8839.1020257209566</v>
      </c>
      <c r="AA1416" s="15">
        <f t="shared" si="438"/>
        <v>53362.277768942338</v>
      </c>
      <c r="AB1416" s="15">
        <f t="shared" si="439"/>
        <v>4854.3685188642066</v>
      </c>
      <c r="AC1416" s="15"/>
    </row>
    <row r="1417" spans="2:29">
      <c r="B1417" s="64">
        <v>42324</v>
      </c>
      <c r="C1417" s="65">
        <v>2053.19</v>
      </c>
      <c r="D1417" s="65">
        <v>19393.689999999999</v>
      </c>
      <c r="E1417" s="16">
        <f t="shared" si="426"/>
        <v>-1.0370002209532072E-2</v>
      </c>
      <c r="F1417" s="16" t="str">
        <f t="shared" si="428"/>
        <v/>
      </c>
      <c r="G1417" s="16">
        <f t="shared" si="429"/>
        <v>-1.0370002209532072E-2</v>
      </c>
      <c r="H1417" s="6">
        <f t="shared" si="430"/>
        <v>1404</v>
      </c>
      <c r="I1417" s="25">
        <f t="shared" ca="1" si="431"/>
        <v>19711.719585649247</v>
      </c>
      <c r="J1417" s="16">
        <f t="shared" ca="1" si="440"/>
        <v>1.1557873705356336E-2</v>
      </c>
      <c r="K1417" s="17">
        <f t="shared" ca="1" si="432"/>
        <v>12.651763700216115</v>
      </c>
      <c r="L1417" s="31">
        <f t="shared" ca="1" si="427"/>
        <v>0.69984996520534826</v>
      </c>
      <c r="M1417" s="30"/>
      <c r="N1417" s="21">
        <v>1404</v>
      </c>
      <c r="O1417" s="14">
        <f t="shared" si="425"/>
        <v>0.41277599999999998</v>
      </c>
      <c r="P1417" s="14">
        <f t="shared" si="433"/>
        <v>0.59951980784624614</v>
      </c>
      <c r="Q1417" s="14">
        <f t="shared" si="441"/>
        <v>1.0122958078462461</v>
      </c>
      <c r="R1417" s="14">
        <f t="shared" si="442"/>
        <v>-0.18674380784624617</v>
      </c>
      <c r="S1417" s="14">
        <f t="shared" si="443"/>
        <v>1.6118156156924923</v>
      </c>
      <c r="T1417" s="14">
        <f t="shared" si="444"/>
        <v>-0.78626361569249226</v>
      </c>
      <c r="U1417" s="4" t="s">
        <v>21</v>
      </c>
      <c r="V1417" s="21">
        <v>1404</v>
      </c>
      <c r="W1417" s="15">
        <f t="shared" si="434"/>
        <v>16099.457186528134</v>
      </c>
      <c r="X1417" s="15">
        <f t="shared" si="435"/>
        <v>19404.972819919694</v>
      </c>
      <c r="Y1417" s="15">
        <f t="shared" si="436"/>
        <v>29321.04050103655</v>
      </c>
      <c r="Z1417" s="15">
        <f t="shared" si="437"/>
        <v>8839.8132287184526</v>
      </c>
      <c r="AA1417" s="15">
        <f t="shared" si="438"/>
        <v>53400.77035534053</v>
      </c>
      <c r="AB1417" s="15">
        <f t="shared" si="439"/>
        <v>4853.7225207825295</v>
      </c>
      <c r="AC1417" s="15"/>
    </row>
    <row r="1418" spans="2:29">
      <c r="B1418" s="64">
        <v>42325</v>
      </c>
      <c r="C1418" s="65">
        <v>2050.44</v>
      </c>
      <c r="D1418" s="65">
        <v>19630.63</v>
      </c>
      <c r="E1418" s="16">
        <f t="shared" si="426"/>
        <v>1.2217375857817793E-2</v>
      </c>
      <c r="F1418" s="16">
        <f t="shared" si="428"/>
        <v>1.2217375857817793E-2</v>
      </c>
      <c r="G1418" s="16" t="str">
        <f t="shared" si="429"/>
        <v/>
      </c>
      <c r="H1418" s="6">
        <f t="shared" si="430"/>
        <v>1405</v>
      </c>
      <c r="I1418" s="25">
        <f t="shared" ca="1" si="431"/>
        <v>19644.036265909403</v>
      </c>
      <c r="J1418" s="16">
        <f t="shared" ca="1" si="440"/>
        <v>-3.4336588163074409E-3</v>
      </c>
      <c r="K1418" s="17">
        <f t="shared" ca="1" si="432"/>
        <v>12.418415596121282</v>
      </c>
      <c r="L1418" s="31">
        <f t="shared" ca="1" si="427"/>
        <v>-0.23334810409483395</v>
      </c>
      <c r="M1418" s="30"/>
      <c r="N1418" s="21">
        <v>1405</v>
      </c>
      <c r="O1418" s="14">
        <f t="shared" si="425"/>
        <v>0.41306999999999999</v>
      </c>
      <c r="P1418" s="14">
        <f t="shared" si="433"/>
        <v>0.59973327404772203</v>
      </c>
      <c r="Q1418" s="14">
        <f t="shared" si="441"/>
        <v>1.012803274047722</v>
      </c>
      <c r="R1418" s="14">
        <f t="shared" si="442"/>
        <v>-0.18666327404772204</v>
      </c>
      <c r="S1418" s="14">
        <f t="shared" si="443"/>
        <v>1.6125365480954441</v>
      </c>
      <c r="T1418" s="14">
        <f t="shared" si="444"/>
        <v>-0.78639654809544401</v>
      </c>
      <c r="U1418" s="4" t="s">
        <v>21</v>
      </c>
      <c r="V1418" s="21">
        <v>1405</v>
      </c>
      <c r="W1418" s="15">
        <f t="shared" si="434"/>
        <v>16104.191122795506</v>
      </c>
      <c r="X1418" s="15">
        <f t="shared" si="435"/>
        <v>19409.115567909914</v>
      </c>
      <c r="Y1418" s="15">
        <f t="shared" si="436"/>
        <v>29335.923714127337</v>
      </c>
      <c r="Z1418" s="15">
        <f t="shared" si="437"/>
        <v>8840.5251611229305</v>
      </c>
      <c r="AA1418" s="15">
        <f t="shared" si="438"/>
        <v>53439.282581720188</v>
      </c>
      <c r="AB1418" s="15">
        <f t="shared" si="439"/>
        <v>4853.0773466678038</v>
      </c>
      <c r="AC1418" s="15"/>
    </row>
    <row r="1419" spans="2:29">
      <c r="B1419" s="64">
        <v>42326</v>
      </c>
      <c r="C1419" s="65">
        <v>2083.58</v>
      </c>
      <c r="D1419" s="65">
        <v>19649.18</v>
      </c>
      <c r="E1419" s="16">
        <f t="shared" si="426"/>
        <v>9.4495184311452413E-4</v>
      </c>
      <c r="F1419" s="16">
        <f t="shared" si="428"/>
        <v>9.4495184311452413E-4</v>
      </c>
      <c r="G1419" s="16" t="str">
        <f t="shared" si="429"/>
        <v/>
      </c>
      <c r="H1419" s="6">
        <f t="shared" si="430"/>
        <v>1406</v>
      </c>
      <c r="I1419" s="25">
        <f t="shared" ca="1" si="431"/>
        <v>19678.829542325286</v>
      </c>
      <c r="J1419" s="16">
        <f t="shared" ca="1" si="440"/>
        <v>1.7711877510765955E-3</v>
      </c>
      <c r="K1419" s="17">
        <f t="shared" ca="1" si="432"/>
        <v>12.510641986000699</v>
      </c>
      <c r="L1419" s="31">
        <f t="shared" ca="1" si="427"/>
        <v>9.2226389879418155E-2</v>
      </c>
      <c r="M1419" s="30"/>
      <c r="N1419" s="21">
        <v>1406</v>
      </c>
      <c r="O1419" s="14">
        <f t="shared" si="425"/>
        <v>0.41336400000000001</v>
      </c>
      <c r="P1419" s="14">
        <f t="shared" si="433"/>
        <v>0.59994666429608556</v>
      </c>
      <c r="Q1419" s="14">
        <f t="shared" si="441"/>
        <v>1.0133106642960856</v>
      </c>
      <c r="R1419" s="14">
        <f t="shared" si="442"/>
        <v>-0.18658266429608555</v>
      </c>
      <c r="S1419" s="14">
        <f t="shared" si="443"/>
        <v>1.6132573285921712</v>
      </c>
      <c r="T1419" s="14">
        <f t="shared" si="444"/>
        <v>-0.78652932859217106</v>
      </c>
      <c r="U1419" s="4" t="s">
        <v>21</v>
      </c>
      <c r="V1419" s="21">
        <v>1406</v>
      </c>
      <c r="W1419" s="15">
        <f t="shared" si="434"/>
        <v>16108.926451044754</v>
      </c>
      <c r="X1419" s="15">
        <f t="shared" si="435"/>
        <v>19413.257725833799</v>
      </c>
      <c r="Y1419" s="15">
        <f t="shared" si="436"/>
        <v>29350.812252576819</v>
      </c>
      <c r="Z1419" s="15">
        <f t="shared" si="437"/>
        <v>8841.2378223838423</v>
      </c>
      <c r="AA1419" s="15">
        <f t="shared" si="438"/>
        <v>53477.814459208894</v>
      </c>
      <c r="AB1419" s="15">
        <f t="shared" si="439"/>
        <v>4852.4329954266441</v>
      </c>
      <c r="AC1419" s="15"/>
    </row>
    <row r="1420" spans="2:29">
      <c r="B1420" s="64">
        <v>42327</v>
      </c>
      <c r="C1420" s="65">
        <v>2081.2399999999998</v>
      </c>
      <c r="D1420" s="65">
        <v>19859.810000000001</v>
      </c>
      <c r="E1420" s="16">
        <f t="shared" si="426"/>
        <v>1.0719531298507164E-2</v>
      </c>
      <c r="F1420" s="16">
        <f t="shared" si="428"/>
        <v>1.0719531298507164E-2</v>
      </c>
      <c r="G1420" s="16" t="str">
        <f t="shared" si="429"/>
        <v/>
      </c>
      <c r="H1420" s="6">
        <f t="shared" si="430"/>
        <v>1407</v>
      </c>
      <c r="I1420" s="25">
        <f t="shared" ca="1" si="431"/>
        <v>19683.117086555034</v>
      </c>
      <c r="J1420" s="16">
        <f t="shared" ca="1" si="440"/>
        <v>2.1787597786374952E-4</v>
      </c>
      <c r="K1420" s="17">
        <f t="shared" ca="1" si="432"/>
        <v>12.505882760555631</v>
      </c>
      <c r="L1420" s="31">
        <f t="shared" ca="1" si="427"/>
        <v>-4.759225445068147E-3</v>
      </c>
      <c r="M1420" s="30"/>
      <c r="N1420" s="21">
        <v>1407</v>
      </c>
      <c r="O1420" s="14">
        <f t="shared" si="425"/>
        <v>0.41365799999999997</v>
      </c>
      <c r="P1420" s="14">
        <f t="shared" si="433"/>
        <v>0.60015997867235371</v>
      </c>
      <c r="Q1420" s="14">
        <f t="shared" si="441"/>
        <v>1.0138179786723538</v>
      </c>
      <c r="R1420" s="14">
        <f t="shared" si="442"/>
        <v>-0.18650197867235374</v>
      </c>
      <c r="S1420" s="14">
        <f t="shared" si="443"/>
        <v>1.6139779573447073</v>
      </c>
      <c r="T1420" s="14">
        <f t="shared" si="444"/>
        <v>-0.78666195734470745</v>
      </c>
      <c r="U1420" s="4" t="s">
        <v>21</v>
      </c>
      <c r="V1420" s="21">
        <v>1407</v>
      </c>
      <c r="W1420" s="15">
        <f t="shared" si="434"/>
        <v>16113.663171685175</v>
      </c>
      <c r="X1420" s="15">
        <f t="shared" si="435"/>
        <v>19417.399294509287</v>
      </c>
      <c r="Y1420" s="15">
        <f t="shared" si="436"/>
        <v>29365.706119204599</v>
      </c>
      <c r="Z1420" s="15">
        <f t="shared" si="437"/>
        <v>8841.9512119518567</v>
      </c>
      <c r="AA1420" s="15">
        <f t="shared" si="438"/>
        <v>53516.36599893665</v>
      </c>
      <c r="AB1420" s="15">
        <f t="shared" si="439"/>
        <v>4851.7894659678923</v>
      </c>
      <c r="AC1420" s="15"/>
    </row>
    <row r="1421" spans="2:29">
      <c r="B1421" s="64">
        <v>42328</v>
      </c>
      <c r="C1421" s="65">
        <v>2089.17</v>
      </c>
      <c r="D1421" s="65">
        <v>19879.810000000001</v>
      </c>
      <c r="E1421" s="16">
        <f t="shared" si="426"/>
        <v>1.0070589799197475E-3</v>
      </c>
      <c r="F1421" s="16">
        <f t="shared" si="428"/>
        <v>1.0070589799197475E-3</v>
      </c>
      <c r="G1421" s="16" t="str">
        <f t="shared" si="429"/>
        <v/>
      </c>
      <c r="H1421" s="6">
        <f t="shared" si="430"/>
        <v>1408</v>
      </c>
      <c r="I1421" s="25">
        <f t="shared" ca="1" si="431"/>
        <v>20031.381833715557</v>
      </c>
      <c r="J1421" s="16">
        <f t="shared" ca="1" si="440"/>
        <v>1.7693576968985915E-2</v>
      </c>
      <c r="K1421" s="17">
        <f t="shared" ca="1" si="432"/>
        <v>13.583687740103677</v>
      </c>
      <c r="L1421" s="31">
        <f t="shared" ca="1" si="427"/>
        <v>1.0778049795480471</v>
      </c>
      <c r="M1421" s="30"/>
      <c r="N1421" s="21">
        <v>1408</v>
      </c>
      <c r="O1421" s="14">
        <f t="shared" ref="O1421:O1484" si="445">$I$7*N1421</f>
        <v>0.41395199999999999</v>
      </c>
      <c r="P1421" s="14">
        <f t="shared" si="433"/>
        <v>0.60037321725739901</v>
      </c>
      <c r="Q1421" s="14">
        <f t="shared" si="441"/>
        <v>1.0143252172573991</v>
      </c>
      <c r="R1421" s="14">
        <f t="shared" si="442"/>
        <v>-0.18642121725739902</v>
      </c>
      <c r="S1421" s="14">
        <f t="shared" si="443"/>
        <v>1.6146984345147981</v>
      </c>
      <c r="T1421" s="14">
        <f t="shared" si="444"/>
        <v>-0.78679443451479802</v>
      </c>
      <c r="U1421" s="4" t="s">
        <v>21</v>
      </c>
      <c r="V1421" s="21">
        <v>1408</v>
      </c>
      <c r="W1421" s="15">
        <f t="shared" si="434"/>
        <v>16118.401285126198</v>
      </c>
      <c r="X1421" s="15">
        <f t="shared" si="435"/>
        <v>19421.540274752799</v>
      </c>
      <c r="Y1421" s="15">
        <f t="shared" si="436"/>
        <v>29380.605316829868</v>
      </c>
      <c r="Z1421" s="15">
        <f t="shared" si="437"/>
        <v>8842.6653292788687</v>
      </c>
      <c r="AA1421" s="15">
        <f t="shared" si="438"/>
        <v>53554.937212035853</v>
      </c>
      <c r="AB1421" s="15">
        <f t="shared" si="439"/>
        <v>4851.1467572026249</v>
      </c>
      <c r="AC1421" s="15"/>
    </row>
    <row r="1422" spans="2:29">
      <c r="B1422" s="64">
        <v>42332</v>
      </c>
      <c r="C1422" s="65">
        <v>2089.14</v>
      </c>
      <c r="D1422" s="65">
        <v>19924.89</v>
      </c>
      <c r="E1422" s="16">
        <f t="shared" ref="E1422:E1485" si="446">(D1422-D1421)/D1421</f>
        <v>2.2676273062970979E-3</v>
      </c>
      <c r="F1422" s="16">
        <f t="shared" si="428"/>
        <v>2.2676273062970979E-3</v>
      </c>
      <c r="G1422" s="16" t="str">
        <f t="shared" si="429"/>
        <v/>
      </c>
      <c r="H1422" s="6">
        <f t="shared" si="430"/>
        <v>1409</v>
      </c>
      <c r="I1422" s="25">
        <f t="shared" ca="1" si="431"/>
        <v>20212.413885999282</v>
      </c>
      <c r="J1422" s="16">
        <f t="shared" ca="1" si="440"/>
        <v>9.0374220703547722E-3</v>
      </c>
      <c r="K1422" s="17">
        <f t="shared" ca="1" si="432"/>
        <v>14.127614928312187</v>
      </c>
      <c r="L1422" s="31">
        <f t="shared" ref="L1422:L1485" ca="1" si="447">NORMINV(RAND(),0,$I$9)</f>
        <v>0.54392718820850994</v>
      </c>
      <c r="M1422" s="30"/>
      <c r="N1422" s="21">
        <v>1409</v>
      </c>
      <c r="O1422" s="14">
        <f t="shared" si="445"/>
        <v>0.414246</v>
      </c>
      <c r="P1422" s="14">
        <f t="shared" si="433"/>
        <v>0.60058638013195076</v>
      </c>
      <c r="Q1422" s="14">
        <f t="shared" si="441"/>
        <v>1.0148323801319508</v>
      </c>
      <c r="R1422" s="14">
        <f t="shared" si="442"/>
        <v>-0.18634038013195076</v>
      </c>
      <c r="S1422" s="14">
        <f t="shared" si="443"/>
        <v>1.6154187602639016</v>
      </c>
      <c r="T1422" s="14">
        <f t="shared" si="444"/>
        <v>-0.78692676026390151</v>
      </c>
      <c r="U1422" s="4" t="s">
        <v>21</v>
      </c>
      <c r="V1422" s="21">
        <v>1409</v>
      </c>
      <c r="W1422" s="15">
        <f t="shared" si="434"/>
        <v>16123.140791777365</v>
      </c>
      <c r="X1422" s="15">
        <f t="shared" si="435"/>
        <v>19425.680667379307</v>
      </c>
      <c r="Y1422" s="15">
        <f t="shared" si="436"/>
        <v>29395.509848271453</v>
      </c>
      <c r="Z1422" s="15">
        <f t="shared" si="437"/>
        <v>8843.3801738179882</v>
      </c>
      <c r="AA1422" s="15">
        <f t="shared" si="438"/>
        <v>53593.52810964128</v>
      </c>
      <c r="AB1422" s="15">
        <f t="shared" si="439"/>
        <v>4850.504868044135</v>
      </c>
      <c r="AC1422" s="15"/>
    </row>
    <row r="1423" spans="2:29">
      <c r="B1423" s="64">
        <v>42333</v>
      </c>
      <c r="C1423" s="65">
        <v>2088.87</v>
      </c>
      <c r="D1423" s="65">
        <v>19847.580000000002</v>
      </c>
      <c r="E1423" s="16">
        <f t="shared" si="446"/>
        <v>-3.88007160892721E-3</v>
      </c>
      <c r="F1423" s="16" t="str">
        <f t="shared" ref="F1423:F1486" si="448">IF(E1423&gt;0,E1423,"")</f>
        <v/>
      </c>
      <c r="G1423" s="16">
        <f t="shared" ref="G1423:G1486" si="449">IF(E1423&lt;0,E1423,"")</f>
        <v>-3.88007160892721E-3</v>
      </c>
      <c r="H1423" s="6">
        <f t="shared" si="430"/>
        <v>1410</v>
      </c>
      <c r="I1423" s="25">
        <f t="shared" ca="1" si="431"/>
        <v>20661.934551593611</v>
      </c>
      <c r="J1423" s="16">
        <f t="shared" ca="1" si="440"/>
        <v>2.2239830835133596E-2</v>
      </c>
      <c r="K1423" s="17">
        <f t="shared" ca="1" si="432"/>
        <v>15.483999127259647</v>
      </c>
      <c r="L1423" s="31">
        <f t="shared" ca="1" si="447"/>
        <v>1.3563841989474605</v>
      </c>
      <c r="M1423" s="30"/>
      <c r="N1423" s="21">
        <v>1410</v>
      </c>
      <c r="O1423" s="14">
        <f t="shared" si="445"/>
        <v>0.41453999999999996</v>
      </c>
      <c r="P1423" s="14">
        <f t="shared" si="433"/>
        <v>0.60079946737659473</v>
      </c>
      <c r="Q1423" s="14">
        <f t="shared" si="441"/>
        <v>1.0153394673765948</v>
      </c>
      <c r="R1423" s="14">
        <f t="shared" si="442"/>
        <v>-0.18625946737659477</v>
      </c>
      <c r="S1423" s="14">
        <f t="shared" si="443"/>
        <v>1.6161389347531894</v>
      </c>
      <c r="T1423" s="14">
        <f t="shared" si="444"/>
        <v>-0.78705893475318955</v>
      </c>
      <c r="U1423" s="4" t="s">
        <v>21</v>
      </c>
      <c r="V1423" s="21">
        <v>1410</v>
      </c>
      <c r="W1423" s="15">
        <f t="shared" si="434"/>
        <v>16127.881692048339</v>
      </c>
      <c r="X1423" s="15">
        <f t="shared" si="435"/>
        <v>19429.820473202297</v>
      </c>
      <c r="Y1423" s="15">
        <f t="shared" si="436"/>
        <v>29410.419716347791</v>
      </c>
      <c r="Z1423" s="15">
        <f t="shared" si="437"/>
        <v>8844.0957450235419</v>
      </c>
      <c r="AA1423" s="15">
        <f t="shared" si="438"/>
        <v>53632.138702890123</v>
      </c>
      <c r="AB1423" s="15">
        <f t="shared" si="439"/>
        <v>4849.8637974079375</v>
      </c>
      <c r="AC1423" s="15"/>
    </row>
    <row r="1424" spans="2:29">
      <c r="B1424" s="64">
        <v>42335</v>
      </c>
      <c r="C1424" s="65">
        <v>2090.11</v>
      </c>
      <c r="D1424" s="65">
        <v>19883.939999999999</v>
      </c>
      <c r="E1424" s="16">
        <f t="shared" si="446"/>
        <v>1.8319613776589861E-3</v>
      </c>
      <c r="F1424" s="16">
        <f t="shared" si="448"/>
        <v>1.8319613776589861E-3</v>
      </c>
      <c r="G1424" s="16" t="str">
        <f t="shared" si="449"/>
        <v/>
      </c>
      <c r="H1424" s="6">
        <f t="shared" si="430"/>
        <v>1411</v>
      </c>
      <c r="I1424" s="25">
        <f t="shared" ca="1" si="431"/>
        <v>20533.004400368653</v>
      </c>
      <c r="J1424" s="16">
        <f t="shared" ca="1" si="440"/>
        <v>-6.2399844943374109E-3</v>
      </c>
      <c r="K1424" s="17">
        <f t="shared" ca="1" si="432"/>
        <v>15.074402953596223</v>
      </c>
      <c r="L1424" s="31">
        <f t="shared" ca="1" si="447"/>
        <v>-0.4095961736634231</v>
      </c>
      <c r="M1424" s="30"/>
      <c r="N1424" s="21">
        <v>1411</v>
      </c>
      <c r="O1424" s="14">
        <f t="shared" si="445"/>
        <v>0.41483399999999998</v>
      </c>
      <c r="P1424" s="14">
        <f t="shared" si="433"/>
        <v>0.60101247907177435</v>
      </c>
      <c r="Q1424" s="14">
        <f t="shared" si="441"/>
        <v>1.0158464790717743</v>
      </c>
      <c r="R1424" s="14">
        <f t="shared" si="442"/>
        <v>-0.18617847907177437</v>
      </c>
      <c r="S1424" s="14">
        <f t="shared" si="443"/>
        <v>1.6168589581435486</v>
      </c>
      <c r="T1424" s="14">
        <f t="shared" si="444"/>
        <v>-0.78719095814354878</v>
      </c>
      <c r="U1424" s="4" t="s">
        <v>21</v>
      </c>
      <c r="V1424" s="21">
        <v>1411</v>
      </c>
      <c r="W1424" s="15">
        <f t="shared" si="434"/>
        <v>16132.623986348905</v>
      </c>
      <c r="X1424" s="15">
        <f t="shared" si="435"/>
        <v>19433.959693033794</v>
      </c>
      <c r="Y1424" s="15">
        <f t="shared" si="436"/>
        <v>29425.334923876933</v>
      </c>
      <c r="Z1424" s="15">
        <f t="shared" si="437"/>
        <v>8844.8120423510627</v>
      </c>
      <c r="AA1424" s="15">
        <f t="shared" si="438"/>
        <v>53670.769002922054</v>
      </c>
      <c r="AB1424" s="15">
        <f t="shared" si="439"/>
        <v>4849.2235442117526</v>
      </c>
      <c r="AC1424" s="15"/>
    </row>
    <row r="1425" spans="2:29">
      <c r="B1425" s="64">
        <v>42338</v>
      </c>
      <c r="C1425" s="65">
        <v>2080.41</v>
      </c>
      <c r="D1425" s="65">
        <v>19747.47</v>
      </c>
      <c r="E1425" s="16">
        <f t="shared" si="446"/>
        <v>-6.863327891755735E-3</v>
      </c>
      <c r="F1425" s="16" t="str">
        <f t="shared" si="448"/>
        <v/>
      </c>
      <c r="G1425" s="16">
        <f t="shared" si="449"/>
        <v>-6.863327891755735E-3</v>
      </c>
      <c r="H1425" s="6">
        <f t="shared" si="430"/>
        <v>1412</v>
      </c>
      <c r="I1425" s="25">
        <f t="shared" ca="1" si="431"/>
        <v>20687.470786463397</v>
      </c>
      <c r="J1425" s="16">
        <f t="shared" ca="1" si="440"/>
        <v>7.522834120269834E-3</v>
      </c>
      <c r="K1425" s="17">
        <f t="shared" ca="1" si="432"/>
        <v>15.524445688747376</v>
      </c>
      <c r="L1425" s="31">
        <f t="shared" ca="1" si="447"/>
        <v>0.45004273515115256</v>
      </c>
      <c r="M1425" s="30"/>
      <c r="N1425" s="21">
        <v>1412</v>
      </c>
      <c r="O1425" s="14">
        <f t="shared" si="445"/>
        <v>0.415128</v>
      </c>
      <c r="P1425" s="14">
        <f t="shared" si="433"/>
        <v>0.60122541529778994</v>
      </c>
      <c r="Q1425" s="14">
        <f t="shared" si="441"/>
        <v>1.01635341529779</v>
      </c>
      <c r="R1425" s="14">
        <f t="shared" si="442"/>
        <v>-0.18609741529778995</v>
      </c>
      <c r="S1425" s="14">
        <f t="shared" si="443"/>
        <v>1.6175788305955798</v>
      </c>
      <c r="T1425" s="14">
        <f t="shared" si="444"/>
        <v>-0.78732283059557995</v>
      </c>
      <c r="U1425" s="4" t="s">
        <v>21</v>
      </c>
      <c r="V1425" s="21">
        <v>1412</v>
      </c>
      <c r="W1425" s="15">
        <f t="shared" si="434"/>
        <v>16137.367675088966</v>
      </c>
      <c r="X1425" s="15">
        <f t="shared" si="435"/>
        <v>19438.098327684351</v>
      </c>
      <c r="Y1425" s="15">
        <f t="shared" si="436"/>
        <v>29440.255473676563</v>
      </c>
      <c r="Z1425" s="15">
        <f t="shared" si="437"/>
        <v>8845.5290652572967</v>
      </c>
      <c r="AA1425" s="15">
        <f t="shared" si="438"/>
        <v>53709.419020879104</v>
      </c>
      <c r="AB1425" s="15">
        <f t="shared" si="439"/>
        <v>4848.5841073755082</v>
      </c>
      <c r="AC1425" s="15"/>
    </row>
    <row r="1426" spans="2:29">
      <c r="B1426" s="64">
        <v>42339</v>
      </c>
      <c r="C1426" s="65">
        <v>2102.63</v>
      </c>
      <c r="D1426" s="65">
        <v>20012.400000000001</v>
      </c>
      <c r="E1426" s="16">
        <f t="shared" si="446"/>
        <v>1.3415895808425093E-2</v>
      </c>
      <c r="F1426" s="16">
        <f t="shared" si="448"/>
        <v>1.3415895808425093E-2</v>
      </c>
      <c r="G1426" s="16" t="str">
        <f t="shared" si="449"/>
        <v/>
      </c>
      <c r="H1426" s="6">
        <f t="shared" ref="H1426:H1489" si="450">+H1425+$I$8</f>
        <v>1413</v>
      </c>
      <c r="I1426" s="25">
        <f t="shared" ref="I1426:I1489" ca="1" si="451">$I$13*2.71828^(($I$5-($I$6^2)/2)*H1426+$I$6*K1426)</f>
        <v>20546.31460203942</v>
      </c>
      <c r="J1426" s="16">
        <f t="shared" ca="1" si="440"/>
        <v>-6.8232693054165279E-3</v>
      </c>
      <c r="K1426" s="17">
        <f t="shared" ref="K1426:K1489" ca="1" si="452">+K1425+L1426</f>
        <v>15.078154510745106</v>
      </c>
      <c r="L1426" s="31">
        <f t="shared" ca="1" si="447"/>
        <v>-0.44629117800226931</v>
      </c>
      <c r="M1426" s="30"/>
      <c r="N1426" s="21">
        <v>1413</v>
      </c>
      <c r="O1426" s="14">
        <f t="shared" si="445"/>
        <v>0.41542200000000001</v>
      </c>
      <c r="P1426" s="14">
        <f t="shared" ref="P1426:P1489" si="453">$I$6*N1426^0.5</f>
        <v>0.60143827613480005</v>
      </c>
      <c r="Q1426" s="14">
        <f t="shared" si="441"/>
        <v>1.0168602761348</v>
      </c>
      <c r="R1426" s="14">
        <f t="shared" si="442"/>
        <v>-0.18601627613480004</v>
      </c>
      <c r="S1426" s="14">
        <f t="shared" si="443"/>
        <v>1.6182985522696001</v>
      </c>
      <c r="T1426" s="14">
        <f t="shared" si="444"/>
        <v>-0.78745455226960015</v>
      </c>
      <c r="U1426" s="4" t="s">
        <v>21</v>
      </c>
      <c r="V1426" s="21">
        <v>1413</v>
      </c>
      <c r="W1426" s="15">
        <f t="shared" ref="W1426:W1489" si="454">$I$10*EXP(O1426)</f>
        <v>16142.11275867855</v>
      </c>
      <c r="X1426" s="15">
        <f t="shared" ref="X1426:X1489" si="455">$I$10*EXP(P1426)</f>
        <v>19442.236377963065</v>
      </c>
      <c r="Y1426" s="15">
        <f t="shared" ref="Y1426:Y1489" si="456">$I$10*EXP(Q1426)</f>
        <v>29455.181368563983</v>
      </c>
      <c r="Z1426" s="15">
        <f t="shared" ref="Z1426:Z1489" si="457">$I$10*EXP(R1426)</f>
        <v>8846.2468132001941</v>
      </c>
      <c r="AA1426" s="15">
        <f t="shared" ref="AA1426:AA1489" si="458">$I$10*EXP(S1426)</f>
        <v>53748.088767905749</v>
      </c>
      <c r="AB1426" s="15">
        <f t="shared" ref="AB1426:AB1489" si="459">$I$10*EXP(T1426)</f>
        <v>4847.9454858213303</v>
      </c>
      <c r="AC1426" s="15"/>
    </row>
    <row r="1427" spans="2:29">
      <c r="B1427" s="64">
        <v>42340</v>
      </c>
      <c r="C1427" s="65">
        <v>2079.5100000000002</v>
      </c>
      <c r="D1427" s="65">
        <v>19938.13</v>
      </c>
      <c r="E1427" s="16">
        <f t="shared" si="446"/>
        <v>-3.7111990565849391E-3</v>
      </c>
      <c r="F1427" s="16" t="str">
        <f t="shared" si="448"/>
        <v/>
      </c>
      <c r="G1427" s="16">
        <f t="shared" si="449"/>
        <v>-3.7111990565849391E-3</v>
      </c>
      <c r="H1427" s="6">
        <f t="shared" si="450"/>
        <v>1414</v>
      </c>
      <c r="I1427" s="25">
        <f t="shared" ca="1" si="451"/>
        <v>20802.421059432461</v>
      </c>
      <c r="J1427" s="16">
        <f t="shared" ref="J1427:J1490" ca="1" si="460">(I1427-I1426)/I1426</f>
        <v>1.2464836753138229E-2</v>
      </c>
      <c r="K1427" s="17">
        <f t="shared" ca="1" si="452"/>
        <v>15.834016922962</v>
      </c>
      <c r="L1427" s="31">
        <f t="shared" ca="1" si="447"/>
        <v>0.75586241221689343</v>
      </c>
      <c r="M1427" s="30"/>
      <c r="N1427" s="21">
        <v>1414</v>
      </c>
      <c r="O1427" s="14">
        <f t="shared" si="445"/>
        <v>0.41571599999999997</v>
      </c>
      <c r="P1427" s="14">
        <f t="shared" si="453"/>
        <v>0.60165106166282134</v>
      </c>
      <c r="Q1427" s="14">
        <f t="shared" ref="Q1427:Q1490" si="461">+O1427+P1427</f>
        <v>1.0173670616628212</v>
      </c>
      <c r="R1427" s="14">
        <f t="shared" ref="R1427:R1490" si="462">+O1427-P1427</f>
        <v>-0.18593506166282137</v>
      </c>
      <c r="S1427" s="14">
        <f t="shared" ref="S1427:S1490" si="463">+O1427+2*P1427</f>
        <v>1.6190181233256427</v>
      </c>
      <c r="T1427" s="14">
        <f t="shared" ref="T1427:T1490" si="464">+O1427-2*P1427</f>
        <v>-0.78758612332564271</v>
      </c>
      <c r="U1427" s="4" t="s">
        <v>21</v>
      </c>
      <c r="V1427" s="21">
        <v>1414</v>
      </c>
      <c r="W1427" s="15">
        <f t="shared" si="454"/>
        <v>16146.859237527804</v>
      </c>
      <c r="X1427" s="15">
        <f t="shared" si="455"/>
        <v>19446.373844677575</v>
      </c>
      <c r="Y1427" s="15">
        <f t="shared" si="456"/>
        <v>29470.112611356122</v>
      </c>
      <c r="Z1427" s="15">
        <f t="shared" si="457"/>
        <v>8846.9652856389057</v>
      </c>
      <c r="AA1427" s="15">
        <f t="shared" si="458"/>
        <v>53786.778255148944</v>
      </c>
      <c r="AB1427" s="15">
        <f t="shared" si="459"/>
        <v>4847.3076784735376</v>
      </c>
      <c r="AC1427" s="15"/>
    </row>
    <row r="1428" spans="2:29">
      <c r="B1428" s="64">
        <v>42341</v>
      </c>
      <c r="C1428" s="65">
        <v>2049.62</v>
      </c>
      <c r="D1428" s="65">
        <v>19939.900000000001</v>
      </c>
      <c r="E1428" s="16">
        <f t="shared" si="446"/>
        <v>8.8774624300294784E-5</v>
      </c>
      <c r="F1428" s="16">
        <f t="shared" si="448"/>
        <v>8.8774624300294784E-5</v>
      </c>
      <c r="G1428" s="16" t="str">
        <f t="shared" si="449"/>
        <v/>
      </c>
      <c r="H1428" s="6">
        <f t="shared" si="450"/>
        <v>1415</v>
      </c>
      <c r="I1428" s="25">
        <f t="shared" ca="1" si="451"/>
        <v>21047.474947654999</v>
      </c>
      <c r="J1428" s="16">
        <f t="shared" ca="1" si="460"/>
        <v>1.1780065768422774E-2</v>
      </c>
      <c r="K1428" s="17">
        <f t="shared" ca="1" si="452"/>
        <v>16.547593723480123</v>
      </c>
      <c r="L1428" s="31">
        <f t="shared" ca="1" si="447"/>
        <v>0.71357680051812189</v>
      </c>
      <c r="M1428" s="30"/>
      <c r="N1428" s="21">
        <v>1415</v>
      </c>
      <c r="O1428" s="14">
        <f t="shared" si="445"/>
        <v>0.41600999999999999</v>
      </c>
      <c r="P1428" s="14">
        <f t="shared" si="453"/>
        <v>0.60186377196172891</v>
      </c>
      <c r="Q1428" s="14">
        <f t="shared" si="461"/>
        <v>1.017873771961729</v>
      </c>
      <c r="R1428" s="14">
        <f t="shared" si="462"/>
        <v>-0.18585377196172892</v>
      </c>
      <c r="S1428" s="14">
        <f t="shared" si="463"/>
        <v>1.6197375439234578</v>
      </c>
      <c r="T1428" s="14">
        <f t="shared" si="464"/>
        <v>-0.78771754392345783</v>
      </c>
      <c r="U1428" s="4" t="s">
        <v>21</v>
      </c>
      <c r="V1428" s="21">
        <v>1415</v>
      </c>
      <c r="W1428" s="15">
        <f t="shared" si="454"/>
        <v>16151.607112046993</v>
      </c>
      <c r="X1428" s="15">
        <f t="shared" si="455"/>
        <v>19450.510728634057</v>
      </c>
      <c r="Y1428" s="15">
        <f t="shared" si="456"/>
        <v>29485.049204869567</v>
      </c>
      <c r="Z1428" s="15">
        <f t="shared" si="457"/>
        <v>8847.6844820337847</v>
      </c>
      <c r="AA1428" s="15">
        <f t="shared" si="458"/>
        <v>53825.487493758061</v>
      </c>
      <c r="AB1428" s="15">
        <f t="shared" si="459"/>
        <v>4846.6706842586354</v>
      </c>
      <c r="AC1428" s="15"/>
    </row>
    <row r="1429" spans="2:29">
      <c r="B1429" s="64">
        <v>42342</v>
      </c>
      <c r="C1429" s="65">
        <v>2091.69</v>
      </c>
      <c r="D1429" s="65">
        <v>19504.48</v>
      </c>
      <c r="E1429" s="16">
        <f t="shared" si="446"/>
        <v>-2.1836619040215943E-2</v>
      </c>
      <c r="F1429" s="16" t="str">
        <f t="shared" si="448"/>
        <v/>
      </c>
      <c r="G1429" s="16">
        <f t="shared" si="449"/>
        <v>-2.1836619040215943E-2</v>
      </c>
      <c r="H1429" s="6">
        <f t="shared" si="450"/>
        <v>1416</v>
      </c>
      <c r="I1429" s="25">
        <f t="shared" ca="1" si="451"/>
        <v>20787.180720941509</v>
      </c>
      <c r="J1429" s="16">
        <f t="shared" ca="1" si="460"/>
        <v>-1.2367004942913122E-2</v>
      </c>
      <c r="K1429" s="17">
        <f t="shared" ca="1" si="452"/>
        <v>15.751461154295749</v>
      </c>
      <c r="L1429" s="31">
        <f t="shared" ca="1" si="447"/>
        <v>-0.79613256918437358</v>
      </c>
      <c r="M1429" s="30"/>
      <c r="N1429" s="21">
        <v>1416</v>
      </c>
      <c r="O1429" s="14">
        <f t="shared" si="445"/>
        <v>0.41630400000000001</v>
      </c>
      <c r="P1429" s="14">
        <f t="shared" si="453"/>
        <v>0.60207640711125687</v>
      </c>
      <c r="Q1429" s="14">
        <f t="shared" si="461"/>
        <v>1.0183804071112568</v>
      </c>
      <c r="R1429" s="14">
        <f t="shared" si="462"/>
        <v>-0.18577240711125687</v>
      </c>
      <c r="S1429" s="14">
        <f t="shared" si="463"/>
        <v>1.6204568142225138</v>
      </c>
      <c r="T1429" s="14">
        <f t="shared" si="464"/>
        <v>-0.78784881422251374</v>
      </c>
      <c r="U1429" s="4" t="s">
        <v>21</v>
      </c>
      <c r="V1429" s="21">
        <v>1416</v>
      </c>
      <c r="W1429" s="15">
        <f t="shared" si="454"/>
        <v>16156.356382646505</v>
      </c>
      <c r="X1429" s="15">
        <f t="shared" si="455"/>
        <v>19454.647030637247</v>
      </c>
      <c r="Y1429" s="15">
        <f t="shared" si="456"/>
        <v>29499.991151920487</v>
      </c>
      <c r="Z1429" s="15">
        <f t="shared" si="457"/>
        <v>8848.4044018463774</v>
      </c>
      <c r="AA1429" s="15">
        <f t="shared" si="458"/>
        <v>53864.216494884931</v>
      </c>
      <c r="AB1429" s="15">
        <f t="shared" si="459"/>
        <v>4846.0345021053117</v>
      </c>
      <c r="AC1429" s="15"/>
    </row>
    <row r="1430" spans="2:29">
      <c r="B1430" s="64">
        <v>42345</v>
      </c>
      <c r="C1430" s="65">
        <v>2077.0700000000002</v>
      </c>
      <c r="D1430" s="65">
        <v>19698.150000000001</v>
      </c>
      <c r="E1430" s="16">
        <f t="shared" si="446"/>
        <v>9.9295136296892756E-3</v>
      </c>
      <c r="F1430" s="16">
        <f t="shared" si="448"/>
        <v>9.9295136296892756E-3</v>
      </c>
      <c r="G1430" s="16" t="str">
        <f t="shared" si="449"/>
        <v/>
      </c>
      <c r="H1430" s="6">
        <f t="shared" si="450"/>
        <v>1417</v>
      </c>
      <c r="I1430" s="25">
        <f t="shared" ca="1" si="451"/>
        <v>20608.139126471197</v>
      </c>
      <c r="J1430" s="16">
        <f t="shared" ca="1" si="460"/>
        <v>-8.6130773034527892E-3</v>
      </c>
      <c r="K1430" s="17">
        <f t="shared" ca="1" si="452"/>
        <v>15.192436776469474</v>
      </c>
      <c r="L1430" s="31">
        <f t="shared" ca="1" si="447"/>
        <v>-0.55902437782627434</v>
      </c>
      <c r="M1430" s="30"/>
      <c r="N1430" s="21">
        <v>1417</v>
      </c>
      <c r="O1430" s="14">
        <f t="shared" si="445"/>
        <v>0.41659799999999997</v>
      </c>
      <c r="P1430" s="14">
        <f t="shared" si="453"/>
        <v>0.60228896719099878</v>
      </c>
      <c r="Q1430" s="14">
        <f t="shared" si="461"/>
        <v>1.0188869671909988</v>
      </c>
      <c r="R1430" s="14">
        <f t="shared" si="462"/>
        <v>-0.18569096719099881</v>
      </c>
      <c r="S1430" s="14">
        <f t="shared" si="463"/>
        <v>1.6211759343819976</v>
      </c>
      <c r="T1430" s="14">
        <f t="shared" si="464"/>
        <v>-0.78797993438199754</v>
      </c>
      <c r="U1430" s="4" t="s">
        <v>21</v>
      </c>
      <c r="V1430" s="21">
        <v>1417</v>
      </c>
      <c r="W1430" s="15">
        <f t="shared" si="454"/>
        <v>16161.107049736844</v>
      </c>
      <c r="X1430" s="15">
        <f t="shared" si="455"/>
        <v>19458.782751490435</v>
      </c>
      <c r="Y1430" s="15">
        <f t="shared" si="456"/>
        <v>29514.938455324769</v>
      </c>
      <c r="Z1430" s="15">
        <f t="shared" si="457"/>
        <v>8849.1250445394162</v>
      </c>
      <c r="AA1430" s="15">
        <f t="shared" si="458"/>
        <v>53902.965269683897</v>
      </c>
      <c r="AB1430" s="15">
        <f t="shared" si="459"/>
        <v>4845.3991309444255</v>
      </c>
      <c r="AC1430" s="15"/>
    </row>
    <row r="1431" spans="2:29">
      <c r="B1431" s="64">
        <v>42346</v>
      </c>
      <c r="C1431" s="65">
        <v>2063.59</v>
      </c>
      <c r="D1431" s="65">
        <v>19492.599999999999</v>
      </c>
      <c r="E1431" s="16">
        <f t="shared" si="446"/>
        <v>-1.0434990087901802E-2</v>
      </c>
      <c r="F1431" s="16" t="str">
        <f t="shared" si="448"/>
        <v/>
      </c>
      <c r="G1431" s="16">
        <f t="shared" si="449"/>
        <v>-1.0434990087901802E-2</v>
      </c>
      <c r="H1431" s="6">
        <f t="shared" si="450"/>
        <v>1418</v>
      </c>
      <c r="I1431" s="25">
        <f t="shared" ca="1" si="451"/>
        <v>20606.487207596576</v>
      </c>
      <c r="J1431" s="16">
        <f t="shared" ca="1" si="460"/>
        <v>-8.0158565724098413E-5</v>
      </c>
      <c r="K1431" s="17">
        <f t="shared" ca="1" si="452"/>
        <v>15.169051661937305</v>
      </c>
      <c r="L1431" s="31">
        <f t="shared" ca="1" si="447"/>
        <v>-2.3385114532170018E-2</v>
      </c>
      <c r="M1431" s="30"/>
      <c r="N1431" s="21">
        <v>1418</v>
      </c>
      <c r="O1431" s="14">
        <f t="shared" si="445"/>
        <v>0.41689199999999998</v>
      </c>
      <c r="P1431" s="14">
        <f t="shared" si="453"/>
        <v>0.60250145228040741</v>
      </c>
      <c r="Q1431" s="14">
        <f t="shared" si="461"/>
        <v>1.0193934522804073</v>
      </c>
      <c r="R1431" s="14">
        <f t="shared" si="462"/>
        <v>-0.18560945228040743</v>
      </c>
      <c r="S1431" s="14">
        <f t="shared" si="463"/>
        <v>1.6218949045608149</v>
      </c>
      <c r="T1431" s="14">
        <f t="shared" si="464"/>
        <v>-0.78811090456081478</v>
      </c>
      <c r="U1431" s="4" t="s">
        <v>21</v>
      </c>
      <c r="V1431" s="21">
        <v>1418</v>
      </c>
      <c r="W1431" s="15">
        <f t="shared" si="454"/>
        <v>16165.859113728644</v>
      </c>
      <c r="X1431" s="15">
        <f t="shared" si="455"/>
        <v>19462.917891995461</v>
      </c>
      <c r="Y1431" s="15">
        <f t="shared" si="456"/>
        <v>29529.891117897874</v>
      </c>
      <c r="Z1431" s="15">
        <f t="shared" si="457"/>
        <v>8849.8464095768377</v>
      </c>
      <c r="AA1431" s="15">
        <f t="shared" si="458"/>
        <v>53941.733829311743</v>
      </c>
      <c r="AB1431" s="15">
        <f t="shared" si="459"/>
        <v>4844.764569709012</v>
      </c>
      <c r="AC1431" s="15"/>
    </row>
    <row r="1432" spans="2:29">
      <c r="B1432" s="64">
        <v>42347</v>
      </c>
      <c r="C1432" s="65">
        <v>2047.62</v>
      </c>
      <c r="D1432" s="65">
        <v>19301.07</v>
      </c>
      <c r="E1432" s="16">
        <f t="shared" si="446"/>
        <v>-9.8257800396047146E-3</v>
      </c>
      <c r="F1432" s="16" t="str">
        <f t="shared" si="448"/>
        <v/>
      </c>
      <c r="G1432" s="16">
        <f t="shared" si="449"/>
        <v>-9.8257800396047146E-3</v>
      </c>
      <c r="H1432" s="6">
        <f t="shared" si="450"/>
        <v>1419</v>
      </c>
      <c r="I1432" s="25">
        <f t="shared" ca="1" si="451"/>
        <v>20386.072481876308</v>
      </c>
      <c r="J1432" s="16">
        <f t="shared" ca="1" si="460"/>
        <v>-1.0696375539398669E-2</v>
      </c>
      <c r="K1432" s="17">
        <f t="shared" ca="1" si="452"/>
        <v>14.478551647462522</v>
      </c>
      <c r="L1432" s="31">
        <f t="shared" ca="1" si="447"/>
        <v>-0.69050001447478182</v>
      </c>
      <c r="M1432" s="30"/>
      <c r="N1432" s="21">
        <v>1419</v>
      </c>
      <c r="O1432" s="14">
        <f t="shared" si="445"/>
        <v>0.417186</v>
      </c>
      <c r="P1432" s="14">
        <f t="shared" si="453"/>
        <v>0.60271386245879555</v>
      </c>
      <c r="Q1432" s="14">
        <f t="shared" si="461"/>
        <v>1.0198998624587956</v>
      </c>
      <c r="R1432" s="14">
        <f t="shared" si="462"/>
        <v>-0.18552786245879554</v>
      </c>
      <c r="S1432" s="14">
        <f t="shared" si="463"/>
        <v>1.6226137249175911</v>
      </c>
      <c r="T1432" s="14">
        <f t="shared" si="464"/>
        <v>-0.78824172491759104</v>
      </c>
      <c r="U1432" s="4" t="s">
        <v>21</v>
      </c>
      <c r="V1432" s="21">
        <v>1419</v>
      </c>
      <c r="W1432" s="15">
        <f t="shared" si="454"/>
        <v>16170.612575032654</v>
      </c>
      <c r="X1432" s="15">
        <f t="shared" si="455"/>
        <v>19467.052452952725</v>
      </c>
      <c r="Y1432" s="15">
        <f t="shared" si="456"/>
        <v>29544.84914245495</v>
      </c>
      <c r="Z1432" s="15">
        <f t="shared" si="457"/>
        <v>8850.5684964237571</v>
      </c>
      <c r="AA1432" s="15">
        <f t="shared" si="458"/>
        <v>53980.5221849277</v>
      </c>
      <c r="AB1432" s="15">
        <f t="shared" si="459"/>
        <v>4844.130817334265</v>
      </c>
      <c r="AC1432" s="15"/>
    </row>
    <row r="1433" spans="2:29">
      <c r="B1433" s="64">
        <v>42348</v>
      </c>
      <c r="C1433" s="65">
        <v>2052.23</v>
      </c>
      <c r="D1433" s="65">
        <v>19046.55</v>
      </c>
      <c r="E1433" s="16">
        <f t="shared" si="446"/>
        <v>-1.3186833683313953E-2</v>
      </c>
      <c r="F1433" s="16" t="str">
        <f t="shared" si="448"/>
        <v/>
      </c>
      <c r="G1433" s="16">
        <f t="shared" si="449"/>
        <v>-1.3186833683313953E-2</v>
      </c>
      <c r="H1433" s="6">
        <f t="shared" si="450"/>
        <v>1420</v>
      </c>
      <c r="I1433" s="25">
        <f t="shared" ca="1" si="451"/>
        <v>20359.104077648044</v>
      </c>
      <c r="J1433" s="16">
        <f t="shared" ca="1" si="460"/>
        <v>-1.3228837605791797E-3</v>
      </c>
      <c r="K1433" s="17">
        <f t="shared" ca="1" si="452"/>
        <v>14.377441620325619</v>
      </c>
      <c r="L1433" s="31">
        <f t="shared" ca="1" si="447"/>
        <v>-0.10111002713690236</v>
      </c>
      <c r="M1433" s="30"/>
      <c r="N1433" s="21">
        <v>1420</v>
      </c>
      <c r="O1433" s="14">
        <f t="shared" si="445"/>
        <v>0.41747999999999996</v>
      </c>
      <c r="P1433" s="14">
        <f t="shared" si="453"/>
        <v>0.60292619780533674</v>
      </c>
      <c r="Q1433" s="14">
        <f t="shared" si="461"/>
        <v>1.0204061978053367</v>
      </c>
      <c r="R1433" s="14">
        <f t="shared" si="462"/>
        <v>-0.18544619780533678</v>
      </c>
      <c r="S1433" s="14">
        <f t="shared" si="463"/>
        <v>1.6233323956106736</v>
      </c>
      <c r="T1433" s="14">
        <f t="shared" si="464"/>
        <v>-0.78837239561067352</v>
      </c>
      <c r="U1433" s="4" t="s">
        <v>21</v>
      </c>
      <c r="V1433" s="21">
        <v>1420</v>
      </c>
      <c r="W1433" s="15">
        <f t="shared" si="454"/>
        <v>16175.367434059741</v>
      </c>
      <c r="X1433" s="15">
        <f t="shared" si="455"/>
        <v>19471.186435161198</v>
      </c>
      <c r="Y1433" s="15">
        <f t="shared" si="456"/>
        <v>29559.812531810781</v>
      </c>
      <c r="Z1433" s="15">
        <f t="shared" si="457"/>
        <v>8851.2913045464647</v>
      </c>
      <c r="AA1433" s="15">
        <f t="shared" si="458"/>
        <v>54019.330347693576</v>
      </c>
      <c r="AB1433" s="15">
        <f t="shared" si="459"/>
        <v>4843.4978727575353</v>
      </c>
      <c r="AC1433" s="15"/>
    </row>
    <row r="1434" spans="2:29">
      <c r="B1434" s="64">
        <v>42349</v>
      </c>
      <c r="C1434" s="65">
        <v>2012.37</v>
      </c>
      <c r="D1434" s="65">
        <v>19230.48</v>
      </c>
      <c r="E1434" s="16">
        <f t="shared" si="446"/>
        <v>9.6568669916599226E-3</v>
      </c>
      <c r="F1434" s="16">
        <f t="shared" si="448"/>
        <v>9.6568669916599226E-3</v>
      </c>
      <c r="G1434" s="16" t="str">
        <f t="shared" si="449"/>
        <v/>
      </c>
      <c r="H1434" s="6">
        <f t="shared" si="450"/>
        <v>1421</v>
      </c>
      <c r="I1434" s="25">
        <f t="shared" ca="1" si="451"/>
        <v>20572.276371530956</v>
      </c>
      <c r="J1434" s="16">
        <f t="shared" ca="1" si="460"/>
        <v>1.0470612708196245E-2</v>
      </c>
      <c r="K1434" s="17">
        <f t="shared" ca="1" si="452"/>
        <v>15.010078027425736</v>
      </c>
      <c r="L1434" s="31">
        <f t="shared" ca="1" si="447"/>
        <v>0.63263640710011693</v>
      </c>
      <c r="M1434" s="30"/>
      <c r="N1434" s="21">
        <v>1421</v>
      </c>
      <c r="O1434" s="14">
        <f t="shared" si="445"/>
        <v>0.41777399999999998</v>
      </c>
      <c r="P1434" s="14">
        <f t="shared" si="453"/>
        <v>0.60313845839906444</v>
      </c>
      <c r="Q1434" s="14">
        <f t="shared" si="461"/>
        <v>1.0209124583990645</v>
      </c>
      <c r="R1434" s="14">
        <f t="shared" si="462"/>
        <v>-0.18536445839906446</v>
      </c>
      <c r="S1434" s="14">
        <f t="shared" si="463"/>
        <v>1.624050916798129</v>
      </c>
      <c r="T1434" s="14">
        <f t="shared" si="464"/>
        <v>-0.78850291679812889</v>
      </c>
      <c r="U1434" s="4" t="s">
        <v>21</v>
      </c>
      <c r="V1434" s="21">
        <v>1421</v>
      </c>
      <c r="W1434" s="15">
        <f t="shared" si="454"/>
        <v>16180.123691220899</v>
      </c>
      <c r="X1434" s="15">
        <f t="shared" si="455"/>
        <v>19475.319839418411</v>
      </c>
      <c r="Y1434" s="15">
        <f t="shared" si="456"/>
        <v>29574.781288779806</v>
      </c>
      <c r="Z1434" s="15">
        <f t="shared" si="457"/>
        <v>8852.0148334124497</v>
      </c>
      <c r="AA1434" s="15">
        <f t="shared" si="458"/>
        <v>54058.158328773592</v>
      </c>
      <c r="AB1434" s="15">
        <f t="shared" si="459"/>
        <v>4842.8657349183341</v>
      </c>
      <c r="AC1434" s="15"/>
    </row>
    <row r="1435" spans="2:29">
      <c r="B1435" s="64">
        <v>42352</v>
      </c>
      <c r="C1435" s="65">
        <v>2021.94</v>
      </c>
      <c r="D1435" s="65">
        <v>18883.419999999998</v>
      </c>
      <c r="E1435" s="16">
        <f t="shared" si="446"/>
        <v>-1.8047391432767217E-2</v>
      </c>
      <c r="F1435" s="16" t="str">
        <f t="shared" si="448"/>
        <v/>
      </c>
      <c r="G1435" s="16">
        <f t="shared" si="449"/>
        <v>-1.8047391432767217E-2</v>
      </c>
      <c r="H1435" s="6">
        <f t="shared" si="450"/>
        <v>1422</v>
      </c>
      <c r="I1435" s="25">
        <f t="shared" ca="1" si="451"/>
        <v>20817.08176769624</v>
      </c>
      <c r="J1435" s="16">
        <f t="shared" ca="1" si="460"/>
        <v>1.1899771894181782E-2</v>
      </c>
      <c r="K1435" s="17">
        <f t="shared" ca="1" si="452"/>
        <v>15.731048920390673</v>
      </c>
      <c r="L1435" s="31">
        <f t="shared" ca="1" si="447"/>
        <v>0.72097089296493622</v>
      </c>
      <c r="M1435" s="30"/>
      <c r="N1435" s="21">
        <v>1422</v>
      </c>
      <c r="O1435" s="14">
        <f t="shared" si="445"/>
        <v>0.418068</v>
      </c>
      <c r="P1435" s="14">
        <f t="shared" si="453"/>
        <v>0.60335064431887375</v>
      </c>
      <c r="Q1435" s="14">
        <f t="shared" si="461"/>
        <v>1.0214186443188737</v>
      </c>
      <c r="R1435" s="14">
        <f t="shared" si="462"/>
        <v>-0.18528264431887376</v>
      </c>
      <c r="S1435" s="14">
        <f t="shared" si="463"/>
        <v>1.6247692886377476</v>
      </c>
      <c r="T1435" s="14">
        <f t="shared" si="464"/>
        <v>-0.78863328863774751</v>
      </c>
      <c r="U1435" s="4" t="s">
        <v>21</v>
      </c>
      <c r="V1435" s="21">
        <v>1422</v>
      </c>
      <c r="W1435" s="15">
        <f t="shared" si="454"/>
        <v>16184.881346927237</v>
      </c>
      <c r="X1435" s="15">
        <f t="shared" si="455"/>
        <v>19479.452666520472</v>
      </c>
      <c r="Y1435" s="15">
        <f t="shared" si="456"/>
        <v>29589.755416176122</v>
      </c>
      <c r="Z1435" s="15">
        <f t="shared" si="457"/>
        <v>8852.7390824903614</v>
      </c>
      <c r="AA1435" s="15">
        <f t="shared" si="458"/>
        <v>54097.00613933456</v>
      </c>
      <c r="AB1435" s="15">
        <f t="shared" si="459"/>
        <v>4842.2344027583085</v>
      </c>
      <c r="AC1435" s="15"/>
    </row>
    <row r="1436" spans="2:29">
      <c r="B1436" s="64">
        <v>42353</v>
      </c>
      <c r="C1436" s="65">
        <v>2043.41</v>
      </c>
      <c r="D1436" s="65">
        <v>18565.900000000001</v>
      </c>
      <c r="E1436" s="16">
        <f t="shared" si="446"/>
        <v>-1.6814750717825309E-2</v>
      </c>
      <c r="F1436" s="16" t="str">
        <f t="shared" si="448"/>
        <v/>
      </c>
      <c r="G1436" s="16">
        <f t="shared" si="449"/>
        <v>-1.6814750717825309E-2</v>
      </c>
      <c r="H1436" s="6">
        <f t="shared" si="450"/>
        <v>1423</v>
      </c>
      <c r="I1436" s="25">
        <f t="shared" ca="1" si="451"/>
        <v>20931.831792580771</v>
      </c>
      <c r="J1436" s="16">
        <f t="shared" ca="1" si="460"/>
        <v>5.5123012036490055E-3</v>
      </c>
      <c r="K1436" s="17">
        <f t="shared" ca="1" si="452"/>
        <v>16.056246906048528</v>
      </c>
      <c r="L1436" s="31">
        <f t="shared" ca="1" si="447"/>
        <v>0.32519798565785651</v>
      </c>
      <c r="M1436" s="30"/>
      <c r="N1436" s="21">
        <v>1423</v>
      </c>
      <c r="O1436" s="14">
        <f t="shared" si="445"/>
        <v>0.41836200000000001</v>
      </c>
      <c r="P1436" s="14">
        <f t="shared" si="453"/>
        <v>0.60356275564352058</v>
      </c>
      <c r="Q1436" s="14">
        <f t="shared" si="461"/>
        <v>1.0219247556435205</v>
      </c>
      <c r="R1436" s="14">
        <f t="shared" si="462"/>
        <v>-0.18520075564352056</v>
      </c>
      <c r="S1436" s="14">
        <f t="shared" si="463"/>
        <v>1.6254875112870413</v>
      </c>
      <c r="T1436" s="14">
        <f t="shared" si="464"/>
        <v>-0.78876351128704114</v>
      </c>
      <c r="U1436" s="4" t="s">
        <v>21</v>
      </c>
      <c r="V1436" s="21">
        <v>1423</v>
      </c>
      <c r="W1436" s="15">
        <f t="shared" si="454"/>
        <v>16189.64040158999</v>
      </c>
      <c r="X1436" s="15">
        <f t="shared" si="455"/>
        <v>19483.584917262058</v>
      </c>
      <c r="Y1436" s="15">
        <f t="shared" si="456"/>
        <v>29604.734916813479</v>
      </c>
      <c r="Z1436" s="15">
        <f t="shared" si="457"/>
        <v>8853.4640512500355</v>
      </c>
      <c r="AA1436" s="15">
        <f t="shared" si="458"/>
        <v>54135.873790545716</v>
      </c>
      <c r="AB1436" s="15">
        <f t="shared" si="459"/>
        <v>4841.6038752212544</v>
      </c>
      <c r="AC1436" s="15"/>
    </row>
    <row r="1437" spans="2:29">
      <c r="B1437" s="64">
        <v>42354</v>
      </c>
      <c r="C1437" s="65">
        <v>2073.0700000000002</v>
      </c>
      <c r="D1437" s="65">
        <v>19049.91</v>
      </c>
      <c r="E1437" s="16">
        <f t="shared" si="446"/>
        <v>2.6069837713226848E-2</v>
      </c>
      <c r="F1437" s="16">
        <f t="shared" si="448"/>
        <v>2.6069837713226848E-2</v>
      </c>
      <c r="G1437" s="16" t="str">
        <f t="shared" si="449"/>
        <v/>
      </c>
      <c r="H1437" s="6">
        <f t="shared" si="450"/>
        <v>1424</v>
      </c>
      <c r="I1437" s="25">
        <f t="shared" ca="1" si="451"/>
        <v>21113.293033470411</v>
      </c>
      <c r="J1437" s="16">
        <f t="shared" ca="1" si="460"/>
        <v>8.6691524510510154E-3</v>
      </c>
      <c r="K1437" s="17">
        <f t="shared" ca="1" si="452"/>
        <v>16.577359214001341</v>
      </c>
      <c r="L1437" s="31">
        <f t="shared" ca="1" si="447"/>
        <v>0.52111230795281394</v>
      </c>
      <c r="M1437" s="30"/>
      <c r="N1437" s="21">
        <v>1424</v>
      </c>
      <c r="O1437" s="14">
        <f t="shared" si="445"/>
        <v>0.41865599999999997</v>
      </c>
      <c r="P1437" s="14">
        <f t="shared" si="453"/>
        <v>0.60377479245162258</v>
      </c>
      <c r="Q1437" s="14">
        <f t="shared" si="461"/>
        <v>1.0224307924516225</v>
      </c>
      <c r="R1437" s="14">
        <f t="shared" si="462"/>
        <v>-0.1851187924516226</v>
      </c>
      <c r="S1437" s="14">
        <f t="shared" si="463"/>
        <v>1.6262055849032451</v>
      </c>
      <c r="T1437" s="14">
        <f t="shared" si="464"/>
        <v>-0.78889358490324524</v>
      </c>
      <c r="U1437" s="4" t="s">
        <v>21</v>
      </c>
      <c r="V1437" s="21">
        <v>1424</v>
      </c>
      <c r="W1437" s="15">
        <f t="shared" si="454"/>
        <v>16194.40085562051</v>
      </c>
      <c r="X1437" s="15">
        <f t="shared" si="455"/>
        <v>19487.716592436427</v>
      </c>
      <c r="Y1437" s="15">
        <f t="shared" si="456"/>
        <v>29619.719793505308</v>
      </c>
      <c r="Z1437" s="15">
        <f t="shared" si="457"/>
        <v>8854.1897391624716</v>
      </c>
      <c r="AA1437" s="15">
        <f t="shared" si="458"/>
        <v>54174.761293578849</v>
      </c>
      <c r="AB1437" s="15">
        <f t="shared" si="459"/>
        <v>4840.9741512531018</v>
      </c>
      <c r="AC1437" s="15"/>
    </row>
    <row r="1438" spans="2:29">
      <c r="B1438" s="64">
        <v>42355</v>
      </c>
      <c r="C1438" s="65">
        <v>2041.89</v>
      </c>
      <c r="D1438" s="65">
        <v>19353.560000000001</v>
      </c>
      <c r="E1438" s="16">
        <f t="shared" si="446"/>
        <v>1.5939707851638219E-2</v>
      </c>
      <c r="F1438" s="16">
        <f t="shared" si="448"/>
        <v>1.5939707851638219E-2</v>
      </c>
      <c r="G1438" s="16" t="str">
        <f t="shared" si="449"/>
        <v/>
      </c>
      <c r="H1438" s="6">
        <f t="shared" si="450"/>
        <v>1425</v>
      </c>
      <c r="I1438" s="25">
        <f t="shared" ca="1" si="451"/>
        <v>21355.685076891139</v>
      </c>
      <c r="J1438" s="16">
        <f t="shared" ca="1" si="460"/>
        <v>1.1480541810151073E-2</v>
      </c>
      <c r="K1438" s="17">
        <f t="shared" ca="1" si="452"/>
        <v>17.272430973645491</v>
      </c>
      <c r="L1438" s="31">
        <f t="shared" ca="1" si="447"/>
        <v>0.69507175964414947</v>
      </c>
      <c r="M1438" s="30"/>
      <c r="N1438" s="21">
        <v>1425</v>
      </c>
      <c r="O1438" s="14">
        <f t="shared" si="445"/>
        <v>0.41894999999999999</v>
      </c>
      <c r="P1438" s="14">
        <f t="shared" si="453"/>
        <v>0.60398675482165998</v>
      </c>
      <c r="Q1438" s="14">
        <f t="shared" si="461"/>
        <v>1.0229367548216599</v>
      </c>
      <c r="R1438" s="14">
        <f t="shared" si="462"/>
        <v>-0.18503675482165999</v>
      </c>
      <c r="S1438" s="14">
        <f t="shared" si="463"/>
        <v>1.6269235096433199</v>
      </c>
      <c r="T1438" s="14">
        <f t="shared" si="464"/>
        <v>-0.78902350964332002</v>
      </c>
      <c r="U1438" s="4" t="s">
        <v>21</v>
      </c>
      <c r="V1438" s="21">
        <v>1425</v>
      </c>
      <c r="W1438" s="15">
        <f t="shared" si="454"/>
        <v>16199.162709430273</v>
      </c>
      <c r="X1438" s="15">
        <f t="shared" si="455"/>
        <v>19491.847692835425</v>
      </c>
      <c r="Y1438" s="15">
        <f t="shared" si="456"/>
        <v>29634.710049064699</v>
      </c>
      <c r="Z1438" s="15">
        <f t="shared" si="457"/>
        <v>8854.916145699839</v>
      </c>
      <c r="AA1438" s="15">
        <f t="shared" si="458"/>
        <v>54213.668659608353</v>
      </c>
      <c r="AB1438" s="15">
        <f t="shared" si="459"/>
        <v>4840.3452298019047</v>
      </c>
      <c r="AC1438" s="15"/>
    </row>
    <row r="1439" spans="2:29">
      <c r="B1439" s="64">
        <v>42356</v>
      </c>
      <c r="C1439" s="65">
        <v>2005.55</v>
      </c>
      <c r="D1439" s="65">
        <v>18986.8</v>
      </c>
      <c r="E1439" s="16">
        <f t="shared" si="446"/>
        <v>-1.8950518664266523E-2</v>
      </c>
      <c r="F1439" s="16" t="str">
        <f t="shared" si="448"/>
        <v/>
      </c>
      <c r="G1439" s="16">
        <f t="shared" si="449"/>
        <v>-1.8950518664266523E-2</v>
      </c>
      <c r="H1439" s="6">
        <f t="shared" si="450"/>
        <v>1426</v>
      </c>
      <c r="I1439" s="25">
        <f t="shared" ca="1" si="451"/>
        <v>21490.02802065717</v>
      </c>
      <c r="J1439" s="16">
        <f t="shared" ca="1" si="460"/>
        <v>6.2907344476343854E-3</v>
      </c>
      <c r="K1439" s="17">
        <f t="shared" ca="1" si="452"/>
        <v>17.645995635405246</v>
      </c>
      <c r="L1439" s="31">
        <f t="shared" ca="1" si="447"/>
        <v>0.37356466175975528</v>
      </c>
      <c r="M1439" s="30"/>
      <c r="N1439" s="21">
        <v>1426</v>
      </c>
      <c r="O1439" s="14">
        <f t="shared" si="445"/>
        <v>0.41924400000000001</v>
      </c>
      <c r="P1439" s="14">
        <f t="shared" si="453"/>
        <v>0.60419864283197455</v>
      </c>
      <c r="Q1439" s="14">
        <f t="shared" si="461"/>
        <v>1.0234426428319745</v>
      </c>
      <c r="R1439" s="14">
        <f t="shared" si="462"/>
        <v>-0.18495464283197455</v>
      </c>
      <c r="S1439" s="14">
        <f t="shared" si="463"/>
        <v>1.6276412856639491</v>
      </c>
      <c r="T1439" s="14">
        <f t="shared" si="464"/>
        <v>-0.78915328566394916</v>
      </c>
      <c r="U1439" s="4" t="s">
        <v>21</v>
      </c>
      <c r="V1439" s="21">
        <v>1426</v>
      </c>
      <c r="W1439" s="15">
        <f t="shared" si="454"/>
        <v>16203.925963430873</v>
      </c>
      <c r="X1439" s="15">
        <f t="shared" si="455"/>
        <v>19495.978219249475</v>
      </c>
      <c r="Y1439" s="15">
        <f t="shared" si="456"/>
        <v>29649.705686304402</v>
      </c>
      <c r="Z1439" s="15">
        <f t="shared" si="457"/>
        <v>8855.6432703354785</v>
      </c>
      <c r="AA1439" s="15">
        <f t="shared" si="458"/>
        <v>54252.595899811065</v>
      </c>
      <c r="AB1439" s="15">
        <f t="shared" si="459"/>
        <v>4839.7171098178469</v>
      </c>
      <c r="AC1439" s="15"/>
    </row>
    <row r="1440" spans="2:29">
      <c r="B1440" s="64">
        <v>42359</v>
      </c>
      <c r="C1440" s="65">
        <v>2021.15</v>
      </c>
      <c r="D1440" s="65">
        <v>18916.02</v>
      </c>
      <c r="E1440" s="16">
        <f t="shared" si="446"/>
        <v>-3.7278530347398635E-3</v>
      </c>
      <c r="F1440" s="16" t="str">
        <f t="shared" si="448"/>
        <v/>
      </c>
      <c r="G1440" s="16">
        <f t="shared" si="449"/>
        <v>-3.7278530347398635E-3</v>
      </c>
      <c r="H1440" s="6">
        <f t="shared" si="450"/>
        <v>1427</v>
      </c>
      <c r="I1440" s="25">
        <f t="shared" ca="1" si="451"/>
        <v>21561.982833669008</v>
      </c>
      <c r="J1440" s="16">
        <f t="shared" ca="1" si="460"/>
        <v>3.3482884686177284E-3</v>
      </c>
      <c r="K1440" s="17">
        <f t="shared" ca="1" si="452"/>
        <v>17.836539240437357</v>
      </c>
      <c r="L1440" s="31">
        <f t="shared" ca="1" si="447"/>
        <v>0.19054360503211143</v>
      </c>
      <c r="M1440" s="30"/>
      <c r="N1440" s="21">
        <v>1427</v>
      </c>
      <c r="O1440" s="14">
        <f t="shared" si="445"/>
        <v>0.41953799999999997</v>
      </c>
      <c r="P1440" s="14">
        <f t="shared" si="453"/>
        <v>0.6044104565607713</v>
      </c>
      <c r="Q1440" s="14">
        <f t="shared" si="461"/>
        <v>1.0239484565607713</v>
      </c>
      <c r="R1440" s="14">
        <f t="shared" si="462"/>
        <v>-0.18487245656077134</v>
      </c>
      <c r="S1440" s="14">
        <f t="shared" si="463"/>
        <v>1.6283589131215426</v>
      </c>
      <c r="T1440" s="14">
        <f t="shared" si="464"/>
        <v>-0.78928291312154264</v>
      </c>
      <c r="U1440" s="4" t="s">
        <v>21</v>
      </c>
      <c r="V1440" s="21">
        <v>1427</v>
      </c>
      <c r="W1440" s="15">
        <f t="shared" si="454"/>
        <v>16208.690618034028</v>
      </c>
      <c r="X1440" s="15">
        <f t="shared" si="455"/>
        <v>19500.108172467586</v>
      </c>
      <c r="Y1440" s="15">
        <f t="shared" si="456"/>
        <v>29664.706708036858</v>
      </c>
      <c r="Z1440" s="15">
        <f t="shared" si="457"/>
        <v>8856.3711125438822</v>
      </c>
      <c r="AA1440" s="15">
        <f t="shared" si="458"/>
        <v>54291.543025366387</v>
      </c>
      <c r="AB1440" s="15">
        <f t="shared" si="459"/>
        <v>4839.0897902532279</v>
      </c>
      <c r="AC1440" s="15"/>
    </row>
    <row r="1441" spans="2:29">
      <c r="B1441" s="64">
        <v>42360</v>
      </c>
      <c r="C1441" s="65">
        <v>2038.97</v>
      </c>
      <c r="D1441" s="65">
        <v>18886.7</v>
      </c>
      <c r="E1441" s="16">
        <f t="shared" si="446"/>
        <v>-1.5500089342261061E-3</v>
      </c>
      <c r="F1441" s="16" t="str">
        <f t="shared" si="448"/>
        <v/>
      </c>
      <c r="G1441" s="16">
        <f t="shared" si="449"/>
        <v>-1.5500089342261061E-3</v>
      </c>
      <c r="H1441" s="6">
        <f t="shared" si="450"/>
        <v>1428</v>
      </c>
      <c r="I1441" s="25">
        <f t="shared" ca="1" si="451"/>
        <v>21494.155080018369</v>
      </c>
      <c r="J1441" s="16">
        <f t="shared" ca="1" si="460"/>
        <v>-3.1457104002850056E-3</v>
      </c>
      <c r="K1441" s="17">
        <f t="shared" ca="1" si="452"/>
        <v>17.621247323736434</v>
      </c>
      <c r="L1441" s="31">
        <f t="shared" ca="1" si="447"/>
        <v>-0.21529191670092504</v>
      </c>
      <c r="M1441" s="30"/>
      <c r="N1441" s="21">
        <v>1428</v>
      </c>
      <c r="O1441" s="14">
        <f t="shared" si="445"/>
        <v>0.41983199999999998</v>
      </c>
      <c r="P1441" s="14">
        <f t="shared" si="453"/>
        <v>0.60462219608611789</v>
      </c>
      <c r="Q1441" s="14">
        <f t="shared" si="461"/>
        <v>1.024454196086118</v>
      </c>
      <c r="R1441" s="14">
        <f t="shared" si="462"/>
        <v>-0.18479019608611791</v>
      </c>
      <c r="S1441" s="14">
        <f t="shared" si="463"/>
        <v>1.6290763921722358</v>
      </c>
      <c r="T1441" s="14">
        <f t="shared" si="464"/>
        <v>-0.7894123921722358</v>
      </c>
      <c r="U1441" s="4" t="s">
        <v>21</v>
      </c>
      <c r="V1441" s="21">
        <v>1428</v>
      </c>
      <c r="W1441" s="15">
        <f t="shared" si="454"/>
        <v>16213.456673651577</v>
      </c>
      <c r="X1441" s="15">
        <f t="shared" si="455"/>
        <v>19504.237553277369</v>
      </c>
      <c r="Y1441" s="15">
        <f t="shared" si="456"/>
        <v>29679.71311707417</v>
      </c>
      <c r="Z1441" s="15">
        <f t="shared" si="457"/>
        <v>8857.09967180071</v>
      </c>
      <c r="AA1441" s="15">
        <f t="shared" si="458"/>
        <v>54330.510047456293</v>
      </c>
      <c r="AB1441" s="15">
        <f t="shared" si="459"/>
        <v>4838.4632700624616</v>
      </c>
      <c r="AC1441" s="15"/>
    </row>
    <row r="1442" spans="2:29">
      <c r="B1442" s="64">
        <v>42362</v>
      </c>
      <c r="C1442" s="65">
        <v>2060.9899999999998</v>
      </c>
      <c r="D1442" s="65">
        <v>18789.689999999999</v>
      </c>
      <c r="E1442" s="16">
        <f t="shared" si="446"/>
        <v>-5.1364187497022788E-3</v>
      </c>
      <c r="F1442" s="16" t="str">
        <f t="shared" si="448"/>
        <v/>
      </c>
      <c r="G1442" s="16">
        <f t="shared" si="449"/>
        <v>-5.1364187497022788E-3</v>
      </c>
      <c r="H1442" s="6">
        <f t="shared" si="450"/>
        <v>1429</v>
      </c>
      <c r="I1442" s="25">
        <f t="shared" ca="1" si="451"/>
        <v>21681.553587945622</v>
      </c>
      <c r="J1442" s="16">
        <f t="shared" ca="1" si="460"/>
        <v>8.7185798757665432E-3</v>
      </c>
      <c r="K1442" s="17">
        <f t="shared" ca="1" si="452"/>
        <v>18.14542222206174</v>
      </c>
      <c r="L1442" s="31">
        <f t="shared" ca="1" si="447"/>
        <v>0.52417489832530717</v>
      </c>
      <c r="M1442" s="30"/>
      <c r="N1442" s="21">
        <v>1429</v>
      </c>
      <c r="O1442" s="14">
        <f t="shared" si="445"/>
        <v>0.420126</v>
      </c>
      <c r="P1442" s="14">
        <f t="shared" si="453"/>
        <v>0.60483386148594565</v>
      </c>
      <c r="Q1442" s="14">
        <f t="shared" si="461"/>
        <v>1.0249598614859456</v>
      </c>
      <c r="R1442" s="14">
        <f t="shared" si="462"/>
        <v>-0.18470786148594565</v>
      </c>
      <c r="S1442" s="14">
        <f t="shared" si="463"/>
        <v>1.6297937229718913</v>
      </c>
      <c r="T1442" s="14">
        <f t="shared" si="464"/>
        <v>-0.78954172297189129</v>
      </c>
      <c r="U1442" s="4" t="s">
        <v>21</v>
      </c>
      <c r="V1442" s="21">
        <v>1429</v>
      </c>
      <c r="W1442" s="15">
        <f t="shared" si="454"/>
        <v>16218.224130695475</v>
      </c>
      <c r="X1442" s="15">
        <f t="shared" si="455"/>
        <v>19508.366362465029</v>
      </c>
      <c r="Y1442" s="15">
        <f t="shared" si="456"/>
        <v>29694.724916228122</v>
      </c>
      <c r="Z1442" s="15">
        <f t="shared" si="457"/>
        <v>8857.8289475827769</v>
      </c>
      <c r="AA1442" s="15">
        <f t="shared" si="458"/>
        <v>54369.496977265328</v>
      </c>
      <c r="AB1442" s="15">
        <f t="shared" si="459"/>
        <v>4837.8375482020674</v>
      </c>
      <c r="AC1442" s="15"/>
    </row>
    <row r="1443" spans="2:29">
      <c r="B1443" s="64">
        <v>42366</v>
      </c>
      <c r="C1443" s="65">
        <v>2056.5</v>
      </c>
      <c r="D1443" s="65">
        <v>18873.349999999999</v>
      </c>
      <c r="E1443" s="16">
        <f t="shared" si="446"/>
        <v>4.4524417379956703E-3</v>
      </c>
      <c r="F1443" s="16">
        <f t="shared" si="448"/>
        <v>4.4524417379956703E-3</v>
      </c>
      <c r="G1443" s="16" t="str">
        <f t="shared" si="449"/>
        <v/>
      </c>
      <c r="H1443" s="6">
        <f t="shared" si="450"/>
        <v>1430</v>
      </c>
      <c r="I1443" s="25">
        <f t="shared" ca="1" si="451"/>
        <v>21304.817164401535</v>
      </c>
      <c r="J1443" s="16">
        <f t="shared" ca="1" si="460"/>
        <v>-1.7375896151350653E-2</v>
      </c>
      <c r="K1443" s="17">
        <f t="shared" ca="1" si="452"/>
        <v>17.031507181022747</v>
      </c>
      <c r="L1443" s="31">
        <f t="shared" ca="1" si="447"/>
        <v>-1.1139150410389926</v>
      </c>
      <c r="M1443" s="30"/>
      <c r="N1443" s="21">
        <v>1430</v>
      </c>
      <c r="O1443" s="14">
        <f t="shared" si="445"/>
        <v>0.42041999999999996</v>
      </c>
      <c r="P1443" s="14">
        <f t="shared" si="453"/>
        <v>0.60504545283804922</v>
      </c>
      <c r="Q1443" s="14">
        <f t="shared" si="461"/>
        <v>1.0254654528380491</v>
      </c>
      <c r="R1443" s="14">
        <f t="shared" si="462"/>
        <v>-0.18462545283804926</v>
      </c>
      <c r="S1443" s="14">
        <f t="shared" si="463"/>
        <v>1.6305109056760985</v>
      </c>
      <c r="T1443" s="14">
        <f t="shared" si="464"/>
        <v>-0.78967090567609843</v>
      </c>
      <c r="U1443" s="4" t="s">
        <v>21</v>
      </c>
      <c r="V1443" s="21">
        <v>1430</v>
      </c>
      <c r="W1443" s="15">
        <f t="shared" si="454"/>
        <v>16222.992989577804</v>
      </c>
      <c r="X1443" s="15">
        <f t="shared" si="455"/>
        <v>19512.49460081536</v>
      </c>
      <c r="Y1443" s="15">
        <f t="shared" si="456"/>
        <v>29709.742108310191</v>
      </c>
      <c r="Z1443" s="15">
        <f t="shared" si="457"/>
        <v>8858.5589393680493</v>
      </c>
      <c r="AA1443" s="15">
        <f t="shared" si="458"/>
        <v>54408.503825980559</v>
      </c>
      <c r="AB1443" s="15">
        <f t="shared" si="459"/>
        <v>4837.2126236306676</v>
      </c>
      <c r="AC1443" s="15"/>
    </row>
    <row r="1444" spans="2:29">
      <c r="B1444" s="64">
        <v>42367</v>
      </c>
      <c r="C1444" s="65">
        <v>2078.36</v>
      </c>
      <c r="D1444" s="65">
        <v>18982.23</v>
      </c>
      <c r="E1444" s="16">
        <f t="shared" si="446"/>
        <v>5.7689811294762737E-3</v>
      </c>
      <c r="F1444" s="16">
        <f t="shared" si="448"/>
        <v>5.7689811294762737E-3</v>
      </c>
      <c r="G1444" s="16" t="str">
        <f t="shared" si="449"/>
        <v/>
      </c>
      <c r="H1444" s="6">
        <f t="shared" si="450"/>
        <v>1431</v>
      </c>
      <c r="I1444" s="25">
        <f t="shared" ca="1" si="451"/>
        <v>20954.916864427065</v>
      </c>
      <c r="J1444" s="16">
        <f t="shared" ca="1" si="460"/>
        <v>-1.642352981837001E-2</v>
      </c>
      <c r="K1444" s="17">
        <f t="shared" ca="1" si="452"/>
        <v>15.978138293098237</v>
      </c>
      <c r="L1444" s="31">
        <f t="shared" ca="1" si="447"/>
        <v>-1.0533688879245091</v>
      </c>
      <c r="M1444" s="30"/>
      <c r="N1444" s="21">
        <v>1431</v>
      </c>
      <c r="O1444" s="14">
        <f t="shared" si="445"/>
        <v>0.42071399999999998</v>
      </c>
      <c r="P1444" s="14">
        <f t="shared" si="453"/>
        <v>0.60525697022008762</v>
      </c>
      <c r="Q1444" s="14">
        <f t="shared" si="461"/>
        <v>1.0259709702200877</v>
      </c>
      <c r="R1444" s="14">
        <f t="shared" si="462"/>
        <v>-0.18454297022008764</v>
      </c>
      <c r="S1444" s="14">
        <f t="shared" si="463"/>
        <v>1.6312279404401753</v>
      </c>
      <c r="T1444" s="14">
        <f t="shared" si="464"/>
        <v>-0.78979994044017521</v>
      </c>
      <c r="U1444" s="4" t="s">
        <v>21</v>
      </c>
      <c r="V1444" s="21">
        <v>1431</v>
      </c>
      <c r="W1444" s="15">
        <f t="shared" si="454"/>
        <v>16227.763250710768</v>
      </c>
      <c r="X1444" s="15">
        <f t="shared" si="455"/>
        <v>19516.622269111769</v>
      </c>
      <c r="Y1444" s="15">
        <f t="shared" si="456"/>
        <v>29724.76469613154</v>
      </c>
      <c r="Z1444" s="15">
        <f t="shared" si="457"/>
        <v>8859.2896466356451</v>
      </c>
      <c r="AA1444" s="15">
        <f t="shared" si="458"/>
        <v>54447.530604791667</v>
      </c>
      <c r="AB1444" s="15">
        <f t="shared" si="459"/>
        <v>4836.5884953089799</v>
      </c>
      <c r="AC1444" s="15"/>
    </row>
    <row r="1445" spans="2:29">
      <c r="B1445" s="64">
        <v>42368</v>
      </c>
      <c r="C1445" s="65">
        <v>2063.36</v>
      </c>
      <c r="D1445" s="65">
        <v>19033.71</v>
      </c>
      <c r="E1445" s="16">
        <f t="shared" si="446"/>
        <v>2.7120101273664667E-3</v>
      </c>
      <c r="F1445" s="16">
        <f t="shared" si="448"/>
        <v>2.7120101273664667E-3</v>
      </c>
      <c r="G1445" s="16" t="str">
        <f t="shared" si="449"/>
        <v/>
      </c>
      <c r="H1445" s="6">
        <f t="shared" si="450"/>
        <v>1432</v>
      </c>
      <c r="I1445" s="25">
        <f t="shared" ca="1" si="451"/>
        <v>21225.561197212461</v>
      </c>
      <c r="J1445" s="16">
        <f t="shared" ca="1" si="460"/>
        <v>1.2915552685624821E-2</v>
      </c>
      <c r="K1445" s="17">
        <f t="shared" ca="1" si="452"/>
        <v>16.761817470344319</v>
      </c>
      <c r="L1445" s="31">
        <f t="shared" ca="1" si="447"/>
        <v>0.78367917724608238</v>
      </c>
      <c r="M1445" s="30"/>
      <c r="N1445" s="21">
        <v>1432</v>
      </c>
      <c r="O1445" s="14">
        <f t="shared" si="445"/>
        <v>0.42100799999999999</v>
      </c>
      <c r="P1445" s="14">
        <f t="shared" si="453"/>
        <v>0.60546841370958404</v>
      </c>
      <c r="Q1445" s="14">
        <f t="shared" si="461"/>
        <v>1.0264764137095841</v>
      </c>
      <c r="R1445" s="14">
        <f t="shared" si="462"/>
        <v>-0.18446041370958405</v>
      </c>
      <c r="S1445" s="14">
        <f t="shared" si="463"/>
        <v>1.6319448274191681</v>
      </c>
      <c r="T1445" s="14">
        <f t="shared" si="464"/>
        <v>-0.78992882741916803</v>
      </c>
      <c r="U1445" s="4" t="s">
        <v>21</v>
      </c>
      <c r="V1445" s="21">
        <v>1432</v>
      </c>
      <c r="W1445" s="15">
        <f t="shared" si="454"/>
        <v>16232.534914506685</v>
      </c>
      <c r="X1445" s="15">
        <f t="shared" si="455"/>
        <v>19520.749368136268</v>
      </c>
      <c r="Y1445" s="15">
        <f t="shared" si="456"/>
        <v>29739.792682503012</v>
      </c>
      <c r="Z1445" s="15">
        <f t="shared" si="457"/>
        <v>8860.0210688658317</v>
      </c>
      <c r="AA1445" s="15">
        <f t="shared" si="458"/>
        <v>54486.577324890895</v>
      </c>
      <c r="AB1445" s="15">
        <f t="shared" si="459"/>
        <v>4835.9651621998119</v>
      </c>
      <c r="AC1445" s="15"/>
    </row>
    <row r="1446" spans="2:29">
      <c r="B1446" s="64">
        <v>42373</v>
      </c>
      <c r="C1446" s="65">
        <v>2012.66</v>
      </c>
      <c r="D1446" s="65">
        <v>18450.98</v>
      </c>
      <c r="E1446" s="16">
        <f t="shared" si="446"/>
        <v>-3.0615681335903488E-2</v>
      </c>
      <c r="F1446" s="16" t="str">
        <f t="shared" si="448"/>
        <v/>
      </c>
      <c r="G1446" s="16">
        <f t="shared" si="449"/>
        <v>-3.0615681335903488E-2</v>
      </c>
      <c r="H1446" s="6">
        <f t="shared" si="450"/>
        <v>1433</v>
      </c>
      <c r="I1446" s="25">
        <f t="shared" ca="1" si="451"/>
        <v>21130.987944305922</v>
      </c>
      <c r="J1446" s="16">
        <f t="shared" ca="1" si="460"/>
        <v>-4.4556302671026303E-3</v>
      </c>
      <c r="K1446" s="17">
        <f t="shared" ca="1" si="452"/>
        <v>16.464343146865634</v>
      </c>
      <c r="L1446" s="31">
        <f t="shared" ca="1" si="447"/>
        <v>-0.29747432347868524</v>
      </c>
      <c r="M1446" s="30"/>
      <c r="N1446" s="21">
        <v>1433</v>
      </c>
      <c r="O1446" s="14">
        <f t="shared" si="445"/>
        <v>0.42130200000000001</v>
      </c>
      <c r="P1446" s="14">
        <f t="shared" si="453"/>
        <v>0.60567978338392647</v>
      </c>
      <c r="Q1446" s="14">
        <f t="shared" si="461"/>
        <v>1.0269817833839265</v>
      </c>
      <c r="R1446" s="14">
        <f t="shared" si="462"/>
        <v>-0.18437778338392646</v>
      </c>
      <c r="S1446" s="14">
        <f t="shared" si="463"/>
        <v>1.632661566767853</v>
      </c>
      <c r="T1446" s="14">
        <f t="shared" si="464"/>
        <v>-0.79005756676785288</v>
      </c>
      <c r="U1446" s="4" t="s">
        <v>21</v>
      </c>
      <c r="V1446" s="21">
        <v>1433</v>
      </c>
      <c r="W1446" s="15">
        <f t="shared" si="454"/>
        <v>16237.307981377999</v>
      </c>
      <c r="X1446" s="15">
        <f t="shared" si="455"/>
        <v>19524.875898669474</v>
      </c>
      <c r="Y1446" s="15">
        <f t="shared" si="456"/>
        <v>29754.826070235151</v>
      </c>
      <c r="Z1446" s="15">
        <f t="shared" si="457"/>
        <v>8860.7532055400134</v>
      </c>
      <c r="AA1446" s="15">
        <f t="shared" si="458"/>
        <v>54525.643997473111</v>
      </c>
      <c r="AB1446" s="15">
        <f t="shared" si="459"/>
        <v>4835.3426232680558</v>
      </c>
      <c r="AC1446" s="15"/>
    </row>
    <row r="1447" spans="2:29">
      <c r="B1447" s="64">
        <v>42374</v>
      </c>
      <c r="C1447" s="65">
        <v>2016.71</v>
      </c>
      <c r="D1447" s="65">
        <v>18374</v>
      </c>
      <c r="E1447" s="16">
        <f t="shared" si="446"/>
        <v>-4.1721361141792779E-3</v>
      </c>
      <c r="F1447" s="16" t="str">
        <f t="shared" si="448"/>
        <v/>
      </c>
      <c r="G1447" s="16">
        <f t="shared" si="449"/>
        <v>-4.1721361141792779E-3</v>
      </c>
      <c r="H1447" s="6">
        <f t="shared" si="450"/>
        <v>1434</v>
      </c>
      <c r="I1447" s="25">
        <f t="shared" ca="1" si="451"/>
        <v>21390.062676584872</v>
      </c>
      <c r="J1447" s="16">
        <f t="shared" ca="1" si="460"/>
        <v>1.2260417400349803E-2</v>
      </c>
      <c r="K1447" s="17">
        <f t="shared" ca="1" si="452"/>
        <v>17.207585359714304</v>
      </c>
      <c r="L1447" s="31">
        <f t="shared" ca="1" si="447"/>
        <v>0.74324221284866987</v>
      </c>
      <c r="M1447" s="30"/>
      <c r="N1447" s="21">
        <v>1434</v>
      </c>
      <c r="O1447" s="14">
        <f t="shared" si="445"/>
        <v>0.42159599999999997</v>
      </c>
      <c r="P1447" s="14">
        <f t="shared" si="453"/>
        <v>0.60589107932036756</v>
      </c>
      <c r="Q1447" s="14">
        <f t="shared" si="461"/>
        <v>1.0274870793203674</v>
      </c>
      <c r="R1447" s="14">
        <f t="shared" si="462"/>
        <v>-0.18429507932036759</v>
      </c>
      <c r="S1447" s="14">
        <f t="shared" si="463"/>
        <v>1.6333781586407352</v>
      </c>
      <c r="T1447" s="14">
        <f t="shared" si="464"/>
        <v>-0.79018615864073516</v>
      </c>
      <c r="U1447" s="4" t="s">
        <v>21</v>
      </c>
      <c r="V1447" s="21">
        <v>1434</v>
      </c>
      <c r="W1447" s="15">
        <f t="shared" si="454"/>
        <v>16242.082451737277</v>
      </c>
      <c r="X1447" s="15">
        <f t="shared" si="455"/>
        <v>19529.001861490618</v>
      </c>
      <c r="Y1447" s="15">
        <f t="shared" si="456"/>
        <v>29769.864862138187</v>
      </c>
      <c r="Z1447" s="15">
        <f t="shared" si="457"/>
        <v>8861.4860561407477</v>
      </c>
      <c r="AA1447" s="15">
        <f t="shared" si="458"/>
        <v>54564.730633735708</v>
      </c>
      <c r="AB1447" s="15">
        <f t="shared" si="459"/>
        <v>4834.7208774806859</v>
      </c>
      <c r="AC1447" s="15"/>
    </row>
    <row r="1448" spans="2:29">
      <c r="B1448" s="64">
        <v>42375</v>
      </c>
      <c r="C1448" s="65">
        <v>1990.26</v>
      </c>
      <c r="D1448" s="65">
        <v>17823.66</v>
      </c>
      <c r="E1448" s="16">
        <f t="shared" si="446"/>
        <v>-2.9952106237074134E-2</v>
      </c>
      <c r="F1448" s="16" t="str">
        <f t="shared" si="448"/>
        <v/>
      </c>
      <c r="G1448" s="16">
        <f t="shared" si="449"/>
        <v>-2.9952106237074134E-2</v>
      </c>
      <c r="H1448" s="6">
        <f t="shared" si="450"/>
        <v>1435</v>
      </c>
      <c r="I1448" s="25">
        <f t="shared" ca="1" si="451"/>
        <v>21314.363600560278</v>
      </c>
      <c r="J1448" s="16">
        <f t="shared" ca="1" si="460"/>
        <v>-3.5389833666761186E-3</v>
      </c>
      <c r="K1448" s="17">
        <f t="shared" ca="1" si="452"/>
        <v>16.967631436781822</v>
      </c>
      <c r="L1448" s="31">
        <f t="shared" ca="1" si="447"/>
        <v>-0.23995392293248208</v>
      </c>
      <c r="M1448" s="30"/>
      <c r="N1448" s="21">
        <v>1435</v>
      </c>
      <c r="O1448" s="14">
        <f t="shared" si="445"/>
        <v>0.42188999999999999</v>
      </c>
      <c r="P1448" s="14">
        <f t="shared" si="453"/>
        <v>0.60610230159602596</v>
      </c>
      <c r="Q1448" s="14">
        <f t="shared" si="461"/>
        <v>1.0279923015960259</v>
      </c>
      <c r="R1448" s="14">
        <f t="shared" si="462"/>
        <v>-0.18421230159602597</v>
      </c>
      <c r="S1448" s="14">
        <f t="shared" si="463"/>
        <v>1.634094603192052</v>
      </c>
      <c r="T1448" s="14">
        <f t="shared" si="464"/>
        <v>-0.79031460319205193</v>
      </c>
      <c r="U1448" s="4" t="s">
        <v>21</v>
      </c>
      <c r="V1448" s="21">
        <v>1435</v>
      </c>
      <c r="W1448" s="15">
        <f t="shared" si="454"/>
        <v>16246.858325997204</v>
      </c>
      <c r="X1448" s="15">
        <f t="shared" si="455"/>
        <v>19533.127257377557</v>
      </c>
      <c r="Y1448" s="15">
        <f t="shared" si="456"/>
        <v>29784.909061022077</v>
      </c>
      <c r="Z1448" s="15">
        <f t="shared" si="457"/>
        <v>8862.2196201517218</v>
      </c>
      <c r="AA1448" s="15">
        <f t="shared" si="458"/>
        <v>54603.837244878792</v>
      </c>
      <c r="AB1448" s="15">
        <f t="shared" si="459"/>
        <v>4834.0999238067488</v>
      </c>
      <c r="AC1448" s="15"/>
    </row>
    <row r="1449" spans="2:29">
      <c r="B1449" s="64">
        <v>42376</v>
      </c>
      <c r="C1449" s="65">
        <v>1943.09</v>
      </c>
      <c r="D1449" s="65">
        <v>17767.34</v>
      </c>
      <c r="E1449" s="16">
        <f t="shared" si="446"/>
        <v>-3.159844835460265E-3</v>
      </c>
      <c r="F1449" s="16" t="str">
        <f t="shared" si="448"/>
        <v/>
      </c>
      <c r="G1449" s="16">
        <f t="shared" si="449"/>
        <v>-3.159844835460265E-3</v>
      </c>
      <c r="H1449" s="6">
        <f t="shared" si="450"/>
        <v>1436</v>
      </c>
      <c r="I1449" s="25">
        <f t="shared" ca="1" si="451"/>
        <v>20754.223366932012</v>
      </c>
      <c r="J1449" s="16">
        <f t="shared" ca="1" si="460"/>
        <v>-2.6279941739078817E-2</v>
      </c>
      <c r="K1449" s="17">
        <f t="shared" ca="1" si="452"/>
        <v>15.284790869200902</v>
      </c>
      <c r="L1449" s="31">
        <f t="shared" ca="1" si="447"/>
        <v>-1.6828405675809195</v>
      </c>
      <c r="M1449" s="30"/>
      <c r="N1449" s="21">
        <v>1436</v>
      </c>
      <c r="O1449" s="14">
        <f t="shared" si="445"/>
        <v>0.422184</v>
      </c>
      <c r="P1449" s="14">
        <f t="shared" si="453"/>
        <v>0.6063134502878853</v>
      </c>
      <c r="Q1449" s="14">
        <f t="shared" si="461"/>
        <v>1.0284974502878854</v>
      </c>
      <c r="R1449" s="14">
        <f t="shared" si="462"/>
        <v>-0.1841294502878853</v>
      </c>
      <c r="S1449" s="14">
        <f t="shared" si="463"/>
        <v>1.6348109005757707</v>
      </c>
      <c r="T1449" s="14">
        <f t="shared" si="464"/>
        <v>-0.7904429005757706</v>
      </c>
      <c r="U1449" s="4" t="s">
        <v>21</v>
      </c>
      <c r="V1449" s="21">
        <v>1436</v>
      </c>
      <c r="W1449" s="15">
        <f t="shared" si="454"/>
        <v>16251.635604570585</v>
      </c>
      <c r="X1449" s="15">
        <f t="shared" si="455"/>
        <v>19537.25208710675</v>
      </c>
      <c r="Y1449" s="15">
        <f t="shared" si="456"/>
        <v>29799.958669696451</v>
      </c>
      <c r="Z1449" s="15">
        <f t="shared" si="457"/>
        <v>8862.9538970577614</v>
      </c>
      <c r="AA1449" s="15">
        <f t="shared" si="458"/>
        <v>54642.963842104982</v>
      </c>
      <c r="AB1449" s="15">
        <f t="shared" si="459"/>
        <v>4833.4797612173588</v>
      </c>
      <c r="AC1449" s="15"/>
    </row>
    <row r="1450" spans="2:29">
      <c r="B1450" s="64">
        <v>42377</v>
      </c>
      <c r="C1450" s="65">
        <v>1922.03</v>
      </c>
      <c r="D1450" s="65">
        <v>17697.96</v>
      </c>
      <c r="E1450" s="16">
        <f t="shared" si="446"/>
        <v>-3.9049176747898685E-3</v>
      </c>
      <c r="F1450" s="16" t="str">
        <f t="shared" si="448"/>
        <v/>
      </c>
      <c r="G1450" s="16">
        <f t="shared" si="449"/>
        <v>-3.9049176747898685E-3</v>
      </c>
      <c r="H1450" s="6">
        <f t="shared" si="450"/>
        <v>1437</v>
      </c>
      <c r="I1450" s="25">
        <f t="shared" ca="1" si="451"/>
        <v>20579.14309097944</v>
      </c>
      <c r="J1450" s="16">
        <f t="shared" ca="1" si="460"/>
        <v>-8.4358866557989378E-3</v>
      </c>
      <c r="K1450" s="17">
        <f t="shared" ca="1" si="452"/>
        <v>14.736936129712447</v>
      </c>
      <c r="L1450" s="31">
        <f t="shared" ca="1" si="447"/>
        <v>-0.54785473948845531</v>
      </c>
      <c r="M1450" s="30"/>
      <c r="N1450" s="21">
        <v>1437</v>
      </c>
      <c r="O1450" s="14">
        <f t="shared" si="445"/>
        <v>0.42247799999999996</v>
      </c>
      <c r="P1450" s="14">
        <f t="shared" si="453"/>
        <v>0.60652452547279578</v>
      </c>
      <c r="Q1450" s="14">
        <f t="shared" si="461"/>
        <v>1.0290025254727957</v>
      </c>
      <c r="R1450" s="14">
        <f t="shared" si="462"/>
        <v>-0.18404652547279582</v>
      </c>
      <c r="S1450" s="14">
        <f t="shared" si="463"/>
        <v>1.6355270509455915</v>
      </c>
      <c r="T1450" s="14">
        <f t="shared" si="464"/>
        <v>-0.79057105094559166</v>
      </c>
      <c r="U1450" s="4" t="s">
        <v>21</v>
      </c>
      <c r="V1450" s="21">
        <v>1437</v>
      </c>
      <c r="W1450" s="15">
        <f t="shared" si="454"/>
        <v>16256.414287870353</v>
      </c>
      <c r="X1450" s="15">
        <f t="shared" si="455"/>
        <v>19541.376351453295</v>
      </c>
      <c r="Y1450" s="15">
        <f t="shared" si="456"/>
        <v>29815.013690970645</v>
      </c>
      <c r="Z1450" s="15">
        <f t="shared" si="457"/>
        <v>8863.6888863448257</v>
      </c>
      <c r="AA1450" s="15">
        <f t="shared" si="458"/>
        <v>54682.110436619587</v>
      </c>
      <c r="AB1450" s="15">
        <f t="shared" si="459"/>
        <v>4832.8603886856936</v>
      </c>
      <c r="AC1450" s="15"/>
    </row>
    <row r="1451" spans="2:29">
      <c r="B1451" s="64">
        <v>42381</v>
      </c>
      <c r="C1451" s="65">
        <v>1938.68</v>
      </c>
      <c r="D1451" s="65">
        <v>17218.96</v>
      </c>
      <c r="E1451" s="16">
        <f t="shared" si="446"/>
        <v>-2.7065266279277387E-2</v>
      </c>
      <c r="F1451" s="16" t="str">
        <f t="shared" si="448"/>
        <v/>
      </c>
      <c r="G1451" s="16">
        <f t="shared" si="449"/>
        <v>-2.7065266279277387E-2</v>
      </c>
      <c r="H1451" s="6">
        <f t="shared" si="450"/>
        <v>1438</v>
      </c>
      <c r="I1451" s="25">
        <f t="shared" ca="1" si="451"/>
        <v>20493.456345653976</v>
      </c>
      <c r="J1451" s="16">
        <f t="shared" ca="1" si="460"/>
        <v>-4.1637664380215654E-3</v>
      </c>
      <c r="K1451" s="17">
        <f t="shared" ca="1" si="452"/>
        <v>14.457782263597043</v>
      </c>
      <c r="L1451" s="31">
        <f t="shared" ca="1" si="447"/>
        <v>-0.27915386611540399</v>
      </c>
      <c r="M1451" s="30"/>
      <c r="N1451" s="21">
        <v>1438</v>
      </c>
      <c r="O1451" s="14">
        <f t="shared" si="445"/>
        <v>0.42277199999999998</v>
      </c>
      <c r="P1451" s="14">
        <f t="shared" si="453"/>
        <v>0.60673552722747337</v>
      </c>
      <c r="Q1451" s="14">
        <f t="shared" si="461"/>
        <v>1.0295075272274734</v>
      </c>
      <c r="R1451" s="14">
        <f t="shared" si="462"/>
        <v>-0.18396352722747339</v>
      </c>
      <c r="S1451" s="14">
        <f t="shared" si="463"/>
        <v>1.6362430544549467</v>
      </c>
      <c r="T1451" s="14">
        <f t="shared" si="464"/>
        <v>-0.79069905445494681</v>
      </c>
      <c r="U1451" s="4" t="s">
        <v>21</v>
      </c>
      <c r="V1451" s="21">
        <v>1438</v>
      </c>
      <c r="W1451" s="15">
        <f t="shared" si="454"/>
        <v>16261.194376309557</v>
      </c>
      <c r="X1451" s="15">
        <f t="shared" si="455"/>
        <v>19545.500051190909</v>
      </c>
      <c r="Y1451" s="15">
        <f t="shared" si="456"/>
        <v>29830.074127653734</v>
      </c>
      <c r="Z1451" s="15">
        <f t="shared" si="457"/>
        <v>8864.424587500007</v>
      </c>
      <c r="AA1451" s="15">
        <f t="shared" si="458"/>
        <v>54721.277039630484</v>
      </c>
      <c r="AB1451" s="15">
        <f t="shared" si="459"/>
        <v>4832.2418051869918</v>
      </c>
      <c r="AC1451" s="15"/>
    </row>
    <row r="1452" spans="2:29">
      <c r="B1452" s="64">
        <v>42382</v>
      </c>
      <c r="C1452" s="65">
        <v>1890.28</v>
      </c>
      <c r="D1452" s="65">
        <v>17715.63</v>
      </c>
      <c r="E1452" s="16">
        <f t="shared" si="446"/>
        <v>2.8844366907176851E-2</v>
      </c>
      <c r="F1452" s="16">
        <f t="shared" si="448"/>
        <v>2.8844366907176851E-2</v>
      </c>
      <c r="G1452" s="16" t="str">
        <f t="shared" si="449"/>
        <v/>
      </c>
      <c r="H1452" s="6">
        <f t="shared" si="450"/>
        <v>1439</v>
      </c>
      <c r="I1452" s="25">
        <f t="shared" ca="1" si="451"/>
        <v>20137.860189652234</v>
      </c>
      <c r="J1452" s="16">
        <f t="shared" ca="1" si="460"/>
        <v>-1.7351692657600584E-2</v>
      </c>
      <c r="K1452" s="17">
        <f t="shared" ca="1" si="452"/>
        <v>13.345406672629581</v>
      </c>
      <c r="L1452" s="31">
        <f t="shared" ca="1" si="447"/>
        <v>-1.1123755909674617</v>
      </c>
      <c r="M1452" s="30"/>
      <c r="N1452" s="21">
        <v>1439</v>
      </c>
      <c r="O1452" s="14">
        <f t="shared" si="445"/>
        <v>0.423066</v>
      </c>
      <c r="P1452" s="14">
        <f t="shared" si="453"/>
        <v>0.60694645562850114</v>
      </c>
      <c r="Q1452" s="14">
        <f t="shared" si="461"/>
        <v>1.0300124556285011</v>
      </c>
      <c r="R1452" s="14">
        <f t="shared" si="462"/>
        <v>-0.18388045562850114</v>
      </c>
      <c r="S1452" s="14">
        <f t="shared" si="463"/>
        <v>1.6369589112570022</v>
      </c>
      <c r="T1452" s="14">
        <f t="shared" si="464"/>
        <v>-0.79082691125700233</v>
      </c>
      <c r="U1452" s="4" t="s">
        <v>21</v>
      </c>
      <c r="V1452" s="21">
        <v>1439</v>
      </c>
      <c r="W1452" s="15">
        <f t="shared" si="454"/>
        <v>16265.975870301369</v>
      </c>
      <c r="X1452" s="15">
        <f t="shared" si="455"/>
        <v>19549.62318709194</v>
      </c>
      <c r="Y1452" s="15">
        <f t="shared" si="456"/>
        <v>29845.139982554469</v>
      </c>
      <c r="Z1452" s="15">
        <f t="shared" si="457"/>
        <v>8865.1610000115179</v>
      </c>
      <c r="AA1452" s="15">
        <f t="shared" si="458"/>
        <v>54760.463662348251</v>
      </c>
      <c r="AB1452" s="15">
        <f t="shared" si="459"/>
        <v>4831.6240096985412</v>
      </c>
      <c r="AC1452" s="15"/>
    </row>
    <row r="1453" spans="2:29">
      <c r="B1453" s="64">
        <v>42383</v>
      </c>
      <c r="C1453" s="65">
        <v>1921.84</v>
      </c>
      <c r="D1453" s="65">
        <v>17240.95</v>
      </c>
      <c r="E1453" s="16">
        <f t="shared" si="446"/>
        <v>-2.679441826229156E-2</v>
      </c>
      <c r="F1453" s="16" t="str">
        <f t="shared" si="448"/>
        <v/>
      </c>
      <c r="G1453" s="16">
        <f t="shared" si="449"/>
        <v>-2.679441826229156E-2</v>
      </c>
      <c r="H1453" s="6">
        <f t="shared" si="450"/>
        <v>1440</v>
      </c>
      <c r="I1453" s="25">
        <f t="shared" ca="1" si="451"/>
        <v>20367.352080026048</v>
      </c>
      <c r="J1453" s="16">
        <f t="shared" ca="1" si="460"/>
        <v>1.1396041496590485E-2</v>
      </c>
      <c r="K1453" s="17">
        <f t="shared" ca="1" si="452"/>
        <v>14.035256884704635</v>
      </c>
      <c r="L1453" s="31">
        <f t="shared" ca="1" si="447"/>
        <v>0.68985021207505459</v>
      </c>
      <c r="M1453" s="30"/>
      <c r="N1453" s="21">
        <v>1440</v>
      </c>
      <c r="O1453" s="14">
        <f t="shared" si="445"/>
        <v>0.42335999999999996</v>
      </c>
      <c r="P1453" s="14">
        <f t="shared" si="453"/>
        <v>0.60715731075232882</v>
      </c>
      <c r="Q1453" s="14">
        <f t="shared" si="461"/>
        <v>1.0305173107523289</v>
      </c>
      <c r="R1453" s="14">
        <f t="shared" si="462"/>
        <v>-0.18379731075232886</v>
      </c>
      <c r="S1453" s="14">
        <f t="shared" si="463"/>
        <v>1.6376746215046576</v>
      </c>
      <c r="T1453" s="14">
        <f t="shared" si="464"/>
        <v>-0.79095462150465767</v>
      </c>
      <c r="U1453" s="4" t="s">
        <v>21</v>
      </c>
      <c r="V1453" s="21">
        <v>1440</v>
      </c>
      <c r="W1453" s="15">
        <f t="shared" si="454"/>
        <v>16270.758770259079</v>
      </c>
      <c r="X1453" s="15">
        <f t="shared" si="455"/>
        <v>19553.745759927366</v>
      </c>
      <c r="Y1453" s="15">
        <f t="shared" si="456"/>
        <v>29860.211258481348</v>
      </c>
      <c r="Z1453" s="15">
        <f t="shared" si="457"/>
        <v>8865.8981233687027</v>
      </c>
      <c r="AA1453" s="15">
        <f t="shared" si="458"/>
        <v>54799.670315986041</v>
      </c>
      <c r="AB1453" s="15">
        <f t="shared" si="459"/>
        <v>4831.0070011996777</v>
      </c>
      <c r="AC1453" s="15"/>
    </row>
    <row r="1454" spans="2:29">
      <c r="B1454" s="64">
        <v>42384</v>
      </c>
      <c r="C1454" s="65">
        <v>1880.33</v>
      </c>
      <c r="D1454" s="65">
        <v>17147.11</v>
      </c>
      <c r="E1454" s="16">
        <f t="shared" si="446"/>
        <v>-5.4428555271026332E-3</v>
      </c>
      <c r="F1454" s="16" t="str">
        <f t="shared" si="448"/>
        <v/>
      </c>
      <c r="G1454" s="16">
        <f t="shared" si="449"/>
        <v>-5.4428555271026332E-3</v>
      </c>
      <c r="H1454" s="6">
        <f t="shared" si="450"/>
        <v>1441</v>
      </c>
      <c r="I1454" s="25">
        <f t="shared" ca="1" si="451"/>
        <v>20428.407776081272</v>
      </c>
      <c r="J1454" s="16">
        <f t="shared" ca="1" si="460"/>
        <v>2.9977237991137958E-3</v>
      </c>
      <c r="K1454" s="17">
        <f t="shared" ca="1" si="452"/>
        <v>14.203959484575105</v>
      </c>
      <c r="L1454" s="31">
        <f t="shared" ca="1" si="447"/>
        <v>0.16870259987046973</v>
      </c>
      <c r="M1454" s="30"/>
      <c r="N1454" s="21">
        <v>1441</v>
      </c>
      <c r="O1454" s="14">
        <f t="shared" si="445"/>
        <v>0.42365399999999998</v>
      </c>
      <c r="P1454" s="14">
        <f t="shared" si="453"/>
        <v>0.60736809267527381</v>
      </c>
      <c r="Q1454" s="14">
        <f t="shared" si="461"/>
        <v>1.0310220926752738</v>
      </c>
      <c r="R1454" s="14">
        <f t="shared" si="462"/>
        <v>-0.18371409267527383</v>
      </c>
      <c r="S1454" s="14">
        <f t="shared" si="463"/>
        <v>1.6383901853505476</v>
      </c>
      <c r="T1454" s="14">
        <f t="shared" si="464"/>
        <v>-0.79108218535054764</v>
      </c>
      <c r="U1454" s="4" t="s">
        <v>21</v>
      </c>
      <c r="V1454" s="21">
        <v>1441</v>
      </c>
      <c r="W1454" s="15">
        <f t="shared" si="454"/>
        <v>16275.543076596105</v>
      </c>
      <c r="X1454" s="15">
        <f t="shared" si="455"/>
        <v>19557.867770466815</v>
      </c>
      <c r="Y1454" s="15">
        <f t="shared" si="456"/>
        <v>29875.287958242556</v>
      </c>
      <c r="Z1454" s="15">
        <f t="shared" si="457"/>
        <v>8866.6359570620189</v>
      </c>
      <c r="AA1454" s="15">
        <f t="shared" si="458"/>
        <v>54838.89701175972</v>
      </c>
      <c r="AB1454" s="15">
        <f t="shared" si="459"/>
        <v>4830.3907786717773</v>
      </c>
      <c r="AC1454" s="15"/>
    </row>
    <row r="1455" spans="2:29">
      <c r="B1455" s="64">
        <v>42388</v>
      </c>
      <c r="C1455" s="65">
        <v>1881.33</v>
      </c>
      <c r="D1455" s="65">
        <v>17048.37</v>
      </c>
      <c r="E1455" s="16">
        <f t="shared" si="446"/>
        <v>-5.7584047690836301E-3</v>
      </c>
      <c r="F1455" s="16" t="str">
        <f t="shared" si="448"/>
        <v/>
      </c>
      <c r="G1455" s="16">
        <f t="shared" si="449"/>
        <v>-5.7584047690836301E-3</v>
      </c>
      <c r="H1455" s="6">
        <f t="shared" si="450"/>
        <v>1442</v>
      </c>
      <c r="I1455" s="25">
        <f t="shared" ca="1" si="451"/>
        <v>20200.844529458413</v>
      </c>
      <c r="J1455" s="16">
        <f t="shared" ca="1" si="460"/>
        <v>-1.1139548863387371E-2</v>
      </c>
      <c r="K1455" s="17">
        <f t="shared" ca="1" si="452"/>
        <v>13.485455370555945</v>
      </c>
      <c r="L1455" s="31">
        <f t="shared" ca="1" si="447"/>
        <v>-0.71850411401915959</v>
      </c>
      <c r="M1455" s="30"/>
      <c r="N1455" s="21">
        <v>1442</v>
      </c>
      <c r="O1455" s="14">
        <f t="shared" si="445"/>
        <v>0.42394799999999999</v>
      </c>
      <c r="P1455" s="14">
        <f t="shared" si="453"/>
        <v>0.60757880147352084</v>
      </c>
      <c r="Q1455" s="14">
        <f t="shared" si="461"/>
        <v>1.0315268014735208</v>
      </c>
      <c r="R1455" s="14">
        <f t="shared" si="462"/>
        <v>-0.18363080147352084</v>
      </c>
      <c r="S1455" s="14">
        <f t="shared" si="463"/>
        <v>1.6391056029470417</v>
      </c>
      <c r="T1455" s="14">
        <f t="shared" si="464"/>
        <v>-0.79120960294704168</v>
      </c>
      <c r="U1455" s="4" t="s">
        <v>21</v>
      </c>
      <c r="V1455" s="21">
        <v>1442</v>
      </c>
      <c r="W1455" s="15">
        <f t="shared" si="454"/>
        <v>16280.328789725983</v>
      </c>
      <c r="X1455" s="15">
        <f t="shared" si="455"/>
        <v>19561.989219478539</v>
      </c>
      <c r="Y1455" s="15">
        <f t="shared" si="456"/>
        <v>29890.370084646034</v>
      </c>
      <c r="Z1455" s="15">
        <f t="shared" si="457"/>
        <v>8867.3745005830515</v>
      </c>
      <c r="AA1455" s="15">
        <f t="shared" si="458"/>
        <v>54878.143760887782</v>
      </c>
      <c r="AB1455" s="15">
        <f t="shared" si="459"/>
        <v>4829.7753410982523</v>
      </c>
      <c r="AC1455" s="15"/>
    </row>
    <row r="1456" spans="2:29">
      <c r="B1456" s="64">
        <v>42389</v>
      </c>
      <c r="C1456" s="65">
        <v>1859.33</v>
      </c>
      <c r="D1456" s="65">
        <v>16416.189999999999</v>
      </c>
      <c r="E1456" s="16">
        <f t="shared" si="446"/>
        <v>-3.7081550904866582E-2</v>
      </c>
      <c r="F1456" s="16" t="str">
        <f t="shared" si="448"/>
        <v/>
      </c>
      <c r="G1456" s="16">
        <f t="shared" si="449"/>
        <v>-3.7081550904866582E-2</v>
      </c>
      <c r="H1456" s="6">
        <f t="shared" si="450"/>
        <v>1443</v>
      </c>
      <c r="I1456" s="25">
        <f t="shared" ca="1" si="451"/>
        <v>20537.49841806871</v>
      </c>
      <c r="J1456" s="16">
        <f t="shared" ca="1" si="460"/>
        <v>1.6665337338711891E-2</v>
      </c>
      <c r="K1456" s="17">
        <f t="shared" ca="1" si="452"/>
        <v>14.500080716322838</v>
      </c>
      <c r="L1456" s="31">
        <f t="shared" ca="1" si="447"/>
        <v>1.0146253457668937</v>
      </c>
      <c r="M1456" s="30"/>
      <c r="N1456" s="21">
        <v>1443</v>
      </c>
      <c r="O1456" s="14">
        <f t="shared" si="445"/>
        <v>0.42424200000000001</v>
      </c>
      <c r="P1456" s="14">
        <f t="shared" si="453"/>
        <v>0.60778943722312251</v>
      </c>
      <c r="Q1456" s="14">
        <f t="shared" si="461"/>
        <v>1.0320314372231225</v>
      </c>
      <c r="R1456" s="14">
        <f t="shared" si="462"/>
        <v>-0.1835474372231225</v>
      </c>
      <c r="S1456" s="14">
        <f t="shared" si="463"/>
        <v>1.639820874446245</v>
      </c>
      <c r="T1456" s="14">
        <f t="shared" si="464"/>
        <v>-0.79133687444624501</v>
      </c>
      <c r="U1456" s="4" t="s">
        <v>21</v>
      </c>
      <c r="V1456" s="21">
        <v>1443</v>
      </c>
      <c r="W1456" s="15">
        <f t="shared" si="454"/>
        <v>16285.115910062372</v>
      </c>
      <c r="X1456" s="15">
        <f t="shared" si="455"/>
        <v>19566.110107729437</v>
      </c>
      <c r="Y1456" s="15">
        <f t="shared" si="456"/>
        <v>29905.457640499422</v>
      </c>
      <c r="Z1456" s="15">
        <f t="shared" si="457"/>
        <v>8868.1137534244936</v>
      </c>
      <c r="AA1456" s="15">
        <f t="shared" si="458"/>
        <v>54917.410574591362</v>
      </c>
      <c r="AB1456" s="15">
        <f t="shared" si="459"/>
        <v>4829.1606874645495</v>
      </c>
      <c r="AC1456" s="15"/>
    </row>
    <row r="1457" spans="2:29">
      <c r="B1457" s="64">
        <v>42390</v>
      </c>
      <c r="C1457" s="65">
        <v>1868.99</v>
      </c>
      <c r="D1457" s="65">
        <v>16017.26</v>
      </c>
      <c r="E1457" s="16">
        <f t="shared" si="446"/>
        <v>-2.4301010161310175E-2</v>
      </c>
      <c r="F1457" s="16" t="str">
        <f t="shared" si="448"/>
        <v/>
      </c>
      <c r="G1457" s="16">
        <f t="shared" si="449"/>
        <v>-2.4301010161310175E-2</v>
      </c>
      <c r="H1457" s="6">
        <f t="shared" si="450"/>
        <v>1444</v>
      </c>
      <c r="I1457" s="25">
        <f t="shared" ca="1" si="451"/>
        <v>20521.324517088342</v>
      </c>
      <c r="J1457" s="16">
        <f t="shared" ca="1" si="460"/>
        <v>-7.8753023621114953E-4</v>
      </c>
      <c r="K1457" s="17">
        <f t="shared" ca="1" si="452"/>
        <v>14.43246565188554</v>
      </c>
      <c r="L1457" s="31">
        <f t="shared" ca="1" si="447"/>
        <v>-6.7615064437297714E-2</v>
      </c>
      <c r="M1457" s="30"/>
      <c r="N1457" s="21">
        <v>1444</v>
      </c>
      <c r="O1457" s="14">
        <f t="shared" si="445"/>
        <v>0.42453599999999997</v>
      </c>
      <c r="P1457" s="14">
        <f t="shared" si="453"/>
        <v>0.60799999999999998</v>
      </c>
      <c r="Q1457" s="14">
        <f t="shared" si="461"/>
        <v>1.0325359999999999</v>
      </c>
      <c r="R1457" s="14">
        <f t="shared" si="462"/>
        <v>-0.18346400000000002</v>
      </c>
      <c r="S1457" s="14">
        <f t="shared" si="463"/>
        <v>1.640536</v>
      </c>
      <c r="T1457" s="14">
        <f t="shared" si="464"/>
        <v>-0.79146399999999995</v>
      </c>
      <c r="U1457" s="4" t="s">
        <v>21</v>
      </c>
      <c r="V1457" s="21">
        <v>1444</v>
      </c>
      <c r="W1457" s="15">
        <f t="shared" si="454"/>
        <v>16289.904438019046</v>
      </c>
      <c r="X1457" s="15">
        <f t="shared" si="455"/>
        <v>19570.230435985071</v>
      </c>
      <c r="Y1457" s="15">
        <f t="shared" si="456"/>
        <v>29920.550628610094</v>
      </c>
      <c r="Z1457" s="15">
        <f t="shared" si="457"/>
        <v>8868.8537150801585</v>
      </c>
      <c r="AA1457" s="15">
        <f t="shared" si="458"/>
        <v>54956.697464094315</v>
      </c>
      <c r="AB1457" s="15">
        <f t="shared" si="459"/>
        <v>4828.5468167581375</v>
      </c>
      <c r="AC1457" s="15"/>
    </row>
    <row r="1458" spans="2:29">
      <c r="B1458" s="64">
        <v>42391</v>
      </c>
      <c r="C1458" s="65">
        <v>1906.9</v>
      </c>
      <c r="D1458" s="65">
        <v>16958.53</v>
      </c>
      <c r="E1458" s="16">
        <f t="shared" si="446"/>
        <v>5.8765981197782806E-2</v>
      </c>
      <c r="F1458" s="16">
        <f t="shared" si="448"/>
        <v>5.8765981197782806E-2</v>
      </c>
      <c r="G1458" s="16" t="str">
        <f t="shared" si="449"/>
        <v/>
      </c>
      <c r="H1458" s="6">
        <f t="shared" si="450"/>
        <v>1445</v>
      </c>
      <c r="I1458" s="25">
        <f t="shared" ca="1" si="451"/>
        <v>20122.478423752193</v>
      </c>
      <c r="J1458" s="16">
        <f t="shared" ca="1" si="460"/>
        <v>-1.9435689592259293E-2</v>
      </c>
      <c r="K1458" s="17">
        <f t="shared" ca="1" si="452"/>
        <v>13.187399445775524</v>
      </c>
      <c r="L1458" s="31">
        <f t="shared" ca="1" si="447"/>
        <v>-1.2450662061100151</v>
      </c>
      <c r="M1458" s="30"/>
      <c r="N1458" s="21">
        <v>1445</v>
      </c>
      <c r="O1458" s="14">
        <f t="shared" si="445"/>
        <v>0.42482999999999999</v>
      </c>
      <c r="P1458" s="14">
        <f t="shared" si="453"/>
        <v>0.60821048987994275</v>
      </c>
      <c r="Q1458" s="14">
        <f t="shared" si="461"/>
        <v>1.0330404898799428</v>
      </c>
      <c r="R1458" s="14">
        <f t="shared" si="462"/>
        <v>-0.18338048987994277</v>
      </c>
      <c r="S1458" s="14">
        <f t="shared" si="463"/>
        <v>1.6412509797598855</v>
      </c>
      <c r="T1458" s="14">
        <f t="shared" si="464"/>
        <v>-0.79159097975988546</v>
      </c>
      <c r="U1458" s="4" t="s">
        <v>21</v>
      </c>
      <c r="V1458" s="21">
        <v>1445</v>
      </c>
      <c r="W1458" s="15">
        <f t="shared" si="454"/>
        <v>16294.694374009912</v>
      </c>
      <c r="X1458" s="15">
        <f t="shared" si="455"/>
        <v>19574.350205009625</v>
      </c>
      <c r="Y1458" s="15">
        <f t="shared" si="456"/>
        <v>29935.649051785167</v>
      </c>
      <c r="Z1458" s="15">
        <f t="shared" si="457"/>
        <v>8869.5943850449639</v>
      </c>
      <c r="AA1458" s="15">
        <f t="shared" si="458"/>
        <v>54996.004440623161</v>
      </c>
      <c r="AB1458" s="15">
        <f t="shared" si="459"/>
        <v>4827.9337279685078</v>
      </c>
      <c r="AC1458" s="15"/>
    </row>
    <row r="1459" spans="2:29">
      <c r="B1459" s="64">
        <v>42394</v>
      </c>
      <c r="C1459" s="65">
        <v>1877.08</v>
      </c>
      <c r="D1459" s="65">
        <v>17110.91</v>
      </c>
      <c r="E1459" s="16">
        <f t="shared" si="446"/>
        <v>8.9854486208416073E-3</v>
      </c>
      <c r="F1459" s="16">
        <f t="shared" si="448"/>
        <v>8.9854486208416073E-3</v>
      </c>
      <c r="G1459" s="16" t="str">
        <f t="shared" si="449"/>
        <v/>
      </c>
      <c r="H1459" s="6">
        <f t="shared" si="450"/>
        <v>1446</v>
      </c>
      <c r="I1459" s="25">
        <f t="shared" ca="1" si="451"/>
        <v>19915.294210547148</v>
      </c>
      <c r="J1459" s="16">
        <f t="shared" ca="1" si="460"/>
        <v>-1.0296157801341603E-2</v>
      </c>
      <c r="K1459" s="17">
        <f t="shared" ca="1" si="452"/>
        <v>12.522178391806408</v>
      </c>
      <c r="L1459" s="31">
        <f t="shared" ca="1" si="447"/>
        <v>-0.66522105396911635</v>
      </c>
      <c r="M1459" s="30"/>
      <c r="N1459" s="21">
        <v>1446</v>
      </c>
      <c r="O1459" s="14">
        <f t="shared" si="445"/>
        <v>0.425124</v>
      </c>
      <c r="P1459" s="14">
        <f t="shared" si="453"/>
        <v>0.6084209069386094</v>
      </c>
      <c r="Q1459" s="14">
        <f t="shared" si="461"/>
        <v>1.0335449069386093</v>
      </c>
      <c r="R1459" s="14">
        <f t="shared" si="462"/>
        <v>-0.18329690693860939</v>
      </c>
      <c r="S1459" s="14">
        <f t="shared" si="463"/>
        <v>1.6419658138772188</v>
      </c>
      <c r="T1459" s="14">
        <f t="shared" si="464"/>
        <v>-0.79171781387721873</v>
      </c>
      <c r="U1459" s="4" t="s">
        <v>21</v>
      </c>
      <c r="V1459" s="21">
        <v>1446</v>
      </c>
      <c r="W1459" s="15">
        <f t="shared" si="454"/>
        <v>16299.485718448992</v>
      </c>
      <c r="X1459" s="15">
        <f t="shared" si="455"/>
        <v>19578.46941556596</v>
      </c>
      <c r="Y1459" s="15">
        <f t="shared" si="456"/>
        <v>29950.752912831482</v>
      </c>
      <c r="Z1459" s="15">
        <f t="shared" si="457"/>
        <v>8870.3357628149352</v>
      </c>
      <c r="AA1459" s="15">
        <f t="shared" si="458"/>
        <v>55035.331515407088</v>
      </c>
      <c r="AB1459" s="15">
        <f t="shared" si="459"/>
        <v>4827.3214200871626</v>
      </c>
      <c r="AC1459" s="15"/>
    </row>
    <row r="1460" spans="2:29">
      <c r="B1460" s="64">
        <v>42395</v>
      </c>
      <c r="C1460" s="65">
        <v>1903.63</v>
      </c>
      <c r="D1460" s="65">
        <v>16708.900000000001</v>
      </c>
      <c r="E1460" s="16">
        <f t="shared" si="446"/>
        <v>-2.3494367044183999E-2</v>
      </c>
      <c r="F1460" s="16" t="str">
        <f t="shared" si="448"/>
        <v/>
      </c>
      <c r="G1460" s="16">
        <f t="shared" si="449"/>
        <v>-2.3494367044183999E-2</v>
      </c>
      <c r="H1460" s="6">
        <f t="shared" si="450"/>
        <v>1447</v>
      </c>
      <c r="I1460" s="25">
        <f t="shared" ca="1" si="451"/>
        <v>19885.639200141228</v>
      </c>
      <c r="J1460" s="16">
        <f t="shared" ca="1" si="460"/>
        <v>-1.4890571081905139E-3</v>
      </c>
      <c r="K1460" s="17">
        <f t="shared" ca="1" si="452"/>
        <v>12.410667900688928</v>
      </c>
      <c r="L1460" s="31">
        <f t="shared" ca="1" si="447"/>
        <v>-0.11151049111748011</v>
      </c>
      <c r="M1460" s="30"/>
      <c r="N1460" s="21">
        <v>1447</v>
      </c>
      <c r="O1460" s="14">
        <f t="shared" si="445"/>
        <v>0.42541799999999996</v>
      </c>
      <c r="P1460" s="14">
        <f t="shared" si="453"/>
        <v>0.60863125125152751</v>
      </c>
      <c r="Q1460" s="14">
        <f t="shared" si="461"/>
        <v>1.0340492512515276</v>
      </c>
      <c r="R1460" s="14">
        <f t="shared" si="462"/>
        <v>-0.18321325125152754</v>
      </c>
      <c r="S1460" s="14">
        <f t="shared" si="463"/>
        <v>1.6426805025030551</v>
      </c>
      <c r="T1460" s="14">
        <f t="shared" si="464"/>
        <v>-0.79184450250305505</v>
      </c>
      <c r="U1460" s="4" t="s">
        <v>21</v>
      </c>
      <c r="V1460" s="21">
        <v>1447</v>
      </c>
      <c r="W1460" s="15">
        <f t="shared" si="454"/>
        <v>16304.278471750429</v>
      </c>
      <c r="X1460" s="15">
        <f t="shared" si="455"/>
        <v>19582.588068415582</v>
      </c>
      <c r="Y1460" s="15">
        <f t="shared" si="456"/>
        <v>29965.862214555615</v>
      </c>
      <c r="Z1460" s="15">
        <f t="shared" si="457"/>
        <v>8871.0778478872053</v>
      </c>
      <c r="AA1460" s="15">
        <f t="shared" si="458"/>
        <v>55074.678699677992</v>
      </c>
      <c r="AB1460" s="15">
        <f t="shared" si="459"/>
        <v>4826.7098921076195</v>
      </c>
      <c r="AC1460" s="15"/>
    </row>
    <row r="1461" spans="2:29">
      <c r="B1461" s="64">
        <v>42396</v>
      </c>
      <c r="C1461" s="65">
        <v>1882.95</v>
      </c>
      <c r="D1461" s="65">
        <v>17163.919999999998</v>
      </c>
      <c r="E1461" s="16">
        <f t="shared" si="446"/>
        <v>2.7232193621363272E-2</v>
      </c>
      <c r="F1461" s="16">
        <f t="shared" si="448"/>
        <v>2.7232193621363272E-2</v>
      </c>
      <c r="G1461" s="16" t="str">
        <f t="shared" si="449"/>
        <v/>
      </c>
      <c r="H1461" s="6">
        <f t="shared" si="450"/>
        <v>1448</v>
      </c>
      <c r="I1461" s="25">
        <f t="shared" ca="1" si="451"/>
        <v>19992.93197657499</v>
      </c>
      <c r="J1461" s="16">
        <f t="shared" ca="1" si="460"/>
        <v>5.395490451873426E-3</v>
      </c>
      <c r="K1461" s="17">
        <f t="shared" ca="1" si="452"/>
        <v>12.728604810592524</v>
      </c>
      <c r="L1461" s="31">
        <f t="shared" ca="1" si="447"/>
        <v>0.31793690990359541</v>
      </c>
      <c r="M1461" s="30"/>
      <c r="N1461" s="21">
        <v>1448</v>
      </c>
      <c r="O1461" s="14">
        <f t="shared" si="445"/>
        <v>0.42571199999999998</v>
      </c>
      <c r="P1461" s="14">
        <f t="shared" si="453"/>
        <v>0.60884152289409432</v>
      </c>
      <c r="Q1461" s="14">
        <f t="shared" si="461"/>
        <v>1.0345535228940943</v>
      </c>
      <c r="R1461" s="14">
        <f t="shared" si="462"/>
        <v>-0.18312952289409434</v>
      </c>
      <c r="S1461" s="14">
        <f t="shared" si="463"/>
        <v>1.6433950457881887</v>
      </c>
      <c r="T1461" s="14">
        <f t="shared" si="464"/>
        <v>-0.79197104578818867</v>
      </c>
      <c r="U1461" s="4" t="s">
        <v>21</v>
      </c>
      <c r="V1461" s="21">
        <v>1448</v>
      </c>
      <c r="W1461" s="15">
        <f t="shared" si="454"/>
        <v>16309.072634328491</v>
      </c>
      <c r="X1461" s="15">
        <f t="shared" si="455"/>
        <v>19586.706164318657</v>
      </c>
      <c r="Y1461" s="15">
        <f t="shared" si="456"/>
        <v>29980.976959763877</v>
      </c>
      <c r="Z1461" s="15">
        <f t="shared" si="457"/>
        <v>8871.8206397600097</v>
      </c>
      <c r="AA1461" s="15">
        <f t="shared" si="458"/>
        <v>55114.046004670468</v>
      </c>
      <c r="AB1461" s="15">
        <f t="shared" si="459"/>
        <v>4826.099143025398</v>
      </c>
      <c r="AC1461" s="15"/>
    </row>
    <row r="1462" spans="2:29">
      <c r="B1462" s="64">
        <v>42397</v>
      </c>
      <c r="C1462" s="65">
        <v>1893.36</v>
      </c>
      <c r="D1462" s="65">
        <v>17041.45</v>
      </c>
      <c r="E1462" s="16">
        <f t="shared" si="446"/>
        <v>-7.1353164079066755E-3</v>
      </c>
      <c r="F1462" s="16" t="str">
        <f t="shared" si="448"/>
        <v/>
      </c>
      <c r="G1462" s="16">
        <f t="shared" si="449"/>
        <v>-7.1353164079066755E-3</v>
      </c>
      <c r="H1462" s="6">
        <f t="shared" si="450"/>
        <v>1449</v>
      </c>
      <c r="I1462" s="25">
        <f t="shared" ca="1" si="451"/>
        <v>19805.460592129268</v>
      </c>
      <c r="J1462" s="16">
        <f t="shared" ca="1" si="460"/>
        <v>-9.3768830237293613E-3</v>
      </c>
      <c r="K1462" s="17">
        <f t="shared" ca="1" si="452"/>
        <v>12.121409241868179</v>
      </c>
      <c r="L1462" s="31">
        <f t="shared" ca="1" si="447"/>
        <v>-0.60719556872434532</v>
      </c>
      <c r="M1462" s="30"/>
      <c r="N1462" s="21">
        <v>1449</v>
      </c>
      <c r="O1462" s="14">
        <f t="shared" si="445"/>
        <v>0.426006</v>
      </c>
      <c r="P1462" s="14">
        <f t="shared" si="453"/>
        <v>0.60905172194157697</v>
      </c>
      <c r="Q1462" s="14">
        <f t="shared" si="461"/>
        <v>1.0350577219415769</v>
      </c>
      <c r="R1462" s="14">
        <f t="shared" si="462"/>
        <v>-0.18304572194157698</v>
      </c>
      <c r="S1462" s="14">
        <f t="shared" si="463"/>
        <v>1.6441094438831541</v>
      </c>
      <c r="T1462" s="14">
        <f t="shared" si="464"/>
        <v>-0.79209744388315395</v>
      </c>
      <c r="U1462" s="4" t="s">
        <v>21</v>
      </c>
      <c r="V1462" s="21">
        <v>1449</v>
      </c>
      <c r="W1462" s="15">
        <f t="shared" si="454"/>
        <v>16313.868206597564</v>
      </c>
      <c r="X1462" s="15">
        <f t="shared" si="455"/>
        <v>19590.823704034025</v>
      </c>
      <c r="Y1462" s="15">
        <f t="shared" si="456"/>
        <v>29996.097151262344</v>
      </c>
      <c r="Z1462" s="15">
        <f t="shared" si="457"/>
        <v>8872.5641379326753</v>
      </c>
      <c r="AA1462" s="15">
        <f t="shared" si="458"/>
        <v>55153.433441621833</v>
      </c>
      <c r="AB1462" s="15">
        <f t="shared" si="459"/>
        <v>4825.4891718380159</v>
      </c>
      <c r="AC1462" s="15"/>
    </row>
    <row r="1463" spans="2:29">
      <c r="B1463" s="64">
        <v>42398</v>
      </c>
      <c r="C1463" s="65">
        <v>1940.24</v>
      </c>
      <c r="D1463" s="65">
        <v>17518.3</v>
      </c>
      <c r="E1463" s="16">
        <f t="shared" si="446"/>
        <v>2.7981773851403404E-2</v>
      </c>
      <c r="F1463" s="16">
        <f t="shared" si="448"/>
        <v>2.7981773851403404E-2</v>
      </c>
      <c r="G1463" s="16" t="str">
        <f t="shared" si="449"/>
        <v/>
      </c>
      <c r="H1463" s="6">
        <f t="shared" si="450"/>
        <v>1450</v>
      </c>
      <c r="I1463" s="25">
        <f t="shared" ca="1" si="451"/>
        <v>20160.544668416402</v>
      </c>
      <c r="J1463" s="16">
        <f t="shared" ca="1" si="460"/>
        <v>1.7928594724439032E-2</v>
      </c>
      <c r="K1463" s="17">
        <f t="shared" ca="1" si="452"/>
        <v>13.213645799010205</v>
      </c>
      <c r="L1463" s="31">
        <f t="shared" ca="1" si="447"/>
        <v>1.0922365571420272</v>
      </c>
      <c r="M1463" s="30"/>
      <c r="N1463" s="21">
        <v>1450</v>
      </c>
      <c r="O1463" s="14">
        <f t="shared" si="445"/>
        <v>0.42630000000000001</v>
      </c>
      <c r="P1463" s="14">
        <f t="shared" si="453"/>
        <v>0.60926184846911269</v>
      </c>
      <c r="Q1463" s="14">
        <f t="shared" si="461"/>
        <v>1.0355618484691127</v>
      </c>
      <c r="R1463" s="14">
        <f t="shared" si="462"/>
        <v>-0.18296184846911268</v>
      </c>
      <c r="S1463" s="14">
        <f t="shared" si="463"/>
        <v>1.6448236969382255</v>
      </c>
      <c r="T1463" s="14">
        <f t="shared" si="464"/>
        <v>-0.79222369693822536</v>
      </c>
      <c r="U1463" s="4" t="s">
        <v>21</v>
      </c>
      <c r="V1463" s="21">
        <v>1450</v>
      </c>
      <c r="W1463" s="15">
        <f t="shared" si="454"/>
        <v>16318.665188972162</v>
      </c>
      <c r="X1463" s="15">
        <f t="shared" si="455"/>
        <v>19594.940688319173</v>
      </c>
      <c r="Y1463" s="15">
        <f t="shared" si="456"/>
        <v>30011.222791856831</v>
      </c>
      <c r="Z1463" s="15">
        <f t="shared" si="457"/>
        <v>8873.3083419056366</v>
      </c>
      <c r="AA1463" s="15">
        <f t="shared" si="458"/>
        <v>55192.84102177211</v>
      </c>
      <c r="AB1463" s="15">
        <f t="shared" si="459"/>
        <v>4824.879977544987</v>
      </c>
      <c r="AC1463" s="15"/>
    </row>
    <row r="1464" spans="2:29">
      <c r="B1464" s="64">
        <v>42401</v>
      </c>
      <c r="C1464" s="65">
        <v>1939.38</v>
      </c>
      <c r="D1464" s="65">
        <v>17865.23</v>
      </c>
      <c r="E1464" s="16">
        <f t="shared" si="446"/>
        <v>1.9803862246907538E-2</v>
      </c>
      <c r="F1464" s="16">
        <f t="shared" si="448"/>
        <v>1.9803862246907538E-2</v>
      </c>
      <c r="G1464" s="16" t="str">
        <f t="shared" si="449"/>
        <v/>
      </c>
      <c r="H1464" s="6">
        <f t="shared" si="450"/>
        <v>1451</v>
      </c>
      <c r="I1464" s="25">
        <f t="shared" ca="1" si="451"/>
        <v>20490.435403504431</v>
      </c>
      <c r="J1464" s="16">
        <f t="shared" ca="1" si="460"/>
        <v>1.6363185643731012E-2</v>
      </c>
      <c r="K1464" s="17">
        <f t="shared" ca="1" si="452"/>
        <v>14.209693447942497</v>
      </c>
      <c r="L1464" s="31">
        <f t="shared" ca="1" si="447"/>
        <v>0.99604764893229114</v>
      </c>
      <c r="M1464" s="30"/>
      <c r="N1464" s="21">
        <v>1451</v>
      </c>
      <c r="O1464" s="14">
        <f t="shared" si="445"/>
        <v>0.42659399999999997</v>
      </c>
      <c r="P1464" s="14">
        <f t="shared" si="453"/>
        <v>0.60947190255170913</v>
      </c>
      <c r="Q1464" s="14">
        <f t="shared" si="461"/>
        <v>1.0360659025517092</v>
      </c>
      <c r="R1464" s="14">
        <f t="shared" si="462"/>
        <v>-0.18287790255170916</v>
      </c>
      <c r="S1464" s="14">
        <f t="shared" si="463"/>
        <v>1.6455378051034182</v>
      </c>
      <c r="T1464" s="14">
        <f t="shared" si="464"/>
        <v>-0.79234980510341835</v>
      </c>
      <c r="U1464" s="4" t="s">
        <v>21</v>
      </c>
      <c r="V1464" s="21">
        <v>1451</v>
      </c>
      <c r="W1464" s="15">
        <f t="shared" si="454"/>
        <v>16323.463581866912</v>
      </c>
      <c r="X1464" s="15">
        <f t="shared" si="455"/>
        <v>19599.057117930279</v>
      </c>
      <c r="Y1464" s="15">
        <f t="shared" si="456"/>
        <v>30026.353884352891</v>
      </c>
      <c r="Z1464" s="15">
        <f t="shared" si="457"/>
        <v>8874.0532511804104</v>
      </c>
      <c r="AA1464" s="15">
        <f t="shared" si="458"/>
        <v>55232.268756364028</v>
      </c>
      <c r="AB1464" s="15">
        <f t="shared" si="459"/>
        <v>4824.2715591478118</v>
      </c>
      <c r="AC1464" s="15"/>
    </row>
    <row r="1465" spans="2:29">
      <c r="B1465" s="64">
        <v>42402</v>
      </c>
      <c r="C1465" s="65">
        <v>1903.03</v>
      </c>
      <c r="D1465" s="65">
        <v>17750.68</v>
      </c>
      <c r="E1465" s="16">
        <f t="shared" si="446"/>
        <v>-6.411896180457754E-3</v>
      </c>
      <c r="F1465" s="16" t="str">
        <f t="shared" si="448"/>
        <v/>
      </c>
      <c r="G1465" s="16">
        <f t="shared" si="449"/>
        <v>-6.411896180457754E-3</v>
      </c>
      <c r="H1465" s="6">
        <f t="shared" si="450"/>
        <v>1452</v>
      </c>
      <c r="I1465" s="25">
        <f t="shared" ca="1" si="451"/>
        <v>20335.645498440343</v>
      </c>
      <c r="J1465" s="16">
        <f t="shared" ca="1" si="460"/>
        <v>-7.5542516308665037E-3</v>
      </c>
      <c r="K1465" s="17">
        <f t="shared" ca="1" si="452"/>
        <v>13.717385034924675</v>
      </c>
      <c r="L1465" s="31">
        <f t="shared" ca="1" si="447"/>
        <v>-0.49230841301782291</v>
      </c>
      <c r="M1465" s="30"/>
      <c r="N1465" s="21">
        <v>1452</v>
      </c>
      <c r="O1465" s="14">
        <f t="shared" si="445"/>
        <v>0.42688799999999999</v>
      </c>
      <c r="P1465" s="14">
        <f t="shared" si="453"/>
        <v>0.60968188426424474</v>
      </c>
      <c r="Q1465" s="14">
        <f t="shared" si="461"/>
        <v>1.0365698842642448</v>
      </c>
      <c r="R1465" s="14">
        <f t="shared" si="462"/>
        <v>-0.18279388426424475</v>
      </c>
      <c r="S1465" s="14">
        <f t="shared" si="463"/>
        <v>1.6462517685284894</v>
      </c>
      <c r="T1465" s="14">
        <f t="shared" si="464"/>
        <v>-0.79247576852848955</v>
      </c>
      <c r="U1465" s="4" t="s">
        <v>21</v>
      </c>
      <c r="V1465" s="21">
        <v>1452</v>
      </c>
      <c r="W1465" s="15">
        <f t="shared" si="454"/>
        <v>16328.263385696569</v>
      </c>
      <c r="X1465" s="15">
        <f t="shared" si="455"/>
        <v>19603.172993622175</v>
      </c>
      <c r="Y1465" s="15">
        <f t="shared" si="456"/>
        <v>30041.490431555834</v>
      </c>
      <c r="Z1465" s="15">
        <f t="shared" si="457"/>
        <v>8874.7988652596141</v>
      </c>
      <c r="AA1465" s="15">
        <f t="shared" si="458"/>
        <v>55271.716656643082</v>
      </c>
      <c r="AB1465" s="15">
        <f t="shared" si="459"/>
        <v>4823.6639156499796</v>
      </c>
      <c r="AC1465" s="15"/>
    </row>
    <row r="1466" spans="2:29">
      <c r="B1466" s="64">
        <v>42403</v>
      </c>
      <c r="C1466" s="65">
        <v>1912.53</v>
      </c>
      <c r="D1466" s="65">
        <v>17191.25</v>
      </c>
      <c r="E1466" s="16">
        <f t="shared" si="446"/>
        <v>-3.1515975726000373E-2</v>
      </c>
      <c r="F1466" s="16" t="str">
        <f t="shared" si="448"/>
        <v/>
      </c>
      <c r="G1466" s="16">
        <f t="shared" si="449"/>
        <v>-3.1515975726000373E-2</v>
      </c>
      <c r="H1466" s="6">
        <f t="shared" si="450"/>
        <v>1453</v>
      </c>
      <c r="I1466" s="25">
        <f t="shared" ca="1" si="451"/>
        <v>20078.615972959022</v>
      </c>
      <c r="J1466" s="16">
        <f t="shared" ca="1" si="460"/>
        <v>-1.2639359075227485E-2</v>
      </c>
      <c r="K1466" s="17">
        <f t="shared" ca="1" si="452"/>
        <v>12.904014795180329</v>
      </c>
      <c r="L1466" s="31">
        <f t="shared" ca="1" si="447"/>
        <v>-0.81337023974434675</v>
      </c>
      <c r="M1466" s="30"/>
      <c r="N1466" s="21">
        <v>1453</v>
      </c>
      <c r="O1466" s="14">
        <f t="shared" si="445"/>
        <v>0.42718200000000001</v>
      </c>
      <c r="P1466" s="14">
        <f t="shared" si="453"/>
        <v>0.6098917936814694</v>
      </c>
      <c r="Q1466" s="14">
        <f t="shared" si="461"/>
        <v>1.0370737936814693</v>
      </c>
      <c r="R1466" s="14">
        <f t="shared" si="462"/>
        <v>-0.18270979368146939</v>
      </c>
      <c r="S1466" s="14">
        <f t="shared" si="463"/>
        <v>1.6469655873629387</v>
      </c>
      <c r="T1466" s="14">
        <f t="shared" si="464"/>
        <v>-0.79260158736293884</v>
      </c>
      <c r="U1466" s="4" t="s">
        <v>21</v>
      </c>
      <c r="V1466" s="21">
        <v>1453</v>
      </c>
      <c r="W1466" s="15">
        <f t="shared" si="454"/>
        <v>16333.064600876014</v>
      </c>
      <c r="X1466" s="15">
        <f t="shared" si="455"/>
        <v>19607.288316148388</v>
      </c>
      <c r="Y1466" s="15">
        <f t="shared" si="456"/>
        <v>30056.632436270731</v>
      </c>
      <c r="Z1466" s="15">
        <f t="shared" si="457"/>
        <v>8875.545183646942</v>
      </c>
      <c r="AA1466" s="15">
        <f t="shared" si="458"/>
        <v>55311.184733857503</v>
      </c>
      <c r="AB1466" s="15">
        <f t="shared" si="459"/>
        <v>4823.0570460569506</v>
      </c>
      <c r="AC1466" s="15"/>
    </row>
    <row r="1467" spans="2:29">
      <c r="B1467" s="64">
        <v>42404</v>
      </c>
      <c r="C1467" s="65">
        <v>1915.45</v>
      </c>
      <c r="D1467" s="65">
        <v>17044.990000000002</v>
      </c>
      <c r="E1467" s="16">
        <f t="shared" si="446"/>
        <v>-8.5078164764050557E-3</v>
      </c>
      <c r="F1467" s="16" t="str">
        <f t="shared" si="448"/>
        <v/>
      </c>
      <c r="G1467" s="16">
        <f t="shared" si="449"/>
        <v>-8.5078164764050557E-3</v>
      </c>
      <c r="H1467" s="6">
        <f t="shared" si="450"/>
        <v>1454</v>
      </c>
      <c r="I1467" s="25">
        <f t="shared" ca="1" si="451"/>
        <v>20084.177740563147</v>
      </c>
      <c r="J1467" s="16">
        <f t="shared" ca="1" si="460"/>
        <v>2.7699955074672345E-4</v>
      </c>
      <c r="K1467" s="17">
        <f t="shared" ca="1" si="452"/>
        <v>12.902949881414903</v>
      </c>
      <c r="L1467" s="31">
        <f t="shared" ca="1" si="447"/>
        <v>-1.0649137654249574E-3</v>
      </c>
      <c r="M1467" s="30"/>
      <c r="N1467" s="21">
        <v>1454</v>
      </c>
      <c r="O1467" s="14">
        <f t="shared" si="445"/>
        <v>0.42747599999999997</v>
      </c>
      <c r="P1467" s="14">
        <f t="shared" si="453"/>
        <v>0.61010163087800384</v>
      </c>
      <c r="Q1467" s="14">
        <f t="shared" si="461"/>
        <v>1.0375776308780038</v>
      </c>
      <c r="R1467" s="14">
        <f t="shared" si="462"/>
        <v>-0.18262563087800388</v>
      </c>
      <c r="S1467" s="14">
        <f t="shared" si="463"/>
        <v>1.6476792617560077</v>
      </c>
      <c r="T1467" s="14">
        <f t="shared" si="464"/>
        <v>-0.79272726175600772</v>
      </c>
      <c r="U1467" s="4" t="s">
        <v>21</v>
      </c>
      <c r="V1467" s="21">
        <v>1454</v>
      </c>
      <c r="W1467" s="15">
        <f t="shared" si="454"/>
        <v>16337.867227820238</v>
      </c>
      <c r="X1467" s="15">
        <f t="shared" si="455"/>
        <v>19611.403086261103</v>
      </c>
      <c r="Y1467" s="15">
        <f t="shared" si="456"/>
        <v>30071.779901302412</v>
      </c>
      <c r="Z1467" s="15">
        <f t="shared" si="457"/>
        <v>8876.2922058471813</v>
      </c>
      <c r="AA1467" s="15">
        <f t="shared" si="458"/>
        <v>55350.672999258233</v>
      </c>
      <c r="AB1467" s="15">
        <f t="shared" si="459"/>
        <v>4822.4509493761652</v>
      </c>
      <c r="AC1467" s="15"/>
    </row>
    <row r="1468" spans="2:29">
      <c r="B1468" s="64">
        <v>42405</v>
      </c>
      <c r="C1468" s="65">
        <v>1880.05</v>
      </c>
      <c r="D1468" s="65">
        <v>16819.59</v>
      </c>
      <c r="E1468" s="16">
        <f t="shared" si="446"/>
        <v>-1.322382706003356E-2</v>
      </c>
      <c r="F1468" s="16" t="str">
        <f t="shared" si="448"/>
        <v/>
      </c>
      <c r="G1468" s="16">
        <f t="shared" si="449"/>
        <v>-1.322382706003356E-2</v>
      </c>
      <c r="H1468" s="6">
        <f t="shared" si="450"/>
        <v>1455</v>
      </c>
      <c r="I1468" s="25">
        <f t="shared" ca="1" si="451"/>
        <v>19946.424847859063</v>
      </c>
      <c r="J1468" s="16">
        <f t="shared" ca="1" si="460"/>
        <v>-6.858776818424105E-3</v>
      </c>
      <c r="K1468" s="17">
        <f t="shared" ca="1" si="452"/>
        <v>12.454424196040192</v>
      </c>
      <c r="L1468" s="31">
        <f t="shared" ca="1" si="447"/>
        <v>-0.44852568537471182</v>
      </c>
      <c r="M1468" s="30"/>
      <c r="N1468" s="21">
        <v>1455</v>
      </c>
      <c r="O1468" s="14">
        <f t="shared" si="445"/>
        <v>0.42776999999999998</v>
      </c>
      <c r="P1468" s="14">
        <f t="shared" si="453"/>
        <v>0.61031139592834083</v>
      </c>
      <c r="Q1468" s="14">
        <f t="shared" si="461"/>
        <v>1.0380813959283408</v>
      </c>
      <c r="R1468" s="14">
        <f t="shared" si="462"/>
        <v>-0.18254139592834084</v>
      </c>
      <c r="S1468" s="14">
        <f t="shared" si="463"/>
        <v>1.6483927918566816</v>
      </c>
      <c r="T1468" s="14">
        <f t="shared" si="464"/>
        <v>-0.79285279185668167</v>
      </c>
      <c r="U1468" s="4" t="s">
        <v>21</v>
      </c>
      <c r="V1468" s="21">
        <v>1455</v>
      </c>
      <c r="W1468" s="15">
        <f t="shared" si="454"/>
        <v>16342.671266944364</v>
      </c>
      <c r="X1468" s="15">
        <f t="shared" si="455"/>
        <v>19615.517304711204</v>
      </c>
      <c r="Y1468" s="15">
        <f t="shared" si="456"/>
        <v>30086.932829455462</v>
      </c>
      <c r="Z1468" s="15">
        <f t="shared" si="457"/>
        <v>8877.0399313662037</v>
      </c>
      <c r="AA1468" s="15">
        <f t="shared" si="458"/>
        <v>55390.181464098983</v>
      </c>
      <c r="AB1468" s="15">
        <f t="shared" si="459"/>
        <v>4821.8456246170281</v>
      </c>
      <c r="AC1468" s="15"/>
    </row>
    <row r="1469" spans="2:29">
      <c r="B1469" s="64">
        <v>42408</v>
      </c>
      <c r="C1469" s="65">
        <v>1853.44</v>
      </c>
      <c r="D1469" s="65">
        <v>17004.3</v>
      </c>
      <c r="E1469" s="16">
        <f t="shared" si="446"/>
        <v>1.0981837250491785E-2</v>
      </c>
      <c r="F1469" s="16">
        <f t="shared" si="448"/>
        <v>1.0981837250491785E-2</v>
      </c>
      <c r="G1469" s="16" t="str">
        <f t="shared" si="449"/>
        <v/>
      </c>
      <c r="H1469" s="6">
        <f t="shared" si="450"/>
        <v>1456</v>
      </c>
      <c r="I1469" s="25">
        <f t="shared" ca="1" si="451"/>
        <v>19953.653770927816</v>
      </c>
      <c r="J1469" s="16">
        <f t="shared" ca="1" si="460"/>
        <v>3.624169806815697E-4</v>
      </c>
      <c r="K1469" s="17">
        <f t="shared" ca="1" si="452"/>
        <v>12.458696168993161</v>
      </c>
      <c r="L1469" s="31">
        <f t="shared" ca="1" si="447"/>
        <v>4.2719729529690376E-3</v>
      </c>
      <c r="M1469" s="30"/>
      <c r="N1469" s="21">
        <v>1456</v>
      </c>
      <c r="O1469" s="14">
        <f t="shared" si="445"/>
        <v>0.428064</v>
      </c>
      <c r="P1469" s="14">
        <f t="shared" si="453"/>
        <v>0.6105210889068452</v>
      </c>
      <c r="Q1469" s="14">
        <f t="shared" si="461"/>
        <v>1.0385850889068453</v>
      </c>
      <c r="R1469" s="14">
        <f t="shared" si="462"/>
        <v>-0.1824570889068452</v>
      </c>
      <c r="S1469" s="14">
        <f t="shared" si="463"/>
        <v>1.6491061778136904</v>
      </c>
      <c r="T1469" s="14">
        <f t="shared" si="464"/>
        <v>-0.7929781778136904</v>
      </c>
      <c r="U1469" s="4" t="s">
        <v>21</v>
      </c>
      <c r="V1469" s="21">
        <v>1456</v>
      </c>
      <c r="W1469" s="15">
        <f t="shared" si="454"/>
        <v>16347.476718663635</v>
      </c>
      <c r="X1469" s="15">
        <f t="shared" si="455"/>
        <v>19619.630972248258</v>
      </c>
      <c r="Y1469" s="15">
        <f t="shared" si="456"/>
        <v>30102.091223534244</v>
      </c>
      <c r="Z1469" s="15">
        <f t="shared" si="457"/>
        <v>8877.7883597109558</v>
      </c>
      <c r="AA1469" s="15">
        <f t="shared" si="458"/>
        <v>55429.710139636249</v>
      </c>
      <c r="AB1469" s="15">
        <f t="shared" si="459"/>
        <v>4821.2410707909094</v>
      </c>
      <c r="AC1469" s="15"/>
    </row>
    <row r="1470" spans="2:29">
      <c r="B1470" s="64">
        <v>42409</v>
      </c>
      <c r="C1470" s="65">
        <v>1852.21</v>
      </c>
      <c r="D1470" s="65">
        <v>16085.44</v>
      </c>
      <c r="E1470" s="16">
        <f t="shared" si="446"/>
        <v>-5.4036920073157899E-2</v>
      </c>
      <c r="F1470" s="16" t="str">
        <f t="shared" si="448"/>
        <v/>
      </c>
      <c r="G1470" s="16">
        <f t="shared" si="449"/>
        <v>-5.4036920073157899E-2</v>
      </c>
      <c r="H1470" s="6">
        <f t="shared" si="450"/>
        <v>1457</v>
      </c>
      <c r="I1470" s="25">
        <f t="shared" ca="1" si="451"/>
        <v>20061.51598144864</v>
      </c>
      <c r="J1470" s="16">
        <f t="shared" ca="1" si="460"/>
        <v>5.4056370707392422E-3</v>
      </c>
      <c r="K1470" s="17">
        <f t="shared" ca="1" si="452"/>
        <v>12.777263836555502</v>
      </c>
      <c r="L1470" s="31">
        <f t="shared" ca="1" si="447"/>
        <v>0.31856766756234106</v>
      </c>
      <c r="M1470" s="30"/>
      <c r="N1470" s="21">
        <v>1457</v>
      </c>
      <c r="O1470" s="14">
        <f t="shared" si="445"/>
        <v>0.42835799999999996</v>
      </c>
      <c r="P1470" s="14">
        <f t="shared" si="453"/>
        <v>0.61073070988775413</v>
      </c>
      <c r="Q1470" s="14">
        <f t="shared" si="461"/>
        <v>1.0390887098877541</v>
      </c>
      <c r="R1470" s="14">
        <f t="shared" si="462"/>
        <v>-0.18237270988775417</v>
      </c>
      <c r="S1470" s="14">
        <f t="shared" si="463"/>
        <v>1.6498194197755083</v>
      </c>
      <c r="T1470" s="14">
        <f t="shared" si="464"/>
        <v>-0.79310341977550824</v>
      </c>
      <c r="U1470" s="4" t="s">
        <v>21</v>
      </c>
      <c r="V1470" s="21">
        <v>1457</v>
      </c>
      <c r="W1470" s="15">
        <f t="shared" si="454"/>
        <v>16352.283583393415</v>
      </c>
      <c r="X1470" s="15">
        <f t="shared" si="455"/>
        <v>19623.744089620523</v>
      </c>
      <c r="Y1470" s="15">
        <f t="shared" si="456"/>
        <v>30117.255086342873</v>
      </c>
      <c r="Z1470" s="15">
        <f t="shared" si="457"/>
        <v>8878.5374903894572</v>
      </c>
      <c r="AA1470" s="15">
        <f t="shared" si="458"/>
        <v>55469.259037129261</v>
      </c>
      <c r="AB1470" s="15">
        <f t="shared" si="459"/>
        <v>4820.6372869111356</v>
      </c>
      <c r="AC1470" s="15"/>
    </row>
    <row r="1471" spans="2:29">
      <c r="B1471" s="64">
        <v>42410</v>
      </c>
      <c r="C1471" s="65">
        <v>1851.86</v>
      </c>
      <c r="D1471" s="65">
        <v>15713.39</v>
      </c>
      <c r="E1471" s="16">
        <f t="shared" si="446"/>
        <v>-2.3129612867288745E-2</v>
      </c>
      <c r="F1471" s="16" t="str">
        <f t="shared" si="448"/>
        <v/>
      </c>
      <c r="G1471" s="16">
        <f t="shared" si="449"/>
        <v>-2.3129612867288745E-2</v>
      </c>
      <c r="H1471" s="6">
        <f t="shared" si="450"/>
        <v>1458</v>
      </c>
      <c r="I1471" s="25">
        <f t="shared" ca="1" si="451"/>
        <v>20394.205737616219</v>
      </c>
      <c r="J1471" s="16">
        <f t="shared" ca="1" si="460"/>
        <v>1.658348035488573E-2</v>
      </c>
      <c r="K1471" s="17">
        <f t="shared" ca="1" si="452"/>
        <v>13.786856778133878</v>
      </c>
      <c r="L1471" s="31">
        <f t="shared" ca="1" si="447"/>
        <v>1.0095929415783749</v>
      </c>
      <c r="M1471" s="30"/>
      <c r="N1471" s="21">
        <v>1458</v>
      </c>
      <c r="O1471" s="14">
        <f t="shared" si="445"/>
        <v>0.42865199999999998</v>
      </c>
      <c r="P1471" s="14">
        <f t="shared" si="453"/>
        <v>0.61094025894517712</v>
      </c>
      <c r="Q1471" s="14">
        <f t="shared" si="461"/>
        <v>1.0395922589451772</v>
      </c>
      <c r="R1471" s="14">
        <f t="shared" si="462"/>
        <v>-0.18228825894517714</v>
      </c>
      <c r="S1471" s="14">
        <f t="shared" si="463"/>
        <v>1.6505325178903543</v>
      </c>
      <c r="T1471" s="14">
        <f t="shared" si="464"/>
        <v>-0.7932285178903542</v>
      </c>
      <c r="U1471" s="4" t="s">
        <v>21</v>
      </c>
      <c r="V1471" s="21">
        <v>1458</v>
      </c>
      <c r="W1471" s="15">
        <f t="shared" si="454"/>
        <v>16357.091861549186</v>
      </c>
      <c r="X1471" s="15">
        <f t="shared" si="455"/>
        <v>19627.856657574932</v>
      </c>
      <c r="Y1471" s="15">
        <f t="shared" si="456"/>
        <v>30132.424420685242</v>
      </c>
      <c r="Z1471" s="15">
        <f t="shared" si="457"/>
        <v>8879.2873229108118</v>
      </c>
      <c r="AA1471" s="15">
        <f t="shared" si="458"/>
        <v>55508.828167840038</v>
      </c>
      <c r="AB1471" s="15">
        <f t="shared" si="459"/>
        <v>4820.0342719929877</v>
      </c>
      <c r="AC1471" s="15"/>
    </row>
    <row r="1472" spans="2:29">
      <c r="B1472" s="64">
        <v>42412</v>
      </c>
      <c r="C1472" s="65">
        <v>1864.78</v>
      </c>
      <c r="D1472" s="65">
        <v>14952.61</v>
      </c>
      <c r="E1472" s="16">
        <f t="shared" si="446"/>
        <v>-4.8416032441121797E-2</v>
      </c>
      <c r="F1472" s="16" t="str">
        <f t="shared" si="448"/>
        <v/>
      </c>
      <c r="G1472" s="16">
        <f t="shared" si="449"/>
        <v>-4.8416032441121797E-2</v>
      </c>
      <c r="H1472" s="6">
        <f t="shared" si="450"/>
        <v>1459</v>
      </c>
      <c r="I1472" s="25">
        <f t="shared" ca="1" si="451"/>
        <v>20337.1094776301</v>
      </c>
      <c r="J1472" s="16">
        <f t="shared" ca="1" si="460"/>
        <v>-2.7996314600675031E-3</v>
      </c>
      <c r="K1472" s="17">
        <f t="shared" ca="1" si="452"/>
        <v>13.593259300391196</v>
      </c>
      <c r="L1472" s="31">
        <f t="shared" ca="1" si="447"/>
        <v>-0.19359747774268146</v>
      </c>
      <c r="M1472" s="30"/>
      <c r="N1472" s="21">
        <v>1459</v>
      </c>
      <c r="O1472" s="14">
        <f t="shared" si="445"/>
        <v>0.42894599999999999</v>
      </c>
      <c r="P1472" s="14">
        <f t="shared" si="453"/>
        <v>0.61114973615309687</v>
      </c>
      <c r="Q1472" s="14">
        <f t="shared" si="461"/>
        <v>1.0400957361530969</v>
      </c>
      <c r="R1472" s="14">
        <f t="shared" si="462"/>
        <v>-0.18220373615309687</v>
      </c>
      <c r="S1472" s="14">
        <f t="shared" si="463"/>
        <v>1.6512454723061938</v>
      </c>
      <c r="T1472" s="14">
        <f t="shared" si="464"/>
        <v>-0.79335347230619369</v>
      </c>
      <c r="U1472" s="4" t="s">
        <v>21</v>
      </c>
      <c r="V1472" s="21">
        <v>1459</v>
      </c>
      <c r="W1472" s="15">
        <f t="shared" si="454"/>
        <v>16361.901553546561</v>
      </c>
      <c r="X1472" s="15">
        <f t="shared" si="455"/>
        <v>19631.96867685713</v>
      </c>
      <c r="Y1472" s="15">
        <f t="shared" si="456"/>
        <v>30147.599229365023</v>
      </c>
      <c r="Z1472" s="15">
        <f t="shared" si="457"/>
        <v>8880.0378567851894</v>
      </c>
      <c r="AA1472" s="15">
        <f t="shared" si="458"/>
        <v>55548.417543033342</v>
      </c>
      <c r="AB1472" s="15">
        <f t="shared" si="459"/>
        <v>4819.4320250536957</v>
      </c>
      <c r="AC1472" s="15"/>
    </row>
    <row r="1473" spans="2:29">
      <c r="B1473" s="64">
        <v>42416</v>
      </c>
      <c r="C1473" s="65">
        <v>1895.58</v>
      </c>
      <c r="D1473" s="65">
        <v>16054.43</v>
      </c>
      <c r="E1473" s="16">
        <f t="shared" si="446"/>
        <v>7.3687469946718306E-2</v>
      </c>
      <c r="F1473" s="16">
        <f t="shared" si="448"/>
        <v>7.3687469946718306E-2</v>
      </c>
      <c r="G1473" s="16" t="str">
        <f t="shared" si="449"/>
        <v/>
      </c>
      <c r="H1473" s="6">
        <f t="shared" si="450"/>
        <v>1460</v>
      </c>
      <c r="I1473" s="25">
        <f t="shared" ca="1" si="451"/>
        <v>20401.696535068815</v>
      </c>
      <c r="J1473" s="16">
        <f t="shared" ca="1" si="460"/>
        <v>3.1758228724567896E-3</v>
      </c>
      <c r="K1473" s="17">
        <f t="shared" ca="1" si="452"/>
        <v>13.773058846105735</v>
      </c>
      <c r="L1473" s="31">
        <f t="shared" ca="1" si="447"/>
        <v>0.17979954571453993</v>
      </c>
      <c r="M1473" s="30"/>
      <c r="N1473" s="21">
        <v>1460</v>
      </c>
      <c r="O1473" s="14">
        <f t="shared" si="445"/>
        <v>0.42924000000000001</v>
      </c>
      <c r="P1473" s="14">
        <f t="shared" si="453"/>
        <v>0.61135914158536964</v>
      </c>
      <c r="Q1473" s="14">
        <f t="shared" si="461"/>
        <v>1.0405991415853697</v>
      </c>
      <c r="R1473" s="14">
        <f t="shared" si="462"/>
        <v>-0.18211914158536963</v>
      </c>
      <c r="S1473" s="14">
        <f t="shared" si="463"/>
        <v>1.6519582831707393</v>
      </c>
      <c r="T1473" s="14">
        <f t="shared" si="464"/>
        <v>-0.79347828317073921</v>
      </c>
      <c r="U1473" s="4" t="s">
        <v>21</v>
      </c>
      <c r="V1473" s="21">
        <v>1460</v>
      </c>
      <c r="W1473" s="15">
        <f t="shared" si="454"/>
        <v>16366.712659801269</v>
      </c>
      <c r="X1473" s="15">
        <f t="shared" si="455"/>
        <v>19636.080148211469</v>
      </c>
      <c r="Y1473" s="15">
        <f t="shared" si="456"/>
        <v>30162.779515185663</v>
      </c>
      <c r="Z1473" s="15">
        <f t="shared" si="457"/>
        <v>8880.7890915238277</v>
      </c>
      <c r="AA1473" s="15">
        <f t="shared" si="458"/>
        <v>55588.027173976836</v>
      </c>
      <c r="AB1473" s="15">
        <f t="shared" si="459"/>
        <v>4818.8305451124261</v>
      </c>
      <c r="AC1473" s="15"/>
    </row>
    <row r="1474" spans="2:29">
      <c r="B1474" s="64">
        <v>42417</v>
      </c>
      <c r="C1474" s="65">
        <v>1926.82</v>
      </c>
      <c r="D1474" s="65">
        <v>15836.36</v>
      </c>
      <c r="E1474" s="16">
        <f t="shared" si="446"/>
        <v>-1.3583166764562785E-2</v>
      </c>
      <c r="F1474" s="16" t="str">
        <f t="shared" si="448"/>
        <v/>
      </c>
      <c r="G1474" s="16">
        <f t="shared" si="449"/>
        <v>-1.3583166764562785E-2</v>
      </c>
      <c r="H1474" s="6">
        <f t="shared" si="450"/>
        <v>1461</v>
      </c>
      <c r="I1474" s="25">
        <f t="shared" ca="1" si="451"/>
        <v>20484.631814777124</v>
      </c>
      <c r="J1474" s="16">
        <f t="shared" ca="1" si="460"/>
        <v>4.0651168183856445E-3</v>
      </c>
      <c r="K1474" s="17">
        <f t="shared" ca="1" si="452"/>
        <v>14.00823880136131</v>
      </c>
      <c r="L1474" s="31">
        <f t="shared" ca="1" si="447"/>
        <v>0.23517995525557553</v>
      </c>
      <c r="M1474" s="30"/>
      <c r="N1474" s="21">
        <v>1461</v>
      </c>
      <c r="O1474" s="14">
        <f t="shared" si="445"/>
        <v>0.42953399999999997</v>
      </c>
      <c r="P1474" s="14">
        <f t="shared" si="453"/>
        <v>0.61156847531572456</v>
      </c>
      <c r="Q1474" s="14">
        <f t="shared" si="461"/>
        <v>1.0411024753157245</v>
      </c>
      <c r="R1474" s="14">
        <f t="shared" si="462"/>
        <v>-0.18203447531572459</v>
      </c>
      <c r="S1474" s="14">
        <f t="shared" si="463"/>
        <v>1.6526709506314492</v>
      </c>
      <c r="T1474" s="14">
        <f t="shared" si="464"/>
        <v>-0.79360295063144914</v>
      </c>
      <c r="U1474" s="4" t="s">
        <v>21</v>
      </c>
      <c r="V1474" s="21">
        <v>1461</v>
      </c>
      <c r="W1474" s="15">
        <f t="shared" si="454"/>
        <v>16371.525180729162</v>
      </c>
      <c r="X1474" s="15">
        <f t="shared" si="455"/>
        <v>19640.191072380974</v>
      </c>
      <c r="Y1474" s="15">
        <f t="shared" si="456"/>
        <v>30177.965280950375</v>
      </c>
      <c r="Z1474" s="15">
        <f t="shared" si="457"/>
        <v>8881.5410266390318</v>
      </c>
      <c r="AA1474" s="15">
        <f t="shared" si="458"/>
        <v>55627.657071940841</v>
      </c>
      <c r="AB1474" s="15">
        <f t="shared" si="459"/>
        <v>4818.2298311902932</v>
      </c>
      <c r="AC1474" s="15"/>
    </row>
    <row r="1475" spans="2:29">
      <c r="B1475" s="64">
        <v>42418</v>
      </c>
      <c r="C1475" s="65">
        <v>1917.83</v>
      </c>
      <c r="D1475" s="65">
        <v>16196.8</v>
      </c>
      <c r="E1475" s="16">
        <f t="shared" si="446"/>
        <v>2.2760280771591368E-2</v>
      </c>
      <c r="F1475" s="16">
        <f t="shared" si="448"/>
        <v>2.2760280771591368E-2</v>
      </c>
      <c r="G1475" s="16" t="str">
        <f t="shared" si="449"/>
        <v/>
      </c>
      <c r="H1475" s="6">
        <f t="shared" si="450"/>
        <v>1462</v>
      </c>
      <c r="I1475" s="25">
        <f t="shared" ca="1" si="451"/>
        <v>20587.142837021711</v>
      </c>
      <c r="J1475" s="16">
        <f t="shared" ca="1" si="460"/>
        <v>5.0042892238189203E-3</v>
      </c>
      <c r="K1475" s="17">
        <f t="shared" ca="1" si="452"/>
        <v>14.301852097866627</v>
      </c>
      <c r="L1475" s="31">
        <f t="shared" ca="1" si="447"/>
        <v>0.29361329650531726</v>
      </c>
      <c r="M1475" s="30"/>
      <c r="N1475" s="21">
        <v>1462</v>
      </c>
      <c r="O1475" s="14">
        <f t="shared" si="445"/>
        <v>0.42982799999999999</v>
      </c>
      <c r="P1475" s="14">
        <f t="shared" si="453"/>
        <v>0.6117777374177652</v>
      </c>
      <c r="Q1475" s="14">
        <f t="shared" si="461"/>
        <v>1.0416057374177652</v>
      </c>
      <c r="R1475" s="14">
        <f t="shared" si="462"/>
        <v>-0.18194973741776521</v>
      </c>
      <c r="S1475" s="14">
        <f t="shared" si="463"/>
        <v>1.6533834748355303</v>
      </c>
      <c r="T1475" s="14">
        <f t="shared" si="464"/>
        <v>-0.79372747483553041</v>
      </c>
      <c r="U1475" s="4" t="s">
        <v>21</v>
      </c>
      <c r="V1475" s="21">
        <v>1462</v>
      </c>
      <c r="W1475" s="15">
        <f t="shared" si="454"/>
        <v>16376.339116746218</v>
      </c>
      <c r="X1475" s="15">
        <f t="shared" si="455"/>
        <v>19644.301450107403</v>
      </c>
      <c r="Y1475" s="15">
        <f t="shared" si="456"/>
        <v>30193.156529462176</v>
      </c>
      <c r="Z1475" s="15">
        <f t="shared" si="457"/>
        <v>8882.293661644173</v>
      </c>
      <c r="AA1475" s="15">
        <f t="shared" si="458"/>
        <v>55667.307248198566</v>
      </c>
      <c r="AB1475" s="15">
        <f t="shared" si="459"/>
        <v>4817.629882310338</v>
      </c>
      <c r="AC1475" s="15"/>
    </row>
    <row r="1476" spans="2:29">
      <c r="B1476" s="64">
        <v>42419</v>
      </c>
      <c r="C1476" s="65">
        <v>1916.74</v>
      </c>
      <c r="D1476" s="65">
        <v>15967.17</v>
      </c>
      <c r="E1476" s="16">
        <f t="shared" si="446"/>
        <v>-1.4177491850241974E-2</v>
      </c>
      <c r="F1476" s="16" t="str">
        <f t="shared" si="448"/>
        <v/>
      </c>
      <c r="G1476" s="16">
        <f t="shared" si="449"/>
        <v>-1.4177491850241974E-2</v>
      </c>
      <c r="H1476" s="6">
        <f t="shared" si="450"/>
        <v>1463</v>
      </c>
      <c r="I1476" s="25">
        <f t="shared" ca="1" si="451"/>
        <v>20387.815444947832</v>
      </c>
      <c r="J1476" s="16">
        <f t="shared" ca="1" si="460"/>
        <v>-9.6821299415784049E-3</v>
      </c>
      <c r="K1476" s="17">
        <f t="shared" ca="1" si="452"/>
        <v>13.6753950312236</v>
      </c>
      <c r="L1476" s="31">
        <f t="shared" ca="1" si="447"/>
        <v>-0.62645706664302725</v>
      </c>
      <c r="M1476" s="30"/>
      <c r="N1476" s="21">
        <v>1463</v>
      </c>
      <c r="O1476" s="14">
        <f t="shared" si="445"/>
        <v>0.430122</v>
      </c>
      <c r="P1476" s="14">
        <f t="shared" si="453"/>
        <v>0.6119869279649689</v>
      </c>
      <c r="Q1476" s="14">
        <f t="shared" si="461"/>
        <v>1.0421089279649689</v>
      </c>
      <c r="R1476" s="14">
        <f t="shared" si="462"/>
        <v>-0.18186492796496889</v>
      </c>
      <c r="S1476" s="14">
        <f t="shared" si="463"/>
        <v>1.6540958559299379</v>
      </c>
      <c r="T1476" s="14">
        <f t="shared" si="464"/>
        <v>-0.79385185592993779</v>
      </c>
      <c r="U1476" s="4" t="s">
        <v>21</v>
      </c>
      <c r="V1476" s="21">
        <v>1463</v>
      </c>
      <c r="W1476" s="15">
        <f t="shared" si="454"/>
        <v>16381.154468268529</v>
      </c>
      <c r="X1476" s="15">
        <f t="shared" si="455"/>
        <v>19648.411282131205</v>
      </c>
      <c r="Y1476" s="15">
        <f t="shared" si="456"/>
        <v>30208.353263523855</v>
      </c>
      <c r="Z1476" s="15">
        <f t="shared" si="457"/>
        <v>8883.0469960536811</v>
      </c>
      <c r="AA1476" s="15">
        <f t="shared" si="458"/>
        <v>55706.977714026005</v>
      </c>
      <c r="AB1476" s="15">
        <f t="shared" si="459"/>
        <v>4817.0306974975301</v>
      </c>
      <c r="AC1476" s="15"/>
    </row>
    <row r="1477" spans="2:29">
      <c r="B1477" s="64">
        <v>42422</v>
      </c>
      <c r="C1477" s="65">
        <v>1945.5</v>
      </c>
      <c r="D1477" s="65">
        <v>16111.06</v>
      </c>
      <c r="E1477" s="16">
        <f t="shared" si="446"/>
        <v>9.0116157089828331E-3</v>
      </c>
      <c r="F1477" s="16">
        <f t="shared" si="448"/>
        <v>9.0116157089828331E-3</v>
      </c>
      <c r="G1477" s="16" t="str">
        <f t="shared" si="449"/>
        <v/>
      </c>
      <c r="H1477" s="6">
        <f t="shared" si="450"/>
        <v>1464</v>
      </c>
      <c r="I1477" s="25">
        <f t="shared" ca="1" si="451"/>
        <v>20703.005065098405</v>
      </c>
      <c r="J1477" s="16">
        <f t="shared" ca="1" si="460"/>
        <v>1.5459705381464905E-2</v>
      </c>
      <c r="K1477" s="17">
        <f t="shared" ca="1" si="452"/>
        <v>14.615859530319522</v>
      </c>
      <c r="L1477" s="31">
        <f t="shared" ca="1" si="447"/>
        <v>0.94046449909592156</v>
      </c>
      <c r="M1477" s="30"/>
      <c r="N1477" s="21">
        <v>1464</v>
      </c>
      <c r="O1477" s="14">
        <f t="shared" si="445"/>
        <v>0.43041599999999997</v>
      </c>
      <c r="P1477" s="14">
        <f t="shared" si="453"/>
        <v>0.61219604703068775</v>
      </c>
      <c r="Q1477" s="14">
        <f t="shared" si="461"/>
        <v>1.0426120470306877</v>
      </c>
      <c r="R1477" s="14">
        <f t="shared" si="462"/>
        <v>-0.18178004703068779</v>
      </c>
      <c r="S1477" s="14">
        <f t="shared" si="463"/>
        <v>1.6548080940613754</v>
      </c>
      <c r="T1477" s="14">
        <f t="shared" si="464"/>
        <v>-0.79397609406137559</v>
      </c>
      <c r="U1477" s="4" t="s">
        <v>21</v>
      </c>
      <c r="V1477" s="21">
        <v>1464</v>
      </c>
      <c r="W1477" s="15">
        <f t="shared" si="454"/>
        <v>16385.971235712321</v>
      </c>
      <c r="X1477" s="15">
        <f t="shared" si="455"/>
        <v>19652.520569191543</v>
      </c>
      <c r="Y1477" s="15">
        <f t="shared" si="456"/>
        <v>30223.555485937992</v>
      </c>
      <c r="Z1477" s="15">
        <f t="shared" si="457"/>
        <v>8883.801029383043</v>
      </c>
      <c r="AA1477" s="15">
        <f t="shared" si="458"/>
        <v>55746.668480701948</v>
      </c>
      <c r="AB1477" s="15">
        <f t="shared" si="459"/>
        <v>4816.4322757787622</v>
      </c>
      <c r="AC1477" s="15"/>
    </row>
    <row r="1478" spans="2:29">
      <c r="B1478" s="64">
        <v>42423</v>
      </c>
      <c r="C1478" s="65">
        <v>1921.27</v>
      </c>
      <c r="D1478" s="65">
        <v>16052.05</v>
      </c>
      <c r="E1478" s="16">
        <f t="shared" si="446"/>
        <v>-3.6627012747764715E-3</v>
      </c>
      <c r="F1478" s="16" t="str">
        <f t="shared" si="448"/>
        <v/>
      </c>
      <c r="G1478" s="16">
        <f t="shared" si="449"/>
        <v>-3.6627012747764715E-3</v>
      </c>
      <c r="H1478" s="6">
        <f t="shared" si="450"/>
        <v>1465</v>
      </c>
      <c r="I1478" s="25">
        <f t="shared" ca="1" si="451"/>
        <v>20837.615076702816</v>
      </c>
      <c r="J1478" s="16">
        <f t="shared" ca="1" si="460"/>
        <v>6.5019552080069496E-3</v>
      </c>
      <c r="K1478" s="17">
        <f t="shared" ca="1" si="452"/>
        <v>15.002541595097961</v>
      </c>
      <c r="L1478" s="31">
        <f t="shared" ca="1" si="447"/>
        <v>0.38668206477843953</v>
      </c>
      <c r="M1478" s="30"/>
      <c r="N1478" s="21">
        <v>1465</v>
      </c>
      <c r="O1478" s="14">
        <f t="shared" si="445"/>
        <v>0.43070999999999998</v>
      </c>
      <c r="P1478" s="14">
        <f t="shared" si="453"/>
        <v>0.61240509468814841</v>
      </c>
      <c r="Q1478" s="14">
        <f t="shared" si="461"/>
        <v>1.0431150946881484</v>
      </c>
      <c r="R1478" s="14">
        <f t="shared" si="462"/>
        <v>-0.18169509468814843</v>
      </c>
      <c r="S1478" s="14">
        <f t="shared" si="463"/>
        <v>1.6555201893762967</v>
      </c>
      <c r="T1478" s="14">
        <f t="shared" si="464"/>
        <v>-0.79410018937629689</v>
      </c>
      <c r="U1478" s="4" t="s">
        <v>21</v>
      </c>
      <c r="V1478" s="21">
        <v>1465</v>
      </c>
      <c r="W1478" s="15">
        <f t="shared" si="454"/>
        <v>16390.789419493929</v>
      </c>
      <c r="X1478" s="15">
        <f t="shared" si="455"/>
        <v>19656.6293120263</v>
      </c>
      <c r="Y1478" s="15">
        <f t="shared" si="456"/>
        <v>30238.763199506971</v>
      </c>
      <c r="Z1478" s="15">
        <f t="shared" si="457"/>
        <v>8884.5557611488057</v>
      </c>
      <c r="AA1478" s="15">
        <f t="shared" si="458"/>
        <v>55786.379559508052</v>
      </c>
      <c r="AB1478" s="15">
        <f t="shared" si="459"/>
        <v>4815.8346161828467</v>
      </c>
      <c r="AC1478" s="15"/>
    </row>
    <row r="1479" spans="2:29">
      <c r="B1479" s="64">
        <v>42424</v>
      </c>
      <c r="C1479" s="65">
        <v>1929.8</v>
      </c>
      <c r="D1479" s="65">
        <v>15915.79</v>
      </c>
      <c r="E1479" s="16">
        <f t="shared" si="446"/>
        <v>-8.48863540793845E-3</v>
      </c>
      <c r="F1479" s="16" t="str">
        <f t="shared" si="448"/>
        <v/>
      </c>
      <c r="G1479" s="16">
        <f t="shared" si="449"/>
        <v>-8.48863540793845E-3</v>
      </c>
      <c r="H1479" s="6">
        <f t="shared" si="450"/>
        <v>1466</v>
      </c>
      <c r="I1479" s="25">
        <f t="shared" ca="1" si="451"/>
        <v>20978.008212365101</v>
      </c>
      <c r="J1479" s="16">
        <f t="shared" ca="1" si="460"/>
        <v>6.7374857989026607E-3</v>
      </c>
      <c r="K1479" s="17">
        <f t="shared" ca="1" si="452"/>
        <v>15.403847525870866</v>
      </c>
      <c r="L1479" s="31">
        <f t="shared" ca="1" si="447"/>
        <v>0.40130593077290405</v>
      </c>
      <c r="M1479" s="30"/>
      <c r="N1479" s="21">
        <v>1466</v>
      </c>
      <c r="O1479" s="14">
        <f t="shared" si="445"/>
        <v>0.431004</v>
      </c>
      <c r="P1479" s="14">
        <f t="shared" si="453"/>
        <v>0.61261407101045273</v>
      </c>
      <c r="Q1479" s="14">
        <f t="shared" si="461"/>
        <v>1.0436180710104528</v>
      </c>
      <c r="R1479" s="14">
        <f t="shared" si="462"/>
        <v>-0.18161007101045273</v>
      </c>
      <c r="S1479" s="14">
        <f t="shared" si="463"/>
        <v>1.6562321420209054</v>
      </c>
      <c r="T1479" s="14">
        <f t="shared" si="464"/>
        <v>-0.79422414202090552</v>
      </c>
      <c r="U1479" s="4" t="s">
        <v>21</v>
      </c>
      <c r="V1479" s="21">
        <v>1466</v>
      </c>
      <c r="W1479" s="15">
        <f t="shared" si="454"/>
        <v>16395.609020029824</v>
      </c>
      <c r="X1479" s="15">
        <f t="shared" si="455"/>
        <v>19660.73751137207</v>
      </c>
      <c r="Y1479" s="15">
        <f t="shared" si="456"/>
        <v>30253.976407032955</v>
      </c>
      <c r="Z1479" s="15">
        <f t="shared" si="457"/>
        <v>8885.3111908685623</v>
      </c>
      <c r="AA1479" s="15">
        <f t="shared" si="458"/>
        <v>55826.110961728788</v>
      </c>
      <c r="AB1479" s="15">
        <f t="shared" si="459"/>
        <v>4815.2377177405078</v>
      </c>
      <c r="AC1479" s="15"/>
    </row>
    <row r="1480" spans="2:29">
      <c r="B1480" s="64">
        <v>42425</v>
      </c>
      <c r="C1480" s="65">
        <v>1951.7</v>
      </c>
      <c r="D1480" s="65">
        <v>16140.34</v>
      </c>
      <c r="E1480" s="16">
        <f t="shared" si="446"/>
        <v>1.4108630485825665E-2</v>
      </c>
      <c r="F1480" s="16">
        <f t="shared" si="448"/>
        <v>1.4108630485825665E-2</v>
      </c>
      <c r="G1480" s="16" t="str">
        <f t="shared" si="449"/>
        <v/>
      </c>
      <c r="H1480" s="6">
        <f t="shared" si="450"/>
        <v>1467</v>
      </c>
      <c r="I1480" s="25">
        <f t="shared" ca="1" si="451"/>
        <v>20880.682761301148</v>
      </c>
      <c r="J1480" s="16">
        <f t="shared" ca="1" si="460"/>
        <v>-4.6394038022440067E-3</v>
      </c>
      <c r="K1480" s="17">
        <f t="shared" ca="1" si="452"/>
        <v>15.094834877960329</v>
      </c>
      <c r="L1480" s="31">
        <f t="shared" ca="1" si="447"/>
        <v>-0.30901264791053729</v>
      </c>
      <c r="M1480" s="30"/>
      <c r="N1480" s="21">
        <v>1467</v>
      </c>
      <c r="O1480" s="14">
        <f t="shared" si="445"/>
        <v>0.43129799999999996</v>
      </c>
      <c r="P1480" s="14">
        <f t="shared" si="453"/>
        <v>0.6128229760705779</v>
      </c>
      <c r="Q1480" s="14">
        <f t="shared" si="461"/>
        <v>1.0441209760705779</v>
      </c>
      <c r="R1480" s="14">
        <f t="shared" si="462"/>
        <v>-0.18152497607057794</v>
      </c>
      <c r="S1480" s="14">
        <f t="shared" si="463"/>
        <v>1.6569439521411558</v>
      </c>
      <c r="T1480" s="14">
        <f t="shared" si="464"/>
        <v>-0.79434795214115583</v>
      </c>
      <c r="U1480" s="4" t="s">
        <v>21</v>
      </c>
      <c r="V1480" s="21">
        <v>1467</v>
      </c>
      <c r="W1480" s="15">
        <f t="shared" si="454"/>
        <v>16400.430037736591</v>
      </c>
      <c r="X1480" s="15">
        <f t="shared" si="455"/>
        <v>19664.845167964173</v>
      </c>
      <c r="Y1480" s="15">
        <f t="shared" si="456"/>
        <v>30269.195111317902</v>
      </c>
      <c r="Z1480" s="15">
        <f t="shared" si="457"/>
        <v>8886.0673180609592</v>
      </c>
      <c r="AA1480" s="15">
        <f t="shared" si="458"/>
        <v>55865.862698651457</v>
      </c>
      <c r="AB1480" s="15">
        <f t="shared" si="459"/>
        <v>4814.641579484377</v>
      </c>
      <c r="AC1480" s="15"/>
    </row>
    <row r="1481" spans="2:29">
      <c r="B1481" s="64">
        <v>42426</v>
      </c>
      <c r="C1481" s="65">
        <v>1948.05</v>
      </c>
      <c r="D1481" s="65">
        <v>16188.41</v>
      </c>
      <c r="E1481" s="16">
        <f t="shared" si="446"/>
        <v>2.9782520070828562E-3</v>
      </c>
      <c r="F1481" s="16">
        <f t="shared" si="448"/>
        <v>2.9782520070828562E-3</v>
      </c>
      <c r="G1481" s="16" t="str">
        <f t="shared" si="449"/>
        <v/>
      </c>
      <c r="H1481" s="6">
        <f t="shared" si="450"/>
        <v>1468</v>
      </c>
      <c r="I1481" s="25">
        <f t="shared" ca="1" si="451"/>
        <v>20809.683449088538</v>
      </c>
      <c r="J1481" s="16">
        <f t="shared" ca="1" si="460"/>
        <v>-3.4002390163312105E-3</v>
      </c>
      <c r="K1481" s="17">
        <f t="shared" ca="1" si="452"/>
        <v>14.863582674354102</v>
      </c>
      <c r="L1481" s="31">
        <f t="shared" ca="1" si="447"/>
        <v>-0.23125220360622709</v>
      </c>
      <c r="M1481" s="30"/>
      <c r="N1481" s="21">
        <v>1468</v>
      </c>
      <c r="O1481" s="14">
        <f t="shared" si="445"/>
        <v>0.43159199999999998</v>
      </c>
      <c r="P1481" s="14">
        <f t="shared" si="453"/>
        <v>0.61303180994137652</v>
      </c>
      <c r="Q1481" s="14">
        <f t="shared" si="461"/>
        <v>1.0446238099413765</v>
      </c>
      <c r="R1481" s="14">
        <f t="shared" si="462"/>
        <v>-0.18143980994137654</v>
      </c>
      <c r="S1481" s="14">
        <f t="shared" si="463"/>
        <v>1.657655619882753</v>
      </c>
      <c r="T1481" s="14">
        <f t="shared" si="464"/>
        <v>-0.79447161988275306</v>
      </c>
      <c r="U1481" s="4" t="s">
        <v>21</v>
      </c>
      <c r="V1481" s="21">
        <v>1468</v>
      </c>
      <c r="W1481" s="15">
        <f t="shared" si="454"/>
        <v>16405.252473030938</v>
      </c>
      <c r="X1481" s="15">
        <f t="shared" si="455"/>
        <v>19668.952282536648</v>
      </c>
      <c r="Y1481" s="15">
        <f t="shared" si="456"/>
        <v>30284.419315163577</v>
      </c>
      <c r="Z1481" s="15">
        <f t="shared" si="457"/>
        <v>8886.8241422456977</v>
      </c>
      <c r="AA1481" s="15">
        <f t="shared" si="458"/>
        <v>55905.634781566179</v>
      </c>
      <c r="AB1481" s="15">
        <f t="shared" si="459"/>
        <v>4814.0462004489909</v>
      </c>
      <c r="AC1481" s="15"/>
    </row>
    <row r="1482" spans="2:29">
      <c r="B1482" s="64">
        <v>42429</v>
      </c>
      <c r="C1482" s="65">
        <v>1932.23</v>
      </c>
      <c r="D1482" s="65">
        <v>16026.76</v>
      </c>
      <c r="E1482" s="16">
        <f t="shared" si="446"/>
        <v>-9.9855390368788315E-3</v>
      </c>
      <c r="F1482" s="16" t="str">
        <f t="shared" si="448"/>
        <v/>
      </c>
      <c r="G1482" s="16">
        <f t="shared" si="449"/>
        <v>-9.9855390368788315E-3</v>
      </c>
      <c r="H1482" s="6">
        <f t="shared" si="450"/>
        <v>1469</v>
      </c>
      <c r="I1482" s="25">
        <f t="shared" ca="1" si="451"/>
        <v>20785.723799021533</v>
      </c>
      <c r="J1482" s="16">
        <f t="shared" ca="1" si="460"/>
        <v>-1.1513702323066532E-3</v>
      </c>
      <c r="K1482" s="17">
        <f t="shared" ca="1" si="452"/>
        <v>14.773205527907599</v>
      </c>
      <c r="L1482" s="31">
        <f t="shared" ca="1" si="447"/>
        <v>-9.0377146446503701E-2</v>
      </c>
      <c r="M1482" s="30"/>
      <c r="N1482" s="21">
        <v>1469</v>
      </c>
      <c r="O1482" s="14">
        <f t="shared" si="445"/>
        <v>0.43188599999999999</v>
      </c>
      <c r="P1482" s="14">
        <f t="shared" si="453"/>
        <v>0.61324057269557763</v>
      </c>
      <c r="Q1482" s="14">
        <f t="shared" si="461"/>
        <v>1.0451265726955776</v>
      </c>
      <c r="R1482" s="14">
        <f t="shared" si="462"/>
        <v>-0.18135457269557764</v>
      </c>
      <c r="S1482" s="14">
        <f t="shared" si="463"/>
        <v>1.6583671453911553</v>
      </c>
      <c r="T1482" s="14">
        <f t="shared" si="464"/>
        <v>-0.79459514539115528</v>
      </c>
      <c r="U1482" s="4" t="s">
        <v>21</v>
      </c>
      <c r="V1482" s="21">
        <v>1469</v>
      </c>
      <c r="W1482" s="15">
        <f t="shared" si="454"/>
        <v>16410.076326329698</v>
      </c>
      <c r="X1482" s="15">
        <f t="shared" si="455"/>
        <v>19673.058855822259</v>
      </c>
      <c r="Y1482" s="15">
        <f t="shared" si="456"/>
        <v>30299.64902137157</v>
      </c>
      <c r="Z1482" s="15">
        <f t="shared" si="457"/>
        <v>8887.5816629435121</v>
      </c>
      <c r="AA1482" s="15">
        <f t="shared" si="458"/>
        <v>55945.427221766011</v>
      </c>
      <c r="AB1482" s="15">
        <f t="shared" si="459"/>
        <v>4813.4515796707819</v>
      </c>
      <c r="AC1482" s="15"/>
    </row>
    <row r="1483" spans="2:29">
      <c r="B1483" s="64">
        <v>42430</v>
      </c>
      <c r="C1483" s="65">
        <v>1978.35</v>
      </c>
      <c r="D1483" s="65">
        <v>16086.51</v>
      </c>
      <c r="E1483" s="16">
        <f t="shared" si="446"/>
        <v>3.7281396863745385E-3</v>
      </c>
      <c r="F1483" s="16">
        <f t="shared" si="448"/>
        <v>3.7281396863745385E-3</v>
      </c>
      <c r="G1483" s="16" t="str">
        <f t="shared" si="449"/>
        <v/>
      </c>
      <c r="H1483" s="6">
        <f t="shared" si="450"/>
        <v>1470</v>
      </c>
      <c r="I1483" s="25">
        <f t="shared" ca="1" si="451"/>
        <v>20465.388819988864</v>
      </c>
      <c r="J1483" s="16">
        <f t="shared" ca="1" si="460"/>
        <v>-1.5411297779668745E-2</v>
      </c>
      <c r="K1483" s="17">
        <f t="shared" ca="1" si="452"/>
        <v>13.784124486794909</v>
      </c>
      <c r="L1483" s="31">
        <f t="shared" ca="1" si="447"/>
        <v>-0.98908104111269046</v>
      </c>
      <c r="M1483" s="30"/>
      <c r="N1483" s="21">
        <v>1470</v>
      </c>
      <c r="O1483" s="14">
        <f t="shared" si="445"/>
        <v>0.43218000000000001</v>
      </c>
      <c r="P1483" s="14">
        <f t="shared" si="453"/>
        <v>0.61344926440578607</v>
      </c>
      <c r="Q1483" s="14">
        <f t="shared" si="461"/>
        <v>1.0456292644057861</v>
      </c>
      <c r="R1483" s="14">
        <f t="shared" si="462"/>
        <v>-0.18126926440578606</v>
      </c>
      <c r="S1483" s="14">
        <f t="shared" si="463"/>
        <v>1.6590785288115721</v>
      </c>
      <c r="T1483" s="14">
        <f t="shared" si="464"/>
        <v>-0.79471852881157212</v>
      </c>
      <c r="U1483" s="4" t="s">
        <v>21</v>
      </c>
      <c r="V1483" s="21">
        <v>1470</v>
      </c>
      <c r="W1483" s="15">
        <f t="shared" si="454"/>
        <v>16414.901598049826</v>
      </c>
      <c r="X1483" s="15">
        <f t="shared" si="455"/>
        <v>19677.164888552506</v>
      </c>
      <c r="Y1483" s="15">
        <f t="shared" si="456"/>
        <v>30314.884232743243</v>
      </c>
      <c r="Z1483" s="15">
        <f t="shared" si="457"/>
        <v>8888.3398796761885</v>
      </c>
      <c r="AA1483" s="15">
        <f t="shared" si="458"/>
        <v>55985.24003054676</v>
      </c>
      <c r="AB1483" s="15">
        <f t="shared" si="459"/>
        <v>4812.8577161880785</v>
      </c>
      <c r="AC1483" s="15"/>
    </row>
    <row r="1484" spans="2:29">
      <c r="B1484" s="64">
        <v>42431</v>
      </c>
      <c r="C1484" s="65">
        <v>1986.45</v>
      </c>
      <c r="D1484" s="65">
        <v>16746.55</v>
      </c>
      <c r="E1484" s="16">
        <f t="shared" si="446"/>
        <v>4.1030652391351452E-2</v>
      </c>
      <c r="F1484" s="16">
        <f t="shared" si="448"/>
        <v>4.1030652391351452E-2</v>
      </c>
      <c r="G1484" s="16" t="str">
        <f t="shared" si="449"/>
        <v/>
      </c>
      <c r="H1484" s="6">
        <f t="shared" si="450"/>
        <v>1471</v>
      </c>
      <c r="I1484" s="25">
        <f t="shared" ca="1" si="451"/>
        <v>20574.101732170609</v>
      </c>
      <c r="J1484" s="16">
        <f t="shared" ca="1" si="460"/>
        <v>5.3120374666697561E-3</v>
      </c>
      <c r="K1484" s="17">
        <f t="shared" ca="1" si="452"/>
        <v>14.096873357151011</v>
      </c>
      <c r="L1484" s="31">
        <f t="shared" ca="1" si="447"/>
        <v>0.31274887035610294</v>
      </c>
      <c r="M1484" s="30"/>
      <c r="N1484" s="21">
        <v>1471</v>
      </c>
      <c r="O1484" s="14">
        <f t="shared" si="445"/>
        <v>0.43247399999999997</v>
      </c>
      <c r="P1484" s="14">
        <f t="shared" si="453"/>
        <v>0.61365788514448349</v>
      </c>
      <c r="Q1484" s="14">
        <f t="shared" si="461"/>
        <v>1.0461318851444834</v>
      </c>
      <c r="R1484" s="14">
        <f t="shared" si="462"/>
        <v>-0.18118388514448353</v>
      </c>
      <c r="S1484" s="14">
        <f t="shared" si="463"/>
        <v>1.659789770288967</v>
      </c>
      <c r="T1484" s="14">
        <f t="shared" si="464"/>
        <v>-0.79484177028896696</v>
      </c>
      <c r="U1484" s="4" t="s">
        <v>21</v>
      </c>
      <c r="V1484" s="21">
        <v>1471</v>
      </c>
      <c r="W1484" s="15">
        <f t="shared" si="454"/>
        <v>16419.728288608396</v>
      </c>
      <c r="X1484" s="15">
        <f t="shared" si="455"/>
        <v>19681.27038145762</v>
      </c>
      <c r="Y1484" s="15">
        <f t="shared" si="456"/>
        <v>30330.124952079783</v>
      </c>
      <c r="Z1484" s="15">
        <f t="shared" si="457"/>
        <v>8889.0987919665458</v>
      </c>
      <c r="AA1484" s="15">
        <f t="shared" si="458"/>
        <v>56025.073219207188</v>
      </c>
      <c r="AB1484" s="15">
        <f t="shared" si="459"/>
        <v>4812.2646090410954</v>
      </c>
      <c r="AC1484" s="15"/>
    </row>
    <row r="1485" spans="2:29">
      <c r="B1485" s="64">
        <v>42432</v>
      </c>
      <c r="C1485" s="65">
        <v>1993.4</v>
      </c>
      <c r="D1485" s="65">
        <v>16960.16</v>
      </c>
      <c r="E1485" s="16">
        <f t="shared" si="446"/>
        <v>1.2755463065526964E-2</v>
      </c>
      <c r="F1485" s="16">
        <f t="shared" si="448"/>
        <v>1.2755463065526964E-2</v>
      </c>
      <c r="G1485" s="16" t="str">
        <f t="shared" si="449"/>
        <v/>
      </c>
      <c r="H1485" s="6">
        <f t="shared" si="450"/>
        <v>1472</v>
      </c>
      <c r="I1485" s="25">
        <f t="shared" ca="1" si="451"/>
        <v>20393.13207743688</v>
      </c>
      <c r="J1485" s="16">
        <f t="shared" ca="1" si="460"/>
        <v>-8.7959929959302852E-3</v>
      </c>
      <c r="K1485" s="17">
        <f t="shared" ca="1" si="452"/>
        <v>13.526316354685996</v>
      </c>
      <c r="L1485" s="31">
        <f t="shared" ca="1" si="447"/>
        <v>-0.57055700246501595</v>
      </c>
      <c r="M1485" s="30"/>
      <c r="N1485" s="21">
        <v>1472</v>
      </c>
      <c r="O1485" s="14">
        <f t="shared" ref="O1485:O1548" si="465">$I$7*N1485</f>
        <v>0.43276799999999999</v>
      </c>
      <c r="P1485" s="14">
        <f t="shared" si="453"/>
        <v>0.61386643498402804</v>
      </c>
      <c r="Q1485" s="14">
        <f t="shared" si="461"/>
        <v>1.046634434984028</v>
      </c>
      <c r="R1485" s="14">
        <f t="shared" si="462"/>
        <v>-0.18109843498402806</v>
      </c>
      <c r="S1485" s="14">
        <f t="shared" si="463"/>
        <v>1.6605008699680561</v>
      </c>
      <c r="T1485" s="14">
        <f t="shared" si="464"/>
        <v>-0.79496486996805604</v>
      </c>
      <c r="U1485" s="4" t="s">
        <v>21</v>
      </c>
      <c r="V1485" s="21">
        <v>1472</v>
      </c>
      <c r="W1485" s="15">
        <f t="shared" si="454"/>
        <v>16424.55639842261</v>
      </c>
      <c r="X1485" s="15">
        <f t="shared" si="455"/>
        <v>19685.375335266555</v>
      </c>
      <c r="Y1485" s="15">
        <f t="shared" si="456"/>
        <v>30345.371182182185</v>
      </c>
      <c r="Z1485" s="15">
        <f t="shared" si="457"/>
        <v>8889.8583993384473</v>
      </c>
      <c r="AA1485" s="15">
        <f t="shared" si="458"/>
        <v>56064.926799048852</v>
      </c>
      <c r="AB1485" s="15">
        <f t="shared" si="459"/>
        <v>4811.6722572719345</v>
      </c>
      <c r="AC1485" s="15"/>
    </row>
    <row r="1486" spans="2:29">
      <c r="B1486" s="64">
        <v>42433</v>
      </c>
      <c r="C1486" s="65">
        <v>1999.99</v>
      </c>
      <c r="D1486" s="65">
        <v>17014.78</v>
      </c>
      <c r="E1486" s="16">
        <f t="shared" ref="E1486:E1549" si="466">(D1486-D1485)/D1485</f>
        <v>3.2204884859576197E-3</v>
      </c>
      <c r="F1486" s="16">
        <f t="shared" si="448"/>
        <v>3.2204884859576197E-3</v>
      </c>
      <c r="G1486" s="16" t="str">
        <f t="shared" si="449"/>
        <v/>
      </c>
      <c r="H1486" s="6">
        <f t="shared" si="450"/>
        <v>1473</v>
      </c>
      <c r="I1486" s="25">
        <f t="shared" ca="1" si="451"/>
        <v>20170.135865262098</v>
      </c>
      <c r="J1486" s="16">
        <f t="shared" ca="1" si="460"/>
        <v>-1.0934868235444128E-2</v>
      </c>
      <c r="K1486" s="17">
        <f t="shared" ca="1" si="452"/>
        <v>12.820747558362966</v>
      </c>
      <c r="L1486" s="31">
        <f t="shared" ref="L1486:L1549" ca="1" si="467">NORMINV(RAND(),0,$I$9)</f>
        <v>-0.70556879632303093</v>
      </c>
      <c r="M1486" s="30"/>
      <c r="N1486" s="21">
        <v>1473</v>
      </c>
      <c r="O1486" s="14">
        <f t="shared" si="465"/>
        <v>0.433062</v>
      </c>
      <c r="P1486" s="14">
        <f t="shared" si="453"/>
        <v>0.61407491399665559</v>
      </c>
      <c r="Q1486" s="14">
        <f t="shared" si="461"/>
        <v>1.0471369139966555</v>
      </c>
      <c r="R1486" s="14">
        <f t="shared" si="462"/>
        <v>-0.18101291399665559</v>
      </c>
      <c r="S1486" s="14">
        <f t="shared" si="463"/>
        <v>1.6612118279933112</v>
      </c>
      <c r="T1486" s="14">
        <f t="shared" si="464"/>
        <v>-0.79508782799331112</v>
      </c>
      <c r="U1486" s="4" t="s">
        <v>21</v>
      </c>
      <c r="V1486" s="21">
        <v>1473</v>
      </c>
      <c r="W1486" s="15">
        <f t="shared" si="454"/>
        <v>16429.385927909796</v>
      </c>
      <c r="X1486" s="15">
        <f t="shared" si="455"/>
        <v>19689.479750707025</v>
      </c>
      <c r="Y1486" s="15">
        <f t="shared" si="456"/>
        <v>30360.622925851269</v>
      </c>
      <c r="Z1486" s="15">
        <f t="shared" si="457"/>
        <v>8890.6187013167837</v>
      </c>
      <c r="AA1486" s="15">
        <f t="shared" si="458"/>
        <v>56104.800781376282</v>
      </c>
      <c r="AB1486" s="15">
        <f t="shared" si="459"/>
        <v>4811.0806599245725</v>
      </c>
      <c r="AC1486" s="15"/>
    </row>
    <row r="1487" spans="2:29">
      <c r="B1487" s="64">
        <v>42436</v>
      </c>
      <c r="C1487" s="65">
        <v>2001.76</v>
      </c>
      <c r="D1487" s="65">
        <v>16911.32</v>
      </c>
      <c r="E1487" s="16">
        <f t="shared" si="466"/>
        <v>-6.080595811406268E-3</v>
      </c>
      <c r="F1487" s="16" t="str">
        <f t="shared" ref="F1487:F1550" si="468">IF(E1487&gt;0,E1487,"")</f>
        <v/>
      </c>
      <c r="G1487" s="16">
        <f t="shared" ref="G1487:G1550" si="469">IF(E1487&lt;0,E1487,"")</f>
        <v>-6.080595811406268E-3</v>
      </c>
      <c r="H1487" s="6">
        <f t="shared" si="450"/>
        <v>1474</v>
      </c>
      <c r="I1487" s="25">
        <f t="shared" ca="1" si="451"/>
        <v>20308.352939023611</v>
      </c>
      <c r="J1487" s="16">
        <f t="shared" ca="1" si="460"/>
        <v>6.8525603736540024E-3</v>
      </c>
      <c r="K1487" s="17">
        <f t="shared" ca="1" si="452"/>
        <v>13.229197113808926</v>
      </c>
      <c r="L1487" s="31">
        <f t="shared" ca="1" si="467"/>
        <v>0.40844955544595951</v>
      </c>
      <c r="M1487" s="30"/>
      <c r="N1487" s="21">
        <v>1474</v>
      </c>
      <c r="O1487" s="14">
        <f t="shared" si="465"/>
        <v>0.43335599999999996</v>
      </c>
      <c r="P1487" s="14">
        <f t="shared" si="453"/>
        <v>0.6142833222544789</v>
      </c>
      <c r="Q1487" s="14">
        <f t="shared" si="461"/>
        <v>1.0476393222544789</v>
      </c>
      <c r="R1487" s="14">
        <f t="shared" si="462"/>
        <v>-0.18092732225447894</v>
      </c>
      <c r="S1487" s="14">
        <f t="shared" si="463"/>
        <v>1.6619226445089579</v>
      </c>
      <c r="T1487" s="14">
        <f t="shared" si="464"/>
        <v>-0.79521064450895784</v>
      </c>
      <c r="U1487" s="4" t="s">
        <v>21</v>
      </c>
      <c r="V1487" s="21">
        <v>1474</v>
      </c>
      <c r="W1487" s="15">
        <f t="shared" si="454"/>
        <v>16434.216877487394</v>
      </c>
      <c r="X1487" s="15">
        <f t="shared" si="455"/>
        <v>19693.583628505476</v>
      </c>
      <c r="Y1487" s="15">
        <f t="shared" si="456"/>
        <v>30375.880185887665</v>
      </c>
      <c r="Z1487" s="15">
        <f t="shared" si="457"/>
        <v>8891.3796974274846</v>
      </c>
      <c r="AA1487" s="15">
        <f t="shared" si="458"/>
        <v>56144.695177496811</v>
      </c>
      <c r="AB1487" s="15">
        <f t="shared" si="459"/>
        <v>4810.4898160448611</v>
      </c>
      <c r="AC1487" s="15"/>
    </row>
    <row r="1488" spans="2:29">
      <c r="B1488" s="64">
        <v>42437</v>
      </c>
      <c r="C1488" s="65">
        <v>1979.26</v>
      </c>
      <c r="D1488" s="65">
        <v>16783.150000000001</v>
      </c>
      <c r="E1488" s="16">
        <f t="shared" si="466"/>
        <v>-7.5789471194441507E-3</v>
      </c>
      <c r="F1488" s="16" t="str">
        <f t="shared" si="468"/>
        <v/>
      </c>
      <c r="G1488" s="16">
        <f t="shared" si="469"/>
        <v>-7.5789471194441507E-3</v>
      </c>
      <c r="H1488" s="6">
        <f t="shared" si="450"/>
        <v>1475</v>
      </c>
      <c r="I1488" s="25">
        <f t="shared" ca="1" si="451"/>
        <v>20360.420366208171</v>
      </c>
      <c r="J1488" s="16">
        <f t="shared" ca="1" si="460"/>
        <v>2.563842934032807E-3</v>
      </c>
      <c r="K1488" s="17">
        <f t="shared" ca="1" si="452"/>
        <v>13.370857339931181</v>
      </c>
      <c r="L1488" s="31">
        <f t="shared" ca="1" si="467"/>
        <v>0.14166022612225576</v>
      </c>
      <c r="M1488" s="30"/>
      <c r="N1488" s="21">
        <v>1475</v>
      </c>
      <c r="O1488" s="14">
        <f t="shared" si="465"/>
        <v>0.43364999999999998</v>
      </c>
      <c r="P1488" s="14">
        <f t="shared" si="453"/>
        <v>0.61449165982948861</v>
      </c>
      <c r="Q1488" s="14">
        <f t="shared" si="461"/>
        <v>1.0481416598294886</v>
      </c>
      <c r="R1488" s="14">
        <f t="shared" si="462"/>
        <v>-0.18084165982948863</v>
      </c>
      <c r="S1488" s="14">
        <f t="shared" si="463"/>
        <v>1.6626333196589771</v>
      </c>
      <c r="T1488" s="14">
        <f t="shared" si="464"/>
        <v>-0.79533331965897724</v>
      </c>
      <c r="U1488" s="4" t="s">
        <v>21</v>
      </c>
      <c r="V1488" s="21">
        <v>1475</v>
      </c>
      <c r="W1488" s="15">
        <f t="shared" si="454"/>
        <v>16439.04924757297</v>
      </c>
      <c r="X1488" s="15">
        <f t="shared" si="455"/>
        <v>19697.68696938709</v>
      </c>
      <c r="Y1488" s="15">
        <f t="shared" si="456"/>
        <v>30391.142965091825</v>
      </c>
      <c r="Z1488" s="15">
        <f t="shared" si="457"/>
        <v>8892.1413871975074</v>
      </c>
      <c r="AA1488" s="15">
        <f t="shared" si="458"/>
        <v>56184.609998720698</v>
      </c>
      <c r="AB1488" s="15">
        <f t="shared" si="459"/>
        <v>4809.8997246805247</v>
      </c>
      <c r="AC1488" s="15"/>
    </row>
    <row r="1489" spans="2:29">
      <c r="B1489" s="64">
        <v>42438</v>
      </c>
      <c r="C1489" s="65">
        <v>1989.26</v>
      </c>
      <c r="D1489" s="65">
        <v>16642.2</v>
      </c>
      <c r="E1489" s="16">
        <f t="shared" si="466"/>
        <v>-8.3983042515857111E-3</v>
      </c>
      <c r="F1489" s="16" t="str">
        <f t="shared" si="468"/>
        <v/>
      </c>
      <c r="G1489" s="16">
        <f t="shared" si="469"/>
        <v>-8.3983042515857111E-3</v>
      </c>
      <c r="H1489" s="6">
        <f t="shared" si="450"/>
        <v>1476</v>
      </c>
      <c r="I1489" s="25">
        <f t="shared" ca="1" si="451"/>
        <v>20566.196665626612</v>
      </c>
      <c r="J1489" s="16">
        <f t="shared" ca="1" si="460"/>
        <v>1.0106682264771145E-2</v>
      </c>
      <c r="K1489" s="17">
        <f t="shared" ca="1" si="452"/>
        <v>13.980979717682789</v>
      </c>
      <c r="L1489" s="31">
        <f t="shared" ca="1" si="467"/>
        <v>0.61012237775160749</v>
      </c>
      <c r="M1489" s="30"/>
      <c r="N1489" s="21">
        <v>1476</v>
      </c>
      <c r="O1489" s="14">
        <f t="shared" si="465"/>
        <v>0.433944</v>
      </c>
      <c r="P1489" s="14">
        <f t="shared" si="453"/>
        <v>0.61469992679355345</v>
      </c>
      <c r="Q1489" s="14">
        <f t="shared" si="461"/>
        <v>1.0486439267935534</v>
      </c>
      <c r="R1489" s="14">
        <f t="shared" si="462"/>
        <v>-0.18075592679355346</v>
      </c>
      <c r="S1489" s="14">
        <f t="shared" si="463"/>
        <v>1.663343853587107</v>
      </c>
      <c r="T1489" s="14">
        <f t="shared" si="464"/>
        <v>-0.79545585358710691</v>
      </c>
      <c r="U1489" s="4" t="s">
        <v>21</v>
      </c>
      <c r="V1489" s="21">
        <v>1476</v>
      </c>
      <c r="W1489" s="15">
        <f t="shared" si="454"/>
        <v>16443.883038584216</v>
      </c>
      <c r="X1489" s="15">
        <f t="shared" si="455"/>
        <v>19701.789774075816</v>
      </c>
      <c r="Y1489" s="15">
        <f t="shared" si="456"/>
        <v>30406.411266264018</v>
      </c>
      <c r="Z1489" s="15">
        <f t="shared" si="457"/>
        <v>8892.9037701548314</v>
      </c>
      <c r="AA1489" s="15">
        <f t="shared" si="458"/>
        <v>56224.54525636114</v>
      </c>
      <c r="AB1489" s="15">
        <f t="shared" si="459"/>
        <v>4809.310384881147</v>
      </c>
      <c r="AC1489" s="15"/>
    </row>
    <row r="1490" spans="2:29">
      <c r="B1490" s="64">
        <v>42439</v>
      </c>
      <c r="C1490" s="65">
        <v>1989.57</v>
      </c>
      <c r="D1490" s="65">
        <v>16852.349999999999</v>
      </c>
      <c r="E1490" s="16">
        <f t="shared" si="466"/>
        <v>1.2627537224645649E-2</v>
      </c>
      <c r="F1490" s="16">
        <f t="shared" si="468"/>
        <v>1.2627537224645649E-2</v>
      </c>
      <c r="G1490" s="16" t="str">
        <f t="shared" si="469"/>
        <v/>
      </c>
      <c r="H1490" s="6">
        <f t="shared" ref="H1490:H1553" si="470">+H1489+$I$8</f>
        <v>1477</v>
      </c>
      <c r="I1490" s="25">
        <f t="shared" ref="I1490:I1553" ca="1" si="471">$I$13*2.71828^(($I$5-($I$6^2)/2)*H1490+$I$6*K1490)</f>
        <v>20806.009169359655</v>
      </c>
      <c r="J1490" s="16">
        <f t="shared" ca="1" si="460"/>
        <v>1.1660517869784564E-2</v>
      </c>
      <c r="K1490" s="17">
        <f t="shared" ref="K1490:K1553" ca="1" si="472">+K1489+L1490</f>
        <v>14.687171326107908</v>
      </c>
      <c r="L1490" s="31">
        <f t="shared" ca="1" si="467"/>
        <v>0.70619160842511874</v>
      </c>
      <c r="M1490" s="30"/>
      <c r="N1490" s="21">
        <v>1477</v>
      </c>
      <c r="O1490" s="14">
        <f t="shared" si="465"/>
        <v>0.43423800000000001</v>
      </c>
      <c r="P1490" s="14">
        <f t="shared" ref="P1490:P1553" si="473">$I$6*N1490^0.5</f>
        <v>0.61490812321842037</v>
      </c>
      <c r="Q1490" s="14">
        <f t="shared" si="461"/>
        <v>1.0491461232184203</v>
      </c>
      <c r="R1490" s="14">
        <f t="shared" si="462"/>
        <v>-0.18067012321842035</v>
      </c>
      <c r="S1490" s="14">
        <f t="shared" si="463"/>
        <v>1.6640542464368409</v>
      </c>
      <c r="T1490" s="14">
        <f t="shared" si="464"/>
        <v>-0.79557824643684072</v>
      </c>
      <c r="U1490" s="4" t="s">
        <v>21</v>
      </c>
      <c r="V1490" s="21">
        <v>1477</v>
      </c>
      <c r="W1490" s="15">
        <f t="shared" ref="W1490:W1553" si="474">$I$10*EXP(O1490)</f>
        <v>16448.718250938946</v>
      </c>
      <c r="X1490" s="15">
        <f t="shared" ref="X1490:X1553" si="475">$I$10*EXP(P1490)</f>
        <v>19705.892043294334</v>
      </c>
      <c r="Y1490" s="15">
        <f t="shared" ref="Y1490:Y1553" si="476">$I$10*EXP(Q1490)</f>
        <v>30421.685092204352</v>
      </c>
      <c r="Z1490" s="15">
        <f t="shared" ref="Z1490:Z1553" si="477">$I$10*EXP(R1490)</f>
        <v>8893.6668458284676</v>
      </c>
      <c r="AA1490" s="15">
        <f t="shared" ref="AA1490:AA1553" si="478">$I$10*EXP(S1490)</f>
        <v>56264.500961734171</v>
      </c>
      <c r="AB1490" s="15">
        <f t="shared" ref="AB1490:AB1553" si="479">$I$10*EXP(T1490)</f>
        <v>4808.7217956981758</v>
      </c>
      <c r="AC1490" s="15"/>
    </row>
    <row r="1491" spans="2:29">
      <c r="B1491" s="64">
        <v>42440</v>
      </c>
      <c r="C1491" s="65">
        <v>2022.19</v>
      </c>
      <c r="D1491" s="65">
        <v>16938.87</v>
      </c>
      <c r="E1491" s="16">
        <f t="shared" si="466"/>
        <v>5.1340020827956006E-3</v>
      </c>
      <c r="F1491" s="16">
        <f t="shared" si="468"/>
        <v>5.1340020827956006E-3</v>
      </c>
      <c r="G1491" s="16" t="str">
        <f t="shared" si="469"/>
        <v/>
      </c>
      <c r="H1491" s="6">
        <f t="shared" si="470"/>
        <v>1478</v>
      </c>
      <c r="I1491" s="25">
        <f t="shared" ca="1" si="471"/>
        <v>20796.723607411088</v>
      </c>
      <c r="J1491" s="16">
        <f t="shared" ref="J1491:J1554" ca="1" si="480">(I1491-I1490)/I1490</f>
        <v>-4.462923126190746E-4</v>
      </c>
      <c r="K1491" s="17">
        <f t="shared" ca="1" si="472"/>
        <v>14.640896811674143</v>
      </c>
      <c r="L1491" s="31">
        <f t="shared" ca="1" si="467"/>
        <v>-4.6274514433765776E-2</v>
      </c>
      <c r="M1491" s="30"/>
      <c r="N1491" s="21">
        <v>1478</v>
      </c>
      <c r="O1491" s="14">
        <f t="shared" si="465"/>
        <v>0.43453199999999997</v>
      </c>
      <c r="P1491" s="14">
        <f t="shared" si="473"/>
        <v>0.61511624917571472</v>
      </c>
      <c r="Q1491" s="14">
        <f t="shared" ref="Q1491:Q1554" si="481">+O1491+P1491</f>
        <v>1.0496482491757146</v>
      </c>
      <c r="R1491" s="14">
        <f t="shared" ref="R1491:R1554" si="482">+O1491-P1491</f>
        <v>-0.18058424917571475</v>
      </c>
      <c r="S1491" s="14">
        <f t="shared" ref="S1491:S1554" si="483">+O1491+2*P1491</f>
        <v>1.6647644983514294</v>
      </c>
      <c r="T1491" s="14">
        <f t="shared" ref="T1491:T1554" si="484">+O1491-2*P1491</f>
        <v>-0.79570049835142953</v>
      </c>
      <c r="U1491" s="4" t="s">
        <v>21</v>
      </c>
      <c r="V1491" s="21">
        <v>1478</v>
      </c>
      <c r="W1491" s="15">
        <f t="shared" si="474"/>
        <v>16453.554885055099</v>
      </c>
      <c r="X1491" s="15">
        <f t="shared" si="475"/>
        <v>19709.993777764084</v>
      </c>
      <c r="Y1491" s="15">
        <f t="shared" si="476"/>
        <v>30436.964445712754</v>
      </c>
      <c r="Z1491" s="15">
        <f t="shared" si="477"/>
        <v>8894.4306137484473</v>
      </c>
      <c r="AA1491" s="15">
        <f t="shared" si="478"/>
        <v>56304.477126158738</v>
      </c>
      <c r="AB1491" s="15">
        <f t="shared" si="479"/>
        <v>4808.1339561849118</v>
      </c>
      <c r="AC1491" s="15"/>
    </row>
    <row r="1492" spans="2:29">
      <c r="B1492" s="64">
        <v>42443</v>
      </c>
      <c r="C1492" s="65">
        <v>2019.64</v>
      </c>
      <c r="D1492" s="65">
        <v>17233.75</v>
      </c>
      <c r="E1492" s="16">
        <f t="shared" si="466"/>
        <v>1.7408481203291661E-2</v>
      </c>
      <c r="F1492" s="16">
        <f t="shared" si="468"/>
        <v>1.7408481203291661E-2</v>
      </c>
      <c r="G1492" s="16" t="str">
        <f t="shared" si="469"/>
        <v/>
      </c>
      <c r="H1492" s="6">
        <f t="shared" si="470"/>
        <v>1479</v>
      </c>
      <c r="I1492" s="25">
        <f t="shared" ca="1" si="471"/>
        <v>20742.98881654202</v>
      </c>
      <c r="J1492" s="16">
        <f t="shared" ca="1" si="480"/>
        <v>-2.583810406073736E-3</v>
      </c>
      <c r="K1492" s="17">
        <f t="shared" ca="1" si="472"/>
        <v>14.460824565079806</v>
      </c>
      <c r="L1492" s="31">
        <f t="shared" ca="1" si="467"/>
        <v>-0.18007224659433615</v>
      </c>
      <c r="M1492" s="30"/>
      <c r="N1492" s="21">
        <v>1479</v>
      </c>
      <c r="O1492" s="14">
        <f t="shared" si="465"/>
        <v>0.43482599999999999</v>
      </c>
      <c r="P1492" s="14">
        <f t="shared" si="473"/>
        <v>0.61532430473694111</v>
      </c>
      <c r="Q1492" s="14">
        <f t="shared" si="481"/>
        <v>1.0501503047369412</v>
      </c>
      <c r="R1492" s="14">
        <f t="shared" si="482"/>
        <v>-0.18049830473694112</v>
      </c>
      <c r="S1492" s="14">
        <f t="shared" si="483"/>
        <v>1.6654746094738822</v>
      </c>
      <c r="T1492" s="14">
        <f t="shared" si="484"/>
        <v>-0.79582260947388228</v>
      </c>
      <c r="U1492" s="4" t="s">
        <v>21</v>
      </c>
      <c r="V1492" s="21">
        <v>1479</v>
      </c>
      <c r="W1492" s="15">
        <f t="shared" si="474"/>
        <v>16458.392941350732</v>
      </c>
      <c r="X1492" s="15">
        <f t="shared" si="475"/>
        <v>19714.09497820527</v>
      </c>
      <c r="Y1492" s="15">
        <f t="shared" si="476"/>
        <v>30452.249329588994</v>
      </c>
      <c r="Z1492" s="15">
        <f t="shared" si="477"/>
        <v>8895.1950734458151</v>
      </c>
      <c r="AA1492" s="15">
        <f t="shared" si="478"/>
        <v>56344.473760956818</v>
      </c>
      <c r="AB1492" s="15">
        <f t="shared" si="479"/>
        <v>4807.5468653965054</v>
      </c>
      <c r="AC1492" s="15"/>
    </row>
    <row r="1493" spans="2:29">
      <c r="B1493" s="64">
        <v>42444</v>
      </c>
      <c r="C1493" s="65">
        <v>2015.93</v>
      </c>
      <c r="D1493" s="65">
        <v>17117.07</v>
      </c>
      <c r="E1493" s="16">
        <f t="shared" si="466"/>
        <v>-6.7704359178936847E-3</v>
      </c>
      <c r="F1493" s="16" t="str">
        <f t="shared" si="468"/>
        <v/>
      </c>
      <c r="G1493" s="16">
        <f t="shared" si="469"/>
        <v>-6.7704359178936847E-3</v>
      </c>
      <c r="H1493" s="6">
        <f t="shared" si="470"/>
        <v>1480</v>
      </c>
      <c r="I1493" s="25">
        <f t="shared" ca="1" si="471"/>
        <v>20698.772533033454</v>
      </c>
      <c r="J1493" s="16">
        <f t="shared" ca="1" si="480"/>
        <v>-2.1316254807650548E-3</v>
      </c>
      <c r="K1493" s="17">
        <f t="shared" ca="1" si="472"/>
        <v>14.309080686112013</v>
      </c>
      <c r="L1493" s="31">
        <f t="shared" ca="1" si="467"/>
        <v>-0.15174387896779234</v>
      </c>
      <c r="M1493" s="30"/>
      <c r="N1493" s="21">
        <v>1480</v>
      </c>
      <c r="O1493" s="14">
        <f t="shared" si="465"/>
        <v>0.43512000000000001</v>
      </c>
      <c r="P1493" s="14">
        <f t="shared" si="473"/>
        <v>0.61553228997348297</v>
      </c>
      <c r="Q1493" s="14">
        <f t="shared" si="481"/>
        <v>1.0506522899734829</v>
      </c>
      <c r="R1493" s="14">
        <f t="shared" si="482"/>
        <v>-0.18041228997348296</v>
      </c>
      <c r="S1493" s="14">
        <f t="shared" si="483"/>
        <v>1.6661845799469659</v>
      </c>
      <c r="T1493" s="14">
        <f t="shared" si="484"/>
        <v>-0.79594457994696599</v>
      </c>
      <c r="U1493" s="4" t="s">
        <v>21</v>
      </c>
      <c r="V1493" s="21">
        <v>1480</v>
      </c>
      <c r="W1493" s="15">
        <f t="shared" si="474"/>
        <v>16463.232420244029</v>
      </c>
      <c r="X1493" s="15">
        <f t="shared" si="475"/>
        <v>19718.195645336851</v>
      </c>
      <c r="Y1493" s="15">
        <f t="shared" si="476"/>
        <v>30467.539746632661</v>
      </c>
      <c r="Z1493" s="15">
        <f t="shared" si="477"/>
        <v>8895.9602244526413</v>
      </c>
      <c r="AA1493" s="15">
        <f t="shared" si="478"/>
        <v>56384.490877453194</v>
      </c>
      <c r="AB1493" s="15">
        <f t="shared" si="479"/>
        <v>4806.9605223899553</v>
      </c>
      <c r="AC1493" s="15"/>
    </row>
    <row r="1494" spans="2:29">
      <c r="B1494" s="64">
        <v>42445</v>
      </c>
      <c r="C1494" s="65">
        <v>2027.22</v>
      </c>
      <c r="D1494" s="65">
        <v>16974.45</v>
      </c>
      <c r="E1494" s="16">
        <f t="shared" si="466"/>
        <v>-8.3320334613341523E-3</v>
      </c>
      <c r="F1494" s="16" t="str">
        <f t="shared" si="468"/>
        <v/>
      </c>
      <c r="G1494" s="16">
        <f t="shared" si="469"/>
        <v>-8.3320334613341523E-3</v>
      </c>
      <c r="H1494" s="6">
        <f t="shared" si="470"/>
        <v>1481</v>
      </c>
      <c r="I1494" s="25">
        <f t="shared" ca="1" si="471"/>
        <v>20603.090621770563</v>
      </c>
      <c r="J1494" s="16">
        <f t="shared" ca="1" si="480"/>
        <v>-4.6225886636606529E-3</v>
      </c>
      <c r="K1494" s="17">
        <f t="shared" ca="1" si="472"/>
        <v>14.001123874644469</v>
      </c>
      <c r="L1494" s="31">
        <f t="shared" ca="1" si="467"/>
        <v>-0.30795681146754439</v>
      </c>
      <c r="M1494" s="30"/>
      <c r="N1494" s="21">
        <v>1481</v>
      </c>
      <c r="O1494" s="14">
        <f t="shared" si="465"/>
        <v>0.43541399999999997</v>
      </c>
      <c r="P1494" s="14">
        <f t="shared" si="473"/>
        <v>0.61574020495660342</v>
      </c>
      <c r="Q1494" s="14">
        <f t="shared" si="481"/>
        <v>1.0511542049566034</v>
      </c>
      <c r="R1494" s="14">
        <f t="shared" si="482"/>
        <v>-0.18032620495660345</v>
      </c>
      <c r="S1494" s="14">
        <f t="shared" si="483"/>
        <v>1.6668944099132068</v>
      </c>
      <c r="T1494" s="14">
        <f t="shared" si="484"/>
        <v>-0.79606640991320687</v>
      </c>
      <c r="U1494" s="4" t="s">
        <v>21</v>
      </c>
      <c r="V1494" s="21">
        <v>1481</v>
      </c>
      <c r="W1494" s="15">
        <f t="shared" si="474"/>
        <v>16468.07332215329</v>
      </c>
      <c r="X1494" s="15">
        <f t="shared" si="475"/>
        <v>19722.295779876546</v>
      </c>
      <c r="Y1494" s="15">
        <f t="shared" si="476"/>
        <v>30482.835699643205</v>
      </c>
      <c r="Z1494" s="15">
        <f t="shared" si="477"/>
        <v>8896.7260663020043</v>
      </c>
      <c r="AA1494" s="15">
        <f t="shared" si="478"/>
        <v>56424.528486975643</v>
      </c>
      <c r="AB1494" s="15">
        <f t="shared" si="479"/>
        <v>4806.3749262240963</v>
      </c>
      <c r="AC1494" s="15"/>
    </row>
    <row r="1495" spans="2:29">
      <c r="B1495" s="64">
        <v>42446</v>
      </c>
      <c r="C1495" s="65">
        <v>2040.59</v>
      </c>
      <c r="D1495" s="65">
        <v>16936.38</v>
      </c>
      <c r="E1495" s="16">
        <f t="shared" si="466"/>
        <v>-2.2427825349274769E-3</v>
      </c>
      <c r="F1495" s="16" t="str">
        <f t="shared" si="468"/>
        <v/>
      </c>
      <c r="G1495" s="16">
        <f t="shared" si="469"/>
        <v>-2.2427825349274769E-3</v>
      </c>
      <c r="H1495" s="6">
        <f t="shared" si="470"/>
        <v>1482</v>
      </c>
      <c r="I1495" s="25">
        <f t="shared" ca="1" si="471"/>
        <v>20838.514758248424</v>
      </c>
      <c r="J1495" s="16">
        <f t="shared" ca="1" si="480"/>
        <v>1.1426641798541451E-2</v>
      </c>
      <c r="K1495" s="17">
        <f t="shared" ca="1" si="472"/>
        <v>14.692865028693181</v>
      </c>
      <c r="L1495" s="31">
        <f t="shared" ca="1" si="467"/>
        <v>0.69174115404871284</v>
      </c>
      <c r="M1495" s="30"/>
      <c r="N1495" s="21">
        <v>1482</v>
      </c>
      <c r="O1495" s="14">
        <f t="shared" si="465"/>
        <v>0.43570799999999998</v>
      </c>
      <c r="P1495" s="14">
        <f t="shared" si="473"/>
        <v>0.61594804975744499</v>
      </c>
      <c r="Q1495" s="14">
        <f t="shared" si="481"/>
        <v>1.051656049757445</v>
      </c>
      <c r="R1495" s="14">
        <f t="shared" si="482"/>
        <v>-0.18024004975744501</v>
      </c>
      <c r="S1495" s="14">
        <f t="shared" si="483"/>
        <v>1.66760409951489</v>
      </c>
      <c r="T1495" s="14">
        <f t="shared" si="484"/>
        <v>-0.79618809951489</v>
      </c>
      <c r="U1495" s="4" t="s">
        <v>21</v>
      </c>
      <c r="V1495" s="21">
        <v>1482</v>
      </c>
      <c r="W1495" s="15">
        <f t="shared" si="474"/>
        <v>16472.91564749695</v>
      </c>
      <c r="X1495" s="15">
        <f t="shared" si="475"/>
        <v>19726.395382540846</v>
      </c>
      <c r="Y1495" s="15">
        <f t="shared" si="476"/>
        <v>30498.137191419886</v>
      </c>
      <c r="Z1495" s="15">
        <f t="shared" si="477"/>
        <v>8897.4925985279988</v>
      </c>
      <c r="AA1495" s="15">
        <f t="shared" si="478"/>
        <v>56464.586600854862</v>
      </c>
      <c r="AB1495" s="15">
        <f t="shared" si="479"/>
        <v>4805.7900759596032</v>
      </c>
      <c r="AC1495" s="15"/>
    </row>
    <row r="1496" spans="2:29">
      <c r="B1496" s="64">
        <v>42447</v>
      </c>
      <c r="C1496" s="65">
        <v>2049.58</v>
      </c>
      <c r="D1496" s="65">
        <v>16724.810000000001</v>
      </c>
      <c r="E1496" s="16">
        <f t="shared" si="466"/>
        <v>-1.2492043754332372E-2</v>
      </c>
      <c r="F1496" s="16" t="str">
        <f t="shared" si="468"/>
        <v/>
      </c>
      <c r="G1496" s="16">
        <f t="shared" si="469"/>
        <v>-1.2492043754332372E-2</v>
      </c>
      <c r="H1496" s="6">
        <f t="shared" si="470"/>
        <v>1483</v>
      </c>
      <c r="I1496" s="25">
        <f t="shared" ca="1" si="471"/>
        <v>20858.793546071869</v>
      </c>
      <c r="J1496" s="16">
        <f t="shared" ca="1" si="480"/>
        <v>9.7313978748979715E-4</v>
      </c>
      <c r="K1496" s="17">
        <f t="shared" ca="1" si="472"/>
        <v>14.735281731705564</v>
      </c>
      <c r="L1496" s="31">
        <f t="shared" ca="1" si="467"/>
        <v>4.2416703012384052E-2</v>
      </c>
      <c r="M1496" s="30"/>
      <c r="N1496" s="21">
        <v>1483</v>
      </c>
      <c r="O1496" s="14">
        <f t="shared" si="465"/>
        <v>0.436002</v>
      </c>
      <c r="P1496" s="14">
        <f t="shared" si="473"/>
        <v>0.61615582444703054</v>
      </c>
      <c r="Q1496" s="14">
        <f t="shared" si="481"/>
        <v>1.0521578244470304</v>
      </c>
      <c r="R1496" s="14">
        <f t="shared" si="482"/>
        <v>-0.18015382444703054</v>
      </c>
      <c r="S1496" s="14">
        <f t="shared" si="483"/>
        <v>1.6683136488940611</v>
      </c>
      <c r="T1496" s="14">
        <f t="shared" si="484"/>
        <v>-0.79630964889406108</v>
      </c>
      <c r="U1496" s="4" t="s">
        <v>21</v>
      </c>
      <c r="V1496" s="21">
        <v>1483</v>
      </c>
      <c r="W1496" s="15">
        <f t="shared" si="474"/>
        <v>16477.759396693556</v>
      </c>
      <c r="X1496" s="15">
        <f t="shared" si="475"/>
        <v>19730.494454045001</v>
      </c>
      <c r="Y1496" s="15">
        <f t="shared" si="476"/>
        <v>30513.444224761832</v>
      </c>
      <c r="Z1496" s="15">
        <f t="shared" si="477"/>
        <v>8898.2598206657258</v>
      </c>
      <c r="AA1496" s="15">
        <f t="shared" si="478"/>
        <v>56504.665230424514</v>
      </c>
      <c r="AB1496" s="15">
        <f t="shared" si="479"/>
        <v>4805.2059706589816</v>
      </c>
      <c r="AC1496" s="15"/>
    </row>
    <row r="1497" spans="2:29">
      <c r="B1497" s="64">
        <v>42451</v>
      </c>
      <c r="C1497" s="65">
        <v>2049.8000000000002</v>
      </c>
      <c r="D1497" s="65">
        <v>17048.55</v>
      </c>
      <c r="E1497" s="16">
        <f t="shared" si="466"/>
        <v>1.9356871617674458E-2</v>
      </c>
      <c r="F1497" s="16">
        <f t="shared" si="468"/>
        <v>1.9356871617674458E-2</v>
      </c>
      <c r="G1497" s="16" t="str">
        <f t="shared" si="469"/>
        <v/>
      </c>
      <c r="H1497" s="6">
        <f t="shared" si="470"/>
        <v>1484</v>
      </c>
      <c r="I1497" s="25">
        <f t="shared" ca="1" si="471"/>
        <v>21072.981461409814</v>
      </c>
      <c r="J1497" s="16">
        <f t="shared" ca="1" si="480"/>
        <v>1.0268470938400985E-2</v>
      </c>
      <c r="K1497" s="17">
        <f t="shared" ca="1" si="472"/>
        <v>15.35541393254293</v>
      </c>
      <c r="L1497" s="31">
        <f t="shared" ca="1" si="467"/>
        <v>0.62013220083736542</v>
      </c>
      <c r="M1497" s="30"/>
      <c r="N1497" s="21">
        <v>1484</v>
      </c>
      <c r="O1497" s="14">
        <f t="shared" si="465"/>
        <v>0.43629599999999996</v>
      </c>
      <c r="P1497" s="14">
        <f t="shared" si="473"/>
        <v>0.61636352909626313</v>
      </c>
      <c r="Q1497" s="14">
        <f t="shared" si="481"/>
        <v>1.052659529096263</v>
      </c>
      <c r="R1497" s="14">
        <f t="shared" si="482"/>
        <v>-0.18006752909626317</v>
      </c>
      <c r="S1497" s="14">
        <f t="shared" si="483"/>
        <v>1.6690230581925263</v>
      </c>
      <c r="T1497" s="14">
        <f t="shared" si="484"/>
        <v>-0.79643105819252624</v>
      </c>
      <c r="U1497" s="4" t="s">
        <v>21</v>
      </c>
      <c r="V1497" s="21">
        <v>1484</v>
      </c>
      <c r="W1497" s="15">
        <f t="shared" si="474"/>
        <v>16482.604570161784</v>
      </c>
      <c r="X1497" s="15">
        <f t="shared" si="475"/>
        <v>19734.592995103045</v>
      </c>
      <c r="Y1497" s="15">
        <f t="shared" si="476"/>
        <v>30528.756802468015</v>
      </c>
      <c r="Z1497" s="15">
        <f t="shared" si="477"/>
        <v>8899.027732251292</v>
      </c>
      <c r="AA1497" s="15">
        <f t="shared" si="478"/>
        <v>56544.764387021227</v>
      </c>
      <c r="AB1497" s="15">
        <f t="shared" si="479"/>
        <v>4804.6226093865616</v>
      </c>
      <c r="AC1497" s="15"/>
    </row>
    <row r="1498" spans="2:29">
      <c r="B1498" s="64">
        <v>42452</v>
      </c>
      <c r="C1498" s="65">
        <v>2048.5500000000002</v>
      </c>
      <c r="D1498" s="65">
        <v>17000.98</v>
      </c>
      <c r="E1498" s="16">
        <f t="shared" si="466"/>
        <v>-2.7902666209149584E-3</v>
      </c>
      <c r="F1498" s="16" t="str">
        <f t="shared" si="468"/>
        <v/>
      </c>
      <c r="G1498" s="16">
        <f t="shared" si="469"/>
        <v>-2.7902666209149584E-3</v>
      </c>
      <c r="H1498" s="6">
        <f t="shared" si="470"/>
        <v>1485</v>
      </c>
      <c r="I1498" s="25">
        <f t="shared" ca="1" si="471"/>
        <v>21330.420927452768</v>
      </c>
      <c r="J1498" s="16">
        <f t="shared" ca="1" si="480"/>
        <v>1.2216565867264344E-2</v>
      </c>
      <c r="K1498" s="17">
        <f t="shared" ca="1" si="472"/>
        <v>16.095948559497081</v>
      </c>
      <c r="L1498" s="31">
        <f t="shared" ca="1" si="467"/>
        <v>0.74053462695415007</v>
      </c>
      <c r="M1498" s="30"/>
      <c r="N1498" s="21">
        <v>1485</v>
      </c>
      <c r="O1498" s="14">
        <f t="shared" si="465"/>
        <v>0.43658999999999998</v>
      </c>
      <c r="P1498" s="14">
        <f t="shared" si="473"/>
        <v>0.61657116377592613</v>
      </c>
      <c r="Q1498" s="14">
        <f t="shared" si="481"/>
        <v>1.0531611637759262</v>
      </c>
      <c r="R1498" s="14">
        <f t="shared" si="482"/>
        <v>-0.17998116377592616</v>
      </c>
      <c r="S1498" s="14">
        <f t="shared" si="483"/>
        <v>1.6697323275518523</v>
      </c>
      <c r="T1498" s="14">
        <f t="shared" si="484"/>
        <v>-0.79655232755185224</v>
      </c>
      <c r="U1498" s="4" t="s">
        <v>21</v>
      </c>
      <c r="V1498" s="21">
        <v>1485</v>
      </c>
      <c r="W1498" s="15">
        <f t="shared" si="474"/>
        <v>16487.451168320433</v>
      </c>
      <c r="X1498" s="15">
        <f t="shared" si="475"/>
        <v>19738.691006427776</v>
      </c>
      <c r="Y1498" s="15">
        <f t="shared" si="476"/>
        <v>30544.074927337249</v>
      </c>
      <c r="Z1498" s="15">
        <f t="shared" si="477"/>
        <v>8899.7963328218157</v>
      </c>
      <c r="AA1498" s="15">
        <f t="shared" si="478"/>
        <v>56584.884081984528</v>
      </c>
      <c r="AB1498" s="15">
        <f t="shared" si="479"/>
        <v>4804.0399912084986</v>
      </c>
      <c r="AC1498" s="15"/>
    </row>
    <row r="1499" spans="2:29">
      <c r="B1499" s="64">
        <v>42453</v>
      </c>
      <c r="C1499" s="65">
        <v>2035.94</v>
      </c>
      <c r="D1499" s="65">
        <v>16892.330000000002</v>
      </c>
      <c r="E1499" s="16">
        <f t="shared" si="466"/>
        <v>-6.3908080592999829E-3</v>
      </c>
      <c r="F1499" s="16" t="str">
        <f t="shared" si="468"/>
        <v/>
      </c>
      <c r="G1499" s="16">
        <f t="shared" si="469"/>
        <v>-6.3908080592999829E-3</v>
      </c>
      <c r="H1499" s="6">
        <f t="shared" si="470"/>
        <v>1486</v>
      </c>
      <c r="I1499" s="25">
        <f t="shared" ca="1" si="471"/>
        <v>21423.1089643058</v>
      </c>
      <c r="J1499" s="16">
        <f t="shared" ca="1" si="480"/>
        <v>4.345344949744573E-3</v>
      </c>
      <c r="K1499" s="17">
        <f t="shared" ca="1" si="472"/>
        <v>16.34856944173249</v>
      </c>
      <c r="L1499" s="31">
        <f t="shared" ca="1" si="467"/>
        <v>0.25262088223540963</v>
      </c>
      <c r="M1499" s="30"/>
      <c r="N1499" s="21">
        <v>1486</v>
      </c>
      <c r="O1499" s="14">
        <f t="shared" si="465"/>
        <v>0.43688399999999999</v>
      </c>
      <c r="P1499" s="14">
        <f t="shared" si="473"/>
        <v>0.61677872855668425</v>
      </c>
      <c r="Q1499" s="14">
        <f t="shared" si="481"/>
        <v>1.0536627285566842</v>
      </c>
      <c r="R1499" s="14">
        <f t="shared" si="482"/>
        <v>-0.17989472855668426</v>
      </c>
      <c r="S1499" s="14">
        <f t="shared" si="483"/>
        <v>1.6704414571133686</v>
      </c>
      <c r="T1499" s="14">
        <f t="shared" si="484"/>
        <v>-0.79667345711336846</v>
      </c>
      <c r="U1499" s="4" t="s">
        <v>21</v>
      </c>
      <c r="V1499" s="21">
        <v>1486</v>
      </c>
      <c r="W1499" s="15">
        <f t="shared" si="474"/>
        <v>16492.299191588419</v>
      </c>
      <c r="X1499" s="15">
        <f t="shared" si="475"/>
        <v>19742.788488730777</v>
      </c>
      <c r="Y1499" s="15">
        <f t="shared" si="476"/>
        <v>30559.398602168192</v>
      </c>
      <c r="Z1499" s="15">
        <f t="shared" si="477"/>
        <v>8900.565621915408</v>
      </c>
      <c r="AA1499" s="15">
        <f t="shared" si="478"/>
        <v>56625.024326656989</v>
      </c>
      <c r="AB1499" s="15">
        <f t="shared" si="479"/>
        <v>4803.4581151927623</v>
      </c>
      <c r="AC1499" s="15"/>
    </row>
    <row r="1500" spans="2:29">
      <c r="B1500" s="64">
        <v>42457</v>
      </c>
      <c r="C1500" s="65">
        <v>2037.05</v>
      </c>
      <c r="D1500" s="65">
        <v>17134.37</v>
      </c>
      <c r="E1500" s="16">
        <f t="shared" si="466"/>
        <v>1.4328396378711356E-2</v>
      </c>
      <c r="F1500" s="16">
        <f t="shared" si="468"/>
        <v>1.4328396378711356E-2</v>
      </c>
      <c r="G1500" s="16" t="str">
        <f t="shared" si="469"/>
        <v/>
      </c>
      <c r="H1500" s="6">
        <f t="shared" si="470"/>
        <v>1487</v>
      </c>
      <c r="I1500" s="25">
        <f t="shared" ca="1" si="471"/>
        <v>21681.351499424902</v>
      </c>
      <c r="J1500" s="16">
        <f t="shared" ca="1" si="480"/>
        <v>1.2054391150666937E-2</v>
      </c>
      <c r="K1500" s="17">
        <f t="shared" ca="1" si="472"/>
        <v>17.079089671560773</v>
      </c>
      <c r="L1500" s="31">
        <f t="shared" ca="1" si="467"/>
        <v>0.73052022982828158</v>
      </c>
      <c r="M1500" s="30"/>
      <c r="N1500" s="21">
        <v>1487</v>
      </c>
      <c r="O1500" s="14">
        <f t="shared" si="465"/>
        <v>0.43717800000000001</v>
      </c>
      <c r="P1500" s="14">
        <f t="shared" si="473"/>
        <v>0.61698622350908294</v>
      </c>
      <c r="Q1500" s="14">
        <f t="shared" si="481"/>
        <v>1.0541642235090829</v>
      </c>
      <c r="R1500" s="14">
        <f t="shared" si="482"/>
        <v>-0.17980822350908293</v>
      </c>
      <c r="S1500" s="14">
        <f t="shared" si="483"/>
        <v>1.671150447018166</v>
      </c>
      <c r="T1500" s="14">
        <f t="shared" si="484"/>
        <v>-0.79679444701816582</v>
      </c>
      <c r="U1500" s="4" t="s">
        <v>21</v>
      </c>
      <c r="V1500" s="21">
        <v>1487</v>
      </c>
      <c r="W1500" s="15">
        <f t="shared" si="474"/>
        <v>16497.148640384788</v>
      </c>
      <c r="X1500" s="15">
        <f t="shared" si="475"/>
        <v>19746.8854427224</v>
      </c>
      <c r="Y1500" s="15">
        <f t="shared" si="476"/>
        <v>30574.72782975938</v>
      </c>
      <c r="Z1500" s="15">
        <f t="shared" si="477"/>
        <v>8901.3355990711862</v>
      </c>
      <c r="AA1500" s="15">
        <f t="shared" si="478"/>
        <v>56665.185132384118</v>
      </c>
      <c r="AB1500" s="15">
        <f t="shared" si="479"/>
        <v>4802.8769804091362</v>
      </c>
      <c r="AC1500" s="15"/>
    </row>
    <row r="1501" spans="2:29">
      <c r="B1501" s="64">
        <v>42458</v>
      </c>
      <c r="C1501" s="65">
        <v>2055.0100000000002</v>
      </c>
      <c r="D1501" s="65">
        <v>17103.53</v>
      </c>
      <c r="E1501" s="16">
        <f t="shared" si="466"/>
        <v>-1.7998910960834945E-3</v>
      </c>
      <c r="F1501" s="16" t="str">
        <f t="shared" si="468"/>
        <v/>
      </c>
      <c r="G1501" s="16">
        <f t="shared" si="469"/>
        <v>-1.7998910960834945E-3</v>
      </c>
      <c r="H1501" s="6">
        <f t="shared" si="470"/>
        <v>1488</v>
      </c>
      <c r="I1501" s="25">
        <f t="shared" ca="1" si="471"/>
        <v>21360.982236544867</v>
      </c>
      <c r="J1501" s="16">
        <f t="shared" ca="1" si="480"/>
        <v>-1.4776258891819188E-2</v>
      </c>
      <c r="K1501" s="17">
        <f t="shared" ca="1" si="472"/>
        <v>16.13030684127277</v>
      </c>
      <c r="L1501" s="31">
        <f t="shared" ca="1" si="467"/>
        <v>-0.94878283028800281</v>
      </c>
      <c r="M1501" s="30"/>
      <c r="N1501" s="21">
        <v>1488</v>
      </c>
      <c r="O1501" s="14">
        <f t="shared" si="465"/>
        <v>0.43747199999999997</v>
      </c>
      <c r="P1501" s="14">
        <f t="shared" si="473"/>
        <v>0.61719364870354909</v>
      </c>
      <c r="Q1501" s="14">
        <f t="shared" si="481"/>
        <v>1.0546656487035491</v>
      </c>
      <c r="R1501" s="14">
        <f t="shared" si="482"/>
        <v>-0.17972164870354912</v>
      </c>
      <c r="S1501" s="14">
        <f t="shared" si="483"/>
        <v>1.671859297407098</v>
      </c>
      <c r="T1501" s="14">
        <f t="shared" si="484"/>
        <v>-0.79691529740709821</v>
      </c>
      <c r="U1501" s="4" t="s">
        <v>21</v>
      </c>
      <c r="V1501" s="21">
        <v>1488</v>
      </c>
      <c r="W1501" s="15">
        <f t="shared" si="474"/>
        <v>16501.999515128708</v>
      </c>
      <c r="X1501" s="15">
        <f t="shared" si="475"/>
        <v>19750.981869111791</v>
      </c>
      <c r="Y1501" s="15">
        <f t="shared" si="476"/>
        <v>30590.062612909183</v>
      </c>
      <c r="Z1501" s="15">
        <f t="shared" si="477"/>
        <v>8902.1062638292606</v>
      </c>
      <c r="AA1501" s="15">
        <f t="shared" si="478"/>
        <v>56705.366510514381</v>
      </c>
      <c r="AB1501" s="15">
        <f t="shared" si="479"/>
        <v>4802.2965859292153</v>
      </c>
      <c r="AC1501" s="15"/>
    </row>
    <row r="1502" spans="2:29">
      <c r="B1502" s="64">
        <v>42459</v>
      </c>
      <c r="C1502" s="65">
        <v>2063.9499999999998</v>
      </c>
      <c r="D1502" s="65">
        <v>16878.96</v>
      </c>
      <c r="E1502" s="16">
        <f t="shared" si="466"/>
        <v>-1.3130038068164859E-2</v>
      </c>
      <c r="F1502" s="16" t="str">
        <f t="shared" si="468"/>
        <v/>
      </c>
      <c r="G1502" s="16">
        <f t="shared" si="469"/>
        <v>-1.3130038068164859E-2</v>
      </c>
      <c r="H1502" s="6">
        <f t="shared" si="470"/>
        <v>1489</v>
      </c>
      <c r="I1502" s="25">
        <f t="shared" ca="1" si="471"/>
        <v>21433.407276511007</v>
      </c>
      <c r="J1502" s="16">
        <f t="shared" ca="1" si="480"/>
        <v>3.3905294786600749E-3</v>
      </c>
      <c r="K1502" s="17">
        <f t="shared" ca="1" si="472"/>
        <v>16.323481645622184</v>
      </c>
      <c r="L1502" s="31">
        <f t="shared" ca="1" si="467"/>
        <v>0.19317480434941345</v>
      </c>
      <c r="M1502" s="30"/>
      <c r="N1502" s="21">
        <v>1489</v>
      </c>
      <c r="O1502" s="14">
        <f t="shared" si="465"/>
        <v>0.43776599999999999</v>
      </c>
      <c r="P1502" s="14">
        <f t="shared" si="473"/>
        <v>0.61740100421039168</v>
      </c>
      <c r="Q1502" s="14">
        <f t="shared" si="481"/>
        <v>1.0551670042103916</v>
      </c>
      <c r="R1502" s="14">
        <f t="shared" si="482"/>
        <v>-0.17963500421039169</v>
      </c>
      <c r="S1502" s="14">
        <f t="shared" si="483"/>
        <v>1.6725680084207832</v>
      </c>
      <c r="T1502" s="14">
        <f t="shared" si="484"/>
        <v>-0.79703600842078337</v>
      </c>
      <c r="U1502" s="4" t="s">
        <v>21</v>
      </c>
      <c r="V1502" s="21">
        <v>1489</v>
      </c>
      <c r="W1502" s="15">
        <f t="shared" si="474"/>
        <v>16506.851816239468</v>
      </c>
      <c r="X1502" s="15">
        <f t="shared" si="475"/>
        <v>19755.07776860688</v>
      </c>
      <c r="Y1502" s="15">
        <f t="shared" si="476"/>
        <v>30605.40295441584</v>
      </c>
      <c r="Z1502" s="15">
        <f t="shared" si="477"/>
        <v>8902.8776157307384</v>
      </c>
      <c r="AA1502" s="15">
        <f t="shared" si="478"/>
        <v>56745.568472399333</v>
      </c>
      <c r="AB1502" s="15">
        <f t="shared" si="479"/>
        <v>4801.7169308263919</v>
      </c>
      <c r="AC1502" s="15"/>
    </row>
    <row r="1503" spans="2:29">
      <c r="B1503" s="64">
        <v>42460</v>
      </c>
      <c r="C1503" s="65">
        <v>2059.7399999999998</v>
      </c>
      <c r="D1503" s="65">
        <v>16758.669999999998</v>
      </c>
      <c r="E1503" s="16">
        <f t="shared" si="466"/>
        <v>-7.1266239152175774E-3</v>
      </c>
      <c r="F1503" s="16" t="str">
        <f t="shared" si="468"/>
        <v/>
      </c>
      <c r="G1503" s="16">
        <f t="shared" si="469"/>
        <v>-7.1266239152175774E-3</v>
      </c>
      <c r="H1503" s="6">
        <f t="shared" si="470"/>
        <v>1490</v>
      </c>
      <c r="I1503" s="25">
        <f t="shared" ca="1" si="471"/>
        <v>21723.395491672618</v>
      </c>
      <c r="J1503" s="16">
        <f t="shared" ca="1" si="480"/>
        <v>1.3529730080732936E-2</v>
      </c>
      <c r="K1503" s="17">
        <f t="shared" ca="1" si="472"/>
        <v>17.14504599501339</v>
      </c>
      <c r="L1503" s="31">
        <f t="shared" ca="1" si="467"/>
        <v>0.82156434939120671</v>
      </c>
      <c r="M1503" s="30"/>
      <c r="N1503" s="21">
        <v>1490</v>
      </c>
      <c r="O1503" s="14">
        <f t="shared" si="465"/>
        <v>0.43806</v>
      </c>
      <c r="P1503" s="14">
        <f t="shared" si="473"/>
        <v>0.61760829009980101</v>
      </c>
      <c r="Q1503" s="14">
        <f t="shared" si="481"/>
        <v>1.0556682900998009</v>
      </c>
      <c r="R1503" s="14">
        <f t="shared" si="482"/>
        <v>-0.179548290099801</v>
      </c>
      <c r="S1503" s="14">
        <f t="shared" si="483"/>
        <v>1.6732765801996021</v>
      </c>
      <c r="T1503" s="14">
        <f t="shared" si="484"/>
        <v>-0.79715658019960201</v>
      </c>
      <c r="U1503" s="4" t="s">
        <v>21</v>
      </c>
      <c r="V1503" s="21">
        <v>1490</v>
      </c>
      <c r="W1503" s="15">
        <f t="shared" si="474"/>
        <v>16511.705544136483</v>
      </c>
      <c r="X1503" s="15">
        <f t="shared" si="475"/>
        <v>19759.173141914383</v>
      </c>
      <c r="Y1503" s="15">
        <f t="shared" si="476"/>
        <v>30620.748857077455</v>
      </c>
      <c r="Z1503" s="15">
        <f t="shared" si="477"/>
        <v>8903.64965431772</v>
      </c>
      <c r="AA1503" s="15">
        <f t="shared" si="478"/>
        <v>56785.791029393396</v>
      </c>
      <c r="AB1503" s="15">
        <f t="shared" si="479"/>
        <v>4801.1380141758655</v>
      </c>
      <c r="AC1503" s="15"/>
    </row>
    <row r="1504" spans="2:29">
      <c r="B1504" s="64">
        <v>42461</v>
      </c>
      <c r="C1504" s="65">
        <v>2072.7800000000002</v>
      </c>
      <c r="D1504" s="65">
        <v>16164.16</v>
      </c>
      <c r="E1504" s="16">
        <f t="shared" si="466"/>
        <v>-3.5474772162707328E-2</v>
      </c>
      <c r="F1504" s="16" t="str">
        <f t="shared" si="468"/>
        <v/>
      </c>
      <c r="G1504" s="16">
        <f t="shared" si="469"/>
        <v>-3.5474772162707328E-2</v>
      </c>
      <c r="H1504" s="6">
        <f t="shared" si="470"/>
        <v>1491</v>
      </c>
      <c r="I1504" s="25">
        <f t="shared" ca="1" si="471"/>
        <v>21610.254746632236</v>
      </c>
      <c r="J1504" s="16">
        <f t="shared" ca="1" si="480"/>
        <v>-5.2082440373445857E-3</v>
      </c>
      <c r="K1504" s="17">
        <f t="shared" ca="1" si="472"/>
        <v>16.800304886879296</v>
      </c>
      <c r="L1504" s="31">
        <f t="shared" ca="1" si="467"/>
        <v>-0.34474110813409314</v>
      </c>
      <c r="M1504" s="30"/>
      <c r="N1504" s="21">
        <v>1491</v>
      </c>
      <c r="O1504" s="14">
        <f t="shared" si="465"/>
        <v>0.43835399999999997</v>
      </c>
      <c r="P1504" s="14">
        <f t="shared" si="473"/>
        <v>0.61781550644185035</v>
      </c>
      <c r="Q1504" s="14">
        <f t="shared" si="481"/>
        <v>1.0561695064418504</v>
      </c>
      <c r="R1504" s="14">
        <f t="shared" si="482"/>
        <v>-0.17946150644185038</v>
      </c>
      <c r="S1504" s="14">
        <f t="shared" si="483"/>
        <v>1.6739850128837006</v>
      </c>
      <c r="T1504" s="14">
        <f t="shared" si="484"/>
        <v>-0.79727701288370079</v>
      </c>
      <c r="U1504" s="4" t="s">
        <v>21</v>
      </c>
      <c r="V1504" s="21">
        <v>1491</v>
      </c>
      <c r="W1504" s="15">
        <f t="shared" si="474"/>
        <v>16516.560699239286</v>
      </c>
      <c r="X1504" s="15">
        <f t="shared" si="475"/>
        <v>19763.267989739808</v>
      </c>
      <c r="Y1504" s="15">
        <f t="shared" si="476"/>
        <v>30636.100323692008</v>
      </c>
      <c r="Z1504" s="15">
        <f t="shared" si="477"/>
        <v>8904.4223791332915</v>
      </c>
      <c r="AA1504" s="15">
        <f t="shared" si="478"/>
        <v>56826.034192854066</v>
      </c>
      <c r="AB1504" s="15">
        <f t="shared" si="479"/>
        <v>4800.5598350546197</v>
      </c>
      <c r="AC1504" s="15"/>
    </row>
    <row r="1505" spans="2:29">
      <c r="B1505" s="64">
        <v>42464</v>
      </c>
      <c r="C1505" s="65">
        <v>2066.13</v>
      </c>
      <c r="D1505" s="65">
        <v>16123.27</v>
      </c>
      <c r="E1505" s="16">
        <f t="shared" si="466"/>
        <v>-2.5296705798506956E-3</v>
      </c>
      <c r="F1505" s="16" t="str">
        <f t="shared" si="468"/>
        <v/>
      </c>
      <c r="G1505" s="16">
        <f t="shared" si="469"/>
        <v>-2.5296705798506956E-3</v>
      </c>
      <c r="H1505" s="6">
        <f t="shared" si="470"/>
        <v>1492</v>
      </c>
      <c r="I1505" s="25">
        <f t="shared" ca="1" si="471"/>
        <v>21934.75461478392</v>
      </c>
      <c r="J1505" s="16">
        <f t="shared" ca="1" si="480"/>
        <v>1.5016013089908386E-2</v>
      </c>
      <c r="K1505" s="17">
        <f t="shared" ca="1" si="472"/>
        <v>17.713454814257286</v>
      </c>
      <c r="L1505" s="31">
        <f t="shared" ca="1" si="467"/>
        <v>0.91314992737798939</v>
      </c>
      <c r="M1505" s="30"/>
      <c r="N1505" s="21">
        <v>1492</v>
      </c>
      <c r="O1505" s="14">
        <f t="shared" si="465"/>
        <v>0.43864799999999998</v>
      </c>
      <c r="P1505" s="14">
        <f t="shared" si="473"/>
        <v>0.61802265330649497</v>
      </c>
      <c r="Q1505" s="14">
        <f t="shared" si="481"/>
        <v>1.0566706533064949</v>
      </c>
      <c r="R1505" s="14">
        <f t="shared" si="482"/>
        <v>-0.17937465330649499</v>
      </c>
      <c r="S1505" s="14">
        <f t="shared" si="483"/>
        <v>1.6746933066129899</v>
      </c>
      <c r="T1505" s="14">
        <f t="shared" si="484"/>
        <v>-0.79739730661299002</v>
      </c>
      <c r="U1505" s="4" t="s">
        <v>21</v>
      </c>
      <c r="V1505" s="21">
        <v>1492</v>
      </c>
      <c r="W1505" s="15">
        <f t="shared" si="474"/>
        <v>16521.417281967544</v>
      </c>
      <c r="X1505" s="15">
        <f t="shared" si="475"/>
        <v>19767.362312787467</v>
      </c>
      <c r="Y1505" s="15">
        <f t="shared" si="476"/>
        <v>30651.457357057312</v>
      </c>
      <c r="Z1505" s="15">
        <f t="shared" si="477"/>
        <v>8905.1957897215289</v>
      </c>
      <c r="AA1505" s="15">
        <f t="shared" si="478"/>
        <v>56866.297974141846</v>
      </c>
      <c r="AB1505" s="15">
        <f t="shared" si="479"/>
        <v>4799.9823925414385</v>
      </c>
      <c r="AC1505" s="15"/>
    </row>
    <row r="1506" spans="2:29">
      <c r="B1506" s="64">
        <v>42465</v>
      </c>
      <c r="C1506" s="65">
        <v>2045.17</v>
      </c>
      <c r="D1506" s="65">
        <v>15732.82</v>
      </c>
      <c r="E1506" s="16">
        <f t="shared" si="466"/>
        <v>-2.4216551605226528E-2</v>
      </c>
      <c r="F1506" s="16" t="str">
        <f t="shared" si="468"/>
        <v/>
      </c>
      <c r="G1506" s="16">
        <f t="shared" si="469"/>
        <v>-2.4216551605226528E-2</v>
      </c>
      <c r="H1506" s="6">
        <f t="shared" si="470"/>
        <v>1493</v>
      </c>
      <c r="I1506" s="25">
        <f t="shared" ca="1" si="471"/>
        <v>22056.969677646244</v>
      </c>
      <c r="J1506" s="16">
        <f t="shared" ca="1" si="480"/>
        <v>5.5717542780237715E-3</v>
      </c>
      <c r="K1506" s="17">
        <f t="shared" ca="1" si="472"/>
        <v>18.042348139887455</v>
      </c>
      <c r="L1506" s="31">
        <f t="shared" ca="1" si="467"/>
        <v>0.32889332563017054</v>
      </c>
      <c r="M1506" s="30"/>
      <c r="N1506" s="21">
        <v>1493</v>
      </c>
      <c r="O1506" s="14">
        <f t="shared" si="465"/>
        <v>0.438942</v>
      </c>
      <c r="P1506" s="14">
        <f t="shared" si="473"/>
        <v>0.61822973076357302</v>
      </c>
      <c r="Q1506" s="14">
        <f t="shared" si="481"/>
        <v>1.0571717307635731</v>
      </c>
      <c r="R1506" s="14">
        <f t="shared" si="482"/>
        <v>-0.17928773076357302</v>
      </c>
      <c r="S1506" s="14">
        <f t="shared" si="483"/>
        <v>1.675401461527146</v>
      </c>
      <c r="T1506" s="14">
        <f t="shared" si="484"/>
        <v>-0.79751746152714609</v>
      </c>
      <c r="U1506" s="4" t="s">
        <v>21</v>
      </c>
      <c r="V1506" s="21">
        <v>1493</v>
      </c>
      <c r="W1506" s="15">
        <f t="shared" si="474"/>
        <v>16526.275292741033</v>
      </c>
      <c r="X1506" s="15">
        <f t="shared" si="475"/>
        <v>19771.45611176045</v>
      </c>
      <c r="Y1506" s="15">
        <f t="shared" si="476"/>
        <v>30666.81995997109</v>
      </c>
      <c r="Z1506" s="15">
        <f t="shared" si="477"/>
        <v>8905.9698856274954</v>
      </c>
      <c r="AA1506" s="15">
        <f t="shared" si="478"/>
        <v>56906.582384620218</v>
      </c>
      <c r="AB1506" s="15">
        <f t="shared" si="479"/>
        <v>4799.4056857168853</v>
      </c>
      <c r="AC1506" s="15"/>
    </row>
    <row r="1507" spans="2:29">
      <c r="B1507" s="64">
        <v>42466</v>
      </c>
      <c r="C1507" s="65">
        <v>2066.66</v>
      </c>
      <c r="D1507" s="65">
        <v>15715.36</v>
      </c>
      <c r="E1507" s="16">
        <f t="shared" si="466"/>
        <v>-1.1097819716998686E-3</v>
      </c>
      <c r="F1507" s="16" t="str">
        <f t="shared" si="468"/>
        <v/>
      </c>
      <c r="G1507" s="16">
        <f t="shared" si="469"/>
        <v>-1.1097819716998686E-3</v>
      </c>
      <c r="H1507" s="6">
        <f t="shared" si="470"/>
        <v>1494</v>
      </c>
      <c r="I1507" s="25">
        <f t="shared" ca="1" si="471"/>
        <v>22068.394618497288</v>
      </c>
      <c r="J1507" s="16">
        <f t="shared" ca="1" si="480"/>
        <v>5.1797418312737463E-4</v>
      </c>
      <c r="K1507" s="17">
        <f t="shared" ca="1" si="472"/>
        <v>18.056338166708265</v>
      </c>
      <c r="L1507" s="31">
        <f t="shared" ca="1" si="467"/>
        <v>1.3990026820808715E-2</v>
      </c>
      <c r="M1507" s="30"/>
      <c r="N1507" s="21">
        <v>1494</v>
      </c>
      <c r="O1507" s="14">
        <f t="shared" si="465"/>
        <v>0.43923599999999996</v>
      </c>
      <c r="P1507" s="14">
        <f t="shared" si="473"/>
        <v>0.61843673888280604</v>
      </c>
      <c r="Q1507" s="14">
        <f t="shared" si="481"/>
        <v>1.057672738882806</v>
      </c>
      <c r="R1507" s="14">
        <f t="shared" si="482"/>
        <v>-0.17920073888280608</v>
      </c>
      <c r="S1507" s="14">
        <f t="shared" si="483"/>
        <v>1.676109477765612</v>
      </c>
      <c r="T1507" s="14">
        <f t="shared" si="484"/>
        <v>-0.79763747776561211</v>
      </c>
      <c r="U1507" s="4" t="s">
        <v>21</v>
      </c>
      <c r="V1507" s="21">
        <v>1494</v>
      </c>
      <c r="W1507" s="15">
        <f t="shared" si="474"/>
        <v>16531.134731979662</v>
      </c>
      <c r="X1507" s="15">
        <f t="shared" si="475"/>
        <v>19775.549387360668</v>
      </c>
      <c r="Y1507" s="15">
        <f t="shared" si="476"/>
        <v>30682.188135230925</v>
      </c>
      <c r="Z1507" s="15">
        <f t="shared" si="477"/>
        <v>8906.7446663972278</v>
      </c>
      <c r="AA1507" s="15">
        <f t="shared" si="478"/>
        <v>56946.88743565575</v>
      </c>
      <c r="AB1507" s="15">
        <f t="shared" si="479"/>
        <v>4798.8297136633046</v>
      </c>
      <c r="AC1507" s="15"/>
    </row>
    <row r="1508" spans="2:29">
      <c r="B1508" s="64">
        <v>42467</v>
      </c>
      <c r="C1508" s="65">
        <v>2041.91</v>
      </c>
      <c r="D1508" s="65">
        <v>15749.84</v>
      </c>
      <c r="E1508" s="16">
        <f t="shared" si="466"/>
        <v>2.1940318261878546E-3</v>
      </c>
      <c r="F1508" s="16">
        <f t="shared" si="468"/>
        <v>2.1940318261878546E-3</v>
      </c>
      <c r="G1508" s="16" t="str">
        <f t="shared" si="469"/>
        <v/>
      </c>
      <c r="H1508" s="6">
        <f t="shared" si="470"/>
        <v>1495</v>
      </c>
      <c r="I1508" s="25">
        <f t="shared" ca="1" si="471"/>
        <v>21876.98156985375</v>
      </c>
      <c r="J1508" s="16">
        <f t="shared" ca="1" si="480"/>
        <v>-8.6736281434400386E-3</v>
      </c>
      <c r="K1508" s="17">
        <f t="shared" ca="1" si="472"/>
        <v>17.493496363481764</v>
      </c>
      <c r="L1508" s="31">
        <f t="shared" ca="1" si="467"/>
        <v>-0.56284180322650035</v>
      </c>
      <c r="M1508" s="30"/>
      <c r="N1508" s="21">
        <v>1495</v>
      </c>
      <c r="O1508" s="14">
        <f t="shared" si="465"/>
        <v>0.43952999999999998</v>
      </c>
      <c r="P1508" s="14">
        <f t="shared" si="473"/>
        <v>0.61864367773379858</v>
      </c>
      <c r="Q1508" s="14">
        <f t="shared" si="481"/>
        <v>1.0581736777337984</v>
      </c>
      <c r="R1508" s="14">
        <f t="shared" si="482"/>
        <v>-0.1791136777337986</v>
      </c>
      <c r="S1508" s="14">
        <f t="shared" si="483"/>
        <v>1.6768173554675971</v>
      </c>
      <c r="T1508" s="14">
        <f t="shared" si="484"/>
        <v>-0.79775735546759718</v>
      </c>
      <c r="U1508" s="4" t="s">
        <v>21</v>
      </c>
      <c r="V1508" s="21">
        <v>1495</v>
      </c>
      <c r="W1508" s="15">
        <f t="shared" si="474"/>
        <v>16535.995600103466</v>
      </c>
      <c r="X1508" s="15">
        <f t="shared" si="475"/>
        <v>19779.642140288826</v>
      </c>
      <c r="Y1508" s="15">
        <f t="shared" si="476"/>
        <v>30697.561885634259</v>
      </c>
      <c r="Z1508" s="15">
        <f t="shared" si="477"/>
        <v>8907.5201315777558</v>
      </c>
      <c r="AA1508" s="15">
        <f t="shared" si="478"/>
        <v>56987.213138617975</v>
      </c>
      <c r="AB1508" s="15">
        <f t="shared" si="479"/>
        <v>4798.2544754648179</v>
      </c>
      <c r="AC1508" s="15"/>
    </row>
    <row r="1509" spans="2:29">
      <c r="B1509" s="64">
        <v>42468</v>
      </c>
      <c r="C1509" s="65">
        <v>2047.6</v>
      </c>
      <c r="D1509" s="65">
        <v>15821.52</v>
      </c>
      <c r="E1509" s="16">
        <f t="shared" si="466"/>
        <v>4.5511573450905084E-3</v>
      </c>
      <c r="F1509" s="16">
        <f t="shared" si="468"/>
        <v>4.5511573450905084E-3</v>
      </c>
      <c r="G1509" s="16" t="str">
        <f t="shared" si="469"/>
        <v/>
      </c>
      <c r="H1509" s="6">
        <f t="shared" si="470"/>
        <v>1496</v>
      </c>
      <c r="I1509" s="25">
        <f t="shared" ca="1" si="471"/>
        <v>21898.002278694879</v>
      </c>
      <c r="J1509" s="16">
        <f t="shared" ca="1" si="480"/>
        <v>9.6085964939953751E-4</v>
      </c>
      <c r="K1509" s="17">
        <f t="shared" ca="1" si="472"/>
        <v>17.535146298811366</v>
      </c>
      <c r="L1509" s="31">
        <f t="shared" ca="1" si="467"/>
        <v>4.1649935329601762E-2</v>
      </c>
      <c r="M1509" s="30"/>
      <c r="N1509" s="21">
        <v>1496</v>
      </c>
      <c r="O1509" s="14">
        <f t="shared" si="465"/>
        <v>0.43982399999999999</v>
      </c>
      <c r="P1509" s="14">
        <f t="shared" si="473"/>
        <v>0.61885054738603895</v>
      </c>
      <c r="Q1509" s="14">
        <f t="shared" si="481"/>
        <v>1.0586745473860391</v>
      </c>
      <c r="R1509" s="14">
        <f t="shared" si="482"/>
        <v>-0.17902654738603896</v>
      </c>
      <c r="S1509" s="14">
        <f t="shared" si="483"/>
        <v>1.6775250947720779</v>
      </c>
      <c r="T1509" s="14">
        <f t="shared" si="484"/>
        <v>-0.79787709477207791</v>
      </c>
      <c r="U1509" s="4" t="s">
        <v>21</v>
      </c>
      <c r="V1509" s="21">
        <v>1496</v>
      </c>
      <c r="W1509" s="15">
        <f t="shared" si="474"/>
        <v>16540.857897532595</v>
      </c>
      <c r="X1509" s="15">
        <f t="shared" si="475"/>
        <v>19783.734371244431</v>
      </c>
      <c r="Y1509" s="15">
        <f t="shared" si="476"/>
        <v>30712.941213978454</v>
      </c>
      <c r="Z1509" s="15">
        <f t="shared" si="477"/>
        <v>8908.296280717077</v>
      </c>
      <c r="AA1509" s="15">
        <f t="shared" si="478"/>
        <v>57027.5595048795</v>
      </c>
      <c r="AB1509" s="15">
        <f t="shared" si="479"/>
        <v>4797.6799702073213</v>
      </c>
      <c r="AC1509" s="15"/>
    </row>
    <row r="1510" spans="2:29">
      <c r="B1510" s="64">
        <v>42471</v>
      </c>
      <c r="C1510" s="65">
        <v>2041.99</v>
      </c>
      <c r="D1510" s="65">
        <v>15751.13</v>
      </c>
      <c r="E1510" s="16">
        <f t="shared" si="466"/>
        <v>-4.4490036355546896E-3</v>
      </c>
      <c r="F1510" s="16" t="str">
        <f t="shared" si="468"/>
        <v/>
      </c>
      <c r="G1510" s="16">
        <f t="shared" si="469"/>
        <v>-4.4490036355546896E-3</v>
      </c>
      <c r="H1510" s="6">
        <f t="shared" si="470"/>
        <v>1497</v>
      </c>
      <c r="I1510" s="25">
        <f t="shared" ca="1" si="471"/>
        <v>21782.451862948496</v>
      </c>
      <c r="J1510" s="16">
        <f t="shared" ca="1" si="480"/>
        <v>-5.2767560380978552E-3</v>
      </c>
      <c r="K1510" s="17">
        <f t="shared" ca="1" si="472"/>
        <v>17.186100621041717</v>
      </c>
      <c r="L1510" s="31">
        <f t="shared" ca="1" si="467"/>
        <v>-0.34904567776964895</v>
      </c>
      <c r="M1510" s="30"/>
      <c r="N1510" s="21">
        <v>1497</v>
      </c>
      <c r="O1510" s="14">
        <f t="shared" si="465"/>
        <v>0.44011800000000001</v>
      </c>
      <c r="P1510" s="14">
        <f t="shared" si="473"/>
        <v>0.61905734790889932</v>
      </c>
      <c r="Q1510" s="14">
        <f t="shared" si="481"/>
        <v>1.0591753479088992</v>
      </c>
      <c r="R1510" s="14">
        <f t="shared" si="482"/>
        <v>-0.17893934790889932</v>
      </c>
      <c r="S1510" s="14">
        <f t="shared" si="483"/>
        <v>1.6782326958177987</v>
      </c>
      <c r="T1510" s="14">
        <f t="shared" si="484"/>
        <v>-0.79799669581779864</v>
      </c>
      <c r="U1510" s="4" t="s">
        <v>21</v>
      </c>
      <c r="V1510" s="21">
        <v>1497</v>
      </c>
      <c r="W1510" s="15">
        <f t="shared" si="474"/>
        <v>16545.721624687332</v>
      </c>
      <c r="X1510" s="15">
        <f t="shared" si="475"/>
        <v>19787.826080925803</v>
      </c>
      <c r="Y1510" s="15">
        <f t="shared" si="476"/>
        <v>30728.326123060699</v>
      </c>
      <c r="Z1510" s="15">
        <f t="shared" si="477"/>
        <v>8909.0731133641693</v>
      </c>
      <c r="AA1510" s="15">
        <f t="shared" si="478"/>
        <v>57067.926545815921</v>
      </c>
      <c r="AB1510" s="15">
        <f t="shared" si="479"/>
        <v>4797.1061969784732</v>
      </c>
      <c r="AC1510" s="15"/>
    </row>
    <row r="1511" spans="2:29">
      <c r="B1511" s="64">
        <v>42472</v>
      </c>
      <c r="C1511" s="65">
        <v>2061.7199999999998</v>
      </c>
      <c r="D1511" s="65">
        <v>15928.79</v>
      </c>
      <c r="E1511" s="16">
        <f t="shared" si="466"/>
        <v>1.1279190762821568E-2</v>
      </c>
      <c r="F1511" s="16">
        <f t="shared" si="468"/>
        <v>1.1279190762821568E-2</v>
      </c>
      <c r="G1511" s="16" t="str">
        <f t="shared" si="469"/>
        <v/>
      </c>
      <c r="H1511" s="6">
        <f t="shared" si="470"/>
        <v>1498</v>
      </c>
      <c r="I1511" s="25">
        <f t="shared" ca="1" si="471"/>
        <v>21873.769981944028</v>
      </c>
      <c r="J1511" s="16">
        <f t="shared" ca="1" si="480"/>
        <v>4.192279159852633E-3</v>
      </c>
      <c r="K1511" s="17">
        <f t="shared" ca="1" si="472"/>
        <v>17.429195549461827</v>
      </c>
      <c r="L1511" s="31">
        <f t="shared" ca="1" si="467"/>
        <v>0.24309492842010977</v>
      </c>
      <c r="M1511" s="30"/>
      <c r="N1511" s="21">
        <v>1498</v>
      </c>
      <c r="O1511" s="14">
        <f t="shared" si="465"/>
        <v>0.44041199999999997</v>
      </c>
      <c r="P1511" s="14">
        <f t="shared" si="473"/>
        <v>0.61926407937163608</v>
      </c>
      <c r="Q1511" s="14">
        <f t="shared" si="481"/>
        <v>1.059676079371636</v>
      </c>
      <c r="R1511" s="14">
        <f t="shared" si="482"/>
        <v>-0.17885207937163611</v>
      </c>
      <c r="S1511" s="14">
        <f t="shared" si="483"/>
        <v>1.6789401587432722</v>
      </c>
      <c r="T1511" s="14">
        <f t="shared" si="484"/>
        <v>-0.79811615874327213</v>
      </c>
      <c r="U1511" s="4" t="s">
        <v>21</v>
      </c>
      <c r="V1511" s="21">
        <v>1498</v>
      </c>
      <c r="W1511" s="15">
        <f t="shared" si="474"/>
        <v>16550.586781988066</v>
      </c>
      <c r="X1511" s="15">
        <f t="shared" si="475"/>
        <v>19791.917270030077</v>
      </c>
      <c r="Y1511" s="15">
        <f t="shared" si="476"/>
        <v>30743.716615678117</v>
      </c>
      <c r="Z1511" s="15">
        <f t="shared" si="477"/>
        <v>8909.8506290689784</v>
      </c>
      <c r="AA1511" s="15">
        <f t="shared" si="478"/>
        <v>57108.314272805961</v>
      </c>
      <c r="AB1511" s="15">
        <f t="shared" si="479"/>
        <v>4796.5331548677004</v>
      </c>
      <c r="AC1511" s="15"/>
    </row>
    <row r="1512" spans="2:29">
      <c r="B1512" s="64">
        <v>42473</v>
      </c>
      <c r="C1512" s="65">
        <v>2082.42</v>
      </c>
      <c r="D1512" s="65">
        <v>16381.22</v>
      </c>
      <c r="E1512" s="16">
        <f t="shared" si="466"/>
        <v>2.840328738089952E-2</v>
      </c>
      <c r="F1512" s="16">
        <f t="shared" si="468"/>
        <v>2.840328738089952E-2</v>
      </c>
      <c r="G1512" s="16" t="str">
        <f t="shared" si="469"/>
        <v/>
      </c>
      <c r="H1512" s="6">
        <f t="shared" si="470"/>
        <v>1499</v>
      </c>
      <c r="I1512" s="25">
        <f t="shared" ca="1" si="471"/>
        <v>22155.187957398757</v>
      </c>
      <c r="J1512" s="16">
        <f t="shared" ca="1" si="480"/>
        <v>1.2865545156917594E-2</v>
      </c>
      <c r="K1512" s="17">
        <f t="shared" ca="1" si="472"/>
        <v>18.209789030380193</v>
      </c>
      <c r="L1512" s="31">
        <f t="shared" ca="1" si="467"/>
        <v>0.78059348091836755</v>
      </c>
      <c r="M1512" s="30"/>
      <c r="N1512" s="21">
        <v>1499</v>
      </c>
      <c r="O1512" s="14">
        <f t="shared" si="465"/>
        <v>0.44070599999999999</v>
      </c>
      <c r="P1512" s="14">
        <f t="shared" si="473"/>
        <v>0.61947074184339013</v>
      </c>
      <c r="Q1512" s="14">
        <f t="shared" si="481"/>
        <v>1.0601767418433901</v>
      </c>
      <c r="R1512" s="14">
        <f t="shared" si="482"/>
        <v>-0.17876474184339014</v>
      </c>
      <c r="S1512" s="14">
        <f t="shared" si="483"/>
        <v>1.6796474836867803</v>
      </c>
      <c r="T1512" s="14">
        <f t="shared" si="484"/>
        <v>-0.79823548368678021</v>
      </c>
      <c r="U1512" s="4" t="s">
        <v>21</v>
      </c>
      <c r="V1512" s="21">
        <v>1499</v>
      </c>
      <c r="W1512" s="15">
        <f t="shared" si="474"/>
        <v>16555.453369855331</v>
      </c>
      <c r="X1512" s="15">
        <f t="shared" si="475"/>
        <v>19796.007939253195</v>
      </c>
      <c r="Y1512" s="15">
        <f t="shared" si="476"/>
        <v>30759.1126946277</v>
      </c>
      <c r="Z1512" s="15">
        <f t="shared" si="477"/>
        <v>8910.6288273824266</v>
      </c>
      <c r="AA1512" s="15">
        <f t="shared" si="478"/>
        <v>57148.722697231358</v>
      </c>
      <c r="AB1512" s="15">
        <f t="shared" si="479"/>
        <v>4795.960842966183</v>
      </c>
      <c r="AC1512" s="15"/>
    </row>
    <row r="1513" spans="2:29">
      <c r="B1513" s="64">
        <v>42474</v>
      </c>
      <c r="C1513" s="65">
        <v>2082.7800000000002</v>
      </c>
      <c r="D1513" s="65">
        <v>16911.05</v>
      </c>
      <c r="E1513" s="16">
        <f t="shared" si="466"/>
        <v>3.2343744849284727E-2</v>
      </c>
      <c r="F1513" s="16">
        <f t="shared" si="468"/>
        <v>3.2343744849284727E-2</v>
      </c>
      <c r="G1513" s="16" t="str">
        <f t="shared" si="469"/>
        <v/>
      </c>
      <c r="H1513" s="6">
        <f t="shared" si="470"/>
        <v>1500</v>
      </c>
      <c r="I1513" s="25">
        <f t="shared" ca="1" si="471"/>
        <v>22159.448466576156</v>
      </c>
      <c r="J1513" s="16">
        <f t="shared" ca="1" si="480"/>
        <v>1.9230300305241537E-4</v>
      </c>
      <c r="K1513" s="17">
        <f t="shared" ca="1" si="472"/>
        <v>18.203431820663994</v>
      </c>
      <c r="L1513" s="31">
        <f t="shared" ca="1" si="467"/>
        <v>-6.3572097162011834E-3</v>
      </c>
      <c r="M1513" s="30"/>
      <c r="N1513" s="21">
        <v>1500</v>
      </c>
      <c r="O1513" s="14">
        <f t="shared" si="465"/>
        <v>0.441</v>
      </c>
      <c r="P1513" s="14">
        <f t="shared" si="473"/>
        <v>0.6196773353931867</v>
      </c>
      <c r="Q1513" s="14">
        <f t="shared" si="481"/>
        <v>1.0606773353931866</v>
      </c>
      <c r="R1513" s="14">
        <f t="shared" si="482"/>
        <v>-0.1786773353931867</v>
      </c>
      <c r="S1513" s="14">
        <f t="shared" si="483"/>
        <v>1.6803546707863735</v>
      </c>
      <c r="T1513" s="14">
        <f t="shared" si="484"/>
        <v>-0.79835467078637334</v>
      </c>
      <c r="U1513" s="4" t="s">
        <v>21</v>
      </c>
      <c r="V1513" s="21">
        <v>1500</v>
      </c>
      <c r="W1513" s="15">
        <f t="shared" si="474"/>
        <v>16560.321388709777</v>
      </c>
      <c r="X1513" s="15">
        <f t="shared" si="475"/>
        <v>19800.098089289928</v>
      </c>
      <c r="Y1513" s="15">
        <f t="shared" si="476"/>
        <v>30774.514362706315</v>
      </c>
      <c r="Z1513" s="15">
        <f t="shared" si="477"/>
        <v>8911.4077078564005</v>
      </c>
      <c r="AA1513" s="15">
        <f t="shared" si="478"/>
        <v>57189.151830476876</v>
      </c>
      <c r="AB1513" s="15">
        <f t="shared" si="479"/>
        <v>4795.3892603668601</v>
      </c>
      <c r="AC1513" s="15"/>
    </row>
    <row r="1514" spans="2:29">
      <c r="B1514" s="64">
        <v>42475</v>
      </c>
      <c r="C1514" s="65">
        <v>2080.73</v>
      </c>
      <c r="D1514" s="65">
        <v>16843.03</v>
      </c>
      <c r="E1514" s="16">
        <f t="shared" si="466"/>
        <v>-4.0222221565189885E-3</v>
      </c>
      <c r="F1514" s="16" t="str">
        <f t="shared" si="468"/>
        <v/>
      </c>
      <c r="G1514" s="16">
        <f t="shared" si="469"/>
        <v>-4.0222221565189885E-3</v>
      </c>
      <c r="H1514" s="6">
        <f t="shared" si="470"/>
        <v>1501</v>
      </c>
      <c r="I1514" s="25">
        <f t="shared" ca="1" si="471"/>
        <v>22122.809178835189</v>
      </c>
      <c r="J1514" s="16">
        <f t="shared" ca="1" si="480"/>
        <v>-1.6534386131600431E-3</v>
      </c>
      <c r="K1514" s="17">
        <f t="shared" ca="1" si="472"/>
        <v>18.081631310381358</v>
      </c>
      <c r="L1514" s="31">
        <f t="shared" ca="1" si="467"/>
        <v>-0.12180051028263525</v>
      </c>
      <c r="M1514" s="30"/>
      <c r="N1514" s="21">
        <v>1501</v>
      </c>
      <c r="O1514" s="14">
        <f t="shared" si="465"/>
        <v>0.44129399999999996</v>
      </c>
      <c r="P1514" s="14">
        <f t="shared" si="473"/>
        <v>0.61988386008993657</v>
      </c>
      <c r="Q1514" s="14">
        <f t="shared" si="481"/>
        <v>1.0611778600899364</v>
      </c>
      <c r="R1514" s="14">
        <f t="shared" si="482"/>
        <v>-0.1785898600899366</v>
      </c>
      <c r="S1514" s="14">
        <f t="shared" si="483"/>
        <v>1.6810617201798732</v>
      </c>
      <c r="T1514" s="14">
        <f t="shared" si="484"/>
        <v>-0.79847372017987317</v>
      </c>
      <c r="U1514" s="4" t="s">
        <v>21</v>
      </c>
      <c r="V1514" s="21">
        <v>1501</v>
      </c>
      <c r="W1514" s="15">
        <f t="shared" si="474"/>
        <v>16565.190838972172</v>
      </c>
      <c r="X1514" s="15">
        <f t="shared" si="475"/>
        <v>19804.187720833859</v>
      </c>
      <c r="Y1514" s="15">
        <f t="shared" si="476"/>
        <v>30789.921622710739</v>
      </c>
      <c r="Z1514" s="15">
        <f t="shared" si="477"/>
        <v>8912.1872700437543</v>
      </c>
      <c r="AA1514" s="15">
        <f t="shared" si="478"/>
        <v>57229.601683930421</v>
      </c>
      <c r="AB1514" s="15">
        <f t="shared" si="479"/>
        <v>4794.818406164416</v>
      </c>
      <c r="AC1514" s="15"/>
    </row>
    <row r="1515" spans="2:29">
      <c r="B1515" s="64">
        <v>42478</v>
      </c>
      <c r="C1515" s="65">
        <v>2094.34</v>
      </c>
      <c r="D1515" s="65">
        <v>16275.95</v>
      </c>
      <c r="E1515" s="16">
        <f t="shared" si="466"/>
        <v>-3.3668526387472926E-2</v>
      </c>
      <c r="F1515" s="16" t="str">
        <f t="shared" si="468"/>
        <v/>
      </c>
      <c r="G1515" s="16">
        <f t="shared" si="469"/>
        <v>-3.3668526387472926E-2</v>
      </c>
      <c r="H1515" s="6">
        <f t="shared" si="470"/>
        <v>1502</v>
      </c>
      <c r="I1515" s="25">
        <f t="shared" ca="1" si="471"/>
        <v>22234.38091337174</v>
      </c>
      <c r="J1515" s="16">
        <f t="shared" ca="1" si="480"/>
        <v>5.0432896489154833E-3</v>
      </c>
      <c r="K1515" s="17">
        <f t="shared" ca="1" si="472"/>
        <v>18.377669950678605</v>
      </c>
      <c r="L1515" s="31">
        <f t="shared" ca="1" si="467"/>
        <v>0.29603864029724819</v>
      </c>
      <c r="M1515" s="30"/>
      <c r="N1515" s="21">
        <v>1502</v>
      </c>
      <c r="O1515" s="14">
        <f t="shared" si="465"/>
        <v>0.44158799999999998</v>
      </c>
      <c r="P1515" s="14">
        <f t="shared" si="473"/>
        <v>0.62009031600243525</v>
      </c>
      <c r="Q1515" s="14">
        <f t="shared" si="481"/>
        <v>1.0616783160024352</v>
      </c>
      <c r="R1515" s="14">
        <f t="shared" si="482"/>
        <v>-0.17850231600243527</v>
      </c>
      <c r="S1515" s="14">
        <f t="shared" si="483"/>
        <v>1.6817686320048706</v>
      </c>
      <c r="T1515" s="14">
        <f t="shared" si="484"/>
        <v>-0.79859263200487052</v>
      </c>
      <c r="U1515" s="4" t="s">
        <v>21</v>
      </c>
      <c r="V1515" s="21">
        <v>1502</v>
      </c>
      <c r="W1515" s="15">
        <f t="shared" si="474"/>
        <v>16570.061721063415</v>
      </c>
      <c r="X1515" s="15">
        <f t="shared" si="475"/>
        <v>19808.276834577387</v>
      </c>
      <c r="Y1515" s="15">
        <f t="shared" si="476"/>
        <v>30805.334477437649</v>
      </c>
      <c r="Z1515" s="15">
        <f t="shared" si="477"/>
        <v>8912.9675134983027</v>
      </c>
      <c r="AA1515" s="15">
        <f t="shared" si="478"/>
        <v>57270.072268982913</v>
      </c>
      <c r="AB1515" s="15">
        <f t="shared" si="479"/>
        <v>4794.2482794552834</v>
      </c>
      <c r="AC1515" s="15"/>
    </row>
    <row r="1516" spans="2:29">
      <c r="B1516" s="64">
        <v>42479</v>
      </c>
      <c r="C1516" s="65">
        <v>2100.8000000000002</v>
      </c>
      <c r="D1516" s="65">
        <v>16874.439999999999</v>
      </c>
      <c r="E1516" s="16">
        <f t="shared" si="466"/>
        <v>3.6771432696708822E-2</v>
      </c>
      <c r="F1516" s="16">
        <f t="shared" si="468"/>
        <v>3.6771432696708822E-2</v>
      </c>
      <c r="G1516" s="16" t="str">
        <f t="shared" si="469"/>
        <v/>
      </c>
      <c r="H1516" s="6">
        <f t="shared" si="470"/>
        <v>1503</v>
      </c>
      <c r="I1516" s="25">
        <f t="shared" ca="1" si="471"/>
        <v>22210.119913877803</v>
      </c>
      <c r="J1516" s="16">
        <f t="shared" ca="1" si="480"/>
        <v>-1.0911479653272925E-3</v>
      </c>
      <c r="K1516" s="17">
        <f t="shared" ca="1" si="472"/>
        <v>18.291060923489248</v>
      </c>
      <c r="L1516" s="31">
        <f t="shared" ca="1" si="467"/>
        <v>-8.6609027189358548E-2</v>
      </c>
      <c r="M1516" s="30"/>
      <c r="N1516" s="21">
        <v>1503</v>
      </c>
      <c r="O1516" s="14">
        <f t="shared" si="465"/>
        <v>0.441882</v>
      </c>
      <c r="P1516" s="14">
        <f t="shared" si="473"/>
        <v>0.62029670319936403</v>
      </c>
      <c r="Q1516" s="14">
        <f t="shared" si="481"/>
        <v>1.0621787031993639</v>
      </c>
      <c r="R1516" s="14">
        <f t="shared" si="482"/>
        <v>-0.17841470319936403</v>
      </c>
      <c r="S1516" s="14">
        <f t="shared" si="483"/>
        <v>1.6824754063987282</v>
      </c>
      <c r="T1516" s="14">
        <f t="shared" si="484"/>
        <v>-0.79871140639872806</v>
      </c>
      <c r="U1516" s="4" t="s">
        <v>21</v>
      </c>
      <c r="V1516" s="21">
        <v>1503</v>
      </c>
      <c r="W1516" s="15">
        <f t="shared" si="474"/>
        <v>16574.93403540452</v>
      </c>
      <c r="X1516" s="15">
        <f t="shared" si="475"/>
        <v>19812.365431211754</v>
      </c>
      <c r="Y1516" s="15">
        <f t="shared" si="476"/>
        <v>30820.7529296836</v>
      </c>
      <c r="Z1516" s="15">
        <f t="shared" si="477"/>
        <v>8913.748437774826</v>
      </c>
      <c r="AA1516" s="15">
        <f t="shared" si="478"/>
        <v>57310.563597028362</v>
      </c>
      <c r="AB1516" s="15">
        <f t="shared" si="479"/>
        <v>4793.6788793376354</v>
      </c>
      <c r="AC1516" s="15"/>
    </row>
    <row r="1517" spans="2:29">
      <c r="B1517" s="64">
        <v>42480</v>
      </c>
      <c r="C1517" s="65">
        <v>2102.4</v>
      </c>
      <c r="D1517" s="65">
        <v>16906.54</v>
      </c>
      <c r="E1517" s="16">
        <f t="shared" si="466"/>
        <v>1.9022853499139638E-3</v>
      </c>
      <c r="F1517" s="16">
        <f t="shared" si="468"/>
        <v>1.9022853499139638E-3</v>
      </c>
      <c r="G1517" s="16" t="str">
        <f t="shared" si="469"/>
        <v/>
      </c>
      <c r="H1517" s="6">
        <f t="shared" si="470"/>
        <v>1504</v>
      </c>
      <c r="I1517" s="25">
        <f t="shared" ca="1" si="471"/>
        <v>22011.43550075476</v>
      </c>
      <c r="J1517" s="16">
        <f t="shared" ca="1" si="480"/>
        <v>-8.9456704373260271E-3</v>
      </c>
      <c r="K1517" s="17">
        <f t="shared" ca="1" si="472"/>
        <v>17.711065346621485</v>
      </c>
      <c r="L1517" s="31">
        <f t="shared" ca="1" si="467"/>
        <v>-0.57999557686776348</v>
      </c>
      <c r="M1517" s="30"/>
      <c r="N1517" s="21">
        <v>1504</v>
      </c>
      <c r="O1517" s="14">
        <f t="shared" si="465"/>
        <v>0.44217600000000001</v>
      </c>
      <c r="P1517" s="14">
        <f t="shared" si="473"/>
        <v>0.62050302174929017</v>
      </c>
      <c r="Q1517" s="14">
        <f t="shared" si="481"/>
        <v>1.0626790217492901</v>
      </c>
      <c r="R1517" s="14">
        <f t="shared" si="482"/>
        <v>-0.17832702174929016</v>
      </c>
      <c r="S1517" s="14">
        <f t="shared" si="483"/>
        <v>1.6831820434985802</v>
      </c>
      <c r="T1517" s="14">
        <f t="shared" si="484"/>
        <v>-0.79883004349858033</v>
      </c>
      <c r="U1517" s="4" t="s">
        <v>21</v>
      </c>
      <c r="V1517" s="21">
        <v>1504</v>
      </c>
      <c r="W1517" s="15">
        <f t="shared" si="474"/>
        <v>16579.807782416636</v>
      </c>
      <c r="X1517" s="15">
        <f t="shared" si="475"/>
        <v>19816.453511427015</v>
      </c>
      <c r="Y1517" s="15">
        <f t="shared" si="476"/>
        <v>30836.176982245073</v>
      </c>
      <c r="Z1517" s="15">
        <f t="shared" si="477"/>
        <v>8914.5300424290581</v>
      </c>
      <c r="AA1517" s="15">
        <f t="shared" si="478"/>
        <v>57351.075679463909</v>
      </c>
      <c r="AB1517" s="15">
        <f t="shared" si="479"/>
        <v>4793.1102049113761</v>
      </c>
      <c r="AC1517" s="15"/>
    </row>
    <row r="1518" spans="2:29">
      <c r="B1518" s="64">
        <v>42481</v>
      </c>
      <c r="C1518" s="65">
        <v>2091.48</v>
      </c>
      <c r="D1518" s="65">
        <v>17363.62</v>
      </c>
      <c r="E1518" s="16">
        <f t="shared" si="466"/>
        <v>2.7035691513461541E-2</v>
      </c>
      <c r="F1518" s="16">
        <f t="shared" si="468"/>
        <v>2.7035691513461541E-2</v>
      </c>
      <c r="G1518" s="16" t="str">
        <f t="shared" si="469"/>
        <v/>
      </c>
      <c r="H1518" s="6">
        <f t="shared" si="470"/>
        <v>1505</v>
      </c>
      <c r="I1518" s="25">
        <f t="shared" ca="1" si="471"/>
        <v>22113.445142026485</v>
      </c>
      <c r="J1518" s="16">
        <f t="shared" ca="1" si="480"/>
        <v>4.6343929394439985E-3</v>
      </c>
      <c r="K1518" s="17">
        <f t="shared" ca="1" si="472"/>
        <v>17.981670991263364</v>
      </c>
      <c r="L1518" s="31">
        <f t="shared" ca="1" si="467"/>
        <v>0.27060564464187886</v>
      </c>
      <c r="M1518" s="30"/>
      <c r="N1518" s="21">
        <v>1505</v>
      </c>
      <c r="O1518" s="14">
        <f t="shared" si="465"/>
        <v>0.44246999999999997</v>
      </c>
      <c r="P1518" s="14">
        <f t="shared" si="473"/>
        <v>0.62070927172066637</v>
      </c>
      <c r="Q1518" s="14">
        <f t="shared" si="481"/>
        <v>1.0631792717206663</v>
      </c>
      <c r="R1518" s="14">
        <f t="shared" si="482"/>
        <v>-0.17823927172066639</v>
      </c>
      <c r="S1518" s="14">
        <f t="shared" si="483"/>
        <v>1.6838885434413327</v>
      </c>
      <c r="T1518" s="14">
        <f t="shared" si="484"/>
        <v>-0.79894854344133281</v>
      </c>
      <c r="U1518" s="4" t="s">
        <v>21</v>
      </c>
      <c r="V1518" s="21">
        <v>1505</v>
      </c>
      <c r="W1518" s="15">
        <f t="shared" si="474"/>
        <v>16584.682962521023</v>
      </c>
      <c r="X1518" s="15">
        <f t="shared" si="475"/>
        <v>19820.541075912064</v>
      </c>
      <c r="Y1518" s="15">
        <f t="shared" si="476"/>
        <v>30851.606637918427</v>
      </c>
      <c r="Z1518" s="15">
        <f t="shared" si="477"/>
        <v>8915.3123270176948</v>
      </c>
      <c r="AA1518" s="15">
        <f t="shared" si="478"/>
        <v>57391.60852768975</v>
      </c>
      <c r="AB1518" s="15">
        <f t="shared" si="479"/>
        <v>4792.542255278152</v>
      </c>
      <c r="AC1518" s="15"/>
    </row>
    <row r="1519" spans="2:29">
      <c r="B1519" s="64">
        <v>42482</v>
      </c>
      <c r="C1519" s="65">
        <v>2091.58</v>
      </c>
      <c r="D1519" s="65">
        <v>17572.490000000002</v>
      </c>
      <c r="E1519" s="16">
        <f t="shared" si="466"/>
        <v>1.2029173640059079E-2</v>
      </c>
      <c r="F1519" s="16">
        <f t="shared" si="468"/>
        <v>1.2029173640059079E-2</v>
      </c>
      <c r="G1519" s="16" t="str">
        <f t="shared" si="469"/>
        <v/>
      </c>
      <c r="H1519" s="6">
        <f t="shared" si="470"/>
        <v>1506</v>
      </c>
      <c r="I1519" s="25">
        <f t="shared" ca="1" si="471"/>
        <v>22065.010723648305</v>
      </c>
      <c r="J1519" s="16">
        <f t="shared" ca="1" si="480"/>
        <v>-2.1902701305519415E-3</v>
      </c>
      <c r="K1519" s="17">
        <f t="shared" ca="1" si="472"/>
        <v>17.826253881557449</v>
      </c>
      <c r="L1519" s="31">
        <f t="shared" ca="1" si="467"/>
        <v>-0.15541710970591524</v>
      </c>
      <c r="M1519" s="30"/>
      <c r="N1519" s="21">
        <v>1506</v>
      </c>
      <c r="O1519" s="14">
        <f t="shared" si="465"/>
        <v>0.44276399999999999</v>
      </c>
      <c r="P1519" s="14">
        <f t="shared" si="473"/>
        <v>0.62091545318183217</v>
      </c>
      <c r="Q1519" s="14">
        <f t="shared" si="481"/>
        <v>1.0636794531818321</v>
      </c>
      <c r="R1519" s="14">
        <f t="shared" si="482"/>
        <v>-0.17815145318183218</v>
      </c>
      <c r="S1519" s="14">
        <f t="shared" si="483"/>
        <v>1.6845949063636643</v>
      </c>
      <c r="T1519" s="14">
        <f t="shared" si="484"/>
        <v>-0.7990669063636644</v>
      </c>
      <c r="U1519" s="4" t="s">
        <v>21</v>
      </c>
      <c r="V1519" s="21">
        <v>1506</v>
      </c>
      <c r="W1519" s="15">
        <f t="shared" si="474"/>
        <v>16589.55957613908</v>
      </c>
      <c r="X1519" s="15">
        <f t="shared" si="475"/>
        <v>19824.628125354629</v>
      </c>
      <c r="Y1519" s="15">
        <f t="shared" si="476"/>
        <v>30867.041899499938</v>
      </c>
      <c r="Z1519" s="15">
        <f t="shared" si="477"/>
        <v>8916.0952910983815</v>
      </c>
      <c r="AA1519" s="15">
        <f t="shared" si="478"/>
        <v>57432.162153109181</v>
      </c>
      <c r="AB1519" s="15">
        <f t="shared" si="479"/>
        <v>4791.9750295413296</v>
      </c>
      <c r="AC1519" s="15"/>
    </row>
    <row r="1520" spans="2:29">
      <c r="B1520" s="64">
        <v>42485</v>
      </c>
      <c r="C1520" s="65">
        <v>2089.37</v>
      </c>
      <c r="D1520" s="65">
        <v>17439.3</v>
      </c>
      <c r="E1520" s="16">
        <f t="shared" si="466"/>
        <v>-7.5794608504544496E-3</v>
      </c>
      <c r="F1520" s="16" t="str">
        <f t="shared" si="468"/>
        <v/>
      </c>
      <c r="G1520" s="16">
        <f t="shared" si="469"/>
        <v>-7.5794608504544496E-3</v>
      </c>
      <c r="H1520" s="6">
        <f t="shared" si="470"/>
        <v>1507</v>
      </c>
      <c r="I1520" s="25">
        <f t="shared" ca="1" si="471"/>
        <v>22136.469219957617</v>
      </c>
      <c r="J1520" s="16">
        <f t="shared" ca="1" si="480"/>
        <v>3.2385434661368687E-3</v>
      </c>
      <c r="K1520" s="17">
        <f t="shared" ca="1" si="472"/>
        <v>18.009960934922319</v>
      </c>
      <c r="L1520" s="31">
        <f t="shared" ca="1" si="467"/>
        <v>0.18370705336486975</v>
      </c>
      <c r="M1520" s="30"/>
      <c r="N1520" s="21">
        <v>1507</v>
      </c>
      <c r="O1520" s="14">
        <f t="shared" si="465"/>
        <v>0.44305800000000001</v>
      </c>
      <c r="P1520" s="14">
        <f t="shared" si="473"/>
        <v>0.62112156620101344</v>
      </c>
      <c r="Q1520" s="14">
        <f t="shared" si="481"/>
        <v>1.0641795662010134</v>
      </c>
      <c r="R1520" s="14">
        <f t="shared" si="482"/>
        <v>-0.17806356620101343</v>
      </c>
      <c r="S1520" s="14">
        <f t="shared" si="483"/>
        <v>1.6853011324020268</v>
      </c>
      <c r="T1520" s="14">
        <f t="shared" si="484"/>
        <v>-0.79918513240202693</v>
      </c>
      <c r="U1520" s="4" t="s">
        <v>21</v>
      </c>
      <c r="V1520" s="21">
        <v>1507</v>
      </c>
      <c r="W1520" s="15">
        <f t="shared" si="474"/>
        <v>16594.43762369232</v>
      </c>
      <c r="X1520" s="15">
        <f t="shared" si="475"/>
        <v>19828.714660441263</v>
      </c>
      <c r="Y1520" s="15">
        <f t="shared" si="476"/>
        <v>30882.482769785791</v>
      </c>
      <c r="Z1520" s="15">
        <f t="shared" si="477"/>
        <v>8916.8789342297187</v>
      </c>
      <c r="AA1520" s="15">
        <f t="shared" si="478"/>
        <v>57472.736567128602</v>
      </c>
      <c r="AB1520" s="15">
        <f t="shared" si="479"/>
        <v>4791.4085268060016</v>
      </c>
      <c r="AC1520" s="15"/>
    </row>
    <row r="1521" spans="2:29">
      <c r="B1521" s="64">
        <v>42486</v>
      </c>
      <c r="C1521" s="65">
        <v>2096.87</v>
      </c>
      <c r="D1521" s="65">
        <v>17353.28</v>
      </c>
      <c r="E1521" s="16">
        <f t="shared" si="466"/>
        <v>-4.9325374298280576E-3</v>
      </c>
      <c r="F1521" s="16" t="str">
        <f t="shared" si="468"/>
        <v/>
      </c>
      <c r="G1521" s="16">
        <f t="shared" si="469"/>
        <v>-4.9325374298280576E-3</v>
      </c>
      <c r="H1521" s="6">
        <f t="shared" si="470"/>
        <v>1508</v>
      </c>
      <c r="I1521" s="25">
        <f t="shared" ca="1" si="471"/>
        <v>22316.397022186404</v>
      </c>
      <c r="J1521" s="16">
        <f t="shared" ca="1" si="480"/>
        <v>8.1281165682271211E-3</v>
      </c>
      <c r="K1521" s="17">
        <f t="shared" ca="1" si="472"/>
        <v>18.497540109175777</v>
      </c>
      <c r="L1521" s="31">
        <f t="shared" ca="1" si="467"/>
        <v>0.48757917425345831</v>
      </c>
      <c r="M1521" s="30"/>
      <c r="N1521" s="21">
        <v>1508</v>
      </c>
      <c r="O1521" s="14">
        <f t="shared" si="465"/>
        <v>0.44335199999999997</v>
      </c>
      <c r="P1521" s="14">
        <f t="shared" si="473"/>
        <v>0.62132761084632315</v>
      </c>
      <c r="Q1521" s="14">
        <f t="shared" si="481"/>
        <v>1.0646796108463232</v>
      </c>
      <c r="R1521" s="14">
        <f t="shared" si="482"/>
        <v>-0.17797561084632318</v>
      </c>
      <c r="S1521" s="14">
        <f t="shared" si="483"/>
        <v>1.6860072216926463</v>
      </c>
      <c r="T1521" s="14">
        <f t="shared" si="484"/>
        <v>-0.79930322169264634</v>
      </c>
      <c r="U1521" s="4" t="s">
        <v>21</v>
      </c>
      <c r="V1521" s="21">
        <v>1508</v>
      </c>
      <c r="W1521" s="15">
        <f t="shared" si="474"/>
        <v>16599.317105602378</v>
      </c>
      <c r="X1521" s="15">
        <f t="shared" si="475"/>
        <v>19832.800681857385</v>
      </c>
      <c r="Y1521" s="15">
        <f t="shared" si="476"/>
        <v>30897.929251572092</v>
      </c>
      <c r="Z1521" s="15">
        <f t="shared" si="477"/>
        <v>8917.6632559712507</v>
      </c>
      <c r="AA1521" s="15">
        <f t="shared" si="478"/>
        <v>57513.331781157583</v>
      </c>
      <c r="AB1521" s="15">
        <f t="shared" si="479"/>
        <v>4790.8427461789779</v>
      </c>
      <c r="AC1521" s="15"/>
    </row>
    <row r="1522" spans="2:29">
      <c r="B1522" s="64">
        <v>42487</v>
      </c>
      <c r="C1522" s="65">
        <v>2099.89</v>
      </c>
      <c r="D1522" s="65">
        <v>17290.490000000002</v>
      </c>
      <c r="E1522" s="16">
        <f t="shared" si="466"/>
        <v>-3.6183361301147239E-3</v>
      </c>
      <c r="F1522" s="16" t="str">
        <f t="shared" si="468"/>
        <v/>
      </c>
      <c r="G1522" s="16">
        <f t="shared" si="469"/>
        <v>-3.6183361301147239E-3</v>
      </c>
      <c r="H1522" s="6">
        <f t="shared" si="470"/>
        <v>1509</v>
      </c>
      <c r="I1522" s="25">
        <f t="shared" ca="1" si="471"/>
        <v>22300.841086390712</v>
      </c>
      <c r="J1522" s="16">
        <f t="shared" ca="1" si="480"/>
        <v>-6.9706305100354887E-4</v>
      </c>
      <c r="K1522" s="17">
        <f t="shared" ca="1" si="472"/>
        <v>18.435583447834734</v>
      </c>
      <c r="L1522" s="31">
        <f t="shared" ca="1" si="467"/>
        <v>-6.1956661341042205E-2</v>
      </c>
      <c r="M1522" s="30"/>
      <c r="N1522" s="21">
        <v>1509</v>
      </c>
      <c r="O1522" s="14">
        <f t="shared" si="465"/>
        <v>0.44364599999999998</v>
      </c>
      <c r="P1522" s="14">
        <f t="shared" si="473"/>
        <v>0.62153358718576102</v>
      </c>
      <c r="Q1522" s="14">
        <f t="shared" si="481"/>
        <v>1.065179587185761</v>
      </c>
      <c r="R1522" s="14">
        <f t="shared" si="482"/>
        <v>-0.17788758718576103</v>
      </c>
      <c r="S1522" s="14">
        <f t="shared" si="483"/>
        <v>1.686713174371522</v>
      </c>
      <c r="T1522" s="14">
        <f t="shared" si="484"/>
        <v>-0.79942117437152205</v>
      </c>
      <c r="U1522" s="4" t="s">
        <v>21</v>
      </c>
      <c r="V1522" s="21">
        <v>1509</v>
      </c>
      <c r="W1522" s="15">
        <f t="shared" si="474"/>
        <v>16604.198022291021</v>
      </c>
      <c r="X1522" s="15">
        <f t="shared" si="475"/>
        <v>19836.886190287223</v>
      </c>
      <c r="Y1522" s="15">
        <f t="shared" si="476"/>
        <v>30913.381347654828</v>
      </c>
      <c r="Z1522" s="15">
        <f t="shared" si="477"/>
        <v>8918.4482558834789</v>
      </c>
      <c r="AA1522" s="15">
        <f t="shared" si="478"/>
        <v>57553.947806608732</v>
      </c>
      <c r="AB1522" s="15">
        <f t="shared" si="479"/>
        <v>4790.2776867687844</v>
      </c>
      <c r="AC1522" s="15"/>
    </row>
    <row r="1523" spans="2:29">
      <c r="B1523" s="64">
        <v>42488</v>
      </c>
      <c r="C1523" s="65">
        <v>2075.81</v>
      </c>
      <c r="D1523" s="65">
        <v>16666.05</v>
      </c>
      <c r="E1523" s="16">
        <f t="shared" si="466"/>
        <v>-3.6114650307770474E-2</v>
      </c>
      <c r="F1523" s="16" t="str">
        <f t="shared" si="468"/>
        <v/>
      </c>
      <c r="G1523" s="16">
        <f t="shared" si="469"/>
        <v>-3.6114650307770474E-2</v>
      </c>
      <c r="H1523" s="6">
        <f t="shared" si="470"/>
        <v>1510</v>
      </c>
      <c r="I1523" s="25">
        <f t="shared" ca="1" si="471"/>
        <v>22503.613800831201</v>
      </c>
      <c r="J1523" s="16">
        <f t="shared" ca="1" si="480"/>
        <v>9.0926038912600825E-3</v>
      </c>
      <c r="K1523" s="17">
        <f t="shared" ca="1" si="472"/>
        <v>18.982928519017047</v>
      </c>
      <c r="L1523" s="31">
        <f t="shared" ca="1" si="467"/>
        <v>0.54734507118231479</v>
      </c>
      <c r="M1523" s="30"/>
      <c r="N1523" s="21">
        <v>1510</v>
      </c>
      <c r="O1523" s="14">
        <f t="shared" si="465"/>
        <v>0.44394</v>
      </c>
      <c r="P1523" s="14">
        <f t="shared" si="473"/>
        <v>0.62173949528721439</v>
      </c>
      <c r="Q1523" s="14">
        <f t="shared" si="481"/>
        <v>1.0656794952872144</v>
      </c>
      <c r="R1523" s="14">
        <f t="shared" si="482"/>
        <v>-0.17779949528721439</v>
      </c>
      <c r="S1523" s="14">
        <f t="shared" si="483"/>
        <v>1.6874189905744288</v>
      </c>
      <c r="T1523" s="14">
        <f t="shared" si="484"/>
        <v>-0.79953899057442879</v>
      </c>
      <c r="U1523" s="4" t="s">
        <v>21</v>
      </c>
      <c r="V1523" s="21">
        <v>1510</v>
      </c>
      <c r="W1523" s="15">
        <f t="shared" si="474"/>
        <v>16609.080374180132</v>
      </c>
      <c r="X1523" s="15">
        <f t="shared" si="475"/>
        <v>19840.971186413881</v>
      </c>
      <c r="Y1523" s="15">
        <f t="shared" si="476"/>
        <v>30928.839060829945</v>
      </c>
      <c r="Z1523" s="15">
        <f t="shared" si="477"/>
        <v>8919.2339335278393</v>
      </c>
      <c r="AA1523" s="15">
        <f t="shared" si="478"/>
        <v>57594.584654897837</v>
      </c>
      <c r="AB1523" s="15">
        <f t="shared" si="479"/>
        <v>4789.713347685657</v>
      </c>
      <c r="AC1523" s="15"/>
    </row>
    <row r="1524" spans="2:29">
      <c r="B1524" s="64">
        <v>42492</v>
      </c>
      <c r="C1524" s="65">
        <v>2081.4299999999998</v>
      </c>
      <c r="D1524" s="65">
        <v>16147.38</v>
      </c>
      <c r="E1524" s="16">
        <f t="shared" si="466"/>
        <v>-3.1121351490005136E-2</v>
      </c>
      <c r="F1524" s="16" t="str">
        <f t="shared" si="468"/>
        <v/>
      </c>
      <c r="G1524" s="16">
        <f t="shared" si="469"/>
        <v>-3.1121351490005136E-2</v>
      </c>
      <c r="H1524" s="6">
        <f t="shared" si="470"/>
        <v>1511</v>
      </c>
      <c r="I1524" s="25">
        <f t="shared" ca="1" si="471"/>
        <v>22353.877435799233</v>
      </c>
      <c r="J1524" s="16">
        <f t="shared" ca="1" si="480"/>
        <v>-6.6538808547468437E-3</v>
      </c>
      <c r="K1524" s="17">
        <f t="shared" ca="1" si="472"/>
        <v>18.54729595016655</v>
      </c>
      <c r="L1524" s="31">
        <f t="shared" ca="1" si="467"/>
        <v>-0.43563256885049761</v>
      </c>
      <c r="M1524" s="30"/>
      <c r="N1524" s="21">
        <v>1511</v>
      </c>
      <c r="O1524" s="14">
        <f t="shared" si="465"/>
        <v>0.44423399999999996</v>
      </c>
      <c r="P1524" s="14">
        <f t="shared" si="473"/>
        <v>0.62194533521845796</v>
      </c>
      <c r="Q1524" s="14">
        <f t="shared" si="481"/>
        <v>1.0661793352184579</v>
      </c>
      <c r="R1524" s="14">
        <f t="shared" si="482"/>
        <v>-0.177711335218458</v>
      </c>
      <c r="S1524" s="14">
        <f t="shared" si="483"/>
        <v>1.6881246704369159</v>
      </c>
      <c r="T1524" s="14">
        <f t="shared" si="484"/>
        <v>-0.79965667043691591</v>
      </c>
      <c r="U1524" s="4" t="s">
        <v>21</v>
      </c>
      <c r="V1524" s="21">
        <v>1511</v>
      </c>
      <c r="W1524" s="15">
        <f t="shared" si="474"/>
        <v>16613.964161691729</v>
      </c>
      <c r="X1524" s="15">
        <f t="shared" si="475"/>
        <v>19845.055670919279</v>
      </c>
      <c r="Y1524" s="15">
        <f t="shared" si="476"/>
        <v>30944.302393893271</v>
      </c>
      <c r="Z1524" s="15">
        <f t="shared" si="477"/>
        <v>8920.020288466716</v>
      </c>
      <c r="AA1524" s="15">
        <f t="shared" si="478"/>
        <v>57635.242337443786</v>
      </c>
      <c r="AB1524" s="15">
        <f t="shared" si="479"/>
        <v>4789.1497280415406</v>
      </c>
      <c r="AC1524" s="15"/>
    </row>
    <row r="1525" spans="2:29">
      <c r="B1525" s="64">
        <v>42496</v>
      </c>
      <c r="C1525" s="65">
        <v>2057.14</v>
      </c>
      <c r="D1525" s="65">
        <v>16106.72</v>
      </c>
      <c r="E1525" s="16">
        <f t="shared" si="466"/>
        <v>-2.5180555607163427E-3</v>
      </c>
      <c r="F1525" s="16" t="str">
        <f t="shared" si="468"/>
        <v/>
      </c>
      <c r="G1525" s="16">
        <f t="shared" si="469"/>
        <v>-2.5180555607163427E-3</v>
      </c>
      <c r="H1525" s="6">
        <f t="shared" si="470"/>
        <v>1512</v>
      </c>
      <c r="I1525" s="25">
        <f t="shared" ca="1" si="471"/>
        <v>22610.39928038355</v>
      </c>
      <c r="J1525" s="16">
        <f t="shared" ca="1" si="480"/>
        <v>1.1475496603265014E-2</v>
      </c>
      <c r="K1525" s="17">
        <f t="shared" ca="1" si="472"/>
        <v>19.24205596241087</v>
      </c>
      <c r="L1525" s="31">
        <f t="shared" ca="1" si="467"/>
        <v>0.69476001224432027</v>
      </c>
      <c r="M1525" s="30"/>
      <c r="N1525" s="21">
        <v>1512</v>
      </c>
      <c r="O1525" s="14">
        <f t="shared" si="465"/>
        <v>0.44452799999999998</v>
      </c>
      <c r="P1525" s="14">
        <f t="shared" si="473"/>
        <v>0.62215110704715459</v>
      </c>
      <c r="Q1525" s="14">
        <f t="shared" si="481"/>
        <v>1.0666791070471546</v>
      </c>
      <c r="R1525" s="14">
        <f t="shared" si="482"/>
        <v>-0.17762310704715462</v>
      </c>
      <c r="S1525" s="14">
        <f t="shared" si="483"/>
        <v>1.6888302140943092</v>
      </c>
      <c r="T1525" s="14">
        <f t="shared" si="484"/>
        <v>-0.79977421409430915</v>
      </c>
      <c r="U1525" s="4" t="s">
        <v>21</v>
      </c>
      <c r="V1525" s="21">
        <v>1512</v>
      </c>
      <c r="W1525" s="15">
        <f t="shared" si="474"/>
        <v>16618.849385247941</v>
      </c>
      <c r="X1525" s="15">
        <f t="shared" si="475"/>
        <v>19849.139644484214</v>
      </c>
      <c r="Y1525" s="15">
        <f t="shared" si="476"/>
        <v>30959.771349640589</v>
      </c>
      <c r="Z1525" s="15">
        <f t="shared" si="477"/>
        <v>8920.8073202634332</v>
      </c>
      <c r="AA1525" s="15">
        <f t="shared" si="478"/>
        <v>57675.920865668631</v>
      </c>
      <c r="AB1525" s="15">
        <f t="shared" si="479"/>
        <v>4788.586826950077</v>
      </c>
      <c r="AC1525" s="15"/>
    </row>
    <row r="1526" spans="2:29">
      <c r="B1526" s="64">
        <v>42499</v>
      </c>
      <c r="C1526" s="65">
        <v>2058.69</v>
      </c>
      <c r="D1526" s="65">
        <v>16216.03</v>
      </c>
      <c r="E1526" s="16">
        <f t="shared" si="466"/>
        <v>6.7866083224890801E-3</v>
      </c>
      <c r="F1526" s="16">
        <f t="shared" si="468"/>
        <v>6.7866083224890801E-3</v>
      </c>
      <c r="G1526" s="16" t="str">
        <f t="shared" si="469"/>
        <v/>
      </c>
      <c r="H1526" s="6">
        <f t="shared" si="470"/>
        <v>1513</v>
      </c>
      <c r="I1526" s="25">
        <f t="shared" ca="1" si="471"/>
        <v>22264.196241156398</v>
      </c>
      <c r="J1526" s="16">
        <f t="shared" ca="1" si="480"/>
        <v>-1.531167295782841E-2</v>
      </c>
      <c r="K1526" s="17">
        <f t="shared" ca="1" si="472"/>
        <v>18.259298618234784</v>
      </c>
      <c r="L1526" s="31">
        <f t="shared" ca="1" si="467"/>
        <v>-0.98275734417608729</v>
      </c>
      <c r="M1526" s="30"/>
      <c r="N1526" s="21">
        <v>1513</v>
      </c>
      <c r="O1526" s="14">
        <f t="shared" si="465"/>
        <v>0.444822</v>
      </c>
      <c r="P1526" s="14">
        <f t="shared" si="473"/>
        <v>0.62235681084085515</v>
      </c>
      <c r="Q1526" s="14">
        <f t="shared" si="481"/>
        <v>1.0671788108408551</v>
      </c>
      <c r="R1526" s="14">
        <f t="shared" si="482"/>
        <v>-0.17753481084085515</v>
      </c>
      <c r="S1526" s="14">
        <f t="shared" si="483"/>
        <v>1.6895356216817103</v>
      </c>
      <c r="T1526" s="14">
        <f t="shared" si="484"/>
        <v>-0.79989162168171024</v>
      </c>
      <c r="U1526" s="4" t="s">
        <v>21</v>
      </c>
      <c r="V1526" s="21">
        <v>1513</v>
      </c>
      <c r="W1526" s="15">
        <f t="shared" si="474"/>
        <v>16623.736045271027</v>
      </c>
      <c r="X1526" s="15">
        <f t="shared" si="475"/>
        <v>19853.223107788326</v>
      </c>
      <c r="Y1526" s="15">
        <f t="shared" si="476"/>
        <v>30975.245930867568</v>
      </c>
      <c r="Z1526" s="15">
        <f t="shared" si="477"/>
        <v>8921.5950284822538</v>
      </c>
      <c r="AA1526" s="15">
        <f t="shared" si="478"/>
        <v>57716.62025099757</v>
      </c>
      <c r="AB1526" s="15">
        <f t="shared" si="479"/>
        <v>4788.0246435266099</v>
      </c>
      <c r="AC1526" s="15"/>
    </row>
    <row r="1527" spans="2:29">
      <c r="B1527" s="64">
        <v>42500</v>
      </c>
      <c r="C1527" s="65">
        <v>2084.39</v>
      </c>
      <c r="D1527" s="65">
        <v>16565.189999999999</v>
      </c>
      <c r="E1527" s="16">
        <f t="shared" si="466"/>
        <v>2.1531780589946987E-2</v>
      </c>
      <c r="F1527" s="16">
        <f t="shared" si="468"/>
        <v>2.1531780589946987E-2</v>
      </c>
      <c r="G1527" s="16" t="str">
        <f t="shared" si="469"/>
        <v/>
      </c>
      <c r="H1527" s="6">
        <f t="shared" si="470"/>
        <v>1514</v>
      </c>
      <c r="I1527" s="25">
        <f t="shared" ca="1" si="471"/>
        <v>22349.602250274067</v>
      </c>
      <c r="J1527" s="16">
        <f t="shared" ca="1" si="480"/>
        <v>3.836024808288022E-3</v>
      </c>
      <c r="K1527" s="17">
        <f t="shared" ca="1" si="472"/>
        <v>18.480216655881343</v>
      </c>
      <c r="L1527" s="31">
        <f t="shared" ca="1" si="467"/>
        <v>0.2209180376465591</v>
      </c>
      <c r="M1527" s="30"/>
      <c r="N1527" s="21">
        <v>1514</v>
      </c>
      <c r="O1527" s="14">
        <f t="shared" si="465"/>
        <v>0.44511600000000001</v>
      </c>
      <c r="P1527" s="14">
        <f t="shared" si="473"/>
        <v>0.622562446666999</v>
      </c>
      <c r="Q1527" s="14">
        <f t="shared" si="481"/>
        <v>1.0676784466669991</v>
      </c>
      <c r="R1527" s="14">
        <f t="shared" si="482"/>
        <v>-0.17744644666699899</v>
      </c>
      <c r="S1527" s="14">
        <f t="shared" si="483"/>
        <v>1.6902408933339981</v>
      </c>
      <c r="T1527" s="14">
        <f t="shared" si="484"/>
        <v>-0.80000889333399794</v>
      </c>
      <c r="U1527" s="4" t="s">
        <v>21</v>
      </c>
      <c r="V1527" s="21">
        <v>1514</v>
      </c>
      <c r="W1527" s="15">
        <f t="shared" si="474"/>
        <v>16628.624142183377</v>
      </c>
      <c r="X1527" s="15">
        <f t="shared" si="475"/>
        <v>19857.306061510106</v>
      </c>
      <c r="Y1527" s="15">
        <f t="shared" si="476"/>
        <v>30990.72614036985</v>
      </c>
      <c r="Z1527" s="15">
        <f t="shared" si="477"/>
        <v>8922.3834126883721</v>
      </c>
      <c r="AA1527" s="15">
        <f t="shared" si="478"/>
        <v>57757.340504858927</v>
      </c>
      <c r="AB1527" s="15">
        <f t="shared" si="479"/>
        <v>4787.4631768881727</v>
      </c>
      <c r="AC1527" s="15"/>
    </row>
    <row r="1528" spans="2:29">
      <c r="B1528" s="64">
        <v>42501</v>
      </c>
      <c r="C1528" s="65">
        <v>2064.46</v>
      </c>
      <c r="D1528" s="65">
        <v>16579.009999999998</v>
      </c>
      <c r="E1528" s="16">
        <f t="shared" si="466"/>
        <v>8.3427959474051969E-4</v>
      </c>
      <c r="F1528" s="16">
        <f t="shared" si="468"/>
        <v>8.3427959474051969E-4</v>
      </c>
      <c r="G1528" s="16" t="str">
        <f t="shared" si="469"/>
        <v/>
      </c>
      <c r="H1528" s="6">
        <f t="shared" si="470"/>
        <v>1515</v>
      </c>
      <c r="I1528" s="25">
        <f t="shared" ca="1" si="471"/>
        <v>22272.237474667276</v>
      </c>
      <c r="J1528" s="16">
        <f t="shared" ca="1" si="480"/>
        <v>-3.4615728163950891E-3</v>
      </c>
      <c r="K1528" s="17">
        <f t="shared" ca="1" si="472"/>
        <v>18.24511788999812</v>
      </c>
      <c r="L1528" s="31">
        <f t="shared" ca="1" si="467"/>
        <v>-0.23509876588322115</v>
      </c>
      <c r="M1528" s="30"/>
      <c r="N1528" s="21">
        <v>1515</v>
      </c>
      <c r="O1528" s="14">
        <f t="shared" si="465"/>
        <v>0.44540999999999997</v>
      </c>
      <c r="P1528" s="14">
        <f t="shared" si="473"/>
        <v>0.62276801459291409</v>
      </c>
      <c r="Q1528" s="14">
        <f t="shared" si="481"/>
        <v>1.0681780145929141</v>
      </c>
      <c r="R1528" s="14">
        <f t="shared" si="482"/>
        <v>-0.17735801459291411</v>
      </c>
      <c r="S1528" s="14">
        <f t="shared" si="483"/>
        <v>1.6909460291858283</v>
      </c>
      <c r="T1528" s="14">
        <f t="shared" si="484"/>
        <v>-0.8001260291858282</v>
      </c>
      <c r="U1528" s="4" t="s">
        <v>21</v>
      </c>
      <c r="V1528" s="21">
        <v>1515</v>
      </c>
      <c r="W1528" s="15">
        <f t="shared" si="474"/>
        <v>16633.513676407489</v>
      </c>
      <c r="X1528" s="15">
        <f t="shared" si="475"/>
        <v>19861.388506326915</v>
      </c>
      <c r="Y1528" s="15">
        <f t="shared" si="476"/>
        <v>31006.211980942953</v>
      </c>
      <c r="Z1528" s="15">
        <f t="shared" si="477"/>
        <v>8923.1724724479172</v>
      </c>
      <c r="AA1528" s="15">
        <f t="shared" si="478"/>
        <v>57798.081638684227</v>
      </c>
      <c r="AB1528" s="15">
        <f t="shared" si="479"/>
        <v>4786.9024261534905</v>
      </c>
      <c r="AC1528" s="15"/>
    </row>
    <row r="1529" spans="2:29">
      <c r="B1529" s="64">
        <v>42502</v>
      </c>
      <c r="C1529" s="65">
        <v>2064.11</v>
      </c>
      <c r="D1529" s="65">
        <v>16646.34</v>
      </c>
      <c r="E1529" s="16">
        <f t="shared" si="466"/>
        <v>4.061159261017501E-3</v>
      </c>
      <c r="F1529" s="16">
        <f t="shared" si="468"/>
        <v>4.061159261017501E-3</v>
      </c>
      <c r="G1529" s="16" t="str">
        <f t="shared" si="469"/>
        <v/>
      </c>
      <c r="H1529" s="6">
        <f t="shared" si="470"/>
        <v>1516</v>
      </c>
      <c r="I1529" s="25">
        <f t="shared" ca="1" si="471"/>
        <v>22293.994670433953</v>
      </c>
      <c r="J1529" s="16">
        <f t="shared" ca="1" si="480"/>
        <v>9.7687516988016125E-4</v>
      </c>
      <c r="K1529" s="17">
        <f t="shared" ca="1" si="472"/>
        <v>18.287767827161893</v>
      </c>
      <c r="L1529" s="31">
        <f t="shared" ca="1" si="467"/>
        <v>4.2649937163772494E-2</v>
      </c>
      <c r="M1529" s="30"/>
      <c r="N1529" s="21">
        <v>1516</v>
      </c>
      <c r="O1529" s="14">
        <f t="shared" si="465"/>
        <v>0.44570399999999999</v>
      </c>
      <c r="P1529" s="14">
        <f t="shared" si="473"/>
        <v>0.62297351468581719</v>
      </c>
      <c r="Q1529" s="14">
        <f t="shared" si="481"/>
        <v>1.0686775146858172</v>
      </c>
      <c r="R1529" s="14">
        <f t="shared" si="482"/>
        <v>-0.1772695146858172</v>
      </c>
      <c r="S1529" s="14">
        <f t="shared" si="483"/>
        <v>1.6916510293716343</v>
      </c>
      <c r="T1529" s="14">
        <f t="shared" si="484"/>
        <v>-0.80024302937163438</v>
      </c>
      <c r="U1529" s="4" t="s">
        <v>21</v>
      </c>
      <c r="V1529" s="21">
        <v>1516</v>
      </c>
      <c r="W1529" s="15">
        <f t="shared" si="474"/>
        <v>16638.404648366002</v>
      </c>
      <c r="X1529" s="15">
        <f t="shared" si="475"/>
        <v>19865.470442914957</v>
      </c>
      <c r="Y1529" s="15">
        <f t="shared" si="476"/>
        <v>31021.703455382376</v>
      </c>
      <c r="Z1529" s="15">
        <f t="shared" si="477"/>
        <v>8923.9622073279552</v>
      </c>
      <c r="AA1529" s="15">
        <f t="shared" si="478"/>
        <v>57838.84366390809</v>
      </c>
      <c r="AB1529" s="15">
        <f t="shared" si="479"/>
        <v>4786.3423904429746</v>
      </c>
      <c r="AC1529" s="15"/>
    </row>
    <row r="1530" spans="2:29">
      <c r="B1530" s="64">
        <v>42503</v>
      </c>
      <c r="C1530" s="65">
        <v>2046.61</v>
      </c>
      <c r="D1530" s="65">
        <v>16412.21</v>
      </c>
      <c r="E1530" s="16">
        <f t="shared" si="466"/>
        <v>-1.4064953617431881E-2</v>
      </c>
      <c r="F1530" s="16" t="str">
        <f t="shared" si="468"/>
        <v/>
      </c>
      <c r="G1530" s="16">
        <f t="shared" si="469"/>
        <v>-1.4064953617431881E-2</v>
      </c>
      <c r="H1530" s="6">
        <f t="shared" si="470"/>
        <v>1517</v>
      </c>
      <c r="I1530" s="25">
        <f t="shared" ca="1" si="471"/>
        <v>22683.043197109168</v>
      </c>
      <c r="J1530" s="16">
        <f t="shared" ca="1" si="480"/>
        <v>1.7450821731430959E-2</v>
      </c>
      <c r="K1530" s="17">
        <f t="shared" ca="1" si="472"/>
        <v>19.350662599223472</v>
      </c>
      <c r="L1530" s="31">
        <f t="shared" ca="1" si="467"/>
        <v>1.0628947720615787</v>
      </c>
      <c r="M1530" s="30"/>
      <c r="N1530" s="21">
        <v>1517</v>
      </c>
      <c r="O1530" s="14">
        <f t="shared" si="465"/>
        <v>0.44599800000000001</v>
      </c>
      <c r="P1530" s="14">
        <f t="shared" si="473"/>
        <v>0.62317894701281429</v>
      </c>
      <c r="Q1530" s="14">
        <f t="shared" si="481"/>
        <v>1.0691769470128143</v>
      </c>
      <c r="R1530" s="14">
        <f t="shared" si="482"/>
        <v>-0.17718094701281428</v>
      </c>
      <c r="S1530" s="14">
        <f t="shared" si="483"/>
        <v>1.6923558940256287</v>
      </c>
      <c r="T1530" s="14">
        <f t="shared" si="484"/>
        <v>-0.80035989402562857</v>
      </c>
      <c r="U1530" s="4" t="s">
        <v>21</v>
      </c>
      <c r="V1530" s="21">
        <v>1517</v>
      </c>
      <c r="W1530" s="15">
        <f t="shared" si="474"/>
        <v>16643.297058481669</v>
      </c>
      <c r="X1530" s="15">
        <f t="shared" si="475"/>
        <v>19869.551871949312</v>
      </c>
      <c r="Y1530" s="15">
        <f t="shared" si="476"/>
        <v>31037.20056648352</v>
      </c>
      <c r="Z1530" s="15">
        <f t="shared" si="477"/>
        <v>8924.752616896476</v>
      </c>
      <c r="AA1530" s="15">
        <f t="shared" si="478"/>
        <v>57879.626591968401</v>
      </c>
      <c r="AB1530" s="15">
        <f t="shared" si="479"/>
        <v>4785.7830688787153</v>
      </c>
      <c r="AC1530" s="15"/>
    </row>
    <row r="1531" spans="2:29">
      <c r="B1531" s="64">
        <v>42506</v>
      </c>
      <c r="C1531" s="65">
        <v>2066.66</v>
      </c>
      <c r="D1531" s="65">
        <v>16466.400000000001</v>
      </c>
      <c r="E1531" s="16">
        <f t="shared" si="466"/>
        <v>3.3018100548312707E-3</v>
      </c>
      <c r="F1531" s="16">
        <f t="shared" si="468"/>
        <v>3.3018100548312707E-3</v>
      </c>
      <c r="G1531" s="16" t="str">
        <f t="shared" si="469"/>
        <v/>
      </c>
      <c r="H1531" s="6">
        <f t="shared" si="470"/>
        <v>1518</v>
      </c>
      <c r="I1531" s="25">
        <f t="shared" ca="1" si="471"/>
        <v>22965.938410118502</v>
      </c>
      <c r="J1531" s="16">
        <f t="shared" ca="1" si="480"/>
        <v>1.2471660462445723E-2</v>
      </c>
      <c r="K1531" s="17">
        <f t="shared" ca="1" si="472"/>
        <v>20.106946241557146</v>
      </c>
      <c r="L1531" s="31">
        <f t="shared" ca="1" si="467"/>
        <v>0.75628364233367262</v>
      </c>
      <c r="M1531" s="30"/>
      <c r="N1531" s="21">
        <v>1518</v>
      </c>
      <c r="O1531" s="14">
        <f t="shared" si="465"/>
        <v>0.44629199999999997</v>
      </c>
      <c r="P1531" s="14">
        <f t="shared" si="473"/>
        <v>0.62338431164090102</v>
      </c>
      <c r="Q1531" s="14">
        <f t="shared" si="481"/>
        <v>1.0696763116409009</v>
      </c>
      <c r="R1531" s="14">
        <f t="shared" si="482"/>
        <v>-0.17709231164090106</v>
      </c>
      <c r="S1531" s="14">
        <f t="shared" si="483"/>
        <v>1.693060623281802</v>
      </c>
      <c r="T1531" s="14">
        <f t="shared" si="484"/>
        <v>-0.80047662328180214</v>
      </c>
      <c r="U1531" s="4" t="s">
        <v>21</v>
      </c>
      <c r="V1531" s="21">
        <v>1518</v>
      </c>
      <c r="W1531" s="15">
        <f t="shared" si="474"/>
        <v>16648.19090717737</v>
      </c>
      <c r="X1531" s="15">
        <f t="shared" si="475"/>
        <v>19873.632794103934</v>
      </c>
      <c r="Y1531" s="15">
        <f t="shared" si="476"/>
        <v>31052.703317041734</v>
      </c>
      <c r="Z1531" s="15">
        <f t="shared" si="477"/>
        <v>8925.5437007223936</v>
      </c>
      <c r="AA1531" s="15">
        <f t="shared" si="478"/>
        <v>57920.430434306123</v>
      </c>
      <c r="AB1531" s="15">
        <f t="shared" si="479"/>
        <v>4785.2244605844762</v>
      </c>
      <c r="AC1531" s="15"/>
    </row>
    <row r="1532" spans="2:29">
      <c r="B1532" s="64">
        <v>42507</v>
      </c>
      <c r="C1532" s="65">
        <v>2047.21</v>
      </c>
      <c r="D1532" s="65">
        <v>16652.8</v>
      </c>
      <c r="E1532" s="16">
        <f t="shared" si="466"/>
        <v>1.1320021376864269E-2</v>
      </c>
      <c r="F1532" s="16">
        <f t="shared" si="468"/>
        <v>1.1320021376864269E-2</v>
      </c>
      <c r="G1532" s="16" t="str">
        <f t="shared" si="469"/>
        <v/>
      </c>
      <c r="H1532" s="6">
        <f t="shared" si="470"/>
        <v>1519</v>
      </c>
      <c r="I1532" s="25">
        <f t="shared" ca="1" si="471"/>
        <v>23102.501456858103</v>
      </c>
      <c r="J1532" s="16">
        <f t="shared" ca="1" si="480"/>
        <v>5.9463299213339546E-3</v>
      </c>
      <c r="K1532" s="17">
        <f t="shared" ca="1" si="472"/>
        <v>20.459116508030021</v>
      </c>
      <c r="L1532" s="31">
        <f t="shared" ca="1" si="467"/>
        <v>0.35217026647287586</v>
      </c>
      <c r="M1532" s="30"/>
      <c r="N1532" s="21">
        <v>1519</v>
      </c>
      <c r="O1532" s="14">
        <f t="shared" si="465"/>
        <v>0.44658599999999998</v>
      </c>
      <c r="P1532" s="14">
        <f t="shared" si="473"/>
        <v>0.62358960863696244</v>
      </c>
      <c r="Q1532" s="14">
        <f t="shared" si="481"/>
        <v>1.0701756086369625</v>
      </c>
      <c r="R1532" s="14">
        <f t="shared" si="482"/>
        <v>-0.17700360863696246</v>
      </c>
      <c r="S1532" s="14">
        <f t="shared" si="483"/>
        <v>1.6937652172739248</v>
      </c>
      <c r="T1532" s="14">
        <f t="shared" si="484"/>
        <v>-0.80059321727392496</v>
      </c>
      <c r="U1532" s="4" t="s">
        <v>21</v>
      </c>
      <c r="V1532" s="21">
        <v>1519</v>
      </c>
      <c r="W1532" s="15">
        <f t="shared" si="474"/>
        <v>16653.086194876112</v>
      </c>
      <c r="X1532" s="15">
        <f t="shared" si="475"/>
        <v>19877.713210051628</v>
      </c>
      <c r="Y1532" s="15">
        <f t="shared" si="476"/>
        <v>31068.211709852309</v>
      </c>
      <c r="Z1532" s="15">
        <f t="shared" si="477"/>
        <v>8926.3354583755554</v>
      </c>
      <c r="AA1532" s="15">
        <f t="shared" si="478"/>
        <v>57961.255202365493</v>
      </c>
      <c r="AB1532" s="15">
        <f t="shared" si="479"/>
        <v>4784.6665646857</v>
      </c>
      <c r="AC1532" s="15"/>
    </row>
    <row r="1533" spans="2:29">
      <c r="B1533" s="64">
        <v>42508</v>
      </c>
      <c r="C1533" s="65">
        <v>2047.63</v>
      </c>
      <c r="D1533" s="65">
        <v>16644.689999999999</v>
      </c>
      <c r="E1533" s="16">
        <f t="shared" si="466"/>
        <v>-4.8700518831671443E-4</v>
      </c>
      <c r="F1533" s="16" t="str">
        <f t="shared" si="468"/>
        <v/>
      </c>
      <c r="G1533" s="16">
        <f t="shared" si="469"/>
        <v>-4.8700518831671443E-4</v>
      </c>
      <c r="H1533" s="6">
        <f t="shared" si="470"/>
        <v>1520</v>
      </c>
      <c r="I1533" s="25">
        <f t="shared" ca="1" si="471"/>
        <v>23278.39444386978</v>
      </c>
      <c r="J1533" s="16">
        <f t="shared" ca="1" si="480"/>
        <v>7.6135905603184105E-3</v>
      </c>
      <c r="K1533" s="17">
        <f t="shared" ca="1" si="472"/>
        <v>20.914788917929606</v>
      </c>
      <c r="L1533" s="31">
        <f t="shared" ca="1" si="467"/>
        <v>0.45567240989958291</v>
      </c>
      <c r="M1533" s="30"/>
      <c r="N1533" s="21">
        <v>1520</v>
      </c>
      <c r="O1533" s="14">
        <f t="shared" si="465"/>
        <v>0.44688</v>
      </c>
      <c r="P1533" s="14">
        <f t="shared" si="473"/>
        <v>0.62379483806777369</v>
      </c>
      <c r="Q1533" s="14">
        <f t="shared" si="481"/>
        <v>1.0706748380677737</v>
      </c>
      <c r="R1533" s="14">
        <f t="shared" si="482"/>
        <v>-0.17691483806777369</v>
      </c>
      <c r="S1533" s="14">
        <f t="shared" si="483"/>
        <v>1.6944696761355473</v>
      </c>
      <c r="T1533" s="14">
        <f t="shared" si="484"/>
        <v>-0.80070967613554744</v>
      </c>
      <c r="U1533" s="4" t="s">
        <v>21</v>
      </c>
      <c r="V1533" s="21">
        <v>1520</v>
      </c>
      <c r="W1533" s="15">
        <f t="shared" si="474"/>
        <v>16657.982922001022</v>
      </c>
      <c r="X1533" s="15">
        <f t="shared" si="475"/>
        <v>19881.793120464084</v>
      </c>
      <c r="Y1533" s="15">
        <f t="shared" si="476"/>
        <v>31083.725747710472</v>
      </c>
      <c r="Z1533" s="15">
        <f t="shared" si="477"/>
        <v>8927.1278894267234</v>
      </c>
      <c r="AA1533" s="15">
        <f t="shared" si="478"/>
        <v>58002.100907593885</v>
      </c>
      <c r="AB1533" s="15">
        <f t="shared" si="479"/>
        <v>4784.1093803094918</v>
      </c>
      <c r="AC1533" s="15"/>
    </row>
    <row r="1534" spans="2:29">
      <c r="B1534" s="64">
        <v>42509</v>
      </c>
      <c r="C1534" s="65">
        <v>2040.04</v>
      </c>
      <c r="D1534" s="65">
        <v>16626.66</v>
      </c>
      <c r="E1534" s="16">
        <f t="shared" si="466"/>
        <v>-1.0832283448955094E-3</v>
      </c>
      <c r="F1534" s="16" t="str">
        <f t="shared" si="468"/>
        <v/>
      </c>
      <c r="G1534" s="16">
        <f t="shared" si="469"/>
        <v>-1.0832283448955094E-3</v>
      </c>
      <c r="H1534" s="6">
        <f t="shared" si="470"/>
        <v>1521</v>
      </c>
      <c r="I1534" s="25">
        <f t="shared" ca="1" si="471"/>
        <v>23599.20201288418</v>
      </c>
      <c r="J1534" s="16">
        <f t="shared" ca="1" si="480"/>
        <v>1.3781344318567567E-2</v>
      </c>
      <c r="K1534" s="17">
        <f t="shared" ca="1" si="472"/>
        <v>21.751867315186566</v>
      </c>
      <c r="L1534" s="31">
        <f t="shared" ca="1" si="467"/>
        <v>0.83707839725695887</v>
      </c>
      <c r="M1534" s="30"/>
      <c r="N1534" s="21">
        <v>1521</v>
      </c>
      <c r="O1534" s="14">
        <f t="shared" si="465"/>
        <v>0.44717399999999996</v>
      </c>
      <c r="P1534" s="14">
        <f t="shared" si="473"/>
        <v>0.624</v>
      </c>
      <c r="Q1534" s="14">
        <f t="shared" si="481"/>
        <v>1.0711740000000001</v>
      </c>
      <c r="R1534" s="14">
        <f t="shared" si="482"/>
        <v>-0.17682600000000004</v>
      </c>
      <c r="S1534" s="14">
        <f t="shared" si="483"/>
        <v>1.695174</v>
      </c>
      <c r="T1534" s="14">
        <f t="shared" si="484"/>
        <v>-0.80082600000000004</v>
      </c>
      <c r="U1534" s="4" t="s">
        <v>21</v>
      </c>
      <c r="V1534" s="21">
        <v>1521</v>
      </c>
      <c r="W1534" s="15">
        <f t="shared" si="474"/>
        <v>16662.881088975351</v>
      </c>
      <c r="X1534" s="15">
        <f t="shared" si="475"/>
        <v>19885.872526011855</v>
      </c>
      <c r="Y1534" s="15">
        <f t="shared" si="476"/>
        <v>31099.245433411401</v>
      </c>
      <c r="Z1534" s="15">
        <f t="shared" si="477"/>
        <v>8927.9209934475803</v>
      </c>
      <c r="AA1534" s="15">
        <f t="shared" si="478"/>
        <v>58042.967561441874</v>
      </c>
      <c r="AB1534" s="15">
        <f t="shared" si="479"/>
        <v>4783.5529065846249</v>
      </c>
      <c r="AC1534" s="15"/>
    </row>
    <row r="1535" spans="2:29">
      <c r="B1535" s="64">
        <v>42510</v>
      </c>
      <c r="C1535" s="65">
        <v>2052.3200000000002</v>
      </c>
      <c r="D1535" s="65">
        <v>16736.349999999999</v>
      </c>
      <c r="E1535" s="16">
        <f t="shared" si="466"/>
        <v>6.5972360053070606E-3</v>
      </c>
      <c r="F1535" s="16">
        <f t="shared" si="468"/>
        <v>6.5972360053070606E-3</v>
      </c>
      <c r="G1535" s="16" t="str">
        <f t="shared" si="469"/>
        <v/>
      </c>
      <c r="H1535" s="6">
        <f t="shared" si="470"/>
        <v>1522</v>
      </c>
      <c r="I1535" s="25">
        <f t="shared" ca="1" si="471"/>
        <v>23747.226825218313</v>
      </c>
      <c r="J1535" s="16">
        <f t="shared" ca="1" si="480"/>
        <v>6.2724499012008156E-3</v>
      </c>
      <c r="K1535" s="17">
        <f t="shared" ca="1" si="472"/>
        <v>22.124296325723321</v>
      </c>
      <c r="L1535" s="31">
        <f t="shared" ca="1" si="467"/>
        <v>0.37242901053675509</v>
      </c>
      <c r="M1535" s="30"/>
      <c r="N1535" s="21">
        <v>1522</v>
      </c>
      <c r="O1535" s="14">
        <f t="shared" si="465"/>
        <v>0.44746799999999998</v>
      </c>
      <c r="P1535" s="14">
        <f t="shared" si="473"/>
        <v>0.62420509450019712</v>
      </c>
      <c r="Q1535" s="14">
        <f t="shared" si="481"/>
        <v>1.0716730945001971</v>
      </c>
      <c r="R1535" s="14">
        <f t="shared" si="482"/>
        <v>-0.17673709450019714</v>
      </c>
      <c r="S1535" s="14">
        <f t="shared" si="483"/>
        <v>1.6958781890003942</v>
      </c>
      <c r="T1535" s="14">
        <f t="shared" si="484"/>
        <v>-0.80094218900039427</v>
      </c>
      <c r="U1535" s="4" t="s">
        <v>21</v>
      </c>
      <c r="V1535" s="21">
        <v>1522</v>
      </c>
      <c r="W1535" s="15">
        <f t="shared" si="474"/>
        <v>16667.780696222486</v>
      </c>
      <c r="X1535" s="15">
        <f t="shared" si="475"/>
        <v>19889.95142736438</v>
      </c>
      <c r="Y1535" s="15">
        <f t="shared" si="476"/>
        <v>31114.770769750208</v>
      </c>
      <c r="Z1535" s="15">
        <f t="shared" si="477"/>
        <v>8928.7147700107307</v>
      </c>
      <c r="AA1535" s="15">
        <f t="shared" si="478"/>
        <v>58083.855175363249</v>
      </c>
      <c r="AB1535" s="15">
        <f t="shared" si="479"/>
        <v>4782.9971426415304</v>
      </c>
      <c r="AC1535" s="15"/>
    </row>
    <row r="1536" spans="2:29">
      <c r="B1536" s="64">
        <v>42513</v>
      </c>
      <c r="C1536" s="65">
        <v>2048.04</v>
      </c>
      <c r="D1536" s="65">
        <v>16654.599999999999</v>
      </c>
      <c r="E1536" s="16">
        <f t="shared" si="466"/>
        <v>-4.8845775811332823E-3</v>
      </c>
      <c r="F1536" s="16" t="str">
        <f t="shared" si="468"/>
        <v/>
      </c>
      <c r="G1536" s="16">
        <f t="shared" si="469"/>
        <v>-4.8845775811332823E-3</v>
      </c>
      <c r="H1536" s="6">
        <f t="shared" si="470"/>
        <v>1523</v>
      </c>
      <c r="I1536" s="25">
        <f t="shared" ca="1" si="471"/>
        <v>23458.372413912861</v>
      </c>
      <c r="J1536" s="16">
        <f t="shared" ca="1" si="480"/>
        <v>-1.2163711301174079E-2</v>
      </c>
      <c r="K1536" s="17">
        <f t="shared" ca="1" si="472"/>
        <v>21.341027394869993</v>
      </c>
      <c r="L1536" s="31">
        <f t="shared" ca="1" si="467"/>
        <v>-0.78326893085332838</v>
      </c>
      <c r="M1536" s="30"/>
      <c r="N1536" s="21">
        <v>1523</v>
      </c>
      <c r="O1536" s="14">
        <f t="shared" si="465"/>
        <v>0.44776199999999999</v>
      </c>
      <c r="P1536" s="14">
        <f t="shared" si="473"/>
        <v>0.62441012163481135</v>
      </c>
      <c r="Q1536" s="14">
        <f t="shared" si="481"/>
        <v>1.0721721216348112</v>
      </c>
      <c r="R1536" s="14">
        <f t="shared" si="482"/>
        <v>-0.17664812163481136</v>
      </c>
      <c r="S1536" s="14">
        <f t="shared" si="483"/>
        <v>1.6965822432696227</v>
      </c>
      <c r="T1536" s="14">
        <f t="shared" si="484"/>
        <v>-0.80105824326962272</v>
      </c>
      <c r="U1536" s="4" t="s">
        <v>21</v>
      </c>
      <c r="V1536" s="21">
        <v>1523</v>
      </c>
      <c r="W1536" s="15">
        <f t="shared" si="474"/>
        <v>16672.681744165919</v>
      </c>
      <c r="X1536" s="15">
        <f t="shared" si="475"/>
        <v>19894.029825189973</v>
      </c>
      <c r="Y1536" s="15">
        <f t="shared" si="476"/>
        <v>31130.301759521972</v>
      </c>
      <c r="Z1536" s="15">
        <f t="shared" si="477"/>
        <v>8929.5092186896964</v>
      </c>
      <c r="AA1536" s="15">
        <f t="shared" si="478"/>
        <v>58124.763760814996</v>
      </c>
      <c r="AB1536" s="15">
        <f t="shared" si="479"/>
        <v>4782.4420876122949</v>
      </c>
      <c r="AC1536" s="15"/>
    </row>
    <row r="1537" spans="2:29">
      <c r="B1537" s="64">
        <v>42514</v>
      </c>
      <c r="C1537" s="65">
        <v>2076.06</v>
      </c>
      <c r="D1537" s="65">
        <v>16498.759999999998</v>
      </c>
      <c r="E1537" s="16">
        <f t="shared" si="466"/>
        <v>-9.3571745944063603E-3</v>
      </c>
      <c r="F1537" s="16" t="str">
        <f t="shared" si="468"/>
        <v/>
      </c>
      <c r="G1537" s="16">
        <f t="shared" si="469"/>
        <v>-9.3571745944063603E-3</v>
      </c>
      <c r="H1537" s="6">
        <f t="shared" si="470"/>
        <v>1524</v>
      </c>
      <c r="I1537" s="25">
        <f t="shared" ca="1" si="471"/>
        <v>23186.828439600824</v>
      </c>
      <c r="J1537" s="16">
        <f t="shared" ca="1" si="480"/>
        <v>-1.1575567542400666E-2</v>
      </c>
      <c r="K1537" s="17">
        <f t="shared" ca="1" si="472"/>
        <v>20.594959032080492</v>
      </c>
      <c r="L1537" s="31">
        <f t="shared" ca="1" si="467"/>
        <v>-0.7460683627894994</v>
      </c>
      <c r="M1537" s="30"/>
      <c r="N1537" s="21">
        <v>1524</v>
      </c>
      <c r="O1537" s="14">
        <f t="shared" si="465"/>
        <v>0.44805600000000001</v>
      </c>
      <c r="P1537" s="14">
        <f t="shared" si="473"/>
        <v>0.62461508147018041</v>
      </c>
      <c r="Q1537" s="14">
        <f t="shared" si="481"/>
        <v>1.0726710814701805</v>
      </c>
      <c r="R1537" s="14">
        <f t="shared" si="482"/>
        <v>-0.1765590814701804</v>
      </c>
      <c r="S1537" s="14">
        <f t="shared" si="483"/>
        <v>1.6972861629403608</v>
      </c>
      <c r="T1537" s="14">
        <f t="shared" si="484"/>
        <v>-0.80117416294036081</v>
      </c>
      <c r="U1537" s="4" t="s">
        <v>21</v>
      </c>
      <c r="V1537" s="21">
        <v>1524</v>
      </c>
      <c r="W1537" s="15">
        <f t="shared" si="474"/>
        <v>16677.584233229285</v>
      </c>
      <c r="X1537" s="15">
        <f t="shared" si="475"/>
        <v>19898.107720155836</v>
      </c>
      <c r="Y1537" s="15">
        <f t="shared" si="476"/>
        <v>31145.838405521732</v>
      </c>
      <c r="Z1537" s="15">
        <f t="shared" si="477"/>
        <v>8930.304339058901</v>
      </c>
      <c r="AA1537" s="15">
        <f t="shared" si="478"/>
        <v>58165.693329257345</v>
      </c>
      <c r="AB1537" s="15">
        <f t="shared" si="479"/>
        <v>4781.8877406306556</v>
      </c>
      <c r="AC1537" s="15"/>
    </row>
    <row r="1538" spans="2:29">
      <c r="B1538" s="64">
        <v>42515</v>
      </c>
      <c r="C1538" s="65">
        <v>2090.5639999999999</v>
      </c>
      <c r="D1538" s="65">
        <v>16757.349999999999</v>
      </c>
      <c r="E1538" s="16">
        <f t="shared" si="466"/>
        <v>1.567329908429483E-2</v>
      </c>
      <c r="F1538" s="16">
        <f t="shared" si="468"/>
        <v>1.567329908429483E-2</v>
      </c>
      <c r="G1538" s="16" t="str">
        <f t="shared" si="469"/>
        <v/>
      </c>
      <c r="H1538" s="6">
        <f t="shared" si="470"/>
        <v>1525</v>
      </c>
      <c r="I1538" s="25">
        <f t="shared" ca="1" si="471"/>
        <v>23226.416304777096</v>
      </c>
      <c r="J1538" s="16">
        <f t="shared" ca="1" si="480"/>
        <v>1.7073428252334904E-3</v>
      </c>
      <c r="K1538" s="17">
        <f t="shared" ca="1" si="472"/>
        <v>20.683202039567995</v>
      </c>
      <c r="L1538" s="31">
        <f t="shared" ca="1" si="467"/>
        <v>8.8243007487500857E-2</v>
      </c>
      <c r="M1538" s="30"/>
      <c r="N1538" s="21">
        <v>1525</v>
      </c>
      <c r="O1538" s="14">
        <f t="shared" si="465"/>
        <v>0.44834999999999997</v>
      </c>
      <c r="P1538" s="14">
        <f t="shared" si="473"/>
        <v>0.62481997407253231</v>
      </c>
      <c r="Q1538" s="14">
        <f t="shared" si="481"/>
        <v>1.0731699740725322</v>
      </c>
      <c r="R1538" s="14">
        <f t="shared" si="482"/>
        <v>-0.17646997407253234</v>
      </c>
      <c r="S1538" s="14">
        <f t="shared" si="483"/>
        <v>1.6979899481450647</v>
      </c>
      <c r="T1538" s="14">
        <f t="shared" si="484"/>
        <v>-0.8012899481450646</v>
      </c>
      <c r="U1538" s="4" t="s">
        <v>21</v>
      </c>
      <c r="V1538" s="21">
        <v>1525</v>
      </c>
      <c r="W1538" s="15">
        <f t="shared" si="474"/>
        <v>16682.488163836329</v>
      </c>
      <c r="X1538" s="15">
        <f t="shared" si="475"/>
        <v>19902.18511292804</v>
      </c>
      <c r="Y1538" s="15">
        <f t="shared" si="476"/>
        <v>31161.380710544421</v>
      </c>
      <c r="Z1538" s="15">
        <f t="shared" si="477"/>
        <v>8931.1001306936942</v>
      </c>
      <c r="AA1538" s="15">
        <f t="shared" si="478"/>
        <v>58206.643892153683</v>
      </c>
      <c r="AB1538" s="15">
        <f t="shared" si="479"/>
        <v>4781.3341008320031</v>
      </c>
      <c r="AC1538" s="15"/>
    </row>
    <row r="1539" spans="2:29">
      <c r="B1539" s="64">
        <v>42516</v>
      </c>
      <c r="C1539" s="65">
        <v>2090.1</v>
      </c>
      <c r="D1539" s="65">
        <v>16865.939999999999</v>
      </c>
      <c r="E1539" s="16">
        <f t="shared" si="466"/>
        <v>6.480141549827398E-3</v>
      </c>
      <c r="F1539" s="16">
        <f t="shared" si="468"/>
        <v>6.480141549827398E-3</v>
      </c>
      <c r="G1539" s="16" t="str">
        <f t="shared" si="469"/>
        <v/>
      </c>
      <c r="H1539" s="6">
        <f t="shared" si="470"/>
        <v>1526</v>
      </c>
      <c r="I1539" s="25">
        <f t="shared" ca="1" si="471"/>
        <v>22725.769822493821</v>
      </c>
      <c r="J1539" s="16">
        <f t="shared" ca="1" si="480"/>
        <v>-2.1555046448569187E-2</v>
      </c>
      <c r="K1539" s="17">
        <f t="shared" ca="1" si="472"/>
        <v>19.302904268469536</v>
      </c>
      <c r="L1539" s="31">
        <f t="shared" ca="1" si="467"/>
        <v>-1.3802977710984576</v>
      </c>
      <c r="M1539" s="30"/>
      <c r="N1539" s="21">
        <v>1526</v>
      </c>
      <c r="O1539" s="14">
        <f t="shared" si="465"/>
        <v>0.44864399999999999</v>
      </c>
      <c r="P1539" s="14">
        <f t="shared" si="473"/>
        <v>0.62502479950798751</v>
      </c>
      <c r="Q1539" s="14">
        <f t="shared" si="481"/>
        <v>1.0736687995079874</v>
      </c>
      <c r="R1539" s="14">
        <f t="shared" si="482"/>
        <v>-0.17638079950798752</v>
      </c>
      <c r="S1539" s="14">
        <f t="shared" si="483"/>
        <v>1.6986935990159751</v>
      </c>
      <c r="T1539" s="14">
        <f t="shared" si="484"/>
        <v>-0.80140559901597497</v>
      </c>
      <c r="U1539" s="4" t="s">
        <v>21</v>
      </c>
      <c r="V1539" s="21">
        <v>1526</v>
      </c>
      <c r="W1539" s="15">
        <f t="shared" si="474"/>
        <v>16687.393536410931</v>
      </c>
      <c r="X1539" s="15">
        <f t="shared" si="475"/>
        <v>19906.262004171564</v>
      </c>
      <c r="Y1539" s="15">
        <f t="shared" si="476"/>
        <v>31176.928677385011</v>
      </c>
      <c r="Z1539" s="15">
        <f t="shared" si="477"/>
        <v>8931.8965931703242</v>
      </c>
      <c r="AA1539" s="15">
        <f t="shared" si="478"/>
        <v>58247.615460970708</v>
      </c>
      <c r="AB1539" s="15">
        <f t="shared" si="479"/>
        <v>4780.7811673533643</v>
      </c>
      <c r="AC1539" s="15"/>
    </row>
    <row r="1540" spans="2:29">
      <c r="B1540" s="64">
        <v>42517</v>
      </c>
      <c r="C1540" s="65">
        <v>2099.06</v>
      </c>
      <c r="D1540" s="65">
        <v>16834.84</v>
      </c>
      <c r="E1540" s="16">
        <f t="shared" si="466"/>
        <v>-1.8439529608191745E-3</v>
      </c>
      <c r="F1540" s="16" t="str">
        <f t="shared" si="468"/>
        <v/>
      </c>
      <c r="G1540" s="16">
        <f t="shared" si="469"/>
        <v>-1.8439529608191745E-3</v>
      </c>
      <c r="H1540" s="6">
        <f t="shared" si="470"/>
        <v>1527</v>
      </c>
      <c r="I1540" s="25">
        <f t="shared" ca="1" si="471"/>
        <v>22496.59650434681</v>
      </c>
      <c r="J1540" s="16">
        <f t="shared" ca="1" si="480"/>
        <v>-1.0084292850672872E-2</v>
      </c>
      <c r="K1540" s="17">
        <f t="shared" ca="1" si="472"/>
        <v>18.651061106609735</v>
      </c>
      <c r="L1540" s="31">
        <f t="shared" ca="1" si="467"/>
        <v>-0.65184316185980307</v>
      </c>
      <c r="M1540" s="30"/>
      <c r="N1540" s="21">
        <v>1527</v>
      </c>
      <c r="O1540" s="14">
        <f t="shared" si="465"/>
        <v>0.448938</v>
      </c>
      <c r="P1540" s="14">
        <f t="shared" si="473"/>
        <v>0.62522955784255752</v>
      </c>
      <c r="Q1540" s="14">
        <f t="shared" si="481"/>
        <v>1.0741675578425576</v>
      </c>
      <c r="R1540" s="14">
        <f t="shared" si="482"/>
        <v>-0.17629155784255751</v>
      </c>
      <c r="S1540" s="14">
        <f t="shared" si="483"/>
        <v>1.6993971156851151</v>
      </c>
      <c r="T1540" s="14">
        <f t="shared" si="484"/>
        <v>-0.80152111568511497</v>
      </c>
      <c r="U1540" s="4" t="s">
        <v>21</v>
      </c>
      <c r="V1540" s="21">
        <v>1527</v>
      </c>
      <c r="W1540" s="15">
        <f t="shared" si="474"/>
        <v>16692.300351377093</v>
      </c>
      <c r="X1540" s="15">
        <f t="shared" si="475"/>
        <v>19910.338394550265</v>
      </c>
      <c r="Y1540" s="15">
        <f t="shared" si="476"/>
        <v>31192.482308838393</v>
      </c>
      <c r="Z1540" s="15">
        <f t="shared" si="477"/>
        <v>8932.6937260659506</v>
      </c>
      <c r="AA1540" s="15">
        <f t="shared" si="478"/>
        <v>58288.608047178292</v>
      </c>
      <c r="AB1540" s="15">
        <f t="shared" si="479"/>
        <v>4780.2289393334086</v>
      </c>
      <c r="AC1540" s="15"/>
    </row>
    <row r="1541" spans="2:29">
      <c r="B1541" s="64">
        <v>42521</v>
      </c>
      <c r="C1541" s="65">
        <v>2096.96</v>
      </c>
      <c r="D1541" s="65">
        <v>17234.98</v>
      </c>
      <c r="E1541" s="16">
        <f t="shared" si="466"/>
        <v>2.3768565665013709E-2</v>
      </c>
      <c r="F1541" s="16">
        <f t="shared" si="468"/>
        <v>2.3768565665013709E-2</v>
      </c>
      <c r="G1541" s="16" t="str">
        <f t="shared" si="469"/>
        <v/>
      </c>
      <c r="H1541" s="6">
        <f t="shared" si="470"/>
        <v>1528</v>
      </c>
      <c r="I1541" s="25">
        <f t="shared" ca="1" si="471"/>
        <v>22293.259988343649</v>
      </c>
      <c r="J1541" s="16">
        <f t="shared" ca="1" si="480"/>
        <v>-9.0385457179654686E-3</v>
      </c>
      <c r="K1541" s="17">
        <f t="shared" ca="1" si="472"/>
        <v>18.06520815060696</v>
      </c>
      <c r="L1541" s="31">
        <f t="shared" ca="1" si="467"/>
        <v>-0.58585295600277565</v>
      </c>
      <c r="M1541" s="30"/>
      <c r="N1541" s="21">
        <v>1528</v>
      </c>
      <c r="O1541" s="14">
        <f t="shared" si="465"/>
        <v>0.44923199999999996</v>
      </c>
      <c r="P1541" s="14">
        <f t="shared" si="473"/>
        <v>0.62543424914214607</v>
      </c>
      <c r="Q1541" s="14">
        <f t="shared" si="481"/>
        <v>1.0746662491421461</v>
      </c>
      <c r="R1541" s="14">
        <f t="shared" si="482"/>
        <v>-0.17620224914214611</v>
      </c>
      <c r="S1541" s="14">
        <f t="shared" si="483"/>
        <v>1.700100498284292</v>
      </c>
      <c r="T1541" s="14">
        <f t="shared" si="484"/>
        <v>-0.80163649828429218</v>
      </c>
      <c r="U1541" s="4" t="s">
        <v>21</v>
      </c>
      <c r="V1541" s="21">
        <v>1528</v>
      </c>
      <c r="W1541" s="15">
        <f t="shared" si="474"/>
        <v>16697.208609158937</v>
      </c>
      <c r="X1541" s="15">
        <f t="shared" si="475"/>
        <v>19914.414284726889</v>
      </c>
      <c r="Y1541" s="15">
        <f t="shared" si="476"/>
        <v>31208.041607699408</v>
      </c>
      <c r="Z1541" s="15">
        <f t="shared" si="477"/>
        <v>8933.4915289586388</v>
      </c>
      <c r="AA1541" s="15">
        <f t="shared" si="478"/>
        <v>58329.621662249556</v>
      </c>
      <c r="AB1541" s="15">
        <f t="shared" si="479"/>
        <v>4779.6774159124416</v>
      </c>
      <c r="AC1541" s="15"/>
    </row>
    <row r="1542" spans="2:29">
      <c r="B1542" s="64">
        <v>42522</v>
      </c>
      <c r="C1542" s="65">
        <v>2099.33</v>
      </c>
      <c r="D1542" s="65">
        <v>16955.73</v>
      </c>
      <c r="E1542" s="16">
        <f t="shared" si="466"/>
        <v>-1.6202513724994171E-2</v>
      </c>
      <c r="F1542" s="16" t="str">
        <f t="shared" si="468"/>
        <v/>
      </c>
      <c r="G1542" s="16">
        <f t="shared" si="469"/>
        <v>-1.6202513724994171E-2</v>
      </c>
      <c r="H1542" s="6">
        <f t="shared" si="470"/>
        <v>1529</v>
      </c>
      <c r="I1542" s="25">
        <f t="shared" ca="1" si="471"/>
        <v>22334.578098154238</v>
      </c>
      <c r="J1542" s="16">
        <f t="shared" ca="1" si="480"/>
        <v>1.8533902099644719E-3</v>
      </c>
      <c r="K1542" s="17">
        <f t="shared" ca="1" si="472"/>
        <v>18.16256290354977</v>
      </c>
      <c r="L1542" s="31">
        <f t="shared" ca="1" si="467"/>
        <v>9.7354752942809111E-2</v>
      </c>
      <c r="M1542" s="30"/>
      <c r="N1542" s="21">
        <v>1529</v>
      </c>
      <c r="O1542" s="14">
        <f t="shared" si="465"/>
        <v>0.44952599999999998</v>
      </c>
      <c r="P1542" s="14">
        <f t="shared" si="473"/>
        <v>0.62563887347254887</v>
      </c>
      <c r="Q1542" s="14">
        <f t="shared" si="481"/>
        <v>1.075164873472549</v>
      </c>
      <c r="R1542" s="14">
        <f t="shared" si="482"/>
        <v>-0.17611287347254889</v>
      </c>
      <c r="S1542" s="14">
        <f t="shared" si="483"/>
        <v>1.7008037469450978</v>
      </c>
      <c r="T1542" s="14">
        <f t="shared" si="484"/>
        <v>-0.80175174694509777</v>
      </c>
      <c r="U1542" s="4" t="s">
        <v>21</v>
      </c>
      <c r="V1542" s="21">
        <v>1529</v>
      </c>
      <c r="W1542" s="15">
        <f t="shared" si="474"/>
        <v>16702.118310180715</v>
      </c>
      <c r="X1542" s="15">
        <f t="shared" si="475"/>
        <v>19918.489675363086</v>
      </c>
      <c r="Y1542" s="15">
        <f t="shared" si="476"/>
        <v>31223.606576762879</v>
      </c>
      <c r="Z1542" s="15">
        <f t="shared" si="477"/>
        <v>8934.2900014273546</v>
      </c>
      <c r="AA1542" s="15">
        <f t="shared" si="478"/>
        <v>58370.656317660905</v>
      </c>
      <c r="AB1542" s="15">
        <f t="shared" si="479"/>
        <v>4779.1265962323996</v>
      </c>
      <c r="AC1542" s="15"/>
    </row>
    <row r="1543" spans="2:29">
      <c r="B1543" s="64">
        <v>42523</v>
      </c>
      <c r="C1543" s="65">
        <v>2105.2600000000002</v>
      </c>
      <c r="D1543" s="65">
        <v>16562.55</v>
      </c>
      <c r="E1543" s="16">
        <f t="shared" si="466"/>
        <v>-2.3188621191774127E-2</v>
      </c>
      <c r="F1543" s="16" t="str">
        <f t="shared" si="468"/>
        <v/>
      </c>
      <c r="G1543" s="16">
        <f t="shared" si="469"/>
        <v>-2.3188621191774127E-2</v>
      </c>
      <c r="H1543" s="6">
        <f t="shared" si="470"/>
        <v>1530</v>
      </c>
      <c r="I1543" s="25">
        <f t="shared" ca="1" si="471"/>
        <v>22252.948797226229</v>
      </c>
      <c r="J1543" s="16">
        <f t="shared" ca="1" si="480"/>
        <v>-3.654839619950325E-3</v>
      </c>
      <c r="K1543" s="17">
        <f t="shared" ca="1" si="472"/>
        <v>17.915341820577321</v>
      </c>
      <c r="L1543" s="31">
        <f t="shared" ca="1" si="467"/>
        <v>-0.24722108297244885</v>
      </c>
      <c r="M1543" s="30"/>
      <c r="N1543" s="21">
        <v>1530</v>
      </c>
      <c r="O1543" s="14">
        <f t="shared" si="465"/>
        <v>0.44982</v>
      </c>
      <c r="P1543" s="14">
        <f t="shared" si="473"/>
        <v>0.62584343089945427</v>
      </c>
      <c r="Q1543" s="14">
        <f t="shared" si="481"/>
        <v>1.0756634308994544</v>
      </c>
      <c r="R1543" s="14">
        <f t="shared" si="482"/>
        <v>-0.17602343089945427</v>
      </c>
      <c r="S1543" s="14">
        <f t="shared" si="483"/>
        <v>1.7015068617989084</v>
      </c>
      <c r="T1543" s="14">
        <f t="shared" si="484"/>
        <v>-0.80186686179890854</v>
      </c>
      <c r="U1543" s="4" t="s">
        <v>21</v>
      </c>
      <c r="V1543" s="21">
        <v>1530</v>
      </c>
      <c r="W1543" s="15">
        <f t="shared" si="474"/>
        <v>16707.029454866803</v>
      </c>
      <c r="X1543" s="15">
        <f t="shared" si="475"/>
        <v>19922.564567119396</v>
      </c>
      <c r="Y1543" s="15">
        <f t="shared" si="476"/>
        <v>31239.177218823599</v>
      </c>
      <c r="Z1543" s="15">
        <f t="shared" si="477"/>
        <v>8935.0891430519659</v>
      </c>
      <c r="AA1543" s="15">
        <f t="shared" si="478"/>
        <v>58411.712024891924</v>
      </c>
      <c r="AB1543" s="15">
        <f t="shared" si="479"/>
        <v>4778.5764794368461</v>
      </c>
      <c r="AC1543" s="15"/>
    </row>
    <row r="1544" spans="2:29">
      <c r="B1544" s="64">
        <v>42524</v>
      </c>
      <c r="C1544" s="65">
        <v>2099.13</v>
      </c>
      <c r="D1544" s="65">
        <v>16642.23</v>
      </c>
      <c r="E1544" s="16">
        <f t="shared" si="466"/>
        <v>4.8108534011972971E-3</v>
      </c>
      <c r="F1544" s="16">
        <f t="shared" si="468"/>
        <v>4.8108534011972971E-3</v>
      </c>
      <c r="G1544" s="16" t="str">
        <f t="shared" si="469"/>
        <v/>
      </c>
      <c r="H1544" s="6">
        <f t="shared" si="470"/>
        <v>1531</v>
      </c>
      <c r="I1544" s="25">
        <f t="shared" ca="1" si="471"/>
        <v>22086.924891047012</v>
      </c>
      <c r="J1544" s="16">
        <f t="shared" ca="1" si="480"/>
        <v>-7.4607598162411051E-3</v>
      </c>
      <c r="K1544" s="17">
        <f t="shared" ca="1" si="472"/>
        <v>17.428920849915571</v>
      </c>
      <c r="L1544" s="31">
        <f t="shared" ca="1" si="467"/>
        <v>-0.48642097066175094</v>
      </c>
      <c r="M1544" s="30"/>
      <c r="N1544" s="21">
        <v>1531</v>
      </c>
      <c r="O1544" s="14">
        <f t="shared" si="465"/>
        <v>0.45011399999999996</v>
      </c>
      <c r="P1544" s="14">
        <f t="shared" si="473"/>
        <v>0.62604792148844324</v>
      </c>
      <c r="Q1544" s="14">
        <f t="shared" si="481"/>
        <v>1.0761619214884433</v>
      </c>
      <c r="R1544" s="14">
        <f t="shared" si="482"/>
        <v>-0.17593392148844328</v>
      </c>
      <c r="S1544" s="14">
        <f t="shared" si="483"/>
        <v>1.7022098429768864</v>
      </c>
      <c r="T1544" s="14">
        <f t="shared" si="484"/>
        <v>-0.80198184297688657</v>
      </c>
      <c r="U1544" s="4" t="s">
        <v>21</v>
      </c>
      <c r="V1544" s="21">
        <v>1531</v>
      </c>
      <c r="W1544" s="15">
        <f t="shared" si="474"/>
        <v>16711.942043641699</v>
      </c>
      <c r="X1544" s="15">
        <f t="shared" si="475"/>
        <v>19926.638960655266</v>
      </c>
      <c r="Y1544" s="15">
        <f t="shared" si="476"/>
        <v>31254.753536676315</v>
      </c>
      <c r="Z1544" s="15">
        <f t="shared" si="477"/>
        <v>8935.888953413234</v>
      </c>
      <c r="AA1544" s="15">
        <f t="shared" si="478"/>
        <v>58452.788795425542</v>
      </c>
      <c r="AB1544" s="15">
        <f t="shared" si="479"/>
        <v>4778.027064670966</v>
      </c>
      <c r="AC1544" s="15"/>
    </row>
    <row r="1545" spans="2:29">
      <c r="B1545" s="64">
        <v>42527</v>
      </c>
      <c r="C1545" s="65">
        <v>2109.41</v>
      </c>
      <c r="D1545" s="65">
        <v>16580.03</v>
      </c>
      <c r="E1545" s="16">
        <f t="shared" si="466"/>
        <v>-3.7374798930191887E-3</v>
      </c>
      <c r="F1545" s="16" t="str">
        <f t="shared" si="468"/>
        <v/>
      </c>
      <c r="G1545" s="16">
        <f t="shared" si="469"/>
        <v>-3.7374798930191887E-3</v>
      </c>
      <c r="H1545" s="6">
        <f t="shared" si="470"/>
        <v>1532</v>
      </c>
      <c r="I1545" s="25">
        <f t="shared" ca="1" si="471"/>
        <v>22198.454417714442</v>
      </c>
      <c r="J1545" s="16">
        <f t="shared" ca="1" si="480"/>
        <v>5.0495724152454591E-3</v>
      </c>
      <c r="K1545" s="17">
        <f t="shared" ca="1" si="472"/>
        <v>17.725350191724328</v>
      </c>
      <c r="L1545" s="31">
        <f t="shared" ca="1" si="467"/>
        <v>0.29642934180875835</v>
      </c>
      <c r="M1545" s="30"/>
      <c r="N1545" s="21">
        <v>1532</v>
      </c>
      <c r="O1545" s="14">
        <f t="shared" si="465"/>
        <v>0.45040799999999998</v>
      </c>
      <c r="P1545" s="14">
        <f t="shared" si="473"/>
        <v>0.62625234530498963</v>
      </c>
      <c r="Q1545" s="14">
        <f t="shared" si="481"/>
        <v>1.0766603453049897</v>
      </c>
      <c r="R1545" s="14">
        <f t="shared" si="482"/>
        <v>-0.17584434530498966</v>
      </c>
      <c r="S1545" s="14">
        <f t="shared" si="483"/>
        <v>1.7029126906099792</v>
      </c>
      <c r="T1545" s="14">
        <f t="shared" si="484"/>
        <v>-0.80209669060997935</v>
      </c>
      <c r="U1545" s="4" t="s">
        <v>21</v>
      </c>
      <c r="V1545" s="21">
        <v>1532</v>
      </c>
      <c r="W1545" s="15">
        <f t="shared" si="474"/>
        <v>16716.856076930027</v>
      </c>
      <c r="X1545" s="15">
        <f t="shared" si="475"/>
        <v>19930.712856629038</v>
      </c>
      <c r="Y1545" s="15">
        <f t="shared" si="476"/>
        <v>31270.335533115769</v>
      </c>
      <c r="Z1545" s="15">
        <f t="shared" si="477"/>
        <v>8936.6894320928222</v>
      </c>
      <c r="AA1545" s="15">
        <f t="shared" si="478"/>
        <v>58493.886640747893</v>
      </c>
      <c r="AB1545" s="15">
        <f t="shared" si="479"/>
        <v>4777.4783510815669</v>
      </c>
      <c r="AC1545" s="15"/>
    </row>
    <row r="1546" spans="2:29">
      <c r="B1546" s="64">
        <v>42528</v>
      </c>
      <c r="C1546" s="65">
        <v>2112.13</v>
      </c>
      <c r="D1546" s="65">
        <v>16675.45</v>
      </c>
      <c r="E1546" s="16">
        <f t="shared" si="466"/>
        <v>5.7551162452662572E-3</v>
      </c>
      <c r="F1546" s="16">
        <f t="shared" si="468"/>
        <v>5.7551162452662572E-3</v>
      </c>
      <c r="G1546" s="16" t="str">
        <f t="shared" si="469"/>
        <v/>
      </c>
      <c r="H1546" s="6">
        <f t="shared" si="470"/>
        <v>1533</v>
      </c>
      <c r="I1546" s="25">
        <f t="shared" ca="1" si="471"/>
        <v>22234.549535908634</v>
      </c>
      <c r="J1546" s="16">
        <f t="shared" ca="1" si="480"/>
        <v>1.6260194297756487E-3</v>
      </c>
      <c r="K1546" s="17">
        <f t="shared" ca="1" si="472"/>
        <v>17.808518940744857</v>
      </c>
      <c r="L1546" s="31">
        <f t="shared" ca="1" si="467"/>
        <v>8.3168749020529703E-2</v>
      </c>
      <c r="M1546" s="30"/>
      <c r="N1546" s="21">
        <v>1533</v>
      </c>
      <c r="O1546" s="14">
        <f t="shared" si="465"/>
        <v>0.45070199999999999</v>
      </c>
      <c r="P1546" s="14">
        <f t="shared" si="473"/>
        <v>0.62645670241446061</v>
      </c>
      <c r="Q1546" s="14">
        <f t="shared" si="481"/>
        <v>1.0771587024144607</v>
      </c>
      <c r="R1546" s="14">
        <f t="shared" si="482"/>
        <v>-0.17575470241446062</v>
      </c>
      <c r="S1546" s="14">
        <f t="shared" si="483"/>
        <v>1.7036154048289212</v>
      </c>
      <c r="T1546" s="14">
        <f t="shared" si="484"/>
        <v>-0.80221140482892128</v>
      </c>
      <c r="U1546" s="4" t="s">
        <v>21</v>
      </c>
      <c r="V1546" s="21">
        <v>1533</v>
      </c>
      <c r="W1546" s="15">
        <f t="shared" si="474"/>
        <v>16721.771555156538</v>
      </c>
      <c r="X1546" s="15">
        <f t="shared" si="475"/>
        <v>19934.786255697971</v>
      </c>
      <c r="Y1546" s="15">
        <f t="shared" si="476"/>
        <v>31285.92321093666</v>
      </c>
      <c r="Z1546" s="15">
        <f t="shared" si="477"/>
        <v>8937.490578673287</v>
      </c>
      <c r="AA1546" s="15">
        <f t="shared" si="478"/>
        <v>58535.005572348411</v>
      </c>
      <c r="AB1546" s="15">
        <f t="shared" si="479"/>
        <v>4776.930337817068</v>
      </c>
      <c r="AC1546" s="15"/>
    </row>
    <row r="1547" spans="2:29">
      <c r="B1547" s="64">
        <v>42529</v>
      </c>
      <c r="C1547" s="65">
        <v>2119.12</v>
      </c>
      <c r="D1547" s="65">
        <v>16830.919999999998</v>
      </c>
      <c r="E1547" s="16">
        <f t="shared" si="466"/>
        <v>9.3232866279469237E-3</v>
      </c>
      <c r="F1547" s="16">
        <f t="shared" si="468"/>
        <v>9.3232866279469237E-3</v>
      </c>
      <c r="G1547" s="16" t="str">
        <f t="shared" si="469"/>
        <v/>
      </c>
      <c r="H1547" s="6">
        <f t="shared" si="470"/>
        <v>1534</v>
      </c>
      <c r="I1547" s="25">
        <f t="shared" ca="1" si="471"/>
        <v>22599.285853876871</v>
      </c>
      <c r="J1547" s="16">
        <f t="shared" ca="1" si="480"/>
        <v>1.6404034513008217E-2</v>
      </c>
      <c r="K1547" s="17">
        <f t="shared" ca="1" si="472"/>
        <v>18.807078491701301</v>
      </c>
      <c r="L1547" s="31">
        <f t="shared" ca="1" si="467"/>
        <v>0.998559550956443</v>
      </c>
      <c r="M1547" s="30"/>
      <c r="N1547" s="21">
        <v>1534</v>
      </c>
      <c r="O1547" s="14">
        <f t="shared" si="465"/>
        <v>0.45099600000000001</v>
      </c>
      <c r="P1547" s="14">
        <f t="shared" si="473"/>
        <v>0.62666099288211652</v>
      </c>
      <c r="Q1547" s="14">
        <f t="shared" si="481"/>
        <v>1.0776569928821165</v>
      </c>
      <c r="R1547" s="14">
        <f t="shared" si="482"/>
        <v>-0.17566499288211651</v>
      </c>
      <c r="S1547" s="14">
        <f t="shared" si="483"/>
        <v>1.704317985764233</v>
      </c>
      <c r="T1547" s="14">
        <f t="shared" si="484"/>
        <v>-0.80232598576423309</v>
      </c>
      <c r="U1547" s="4" t="s">
        <v>21</v>
      </c>
      <c r="V1547" s="21">
        <v>1534</v>
      </c>
      <c r="W1547" s="15">
        <f t="shared" si="474"/>
        <v>16726.688478746106</v>
      </c>
      <c r="X1547" s="15">
        <f t="shared" si="475"/>
        <v>19938.859158518215</v>
      </c>
      <c r="Y1547" s="15">
        <f t="shared" si="476"/>
        <v>31301.516572933659</v>
      </c>
      <c r="Z1547" s="15">
        <f t="shared" si="477"/>
        <v>8938.2923927380743</v>
      </c>
      <c r="AA1547" s="15">
        <f t="shared" si="478"/>
        <v>58576.145601719771</v>
      </c>
      <c r="AB1547" s="15">
        <f t="shared" si="479"/>
        <v>4776.3830240275038</v>
      </c>
      <c r="AC1547" s="15"/>
    </row>
    <row r="1548" spans="2:29">
      <c r="B1548" s="64">
        <v>42530</v>
      </c>
      <c r="C1548" s="65">
        <v>2115.48</v>
      </c>
      <c r="D1548" s="65">
        <v>16668.41</v>
      </c>
      <c r="E1548" s="16">
        <f t="shared" si="466"/>
        <v>-9.6554436715282597E-3</v>
      </c>
      <c r="F1548" s="16" t="str">
        <f t="shared" si="468"/>
        <v/>
      </c>
      <c r="G1548" s="16">
        <f t="shared" si="469"/>
        <v>-9.6554436715282597E-3</v>
      </c>
      <c r="H1548" s="6">
        <f t="shared" si="470"/>
        <v>1535</v>
      </c>
      <c r="I1548" s="25">
        <f t="shared" ca="1" si="471"/>
        <v>22515.986828131234</v>
      </c>
      <c r="J1548" s="16">
        <f t="shared" ca="1" si="480"/>
        <v>-3.6859140719859049E-3</v>
      </c>
      <c r="K1548" s="17">
        <f t="shared" ca="1" si="472"/>
        <v>18.557908099470517</v>
      </c>
      <c r="L1548" s="31">
        <f t="shared" ca="1" si="467"/>
        <v>-0.24917039223078585</v>
      </c>
      <c r="M1548" s="30"/>
      <c r="N1548" s="21">
        <v>1535</v>
      </c>
      <c r="O1548" s="14">
        <f t="shared" si="465"/>
        <v>0.45128999999999997</v>
      </c>
      <c r="P1548" s="14">
        <f t="shared" si="473"/>
        <v>0.62686521677311147</v>
      </c>
      <c r="Q1548" s="14">
        <f t="shared" si="481"/>
        <v>1.0781552167731114</v>
      </c>
      <c r="R1548" s="14">
        <f t="shared" si="482"/>
        <v>-0.1755752167731115</v>
      </c>
      <c r="S1548" s="14">
        <f t="shared" si="483"/>
        <v>1.7050204335462229</v>
      </c>
      <c r="T1548" s="14">
        <f t="shared" si="484"/>
        <v>-0.80244043354622296</v>
      </c>
      <c r="U1548" s="4" t="s">
        <v>21</v>
      </c>
      <c r="V1548" s="21">
        <v>1535</v>
      </c>
      <c r="W1548" s="15">
        <f t="shared" si="474"/>
        <v>16731.606848123727</v>
      </c>
      <c r="X1548" s="15">
        <f t="shared" si="475"/>
        <v>19942.931565744835</v>
      </c>
      <c r="Y1548" s="15">
        <f t="shared" si="476"/>
        <v>31317.11562190143</v>
      </c>
      <c r="Z1548" s="15">
        <f t="shared" si="477"/>
        <v>8939.0948738715215</v>
      </c>
      <c r="AA1548" s="15">
        <f t="shared" si="478"/>
        <v>58617.306740357977</v>
      </c>
      <c r="AB1548" s="15">
        <f t="shared" si="479"/>
        <v>4775.836408864513</v>
      </c>
      <c r="AC1548" s="15"/>
    </row>
    <row r="1549" spans="2:29">
      <c r="B1549" s="64">
        <v>42531</v>
      </c>
      <c r="C1549" s="65">
        <v>2096.0700000000002</v>
      </c>
      <c r="D1549" s="65">
        <v>16601.36</v>
      </c>
      <c r="E1549" s="16">
        <f t="shared" si="466"/>
        <v>-4.0225792382116397E-3</v>
      </c>
      <c r="F1549" s="16" t="str">
        <f t="shared" si="468"/>
        <v/>
      </c>
      <c r="G1549" s="16">
        <f t="shared" si="469"/>
        <v>-4.0225792382116397E-3</v>
      </c>
      <c r="H1549" s="6">
        <f t="shared" si="470"/>
        <v>1536</v>
      </c>
      <c r="I1549" s="25">
        <f t="shared" ca="1" si="471"/>
        <v>22222.829264429583</v>
      </c>
      <c r="J1549" s="16">
        <f t="shared" ca="1" si="480"/>
        <v>-1.3019974027315669E-2</v>
      </c>
      <c r="K1549" s="17">
        <f t="shared" ca="1" si="472"/>
        <v>17.720440244557306</v>
      </c>
      <c r="L1549" s="31">
        <f t="shared" ca="1" si="467"/>
        <v>-0.83746785491320985</v>
      </c>
      <c r="M1549" s="30"/>
      <c r="N1549" s="21">
        <v>1536</v>
      </c>
      <c r="O1549" s="14">
        <f t="shared" ref="O1549:O1612" si="485">$I$7*N1549</f>
        <v>0.45158399999999999</v>
      </c>
      <c r="P1549" s="14">
        <f t="shared" si="473"/>
        <v>0.62706937415249353</v>
      </c>
      <c r="Q1549" s="14">
        <f t="shared" si="481"/>
        <v>1.0786533741524935</v>
      </c>
      <c r="R1549" s="14">
        <f t="shared" si="482"/>
        <v>-0.17548537415249355</v>
      </c>
      <c r="S1549" s="14">
        <f t="shared" si="483"/>
        <v>1.705722748304987</v>
      </c>
      <c r="T1549" s="14">
        <f t="shared" si="484"/>
        <v>-0.80255474830498708</v>
      </c>
      <c r="U1549" s="4" t="s">
        <v>21</v>
      </c>
      <c r="V1549" s="21">
        <v>1536</v>
      </c>
      <c r="W1549" s="15">
        <f t="shared" si="474"/>
        <v>16736.526663714532</v>
      </c>
      <c r="X1549" s="15">
        <f t="shared" si="475"/>
        <v>19947.00347803182</v>
      </c>
      <c r="Y1549" s="15">
        <f t="shared" si="476"/>
        <v>31332.720360634612</v>
      </c>
      <c r="Z1549" s="15">
        <f t="shared" si="477"/>
        <v>8939.8980216588534</v>
      </c>
      <c r="AA1549" s="15">
        <f t="shared" si="478"/>
        <v>58658.488999762267</v>
      </c>
      <c r="AB1549" s="15">
        <f t="shared" si="479"/>
        <v>4775.290491481338</v>
      </c>
      <c r="AC1549" s="15"/>
    </row>
    <row r="1550" spans="2:29">
      <c r="B1550" s="64">
        <v>42534</v>
      </c>
      <c r="C1550" s="65">
        <v>2079.06</v>
      </c>
      <c r="D1550" s="65">
        <v>16019.18</v>
      </c>
      <c r="E1550" s="16">
        <f t="shared" ref="E1550:E1613" si="486">(D1550-D1549)/D1549</f>
        <v>-3.5068211279075945E-2</v>
      </c>
      <c r="F1550" s="16" t="str">
        <f t="shared" si="468"/>
        <v/>
      </c>
      <c r="G1550" s="16">
        <f t="shared" si="469"/>
        <v>-3.5068211279075945E-2</v>
      </c>
      <c r="H1550" s="6">
        <f t="shared" si="470"/>
        <v>1537</v>
      </c>
      <c r="I1550" s="25">
        <f t="shared" ca="1" si="471"/>
        <v>22294.548245574832</v>
      </c>
      <c r="J1550" s="16">
        <f t="shared" ca="1" si="480"/>
        <v>3.2272659926359287E-3</v>
      </c>
      <c r="K1550" s="17">
        <f t="shared" ca="1" si="472"/>
        <v>17.903444726700073</v>
      </c>
      <c r="L1550" s="31">
        <f t="shared" ref="L1550:L1613" ca="1" si="487">NORMINV(RAND(),0,$I$9)</f>
        <v>0.18300448214276796</v>
      </c>
      <c r="M1550" s="30"/>
      <c r="N1550" s="21">
        <v>1537</v>
      </c>
      <c r="O1550" s="14">
        <f t="shared" si="485"/>
        <v>0.451878</v>
      </c>
      <c r="P1550" s="14">
        <f t="shared" si="473"/>
        <v>0.6272734650852051</v>
      </c>
      <c r="Q1550" s="14">
        <f t="shared" si="481"/>
        <v>1.079151465085205</v>
      </c>
      <c r="R1550" s="14">
        <f t="shared" si="482"/>
        <v>-0.17539546508520509</v>
      </c>
      <c r="S1550" s="14">
        <f t="shared" si="483"/>
        <v>1.7064249301704102</v>
      </c>
      <c r="T1550" s="14">
        <f t="shared" si="484"/>
        <v>-0.80266893017041019</v>
      </c>
      <c r="U1550" s="4" t="s">
        <v>21</v>
      </c>
      <c r="V1550" s="21">
        <v>1537</v>
      </c>
      <c r="W1550" s="15">
        <f t="shared" si="474"/>
        <v>16741.447925943765</v>
      </c>
      <c r="X1550" s="15">
        <f t="shared" si="475"/>
        <v>19951.074896032071</v>
      </c>
      <c r="Y1550" s="15">
        <f t="shared" si="476"/>
        <v>31348.330791927834</v>
      </c>
      <c r="Z1550" s="15">
        <f t="shared" si="477"/>
        <v>8940.7018356861772</v>
      </c>
      <c r="AA1550" s="15">
        <f t="shared" si="478"/>
        <v>58699.692391435266</v>
      </c>
      <c r="AB1550" s="15">
        <f t="shared" si="479"/>
        <v>4774.7452710328198</v>
      </c>
      <c r="AC1550" s="15"/>
    </row>
    <row r="1551" spans="2:29">
      <c r="B1551" s="64">
        <v>42535</v>
      </c>
      <c r="C1551" s="65">
        <v>2075.3200000000002</v>
      </c>
      <c r="D1551" s="65">
        <v>15859</v>
      </c>
      <c r="E1551" s="16">
        <f t="shared" si="486"/>
        <v>-9.9992633830196225E-3</v>
      </c>
      <c r="F1551" s="16" t="str">
        <f t="shared" ref="F1551:F1614" si="488">IF(E1551&gt;0,E1551,"")</f>
        <v/>
      </c>
      <c r="G1551" s="16">
        <f t="shared" ref="G1551:G1614" si="489">IF(E1551&lt;0,E1551,"")</f>
        <v>-9.9992633830196225E-3</v>
      </c>
      <c r="H1551" s="6">
        <f t="shared" si="470"/>
        <v>1538</v>
      </c>
      <c r="I1551" s="25">
        <f t="shared" ca="1" si="471"/>
        <v>22197.399953730215</v>
      </c>
      <c r="J1551" s="16">
        <f t="shared" ca="1" si="480"/>
        <v>-4.3574909334123399E-3</v>
      </c>
      <c r="K1551" s="17">
        <f t="shared" ca="1" si="472"/>
        <v>17.612131263913835</v>
      </c>
      <c r="L1551" s="31">
        <f t="shared" ca="1" si="487"/>
        <v>-0.29131346278623921</v>
      </c>
      <c r="M1551" s="30"/>
      <c r="N1551" s="21">
        <v>1538</v>
      </c>
      <c r="O1551" s="14">
        <f t="shared" si="485"/>
        <v>0.45217199999999996</v>
      </c>
      <c r="P1551" s="14">
        <f t="shared" si="473"/>
        <v>0.62747748963608252</v>
      </c>
      <c r="Q1551" s="14">
        <f t="shared" si="481"/>
        <v>1.0796494896360824</v>
      </c>
      <c r="R1551" s="14">
        <f t="shared" si="482"/>
        <v>-0.17530548963608256</v>
      </c>
      <c r="S1551" s="14">
        <f t="shared" si="483"/>
        <v>1.7071269792721651</v>
      </c>
      <c r="T1551" s="14">
        <f t="shared" si="484"/>
        <v>-0.80278297927216502</v>
      </c>
      <c r="U1551" s="4" t="s">
        <v>21</v>
      </c>
      <c r="V1551" s="21">
        <v>1538</v>
      </c>
      <c r="W1551" s="15">
        <f t="shared" si="474"/>
        <v>16746.370635236795</v>
      </c>
      <c r="X1551" s="15">
        <f t="shared" si="475"/>
        <v>19955.145820397393</v>
      </c>
      <c r="Y1551" s="15">
        <f t="shared" si="476"/>
        <v>31363.946918575697</v>
      </c>
      <c r="Z1551" s="15">
        <f t="shared" si="477"/>
        <v>8941.5063155404896</v>
      </c>
      <c r="AA1551" s="15">
        <f t="shared" si="478"/>
        <v>58740.916926882797</v>
      </c>
      <c r="AB1551" s="15">
        <f t="shared" si="479"/>
        <v>4774.2007466753976</v>
      </c>
      <c r="AC1551" s="15"/>
    </row>
    <row r="1552" spans="2:29">
      <c r="B1552" s="64">
        <v>42536</v>
      </c>
      <c r="C1552" s="65">
        <v>2071.5</v>
      </c>
      <c r="D1552" s="65">
        <v>15919.58</v>
      </c>
      <c r="E1552" s="16">
        <f t="shared" si="486"/>
        <v>3.8199129831641295E-3</v>
      </c>
      <c r="F1552" s="16">
        <f t="shared" si="488"/>
        <v>3.8199129831641295E-3</v>
      </c>
      <c r="G1552" s="16" t="str">
        <f t="shared" si="489"/>
        <v/>
      </c>
      <c r="H1552" s="6">
        <f t="shared" si="470"/>
        <v>1539</v>
      </c>
      <c r="I1552" s="25">
        <f t="shared" ca="1" si="471"/>
        <v>22363.294513316443</v>
      </c>
      <c r="J1552" s="16">
        <f t="shared" ca="1" si="480"/>
        <v>7.4736032117288442E-3</v>
      </c>
      <c r="K1552" s="17">
        <f t="shared" ca="1" si="472"/>
        <v>18.059119965025889</v>
      </c>
      <c r="L1552" s="31">
        <f t="shared" ca="1" si="487"/>
        <v>0.44698870111205413</v>
      </c>
      <c r="M1552" s="30"/>
      <c r="N1552" s="21">
        <v>1539</v>
      </c>
      <c r="O1552" s="14">
        <f t="shared" si="485"/>
        <v>0.45246599999999998</v>
      </c>
      <c r="P1552" s="14">
        <f t="shared" si="473"/>
        <v>0.62768144786985702</v>
      </c>
      <c r="Q1552" s="14">
        <f t="shared" si="481"/>
        <v>1.0801474478698569</v>
      </c>
      <c r="R1552" s="14">
        <f t="shared" si="482"/>
        <v>-0.17521544786985704</v>
      </c>
      <c r="S1552" s="14">
        <f t="shared" si="483"/>
        <v>1.7078288957397141</v>
      </c>
      <c r="T1552" s="14">
        <f t="shared" si="484"/>
        <v>-0.80289689573971401</v>
      </c>
      <c r="U1552" s="4" t="s">
        <v>21</v>
      </c>
      <c r="V1552" s="21">
        <v>1539</v>
      </c>
      <c r="W1552" s="15">
        <f t="shared" si="474"/>
        <v>16751.294792019136</v>
      </c>
      <c r="X1552" s="15">
        <f t="shared" si="475"/>
        <v>19959.216251778522</v>
      </c>
      <c r="Y1552" s="15">
        <f t="shared" si="476"/>
        <v>31379.568743372809</v>
      </c>
      <c r="Z1552" s="15">
        <f t="shared" si="477"/>
        <v>8942.3114608096639</v>
      </c>
      <c r="AA1552" s="15">
        <f t="shared" si="478"/>
        <v>58782.162617614034</v>
      </c>
      <c r="AB1552" s="15">
        <f t="shared" si="479"/>
        <v>4773.6569175671002</v>
      </c>
      <c r="AC1552" s="15"/>
    </row>
    <row r="1553" spans="2:29">
      <c r="B1553" s="64">
        <v>42537</v>
      </c>
      <c r="C1553" s="65">
        <v>2077.9899999999998</v>
      </c>
      <c r="D1553" s="65">
        <v>15434.14</v>
      </c>
      <c r="E1553" s="16">
        <f t="shared" si="486"/>
        <v>-3.0493266782163884E-2</v>
      </c>
      <c r="F1553" s="16" t="str">
        <f t="shared" si="488"/>
        <v/>
      </c>
      <c r="G1553" s="16">
        <f t="shared" si="489"/>
        <v>-3.0493266782163884E-2</v>
      </c>
      <c r="H1553" s="6">
        <f t="shared" si="470"/>
        <v>1540</v>
      </c>
      <c r="I1553" s="25">
        <f t="shared" ca="1" si="471"/>
        <v>22790.412132960762</v>
      </c>
      <c r="J1553" s="16">
        <f t="shared" ca="1" si="480"/>
        <v>1.9099047297793621E-2</v>
      </c>
      <c r="K1553" s="17">
        <f t="shared" ca="1" si="472"/>
        <v>19.223180135734008</v>
      </c>
      <c r="L1553" s="31">
        <f t="shared" ca="1" si="487"/>
        <v>1.1640601707081197</v>
      </c>
      <c r="M1553" s="30"/>
      <c r="N1553" s="21">
        <v>1540</v>
      </c>
      <c r="O1553" s="14">
        <f t="shared" si="485"/>
        <v>0.45276</v>
      </c>
      <c r="P1553" s="14">
        <f t="shared" si="473"/>
        <v>0.62788533985115469</v>
      </c>
      <c r="Q1553" s="14">
        <f t="shared" si="481"/>
        <v>1.0806453398511546</v>
      </c>
      <c r="R1553" s="14">
        <f t="shared" si="482"/>
        <v>-0.17512533985115469</v>
      </c>
      <c r="S1553" s="14">
        <f t="shared" si="483"/>
        <v>1.7085306797023094</v>
      </c>
      <c r="T1553" s="14">
        <f t="shared" si="484"/>
        <v>-0.80301067970230933</v>
      </c>
      <c r="U1553" s="4" t="s">
        <v>21</v>
      </c>
      <c r="V1553" s="21">
        <v>1540</v>
      </c>
      <c r="W1553" s="15">
        <f t="shared" si="474"/>
        <v>16756.220396716402</v>
      </c>
      <c r="X1553" s="15">
        <f t="shared" si="475"/>
        <v>19963.286190825114</v>
      </c>
      <c r="Y1553" s="15">
        <f t="shared" si="476"/>
        <v>31395.196269113756</v>
      </c>
      <c r="Z1553" s="15">
        <f t="shared" si="477"/>
        <v>8943.1172710824558</v>
      </c>
      <c r="AA1553" s="15">
        <f t="shared" si="478"/>
        <v>58823.429475141493</v>
      </c>
      <c r="AB1553" s="15">
        <f t="shared" si="479"/>
        <v>4773.1137828675437</v>
      </c>
      <c r="AC1553" s="15"/>
    </row>
    <row r="1554" spans="2:29">
      <c r="B1554" s="64">
        <v>42538</v>
      </c>
      <c r="C1554" s="65">
        <v>2071.2199999999998</v>
      </c>
      <c r="D1554" s="65">
        <v>15599.66</v>
      </c>
      <c r="E1554" s="16">
        <f t="shared" si="486"/>
        <v>1.0724277478369409E-2</v>
      </c>
      <c r="F1554" s="16">
        <f t="shared" si="488"/>
        <v>1.0724277478369409E-2</v>
      </c>
      <c r="G1554" s="16" t="str">
        <f t="shared" si="489"/>
        <v/>
      </c>
      <c r="H1554" s="6">
        <f t="shared" ref="H1554:H1617" si="490">+H1553+$I$8</f>
        <v>1541</v>
      </c>
      <c r="I1554" s="25">
        <f t="shared" ref="I1554:I1617" ca="1" si="491">$I$13*2.71828^(($I$5-($I$6^2)/2)*H1554+$I$6*K1554)</f>
        <v>22842.546434936805</v>
      </c>
      <c r="J1554" s="16">
        <f t="shared" ca="1" si="480"/>
        <v>2.287554155312661E-3</v>
      </c>
      <c r="K1554" s="17">
        <f t="shared" ref="K1554:K1617" ca="1" si="492">+K1553+L1554</f>
        <v>19.347614087210861</v>
      </c>
      <c r="L1554" s="31">
        <f t="shared" ca="1" si="487"/>
        <v>0.12443395147685407</v>
      </c>
      <c r="M1554" s="30"/>
      <c r="N1554" s="21">
        <v>1541</v>
      </c>
      <c r="O1554" s="14">
        <f t="shared" si="485"/>
        <v>0.45305400000000001</v>
      </c>
      <c r="P1554" s="14">
        <f t="shared" ref="P1554:P1617" si="493">$I$6*N1554^0.5</f>
        <v>0.62808916564449668</v>
      </c>
      <c r="Q1554" s="14">
        <f t="shared" si="481"/>
        <v>1.0811431656444968</v>
      </c>
      <c r="R1554" s="14">
        <f t="shared" si="482"/>
        <v>-0.17503516564449667</v>
      </c>
      <c r="S1554" s="14">
        <f t="shared" si="483"/>
        <v>1.7092323312889934</v>
      </c>
      <c r="T1554" s="14">
        <f t="shared" si="484"/>
        <v>-0.8031243312889933</v>
      </c>
      <c r="U1554" s="4" t="s">
        <v>21</v>
      </c>
      <c r="V1554" s="21">
        <v>1541</v>
      </c>
      <c r="W1554" s="15">
        <f t="shared" ref="W1554:W1617" si="494">$I$10*EXP(O1554)</f>
        <v>16761.147449754342</v>
      </c>
      <c r="X1554" s="15">
        <f t="shared" ref="X1554:X1617" si="495">$I$10*EXP(P1554)</f>
        <v>19967.355638185749</v>
      </c>
      <c r="Y1554" s="15">
        <f t="shared" ref="Y1554:Y1617" si="496">$I$10*EXP(Q1554)</f>
        <v>31410.829498593128</v>
      </c>
      <c r="Z1554" s="15">
        <f t="shared" ref="Z1554:Z1617" si="497">$I$10*EXP(R1554)</f>
        <v>8943.9237459484957</v>
      </c>
      <c r="AA1554" s="15">
        <f t="shared" ref="AA1554:AA1617" si="498">$I$10*EXP(S1554)</f>
        <v>58864.717510980947</v>
      </c>
      <c r="AB1554" s="15">
        <f t="shared" ref="AB1554:AB1617" si="499">$I$10*EXP(T1554)</f>
        <v>4772.5713417379293</v>
      </c>
      <c r="AC1554" s="15"/>
    </row>
    <row r="1555" spans="2:29">
      <c r="B1555" s="64">
        <v>42541</v>
      </c>
      <c r="C1555" s="65">
        <v>2083.25</v>
      </c>
      <c r="D1555" s="65">
        <v>15965.3</v>
      </c>
      <c r="E1555" s="16">
        <f t="shared" si="486"/>
        <v>2.3438972387859698E-2</v>
      </c>
      <c r="F1555" s="16">
        <f t="shared" si="488"/>
        <v>2.3438972387859698E-2</v>
      </c>
      <c r="G1555" s="16" t="str">
        <f t="shared" si="489"/>
        <v/>
      </c>
      <c r="H1555" s="6">
        <f t="shared" si="490"/>
        <v>1542</v>
      </c>
      <c r="I1555" s="25">
        <f t="shared" ca="1" si="491"/>
        <v>22905.813213957194</v>
      </c>
      <c r="J1555" s="16">
        <f t="shared" ref="J1555:J1618" ca="1" si="500">(I1555-I1554)/I1554</f>
        <v>2.7696902882782155E-3</v>
      </c>
      <c r="K1555" s="17">
        <f t="shared" ca="1" si="492"/>
        <v>19.502105563722512</v>
      </c>
      <c r="L1555" s="31">
        <f t="shared" ca="1" si="487"/>
        <v>0.15449147651165235</v>
      </c>
      <c r="M1555" s="30"/>
      <c r="N1555" s="21">
        <v>1542</v>
      </c>
      <c r="O1555" s="14">
        <f t="shared" si="485"/>
        <v>0.45334799999999997</v>
      </c>
      <c r="P1555" s="14">
        <f t="shared" si="493"/>
        <v>0.62829292531429948</v>
      </c>
      <c r="Q1555" s="14">
        <f t="shared" ref="Q1555:Q1618" si="501">+O1555+P1555</f>
        <v>1.0816409253142996</v>
      </c>
      <c r="R1555" s="14">
        <f t="shared" ref="R1555:R1618" si="502">+O1555-P1555</f>
        <v>-0.1749449253142995</v>
      </c>
      <c r="S1555" s="14">
        <f t="shared" ref="S1555:S1618" si="503">+O1555+2*P1555</f>
        <v>1.709933850628599</v>
      </c>
      <c r="T1555" s="14">
        <f t="shared" ref="T1555:T1618" si="504">+O1555-2*P1555</f>
        <v>-0.80323785062859898</v>
      </c>
      <c r="U1555" s="4" t="s">
        <v>21</v>
      </c>
      <c r="V1555" s="21">
        <v>1542</v>
      </c>
      <c r="W1555" s="15">
        <f t="shared" si="494"/>
        <v>16766.075951558836</v>
      </c>
      <c r="X1555" s="15">
        <f t="shared" si="495"/>
        <v>19971.424594507942</v>
      </c>
      <c r="Y1555" s="15">
        <f t="shared" si="496"/>
        <v>31426.468434605496</v>
      </c>
      <c r="Z1555" s="15">
        <f t="shared" si="497"/>
        <v>8944.7308849982855</v>
      </c>
      <c r="AA1555" s="15">
        <f t="shared" si="498"/>
        <v>58906.026736651555</v>
      </c>
      <c r="AB1555" s="15">
        <f t="shared" si="499"/>
        <v>4772.0295933410362</v>
      </c>
      <c r="AC1555" s="15"/>
    </row>
    <row r="1556" spans="2:29">
      <c r="B1556" s="64">
        <v>42542</v>
      </c>
      <c r="C1556" s="65">
        <v>2088.9</v>
      </c>
      <c r="D1556" s="65">
        <v>16169.11</v>
      </c>
      <c r="E1556" s="16">
        <f t="shared" si="486"/>
        <v>1.2765810852285977E-2</v>
      </c>
      <c r="F1556" s="16">
        <f t="shared" si="488"/>
        <v>1.2765810852285977E-2</v>
      </c>
      <c r="G1556" s="16" t="str">
        <f t="shared" si="489"/>
        <v/>
      </c>
      <c r="H1556" s="6">
        <f t="shared" si="490"/>
        <v>1543</v>
      </c>
      <c r="I1556" s="25">
        <f t="shared" ca="1" si="491"/>
        <v>22919.871461200128</v>
      </c>
      <c r="J1556" s="16">
        <f t="shared" ca="1" si="500"/>
        <v>6.1374145993507224E-4</v>
      </c>
      <c r="K1556" s="17">
        <f t="shared" ca="1" si="492"/>
        <v>19.522077664371228</v>
      </c>
      <c r="L1556" s="31">
        <f t="shared" ca="1" si="487"/>
        <v>1.9972100648715938E-2</v>
      </c>
      <c r="M1556" s="30"/>
      <c r="N1556" s="21">
        <v>1543</v>
      </c>
      <c r="O1556" s="14">
        <f t="shared" si="485"/>
        <v>0.45364199999999999</v>
      </c>
      <c r="P1556" s="14">
        <f t="shared" si="493"/>
        <v>0.62849661892487541</v>
      </c>
      <c r="Q1556" s="14">
        <f t="shared" si="501"/>
        <v>1.0821386189248754</v>
      </c>
      <c r="R1556" s="14">
        <f t="shared" si="502"/>
        <v>-0.17485461892487542</v>
      </c>
      <c r="S1556" s="14">
        <f t="shared" si="503"/>
        <v>1.7106352378497509</v>
      </c>
      <c r="T1556" s="14">
        <f t="shared" si="504"/>
        <v>-0.80335123784975082</v>
      </c>
      <c r="U1556" s="4" t="s">
        <v>21</v>
      </c>
      <c r="V1556" s="21">
        <v>1543</v>
      </c>
      <c r="W1556" s="15">
        <f t="shared" si="494"/>
        <v>16771.00590255588</v>
      </c>
      <c r="X1556" s="15">
        <f t="shared" si="495"/>
        <v>19975.493060438133</v>
      </c>
      <c r="Y1556" s="15">
        <f t="shared" si="496"/>
        <v>31442.113079945448</v>
      </c>
      <c r="Z1556" s="15">
        <f t="shared" si="497"/>
        <v>8945.5386878232111</v>
      </c>
      <c r="AA1556" s="15">
        <f t="shared" si="498"/>
        <v>58947.357163675799</v>
      </c>
      <c r="AB1556" s="15">
        <f t="shared" si="499"/>
        <v>4771.4885368412188</v>
      </c>
      <c r="AC1556" s="15"/>
    </row>
    <row r="1557" spans="2:29">
      <c r="B1557" s="64">
        <v>42543</v>
      </c>
      <c r="C1557" s="65">
        <v>2085.4499999999998</v>
      </c>
      <c r="D1557" s="65">
        <v>16104.55</v>
      </c>
      <c r="E1557" s="16">
        <f t="shared" si="486"/>
        <v>-3.9927986141476742E-3</v>
      </c>
      <c r="F1557" s="16" t="str">
        <f t="shared" si="488"/>
        <v/>
      </c>
      <c r="G1557" s="16">
        <f t="shared" si="489"/>
        <v>-3.9927986141476742E-3</v>
      </c>
      <c r="H1557" s="6">
        <f t="shared" si="490"/>
        <v>1544</v>
      </c>
      <c r="I1557" s="25">
        <f t="shared" ca="1" si="491"/>
        <v>22974.931377702549</v>
      </c>
      <c r="J1557" s="16">
        <f t="shared" ca="1" si="500"/>
        <v>2.402278590245565E-3</v>
      </c>
      <c r="K1557" s="17">
        <f t="shared" ca="1" si="492"/>
        <v>19.653665123485133</v>
      </c>
      <c r="L1557" s="31">
        <f t="shared" ca="1" si="487"/>
        <v>0.13158745911390604</v>
      </c>
      <c r="M1557" s="30"/>
      <c r="N1557" s="21">
        <v>1544</v>
      </c>
      <c r="O1557" s="14">
        <f t="shared" si="485"/>
        <v>0.45393600000000001</v>
      </c>
      <c r="P1557" s="14">
        <f t="shared" si="493"/>
        <v>0.628700246540432</v>
      </c>
      <c r="Q1557" s="14">
        <f t="shared" si="501"/>
        <v>1.082636246540432</v>
      </c>
      <c r="R1557" s="14">
        <f t="shared" si="502"/>
        <v>-0.17476424654043199</v>
      </c>
      <c r="S1557" s="14">
        <f t="shared" si="503"/>
        <v>1.7113364930808639</v>
      </c>
      <c r="T1557" s="14">
        <f t="shared" si="504"/>
        <v>-0.80346449308086398</v>
      </c>
      <c r="U1557" s="4" t="s">
        <v>21</v>
      </c>
      <c r="V1557" s="21">
        <v>1544</v>
      </c>
      <c r="W1557" s="15">
        <f t="shared" si="494"/>
        <v>16775.937303171602</v>
      </c>
      <c r="X1557" s="15">
        <f t="shared" si="495"/>
        <v>19979.561036621686</v>
      </c>
      <c r="Y1557" s="15">
        <f t="shared" si="496"/>
        <v>31457.76343740755</v>
      </c>
      <c r="Z1557" s="15">
        <f t="shared" si="497"/>
        <v>8946.3471540155188</v>
      </c>
      <c r="AA1557" s="15">
        <f t="shared" si="498"/>
        <v>58988.70880357943</v>
      </c>
      <c r="AB1557" s="15">
        <f t="shared" si="499"/>
        <v>4770.9481714044086</v>
      </c>
      <c r="AC1557" s="15"/>
    </row>
    <row r="1558" spans="2:29">
      <c r="B1558" s="64">
        <v>42544</v>
      </c>
      <c r="C1558" s="65">
        <v>2113.3200000000002</v>
      </c>
      <c r="D1558" s="65">
        <v>16238.35</v>
      </c>
      <c r="E1558" s="16">
        <f t="shared" si="486"/>
        <v>8.3082110335278604E-3</v>
      </c>
      <c r="F1558" s="16">
        <f t="shared" si="488"/>
        <v>8.3082110335278604E-3</v>
      </c>
      <c r="G1558" s="16" t="str">
        <f t="shared" si="489"/>
        <v/>
      </c>
      <c r="H1558" s="6">
        <f t="shared" si="490"/>
        <v>1545</v>
      </c>
      <c r="I1558" s="25">
        <f t="shared" ca="1" si="491"/>
        <v>22639.28930661135</v>
      </c>
      <c r="J1558" s="16">
        <f t="shared" ca="1" si="500"/>
        <v>-1.4609056522229425E-2</v>
      </c>
      <c r="K1558" s="17">
        <f t="shared" ca="1" si="492"/>
        <v>18.715488278462058</v>
      </c>
      <c r="L1558" s="31">
        <f t="shared" ca="1" si="487"/>
        <v>-0.93817684502307741</v>
      </c>
      <c r="M1558" s="30"/>
      <c r="N1558" s="21">
        <v>1545</v>
      </c>
      <c r="O1558" s="14">
        <f t="shared" si="485"/>
        <v>0.45422999999999997</v>
      </c>
      <c r="P1558" s="14">
        <f t="shared" si="493"/>
        <v>0.62890380822507352</v>
      </c>
      <c r="Q1558" s="14">
        <f t="shared" si="501"/>
        <v>1.0831338082250734</v>
      </c>
      <c r="R1558" s="14">
        <f t="shared" si="502"/>
        <v>-0.17467380822507356</v>
      </c>
      <c r="S1558" s="14">
        <f t="shared" si="503"/>
        <v>1.712037616450147</v>
      </c>
      <c r="T1558" s="14">
        <f t="shared" si="504"/>
        <v>-0.80357761645014714</v>
      </c>
      <c r="U1558" s="4" t="s">
        <v>21</v>
      </c>
      <c r="V1558" s="21">
        <v>1545</v>
      </c>
      <c r="W1558" s="15">
        <f t="shared" si="494"/>
        <v>16780.870153832249</v>
      </c>
      <c r="X1558" s="15">
        <f t="shared" si="495"/>
        <v>19983.628523702915</v>
      </c>
      <c r="Y1558" s="15">
        <f t="shared" si="496"/>
        <v>31473.419509786396</v>
      </c>
      <c r="Z1558" s="15">
        <f t="shared" si="497"/>
        <v>8947.1562831683259</v>
      </c>
      <c r="AA1558" s="15">
        <f t="shared" si="498"/>
        <v>59030.081667891645</v>
      </c>
      <c r="AB1558" s="15">
        <f t="shared" si="499"/>
        <v>4770.4084961980989</v>
      </c>
      <c r="AC1558" s="15"/>
    </row>
    <row r="1559" spans="2:29">
      <c r="B1559" s="64">
        <v>42545</v>
      </c>
      <c r="C1559" s="65">
        <v>2037.41</v>
      </c>
      <c r="D1559" s="65">
        <v>14952.02</v>
      </c>
      <c r="E1559" s="16">
        <f t="shared" si="486"/>
        <v>-7.9215560694282358E-2</v>
      </c>
      <c r="F1559" s="16" t="str">
        <f t="shared" si="488"/>
        <v/>
      </c>
      <c r="G1559" s="16">
        <f t="shared" si="489"/>
        <v>-7.9215560694282358E-2</v>
      </c>
      <c r="H1559" s="6">
        <f t="shared" si="490"/>
        <v>1546</v>
      </c>
      <c r="I1559" s="25">
        <f t="shared" ca="1" si="491"/>
        <v>22673.556425583</v>
      </c>
      <c r="J1559" s="16">
        <f t="shared" ca="1" si="500"/>
        <v>1.513612839500324E-3</v>
      </c>
      <c r="K1559" s="17">
        <f t="shared" ca="1" si="492"/>
        <v>18.791642622183929</v>
      </c>
      <c r="L1559" s="31">
        <f t="shared" ca="1" si="487"/>
        <v>7.6154343721871645E-2</v>
      </c>
      <c r="M1559" s="30"/>
      <c r="N1559" s="21">
        <v>1546</v>
      </c>
      <c r="O1559" s="14">
        <f t="shared" si="485"/>
        <v>0.45452399999999998</v>
      </c>
      <c r="P1559" s="14">
        <f t="shared" si="493"/>
        <v>0.62910730404280002</v>
      </c>
      <c r="Q1559" s="14">
        <f t="shared" si="501"/>
        <v>1.0836313040428001</v>
      </c>
      <c r="R1559" s="14">
        <f t="shared" si="502"/>
        <v>-0.17458330404280004</v>
      </c>
      <c r="S1559" s="14">
        <f t="shared" si="503"/>
        <v>1.7127386080856</v>
      </c>
      <c r="T1559" s="14">
        <f t="shared" si="504"/>
        <v>-0.80369060808560011</v>
      </c>
      <c r="U1559" s="4" t="s">
        <v>21</v>
      </c>
      <c r="V1559" s="21">
        <v>1546</v>
      </c>
      <c r="W1559" s="15">
        <f t="shared" si="494"/>
        <v>16785.8044549642</v>
      </c>
      <c r="X1559" s="15">
        <f t="shared" si="495"/>
        <v>19987.695522325059</v>
      </c>
      <c r="Y1559" s="15">
        <f t="shared" si="496"/>
        <v>31489.081299876576</v>
      </c>
      <c r="Z1559" s="15">
        <f t="shared" si="497"/>
        <v>8947.9660748756232</v>
      </c>
      <c r="AA1559" s="15">
        <f t="shared" si="498"/>
        <v>59071.475768144912</v>
      </c>
      <c r="AB1559" s="15">
        <f t="shared" si="499"/>
        <v>4769.8695103913515</v>
      </c>
      <c r="AC1559" s="15"/>
    </row>
    <row r="1560" spans="2:29">
      <c r="B1560" s="64">
        <v>42548</v>
      </c>
      <c r="C1560" s="65">
        <v>2000.54</v>
      </c>
      <c r="D1560" s="65">
        <v>15309.21</v>
      </c>
      <c r="E1560" s="16">
        <f t="shared" si="486"/>
        <v>2.3889079870144547E-2</v>
      </c>
      <c r="F1560" s="16">
        <f t="shared" si="488"/>
        <v>2.3889079870144547E-2</v>
      </c>
      <c r="G1560" s="16" t="str">
        <f t="shared" si="489"/>
        <v/>
      </c>
      <c r="H1560" s="6">
        <f t="shared" si="490"/>
        <v>1547</v>
      </c>
      <c r="I1560" s="25">
        <f t="shared" ca="1" si="491"/>
        <v>22307.742550448369</v>
      </c>
      <c r="J1560" s="16">
        <f t="shared" ca="1" si="500"/>
        <v>-1.6133943359757881E-2</v>
      </c>
      <c r="K1560" s="17">
        <f t="shared" ca="1" si="492"/>
        <v>17.75667240738116</v>
      </c>
      <c r="L1560" s="31">
        <f t="shared" ca="1" si="487"/>
        <v>-1.0349702148027693</v>
      </c>
      <c r="M1560" s="30"/>
      <c r="N1560" s="21">
        <v>1547</v>
      </c>
      <c r="O1560" s="14">
        <f t="shared" si="485"/>
        <v>0.454818</v>
      </c>
      <c r="P1560" s="14">
        <f t="shared" si="493"/>
        <v>0.62931073405750837</v>
      </c>
      <c r="Q1560" s="14">
        <f t="shared" si="501"/>
        <v>1.0841287340575083</v>
      </c>
      <c r="R1560" s="14">
        <f t="shared" si="502"/>
        <v>-0.17449273405750837</v>
      </c>
      <c r="S1560" s="14">
        <f t="shared" si="503"/>
        <v>1.7134394681150167</v>
      </c>
      <c r="T1560" s="14">
        <f t="shared" si="504"/>
        <v>-0.80380346811501679</v>
      </c>
      <c r="U1560" s="4" t="s">
        <v>21</v>
      </c>
      <c r="V1560" s="21">
        <v>1547</v>
      </c>
      <c r="W1560" s="15">
        <f t="shared" si="494"/>
        <v>16790.740206993956</v>
      </c>
      <c r="X1560" s="15">
        <f t="shared" si="495"/>
        <v>19991.762033130304</v>
      </c>
      <c r="Y1560" s="15">
        <f t="shared" si="496"/>
        <v>31504.74881047268</v>
      </c>
      <c r="Z1560" s="15">
        <f t="shared" si="497"/>
        <v>8948.7765287322582</v>
      </c>
      <c r="AA1560" s="15">
        <f t="shared" si="498"/>
        <v>59112.891115875093</v>
      </c>
      <c r="AB1560" s="15">
        <f t="shared" si="499"/>
        <v>4769.3312131547873</v>
      </c>
      <c r="AC1560" s="15"/>
    </row>
    <row r="1561" spans="2:29">
      <c r="B1561" s="64">
        <v>42549</v>
      </c>
      <c r="C1561" s="65">
        <v>2036.09</v>
      </c>
      <c r="D1561" s="65">
        <v>15323.14</v>
      </c>
      <c r="E1561" s="16">
        <f t="shared" si="486"/>
        <v>9.0990978633125367E-4</v>
      </c>
      <c r="F1561" s="16">
        <f t="shared" si="488"/>
        <v>9.0990978633125367E-4</v>
      </c>
      <c r="G1561" s="16" t="str">
        <f t="shared" si="489"/>
        <v/>
      </c>
      <c r="H1561" s="6">
        <f t="shared" si="490"/>
        <v>1548</v>
      </c>
      <c r="I1561" s="25">
        <f t="shared" ca="1" si="491"/>
        <v>22321.879934581124</v>
      </c>
      <c r="J1561" s="16">
        <f t="shared" ca="1" si="500"/>
        <v>6.3374337859528553E-4</v>
      </c>
      <c r="K1561" s="17">
        <f t="shared" ca="1" si="492"/>
        <v>17.777893849519803</v>
      </c>
      <c r="L1561" s="31">
        <f t="shared" ca="1" si="487"/>
        <v>2.1221442138642518E-2</v>
      </c>
      <c r="M1561" s="30"/>
      <c r="N1561" s="21">
        <v>1548</v>
      </c>
      <c r="O1561" s="14">
        <f t="shared" si="485"/>
        <v>0.45511199999999996</v>
      </c>
      <c r="P1561" s="14">
        <f t="shared" si="493"/>
        <v>0.6295140983329921</v>
      </c>
      <c r="Q1561" s="14">
        <f t="shared" si="501"/>
        <v>1.0846260983329921</v>
      </c>
      <c r="R1561" s="14">
        <f t="shared" si="502"/>
        <v>-0.17440209833299214</v>
      </c>
      <c r="S1561" s="14">
        <f t="shared" si="503"/>
        <v>1.7141401966659842</v>
      </c>
      <c r="T1561" s="14">
        <f t="shared" si="504"/>
        <v>-0.80391619666598424</v>
      </c>
      <c r="U1561" s="4" t="s">
        <v>21</v>
      </c>
      <c r="V1561" s="21">
        <v>1548</v>
      </c>
      <c r="W1561" s="15">
        <f t="shared" si="494"/>
        <v>16795.67741034814</v>
      </c>
      <c r="X1561" s="15">
        <f t="shared" si="495"/>
        <v>19995.828056759776</v>
      </c>
      <c r="Y1561" s="15">
        <f t="shared" si="496"/>
        <v>31520.422044369316</v>
      </c>
      <c r="Z1561" s="15">
        <f t="shared" si="497"/>
        <v>8949.5876443339439</v>
      </c>
      <c r="AA1561" s="15">
        <f t="shared" si="498"/>
        <v>59154.327722621398</v>
      </c>
      <c r="AB1561" s="15">
        <f t="shared" si="499"/>
        <v>4768.7936036605834</v>
      </c>
      <c r="AC1561" s="15"/>
    </row>
    <row r="1562" spans="2:29">
      <c r="B1562" s="64">
        <v>42550</v>
      </c>
      <c r="C1562" s="65">
        <v>2070.77</v>
      </c>
      <c r="D1562" s="65">
        <v>15566.83</v>
      </c>
      <c r="E1562" s="16">
        <f t="shared" si="486"/>
        <v>1.5903398389625137E-2</v>
      </c>
      <c r="F1562" s="16">
        <f t="shared" si="488"/>
        <v>1.5903398389625137E-2</v>
      </c>
      <c r="G1562" s="16" t="str">
        <f t="shared" si="489"/>
        <v/>
      </c>
      <c r="H1562" s="6">
        <f t="shared" si="490"/>
        <v>1549</v>
      </c>
      <c r="I1562" s="25">
        <f t="shared" ca="1" si="491"/>
        <v>22218.137877677116</v>
      </c>
      <c r="J1562" s="16">
        <f t="shared" ca="1" si="500"/>
        <v>-4.6475501708657732E-3</v>
      </c>
      <c r="K1562" s="17">
        <f t="shared" ca="1" si="492"/>
        <v>17.468369677979712</v>
      </c>
      <c r="L1562" s="31">
        <f t="shared" ca="1" si="487"/>
        <v>-0.30952417154009004</v>
      </c>
      <c r="M1562" s="30"/>
      <c r="N1562" s="21">
        <v>1549</v>
      </c>
      <c r="O1562" s="14">
        <f t="shared" si="485"/>
        <v>0.45540599999999998</v>
      </c>
      <c r="P1562" s="14">
        <f t="shared" si="493"/>
        <v>0.62971739693294171</v>
      </c>
      <c r="Q1562" s="14">
        <f t="shared" si="501"/>
        <v>1.0851233969329417</v>
      </c>
      <c r="R1562" s="14">
        <f t="shared" si="502"/>
        <v>-0.17431139693294173</v>
      </c>
      <c r="S1562" s="14">
        <f t="shared" si="503"/>
        <v>1.7148407938658834</v>
      </c>
      <c r="T1562" s="14">
        <f t="shared" si="504"/>
        <v>-0.80402879386588344</v>
      </c>
      <c r="U1562" s="4" t="s">
        <v>21</v>
      </c>
      <c r="V1562" s="21">
        <v>1549</v>
      </c>
      <c r="W1562" s="15">
        <f t="shared" si="494"/>
        <v>16800.616065453512</v>
      </c>
      <c r="X1562" s="15">
        <f t="shared" si="495"/>
        <v>19999.893593853547</v>
      </c>
      <c r="Y1562" s="15">
        <f t="shared" si="496"/>
        <v>31536.101004361102</v>
      </c>
      <c r="Z1562" s="15">
        <f t="shared" si="497"/>
        <v>8950.3994212772541</v>
      </c>
      <c r="AA1562" s="15">
        <f t="shared" si="498"/>
        <v>59195.785599926407</v>
      </c>
      <c r="AB1562" s="15">
        <f t="shared" si="499"/>
        <v>4768.256681082471</v>
      </c>
      <c r="AC1562" s="15"/>
    </row>
    <row r="1563" spans="2:29">
      <c r="B1563" s="64">
        <v>42551</v>
      </c>
      <c r="C1563" s="65">
        <v>2098.86</v>
      </c>
      <c r="D1563" s="65">
        <v>15575.92</v>
      </c>
      <c r="E1563" s="16">
        <f t="shared" si="486"/>
        <v>5.8393391589682325E-4</v>
      </c>
      <c r="F1563" s="16">
        <f t="shared" si="488"/>
        <v>5.8393391589682325E-4</v>
      </c>
      <c r="G1563" s="16" t="str">
        <f t="shared" si="489"/>
        <v/>
      </c>
      <c r="H1563" s="6">
        <f t="shared" si="490"/>
        <v>1550</v>
      </c>
      <c r="I1563" s="25">
        <f t="shared" ca="1" si="491"/>
        <v>22078.090851192719</v>
      </c>
      <c r="J1563" s="16">
        <f t="shared" ca="1" si="500"/>
        <v>-6.3032747053525283E-3</v>
      </c>
      <c r="K1563" s="17">
        <f t="shared" ca="1" si="492"/>
        <v>17.054792898580985</v>
      </c>
      <c r="L1563" s="31">
        <f t="shared" ca="1" si="487"/>
        <v>-0.41357677939872833</v>
      </c>
      <c r="M1563" s="30"/>
      <c r="N1563" s="21">
        <v>1550</v>
      </c>
      <c r="O1563" s="14">
        <f t="shared" si="485"/>
        <v>0.45569999999999999</v>
      </c>
      <c r="P1563" s="14">
        <f t="shared" si="493"/>
        <v>0.62992062992094489</v>
      </c>
      <c r="Q1563" s="14">
        <f t="shared" si="501"/>
        <v>1.0856206299209448</v>
      </c>
      <c r="R1563" s="14">
        <f t="shared" si="502"/>
        <v>-0.17422062992094489</v>
      </c>
      <c r="S1563" s="14">
        <f t="shared" si="503"/>
        <v>1.7155412598418898</v>
      </c>
      <c r="T1563" s="14">
        <f t="shared" si="504"/>
        <v>-0.80414125984188978</v>
      </c>
      <c r="U1563" s="4" t="s">
        <v>21</v>
      </c>
      <c r="V1563" s="21">
        <v>1550</v>
      </c>
      <c r="W1563" s="15">
        <f t="shared" si="494"/>
        <v>16805.556172736942</v>
      </c>
      <c r="X1563" s="15">
        <f t="shared" si="495"/>
        <v>20003.958645050629</v>
      </c>
      <c r="Y1563" s="15">
        <f t="shared" si="496"/>
        <v>31551.785693242669</v>
      </c>
      <c r="Z1563" s="15">
        <f t="shared" si="497"/>
        <v>8951.2118591596245</v>
      </c>
      <c r="AA1563" s="15">
        <f t="shared" si="498"/>
        <v>59237.264759336074</v>
      </c>
      <c r="AB1563" s="15">
        <f t="shared" si="499"/>
        <v>4767.7204445957304</v>
      </c>
      <c r="AC1563" s="15"/>
    </row>
    <row r="1564" spans="2:29">
      <c r="B1564" s="64">
        <v>42552</v>
      </c>
      <c r="C1564" s="65">
        <v>2102.9499999999998</v>
      </c>
      <c r="D1564" s="65">
        <v>15682.48</v>
      </c>
      <c r="E1564" s="16">
        <f t="shared" si="486"/>
        <v>6.8413294367202383E-3</v>
      </c>
      <c r="F1564" s="16">
        <f t="shared" si="488"/>
        <v>6.8413294367202383E-3</v>
      </c>
      <c r="G1564" s="16" t="str">
        <f t="shared" si="489"/>
        <v/>
      </c>
      <c r="H1564" s="6">
        <f t="shared" si="490"/>
        <v>1551</v>
      </c>
      <c r="I1564" s="25">
        <f t="shared" ca="1" si="491"/>
        <v>21999.272357535589</v>
      </c>
      <c r="J1564" s="16">
        <f t="shared" ca="1" si="500"/>
        <v>-3.5699868339328176E-3</v>
      </c>
      <c r="K1564" s="17">
        <f t="shared" ca="1" si="492"/>
        <v>16.812894345482444</v>
      </c>
      <c r="L1564" s="31">
        <f t="shared" ca="1" si="487"/>
        <v>-0.24189855309854075</v>
      </c>
      <c r="M1564" s="30"/>
      <c r="N1564" s="21">
        <v>1551</v>
      </c>
      <c r="O1564" s="14">
        <f t="shared" si="485"/>
        <v>0.45599400000000001</v>
      </c>
      <c r="P1564" s="14">
        <f t="shared" si="493"/>
        <v>0.63012379736048696</v>
      </c>
      <c r="Q1564" s="14">
        <f t="shared" si="501"/>
        <v>1.086117797360487</v>
      </c>
      <c r="R1564" s="14">
        <f t="shared" si="502"/>
        <v>-0.17412979736048695</v>
      </c>
      <c r="S1564" s="14">
        <f t="shared" si="503"/>
        <v>1.7162415947209739</v>
      </c>
      <c r="T1564" s="14">
        <f t="shared" si="504"/>
        <v>-0.80425359472097391</v>
      </c>
      <c r="U1564" s="4" t="s">
        <v>21</v>
      </c>
      <c r="V1564" s="21">
        <v>1551</v>
      </c>
      <c r="W1564" s="15">
        <f t="shared" si="494"/>
        <v>16810.497732625437</v>
      </c>
      <c r="X1564" s="15">
        <f t="shared" si="495"/>
        <v>20008.023210988995</v>
      </c>
      <c r="Y1564" s="15">
        <f t="shared" si="496"/>
        <v>31567.47611380868</v>
      </c>
      <c r="Z1564" s="15">
        <f t="shared" si="497"/>
        <v>8952.0249575793387</v>
      </c>
      <c r="AA1564" s="15">
        <f t="shared" si="498"/>
        <v>59278.765212399754</v>
      </c>
      <c r="AB1564" s="15">
        <f t="shared" si="499"/>
        <v>4767.1848933771835</v>
      </c>
      <c r="AC1564" s="15"/>
    </row>
    <row r="1565" spans="2:29">
      <c r="B1565" s="64">
        <v>42556</v>
      </c>
      <c r="C1565" s="65">
        <v>2088.5500000000002</v>
      </c>
      <c r="D1565" s="65">
        <v>15669.33</v>
      </c>
      <c r="E1565" s="16">
        <f t="shared" si="486"/>
        <v>-8.3851533685996328E-4</v>
      </c>
      <c r="F1565" s="16" t="str">
        <f t="shared" si="488"/>
        <v/>
      </c>
      <c r="G1565" s="16">
        <f t="shared" si="489"/>
        <v>-8.3851533685996328E-4</v>
      </c>
      <c r="H1565" s="6">
        <f t="shared" si="490"/>
        <v>1552</v>
      </c>
      <c r="I1565" s="25">
        <f t="shared" ca="1" si="491"/>
        <v>21876.015217740343</v>
      </c>
      <c r="J1565" s="16">
        <f t="shared" ca="1" si="500"/>
        <v>-5.6027825735347515E-3</v>
      </c>
      <c r="K1565" s="17">
        <f t="shared" ca="1" si="492"/>
        <v>16.443360544696379</v>
      </c>
      <c r="L1565" s="31">
        <f t="shared" ca="1" si="487"/>
        <v>-0.36953380078606685</v>
      </c>
      <c r="M1565" s="30"/>
      <c r="N1565" s="21">
        <v>1552</v>
      </c>
      <c r="O1565" s="14">
        <f t="shared" si="485"/>
        <v>0.45628799999999997</v>
      </c>
      <c r="P1565" s="14">
        <f t="shared" si="493"/>
        <v>0.63032689931495067</v>
      </c>
      <c r="Q1565" s="14">
        <f t="shared" si="501"/>
        <v>1.0866148993149507</v>
      </c>
      <c r="R1565" s="14">
        <f t="shared" si="502"/>
        <v>-0.1740388993149507</v>
      </c>
      <c r="S1565" s="14">
        <f t="shared" si="503"/>
        <v>1.7169417986299014</v>
      </c>
      <c r="T1565" s="14">
        <f t="shared" si="504"/>
        <v>-0.80436579862990132</v>
      </c>
      <c r="U1565" s="4" t="s">
        <v>21</v>
      </c>
      <c r="V1565" s="21">
        <v>1552</v>
      </c>
      <c r="W1565" s="15">
        <f t="shared" si="494"/>
        <v>16815.440745546126</v>
      </c>
      <c r="X1565" s="15">
        <f t="shared" si="495"/>
        <v>20012.087292305561</v>
      </c>
      <c r="Y1565" s="15">
        <f t="shared" si="496"/>
        <v>31583.172268853796</v>
      </c>
      <c r="Z1565" s="15">
        <f t="shared" si="497"/>
        <v>8952.8387161355458</v>
      </c>
      <c r="AA1565" s="15">
        <f t="shared" si="498"/>
        <v>59320.286970670124</v>
      </c>
      <c r="AB1565" s="15">
        <f t="shared" si="499"/>
        <v>4766.6500266051989</v>
      </c>
      <c r="AC1565" s="15"/>
    </row>
    <row r="1566" spans="2:29">
      <c r="B1566" s="64">
        <v>42557</v>
      </c>
      <c r="C1566" s="65">
        <v>2099.73</v>
      </c>
      <c r="D1566" s="65">
        <v>15378.99</v>
      </c>
      <c r="E1566" s="16">
        <f t="shared" si="486"/>
        <v>-1.8529190463153187E-2</v>
      </c>
      <c r="F1566" s="16" t="str">
        <f t="shared" si="488"/>
        <v/>
      </c>
      <c r="G1566" s="16">
        <f t="shared" si="489"/>
        <v>-1.8529190463153187E-2</v>
      </c>
      <c r="H1566" s="6">
        <f t="shared" si="490"/>
        <v>1553</v>
      </c>
      <c r="I1566" s="25">
        <f t="shared" ca="1" si="491"/>
        <v>22379.428349025067</v>
      </c>
      <c r="J1566" s="16">
        <f t="shared" ca="1" si="500"/>
        <v>2.3012103725201349E-2</v>
      </c>
      <c r="K1566" s="17">
        <f t="shared" ca="1" si="492"/>
        <v>17.846943907301405</v>
      </c>
      <c r="L1566" s="31">
        <f t="shared" ca="1" si="487"/>
        <v>1.4035833626050274</v>
      </c>
      <c r="M1566" s="30"/>
      <c r="N1566" s="21">
        <v>1553</v>
      </c>
      <c r="O1566" s="14">
        <f t="shared" si="485"/>
        <v>0.45658199999999999</v>
      </c>
      <c r="P1566" s="14">
        <f t="shared" si="493"/>
        <v>0.63052993584761707</v>
      </c>
      <c r="Q1566" s="14">
        <f t="shared" si="501"/>
        <v>1.0871119358476171</v>
      </c>
      <c r="R1566" s="14">
        <f t="shared" si="502"/>
        <v>-0.17394793584761709</v>
      </c>
      <c r="S1566" s="14">
        <f t="shared" si="503"/>
        <v>1.7176418716952342</v>
      </c>
      <c r="T1566" s="14">
        <f t="shared" si="504"/>
        <v>-0.8044778716952341</v>
      </c>
      <c r="U1566" s="4" t="s">
        <v>21</v>
      </c>
      <c r="V1566" s="21">
        <v>1553</v>
      </c>
      <c r="W1566" s="15">
        <f t="shared" si="494"/>
        <v>16820.385211926256</v>
      </c>
      <c r="X1566" s="15">
        <f t="shared" si="495"/>
        <v>20016.150889636203</v>
      </c>
      <c r="Y1566" s="15">
        <f t="shared" si="496"/>
        <v>31598.874161172713</v>
      </c>
      <c r="Z1566" s="15">
        <f t="shared" si="497"/>
        <v>8953.6531344282394</v>
      </c>
      <c r="AA1566" s="15">
        <f t="shared" si="498"/>
        <v>59361.830045703347</v>
      </c>
      <c r="AB1566" s="15">
        <f t="shared" si="499"/>
        <v>4766.1158434596791</v>
      </c>
      <c r="AC1566" s="15"/>
    </row>
    <row r="1567" spans="2:29">
      <c r="B1567" s="64">
        <v>42558</v>
      </c>
      <c r="C1567" s="65">
        <v>2097.9</v>
      </c>
      <c r="D1567" s="65">
        <v>15276.24</v>
      </c>
      <c r="E1567" s="16">
        <f t="shared" si="486"/>
        <v>-6.6811929782124831E-3</v>
      </c>
      <c r="F1567" s="16" t="str">
        <f t="shared" si="488"/>
        <v/>
      </c>
      <c r="G1567" s="16">
        <f t="shared" si="489"/>
        <v>-6.6811929782124831E-3</v>
      </c>
      <c r="H1567" s="6">
        <f t="shared" si="490"/>
        <v>1554</v>
      </c>
      <c r="I1567" s="25">
        <f t="shared" ca="1" si="491"/>
        <v>22711.847951955086</v>
      </c>
      <c r="J1567" s="16">
        <f t="shared" ca="1" si="500"/>
        <v>1.4853802239524127E-2</v>
      </c>
      <c r="K1567" s="17">
        <f t="shared" ca="1" si="492"/>
        <v>18.750104834484887</v>
      </c>
      <c r="L1567" s="31">
        <f t="shared" ca="1" si="487"/>
        <v>0.90316092718348095</v>
      </c>
      <c r="M1567" s="30"/>
      <c r="N1567" s="21">
        <v>1554</v>
      </c>
      <c r="O1567" s="14">
        <f t="shared" si="485"/>
        <v>0.456876</v>
      </c>
      <c r="P1567" s="14">
        <f t="shared" si="493"/>
        <v>0.63073290702166485</v>
      </c>
      <c r="Q1567" s="14">
        <f t="shared" si="501"/>
        <v>1.0876089070216648</v>
      </c>
      <c r="R1567" s="14">
        <f t="shared" si="502"/>
        <v>-0.17385690702166484</v>
      </c>
      <c r="S1567" s="14">
        <f t="shared" si="503"/>
        <v>1.7183418140433298</v>
      </c>
      <c r="T1567" s="14">
        <f t="shared" si="504"/>
        <v>-0.80458981404332963</v>
      </c>
      <c r="U1567" s="4" t="s">
        <v>21</v>
      </c>
      <c r="V1567" s="21">
        <v>1554</v>
      </c>
      <c r="W1567" s="15">
        <f t="shared" si="494"/>
        <v>16825.331132193216</v>
      </c>
      <c r="X1567" s="15">
        <f t="shared" si="495"/>
        <v>20020.214003615751</v>
      </c>
      <c r="Y1567" s="15">
        <f t="shared" si="496"/>
        <v>31614.581793560141</v>
      </c>
      <c r="Z1567" s="15">
        <f t="shared" si="497"/>
        <v>8954.4682120582656</v>
      </c>
      <c r="AA1567" s="15">
        <f t="shared" si="498"/>
        <v>59403.394449058898</v>
      </c>
      <c r="AB1567" s="15">
        <f t="shared" si="499"/>
        <v>4765.5823431220642</v>
      </c>
      <c r="AC1567" s="15"/>
    </row>
    <row r="1568" spans="2:29">
      <c r="B1568" s="64">
        <v>42559</v>
      </c>
      <c r="C1568" s="65">
        <v>2129.9</v>
      </c>
      <c r="D1568" s="65">
        <v>15106.98</v>
      </c>
      <c r="E1568" s="16">
        <f t="shared" si="486"/>
        <v>-1.1079951611129455E-2</v>
      </c>
      <c r="F1568" s="16" t="str">
        <f t="shared" si="488"/>
        <v/>
      </c>
      <c r="G1568" s="16">
        <f t="shared" si="489"/>
        <v>-1.1079951611129455E-2</v>
      </c>
      <c r="H1568" s="6">
        <f t="shared" si="490"/>
        <v>1555</v>
      </c>
      <c r="I1568" s="25">
        <f t="shared" ca="1" si="491"/>
        <v>22860.879856159325</v>
      </c>
      <c r="J1568" s="16">
        <f t="shared" ca="1" si="500"/>
        <v>6.5618572526332129E-3</v>
      </c>
      <c r="K1568" s="17">
        <f t="shared" ca="1" si="492"/>
        <v>19.140506483595821</v>
      </c>
      <c r="L1568" s="31">
        <f t="shared" ca="1" si="487"/>
        <v>0.39040164911093578</v>
      </c>
      <c r="M1568" s="30"/>
      <c r="N1568" s="21">
        <v>1555</v>
      </c>
      <c r="O1568" s="14">
        <f t="shared" si="485"/>
        <v>0.45716999999999997</v>
      </c>
      <c r="P1568" s="14">
        <f t="shared" si="493"/>
        <v>0.63093581290017131</v>
      </c>
      <c r="Q1568" s="14">
        <f t="shared" si="501"/>
        <v>1.0881058129001713</v>
      </c>
      <c r="R1568" s="14">
        <f t="shared" si="502"/>
        <v>-0.17376581290017135</v>
      </c>
      <c r="S1568" s="14">
        <f t="shared" si="503"/>
        <v>1.7190416258003425</v>
      </c>
      <c r="T1568" s="14">
        <f t="shared" si="504"/>
        <v>-0.80470162580034266</v>
      </c>
      <c r="U1568" s="4" t="s">
        <v>21</v>
      </c>
      <c r="V1568" s="21">
        <v>1555</v>
      </c>
      <c r="W1568" s="15">
        <f t="shared" si="494"/>
        <v>16830.278506774506</v>
      </c>
      <c r="X1568" s="15">
        <f t="shared" si="495"/>
        <v>20024.276634877984</v>
      </c>
      <c r="Y1568" s="15">
        <f t="shared" si="496"/>
        <v>31630.29516881083</v>
      </c>
      <c r="Z1568" s="15">
        <f t="shared" si="497"/>
        <v>8955.2839486273242</v>
      </c>
      <c r="AA1568" s="15">
        <f t="shared" si="498"/>
        <v>59444.98019229967</v>
      </c>
      <c r="AB1568" s="15">
        <f t="shared" si="499"/>
        <v>4765.0495247753224</v>
      </c>
      <c r="AC1568" s="15"/>
    </row>
    <row r="1569" spans="2:29">
      <c r="B1569" s="64">
        <v>42562</v>
      </c>
      <c r="C1569" s="65">
        <v>2137.16</v>
      </c>
      <c r="D1569" s="65">
        <v>15708.82</v>
      </c>
      <c r="E1569" s="16">
        <f t="shared" si="486"/>
        <v>3.983853821213771E-2</v>
      </c>
      <c r="F1569" s="16">
        <f t="shared" si="488"/>
        <v>3.983853821213771E-2</v>
      </c>
      <c r="G1569" s="16" t="str">
        <f t="shared" si="489"/>
        <v/>
      </c>
      <c r="H1569" s="6">
        <f t="shared" si="490"/>
        <v>1556</v>
      </c>
      <c r="I1569" s="25">
        <f t="shared" ca="1" si="491"/>
        <v>22438.361234124604</v>
      </c>
      <c r="J1569" s="16">
        <f t="shared" ca="1" si="500"/>
        <v>-1.8482167995860527E-2</v>
      </c>
      <c r="K1569" s="17">
        <f t="shared" ca="1" si="492"/>
        <v>17.956187117044777</v>
      </c>
      <c r="L1569" s="31">
        <f t="shared" ca="1" si="487"/>
        <v>-1.1843193665510423</v>
      </c>
      <c r="M1569" s="30"/>
      <c r="N1569" s="21">
        <v>1556</v>
      </c>
      <c r="O1569" s="14">
        <f t="shared" si="485"/>
        <v>0.45746399999999998</v>
      </c>
      <c r="P1569" s="14">
        <f t="shared" si="493"/>
        <v>0.63113865354611265</v>
      </c>
      <c r="Q1569" s="14">
        <f t="shared" si="501"/>
        <v>1.0886026535461126</v>
      </c>
      <c r="R1569" s="14">
        <f t="shared" si="502"/>
        <v>-0.17367465354611267</v>
      </c>
      <c r="S1569" s="14">
        <f t="shared" si="503"/>
        <v>1.7197413070922254</v>
      </c>
      <c r="T1569" s="14">
        <f t="shared" si="504"/>
        <v>-0.80481330709222532</v>
      </c>
      <c r="U1569" s="4" t="s">
        <v>21</v>
      </c>
      <c r="V1569" s="21">
        <v>1556</v>
      </c>
      <c r="W1569" s="15">
        <f t="shared" si="494"/>
        <v>16835.227336097767</v>
      </c>
      <c r="X1569" s="15">
        <f t="shared" si="495"/>
        <v>20028.338784055664</v>
      </c>
      <c r="Y1569" s="15">
        <f t="shared" si="496"/>
        <v>31646.014289719551</v>
      </c>
      <c r="Z1569" s="15">
        <f t="shared" si="497"/>
        <v>8956.1003437379532</v>
      </c>
      <c r="AA1569" s="15">
        <f t="shared" si="498"/>
        <v>59486.587286992042</v>
      </c>
      <c r="AB1569" s="15">
        <f t="shared" si="499"/>
        <v>4764.5173876039471</v>
      </c>
      <c r="AC1569" s="15"/>
    </row>
    <row r="1570" spans="2:29">
      <c r="B1570" s="64">
        <v>42563</v>
      </c>
      <c r="C1570" s="65">
        <v>2152.14</v>
      </c>
      <c r="D1570" s="65">
        <v>16095.65</v>
      </c>
      <c r="E1570" s="16">
        <f t="shared" si="486"/>
        <v>2.4625019574990352E-2</v>
      </c>
      <c r="F1570" s="16">
        <f t="shared" si="488"/>
        <v>2.4625019574990352E-2</v>
      </c>
      <c r="G1570" s="16" t="str">
        <f t="shared" si="489"/>
        <v/>
      </c>
      <c r="H1570" s="6">
        <f t="shared" si="490"/>
        <v>1557</v>
      </c>
      <c r="I1570" s="25">
        <f t="shared" ca="1" si="491"/>
        <v>22526.269378206831</v>
      </c>
      <c r="J1570" s="16">
        <f t="shared" ca="1" si="500"/>
        <v>3.9177613358204804E-3</v>
      </c>
      <c r="K1570" s="17">
        <f t="shared" ca="1" si="492"/>
        <v>18.182193962338118</v>
      </c>
      <c r="L1570" s="31">
        <f t="shared" ca="1" si="487"/>
        <v>0.22600684529333986</v>
      </c>
      <c r="M1570" s="30"/>
      <c r="N1570" s="21">
        <v>1557</v>
      </c>
      <c r="O1570" s="14">
        <f t="shared" si="485"/>
        <v>0.457758</v>
      </c>
      <c r="P1570" s="14">
        <f t="shared" si="493"/>
        <v>0.63134142902236356</v>
      </c>
      <c r="Q1570" s="14">
        <f t="shared" si="501"/>
        <v>1.0890994290223635</v>
      </c>
      <c r="R1570" s="14">
        <f t="shared" si="502"/>
        <v>-0.17358342902236357</v>
      </c>
      <c r="S1570" s="14">
        <f t="shared" si="503"/>
        <v>1.7204408580447272</v>
      </c>
      <c r="T1570" s="14">
        <f t="shared" si="504"/>
        <v>-0.80492485804472713</v>
      </c>
      <c r="U1570" s="4" t="s">
        <v>21</v>
      </c>
      <c r="V1570" s="21">
        <v>1557</v>
      </c>
      <c r="W1570" s="15">
        <f t="shared" si="494"/>
        <v>16840.177620590741</v>
      </c>
      <c r="X1570" s="15">
        <f t="shared" si="495"/>
        <v>20032.400451780504</v>
      </c>
      <c r="Y1570" s="15">
        <f t="shared" si="496"/>
        <v>31661.739159081113</v>
      </c>
      <c r="Z1570" s="15">
        <f t="shared" si="497"/>
        <v>8956.91739699354</v>
      </c>
      <c r="AA1570" s="15">
        <f t="shared" si="498"/>
        <v>59528.215744705718</v>
      </c>
      <c r="AB1570" s="15">
        <f t="shared" si="499"/>
        <v>4763.985930793956</v>
      </c>
      <c r="AC1570" s="15"/>
    </row>
    <row r="1571" spans="2:29">
      <c r="B1571" s="64">
        <v>42564</v>
      </c>
      <c r="C1571" s="65">
        <v>2152.4299999999998</v>
      </c>
      <c r="D1571" s="65">
        <v>16231.43</v>
      </c>
      <c r="E1571" s="16">
        <f t="shared" si="486"/>
        <v>8.4358196158589843E-3</v>
      </c>
      <c r="F1571" s="16">
        <f t="shared" si="488"/>
        <v>8.4358196158589843E-3</v>
      </c>
      <c r="G1571" s="16" t="str">
        <f t="shared" si="489"/>
        <v/>
      </c>
      <c r="H1571" s="6">
        <f t="shared" si="490"/>
        <v>1558</v>
      </c>
      <c r="I1571" s="25">
        <f t="shared" ca="1" si="491"/>
        <v>22348.210900424718</v>
      </c>
      <c r="J1571" s="16">
        <f t="shared" ca="1" si="500"/>
        <v>-7.9044814208950598E-3</v>
      </c>
      <c r="K1571" s="17">
        <f t="shared" ca="1" si="492"/>
        <v>17.667825663549689</v>
      </c>
      <c r="L1571" s="31">
        <f t="shared" ca="1" si="487"/>
        <v>-0.51436829878842805</v>
      </c>
      <c r="M1571" s="30"/>
      <c r="N1571" s="21">
        <v>1558</v>
      </c>
      <c r="O1571" s="14">
        <f t="shared" si="485"/>
        <v>0.45805199999999996</v>
      </c>
      <c r="P1571" s="14">
        <f t="shared" si="493"/>
        <v>0.63154413939169762</v>
      </c>
      <c r="Q1571" s="14">
        <f t="shared" si="501"/>
        <v>1.0895961393916975</v>
      </c>
      <c r="R1571" s="14">
        <f t="shared" si="502"/>
        <v>-0.17349213939169766</v>
      </c>
      <c r="S1571" s="14">
        <f t="shared" si="503"/>
        <v>1.7211402787833951</v>
      </c>
      <c r="T1571" s="14">
        <f t="shared" si="504"/>
        <v>-0.80503627878339534</v>
      </c>
      <c r="U1571" s="4" t="s">
        <v>21</v>
      </c>
      <c r="V1571" s="21">
        <v>1558</v>
      </c>
      <c r="W1571" s="15">
        <f t="shared" si="494"/>
        <v>16845.12936068132</v>
      </c>
      <c r="X1571" s="15">
        <f t="shared" si="495"/>
        <v>20036.461638683173</v>
      </c>
      <c r="Y1571" s="15">
        <f t="shared" si="496"/>
        <v>31677.469779690342</v>
      </c>
      <c r="Z1571" s="15">
        <f t="shared" si="497"/>
        <v>8957.7351079983164</v>
      </c>
      <c r="AA1571" s="15">
        <f t="shared" si="498"/>
        <v>59569.865577013814</v>
      </c>
      <c r="AB1571" s="15">
        <f t="shared" si="499"/>
        <v>4763.4551535328883</v>
      </c>
      <c r="AC1571" s="15"/>
    </row>
    <row r="1572" spans="2:29">
      <c r="B1572" s="64">
        <v>42565</v>
      </c>
      <c r="C1572" s="65">
        <v>2163.75</v>
      </c>
      <c r="D1572" s="65">
        <v>16385.89</v>
      </c>
      <c r="E1572" s="16">
        <f t="shared" si="486"/>
        <v>9.5161054817720393E-3</v>
      </c>
      <c r="F1572" s="16">
        <f t="shared" si="488"/>
        <v>9.5161054817720393E-3</v>
      </c>
      <c r="G1572" s="16" t="str">
        <f t="shared" si="489"/>
        <v/>
      </c>
      <c r="H1572" s="6">
        <f t="shared" si="490"/>
        <v>1559</v>
      </c>
      <c r="I1572" s="25">
        <f t="shared" ca="1" si="491"/>
        <v>22330.647710192574</v>
      </c>
      <c r="J1572" s="16">
        <f t="shared" ca="1" si="500"/>
        <v>-7.858879760173573E-4</v>
      </c>
      <c r="K1572" s="17">
        <f t="shared" ca="1" si="492"/>
        <v>17.600313321255964</v>
      </c>
      <c r="L1572" s="31">
        <f t="shared" ca="1" si="487"/>
        <v>-6.7512342293725727E-2</v>
      </c>
      <c r="M1572" s="30"/>
      <c r="N1572" s="21">
        <v>1559</v>
      </c>
      <c r="O1572" s="14">
        <f t="shared" si="485"/>
        <v>0.45834599999999998</v>
      </c>
      <c r="P1572" s="14">
        <f t="shared" si="493"/>
        <v>0.63174678471678825</v>
      </c>
      <c r="Q1572" s="14">
        <f t="shared" si="501"/>
        <v>1.0900927847167883</v>
      </c>
      <c r="R1572" s="14">
        <f t="shared" si="502"/>
        <v>-0.17340078471678827</v>
      </c>
      <c r="S1572" s="14">
        <f t="shared" si="503"/>
        <v>1.7218395694335764</v>
      </c>
      <c r="T1572" s="14">
        <f t="shared" si="504"/>
        <v>-0.80514756943357657</v>
      </c>
      <c r="U1572" s="4" t="s">
        <v>21</v>
      </c>
      <c r="V1572" s="21">
        <v>1559</v>
      </c>
      <c r="W1572" s="15">
        <f t="shared" si="494"/>
        <v>16850.082556797512</v>
      </c>
      <c r="X1572" s="15">
        <f t="shared" si="495"/>
        <v>20040.522345393329</v>
      </c>
      <c r="Y1572" s="15">
        <f t="shared" si="496"/>
        <v>31693.206154342122</v>
      </c>
      <c r="Z1572" s="15">
        <f t="shared" si="497"/>
        <v>8958.5534763573505</v>
      </c>
      <c r="AA1572" s="15">
        <f t="shared" si="498"/>
        <v>59611.536795492982</v>
      </c>
      <c r="AB1572" s="15">
        <f t="shared" si="499"/>
        <v>4762.9250550097941</v>
      </c>
      <c r="AC1572" s="15"/>
    </row>
    <row r="1573" spans="2:29">
      <c r="B1573" s="64">
        <v>42566</v>
      </c>
      <c r="C1573" s="65">
        <v>2161.7399999999998</v>
      </c>
      <c r="D1573" s="65">
        <v>16497.849999999999</v>
      </c>
      <c r="E1573" s="16">
        <f t="shared" si="486"/>
        <v>6.832707896855107E-3</v>
      </c>
      <c r="F1573" s="16">
        <f t="shared" si="488"/>
        <v>6.832707896855107E-3</v>
      </c>
      <c r="G1573" s="16" t="str">
        <f t="shared" si="489"/>
        <v/>
      </c>
      <c r="H1573" s="6">
        <f t="shared" si="490"/>
        <v>1560</v>
      </c>
      <c r="I1573" s="25">
        <f t="shared" ca="1" si="491"/>
        <v>22787.696417765866</v>
      </c>
      <c r="J1573" s="16">
        <f t="shared" ca="1" si="500"/>
        <v>2.0467328736043688E-2</v>
      </c>
      <c r="K1573" s="17">
        <f t="shared" ca="1" si="492"/>
        <v>18.84823216040332</v>
      </c>
      <c r="L1573" s="31">
        <f t="shared" ca="1" si="487"/>
        <v>1.2479188391473564</v>
      </c>
      <c r="M1573" s="30"/>
      <c r="N1573" s="21">
        <v>1560</v>
      </c>
      <c r="O1573" s="14">
        <f t="shared" si="485"/>
        <v>0.45863999999999999</v>
      </c>
      <c r="P1573" s="14">
        <f t="shared" si="493"/>
        <v>0.63194936506020793</v>
      </c>
      <c r="Q1573" s="14">
        <f t="shared" si="501"/>
        <v>1.0905893650602079</v>
      </c>
      <c r="R1573" s="14">
        <f t="shared" si="502"/>
        <v>-0.17330936506020794</v>
      </c>
      <c r="S1573" s="14">
        <f t="shared" si="503"/>
        <v>1.7225387301204158</v>
      </c>
      <c r="T1573" s="14">
        <f t="shared" si="504"/>
        <v>-0.80525873012041593</v>
      </c>
      <c r="U1573" s="4" t="s">
        <v>21</v>
      </c>
      <c r="V1573" s="21">
        <v>1560</v>
      </c>
      <c r="W1573" s="15">
        <f t="shared" si="494"/>
        <v>16855.037209367452</v>
      </c>
      <c r="X1573" s="15">
        <f t="shared" si="495"/>
        <v>20044.582572539588</v>
      </c>
      <c r="Y1573" s="15">
        <f t="shared" si="496"/>
        <v>31708.948285831353</v>
      </c>
      <c r="Z1573" s="15">
        <f t="shared" si="497"/>
        <v>8959.3725016765511</v>
      </c>
      <c r="AA1573" s="15">
        <f t="shared" si="498"/>
        <v>59653.229411723201</v>
      </c>
      <c r="AB1573" s="15">
        <f t="shared" si="499"/>
        <v>4762.3956344152384</v>
      </c>
      <c r="AC1573" s="15"/>
    </row>
    <row r="1574" spans="2:29">
      <c r="B1574" s="64">
        <v>42570</v>
      </c>
      <c r="C1574" s="65">
        <v>2163.7800000000002</v>
      </c>
      <c r="D1574" s="65">
        <v>16723.310000000001</v>
      </c>
      <c r="E1574" s="16">
        <f t="shared" si="486"/>
        <v>1.366602314847103E-2</v>
      </c>
      <c r="F1574" s="16">
        <f t="shared" si="488"/>
        <v>1.366602314847103E-2</v>
      </c>
      <c r="G1574" s="16" t="str">
        <f t="shared" si="489"/>
        <v/>
      </c>
      <c r="H1574" s="6">
        <f t="shared" si="490"/>
        <v>1561</v>
      </c>
      <c r="I1574" s="25">
        <f t="shared" ca="1" si="491"/>
        <v>22827.912206737212</v>
      </c>
      <c r="J1574" s="16">
        <f t="shared" ca="1" si="500"/>
        <v>1.7648027353915452E-3</v>
      </c>
      <c r="K1574" s="17">
        <f t="shared" ca="1" si="492"/>
        <v>18.940060190831602</v>
      </c>
      <c r="L1574" s="31">
        <f t="shared" ca="1" si="487"/>
        <v>9.1828030428280985E-2</v>
      </c>
      <c r="M1574" s="30"/>
      <c r="N1574" s="21">
        <v>1561</v>
      </c>
      <c r="O1574" s="14">
        <f t="shared" si="485"/>
        <v>0.45893400000000001</v>
      </c>
      <c r="P1574" s="14">
        <f t="shared" si="493"/>
        <v>0.63215188048442916</v>
      </c>
      <c r="Q1574" s="14">
        <f t="shared" si="501"/>
        <v>1.0910858804844292</v>
      </c>
      <c r="R1574" s="14">
        <f t="shared" si="502"/>
        <v>-0.17321788048442915</v>
      </c>
      <c r="S1574" s="14">
        <f t="shared" si="503"/>
        <v>1.7232377609688583</v>
      </c>
      <c r="T1574" s="14">
        <f t="shared" si="504"/>
        <v>-0.80536976096885837</v>
      </c>
      <c r="U1574" s="4" t="s">
        <v>21</v>
      </c>
      <c r="V1574" s="21">
        <v>1561</v>
      </c>
      <c r="W1574" s="15">
        <f t="shared" si="494"/>
        <v>16859.993318819394</v>
      </c>
      <c r="X1574" s="15">
        <f t="shared" si="495"/>
        <v>20048.642320749546</v>
      </c>
      <c r="Y1574" s="15">
        <f t="shared" si="496"/>
        <v>31724.696176953003</v>
      </c>
      <c r="Z1574" s="15">
        <f t="shared" si="497"/>
        <v>8960.1921835626654</v>
      </c>
      <c r="AA1574" s="15">
        <f t="shared" si="498"/>
        <v>59694.94343728794</v>
      </c>
      <c r="AB1574" s="15">
        <f t="shared" si="499"/>
        <v>4761.8668909412927</v>
      </c>
      <c r="AC1574" s="15"/>
    </row>
    <row r="1575" spans="2:29">
      <c r="B1575" s="64">
        <v>42571</v>
      </c>
      <c r="C1575" s="65">
        <v>2173.02</v>
      </c>
      <c r="D1575" s="65">
        <v>16681.89</v>
      </c>
      <c r="E1575" s="16">
        <f t="shared" si="486"/>
        <v>-2.4767824073106274E-3</v>
      </c>
      <c r="F1575" s="16" t="str">
        <f t="shared" si="488"/>
        <v/>
      </c>
      <c r="G1575" s="16">
        <f t="shared" si="489"/>
        <v>-2.4767824073106274E-3</v>
      </c>
      <c r="H1575" s="6">
        <f t="shared" si="490"/>
        <v>1562</v>
      </c>
      <c r="I1575" s="25">
        <f t="shared" ca="1" si="491"/>
        <v>22980.28614566979</v>
      </c>
      <c r="J1575" s="16">
        <f t="shared" ca="1" si="500"/>
        <v>6.6748959586242027E-3</v>
      </c>
      <c r="K1575" s="17">
        <f t="shared" ca="1" si="492"/>
        <v>19.337480312929227</v>
      </c>
      <c r="L1575" s="31">
        <f t="shared" ca="1" si="487"/>
        <v>0.39742012209762434</v>
      </c>
      <c r="M1575" s="30"/>
      <c r="N1575" s="21">
        <v>1562</v>
      </c>
      <c r="O1575" s="14">
        <f t="shared" si="485"/>
        <v>0.45922799999999997</v>
      </c>
      <c r="P1575" s="14">
        <f t="shared" si="493"/>
        <v>0.63235433105182415</v>
      </c>
      <c r="Q1575" s="14">
        <f t="shared" si="501"/>
        <v>1.091582331051824</v>
      </c>
      <c r="R1575" s="14">
        <f t="shared" si="502"/>
        <v>-0.17312633105182418</v>
      </c>
      <c r="S1575" s="14">
        <f t="shared" si="503"/>
        <v>1.7239366621036483</v>
      </c>
      <c r="T1575" s="14">
        <f t="shared" si="504"/>
        <v>-0.80548066210364833</v>
      </c>
      <c r="U1575" s="4" t="s">
        <v>21</v>
      </c>
      <c r="V1575" s="21">
        <v>1562</v>
      </c>
      <c r="W1575" s="15">
        <f t="shared" si="494"/>
        <v>16864.950885581733</v>
      </c>
      <c r="X1575" s="15">
        <f t="shared" si="495"/>
        <v>20052.701590649762</v>
      </c>
      <c r="Y1575" s="15">
        <f t="shared" si="496"/>
        <v>31740.449830502039</v>
      </c>
      <c r="Z1575" s="15">
        <f t="shared" si="497"/>
        <v>8961.0125216232718</v>
      </c>
      <c r="AA1575" s="15">
        <f t="shared" si="498"/>
        <v>59736.67888377409</v>
      </c>
      <c r="AB1575" s="15">
        <f t="shared" si="499"/>
        <v>4761.3388237815334</v>
      </c>
      <c r="AC1575" s="15"/>
    </row>
    <row r="1576" spans="2:29">
      <c r="B1576" s="64">
        <v>42572</v>
      </c>
      <c r="C1576" s="65">
        <v>2165.17</v>
      </c>
      <c r="D1576" s="65">
        <v>16810.22</v>
      </c>
      <c r="E1576" s="16">
        <f t="shared" si="486"/>
        <v>7.692773420757585E-3</v>
      </c>
      <c r="F1576" s="16">
        <f t="shared" si="488"/>
        <v>7.692773420757585E-3</v>
      </c>
      <c r="G1576" s="16" t="str">
        <f t="shared" si="489"/>
        <v/>
      </c>
      <c r="H1576" s="6">
        <f t="shared" si="490"/>
        <v>1563</v>
      </c>
      <c r="I1576" s="25">
        <f t="shared" ca="1" si="491"/>
        <v>22788.469018515665</v>
      </c>
      <c r="J1576" s="16">
        <f t="shared" ca="1" si="500"/>
        <v>-8.3470295338454441E-3</v>
      </c>
      <c r="K1576" s="17">
        <f t="shared" ca="1" si="492"/>
        <v>18.795226144257501</v>
      </c>
      <c r="L1576" s="31">
        <f t="shared" ca="1" si="487"/>
        <v>-0.54225416867172405</v>
      </c>
      <c r="M1576" s="30"/>
      <c r="N1576" s="21">
        <v>1563</v>
      </c>
      <c r="O1576" s="14">
        <f t="shared" si="485"/>
        <v>0.45952199999999999</v>
      </c>
      <c r="P1576" s="14">
        <f t="shared" si="493"/>
        <v>0.63255671682466552</v>
      </c>
      <c r="Q1576" s="14">
        <f t="shared" si="501"/>
        <v>1.0920787168246655</v>
      </c>
      <c r="R1576" s="14">
        <f t="shared" si="502"/>
        <v>-0.17303471682466554</v>
      </c>
      <c r="S1576" s="14">
        <f t="shared" si="503"/>
        <v>1.724635433649331</v>
      </c>
      <c r="T1576" s="14">
        <f t="shared" si="504"/>
        <v>-0.80559143364933106</v>
      </c>
      <c r="U1576" s="4" t="s">
        <v>21</v>
      </c>
      <c r="V1576" s="21">
        <v>1563</v>
      </c>
      <c r="W1576" s="15">
        <f t="shared" si="494"/>
        <v>16869.909910082977</v>
      </c>
      <c r="X1576" s="15">
        <f t="shared" si="495"/>
        <v>20056.760382865788</v>
      </c>
      <c r="Y1576" s="15">
        <f t="shared" si="496"/>
        <v>31756.209249273536</v>
      </c>
      <c r="Z1576" s="15">
        <f t="shared" si="497"/>
        <v>8961.833515466782</v>
      </c>
      <c r="AA1576" s="15">
        <f t="shared" si="498"/>
        <v>59778.435762772002</v>
      </c>
      <c r="AB1576" s="15">
        <f t="shared" si="499"/>
        <v>4760.8114321310377</v>
      </c>
      <c r="AC1576" s="15"/>
    </row>
    <row r="1577" spans="2:29">
      <c r="B1577" s="64">
        <v>42573</v>
      </c>
      <c r="C1577" s="65">
        <v>2175.0300000000002</v>
      </c>
      <c r="D1577" s="65">
        <v>16627.25</v>
      </c>
      <c r="E1577" s="16">
        <f t="shared" si="486"/>
        <v>-1.0884450054788167E-2</v>
      </c>
      <c r="F1577" s="16" t="str">
        <f t="shared" si="488"/>
        <v/>
      </c>
      <c r="G1577" s="16">
        <f t="shared" si="489"/>
        <v>-1.0884450054788167E-2</v>
      </c>
      <c r="H1577" s="6">
        <f t="shared" si="490"/>
        <v>1564</v>
      </c>
      <c r="I1577" s="25">
        <f t="shared" ca="1" si="491"/>
        <v>22547.385019052563</v>
      </c>
      <c r="J1577" s="16">
        <f t="shared" ca="1" si="500"/>
        <v>-1.0579210006043902E-2</v>
      </c>
      <c r="K1577" s="17">
        <f t="shared" ca="1" si="492"/>
        <v>18.112127717103817</v>
      </c>
      <c r="L1577" s="31">
        <f t="shared" ca="1" si="487"/>
        <v>-0.68309842715368574</v>
      </c>
      <c r="M1577" s="30"/>
      <c r="N1577" s="21">
        <v>1564</v>
      </c>
      <c r="O1577" s="14">
        <f t="shared" si="485"/>
        <v>0.459816</v>
      </c>
      <c r="P1577" s="14">
        <f t="shared" si="493"/>
        <v>0.63275903786512611</v>
      </c>
      <c r="Q1577" s="14">
        <f t="shared" si="501"/>
        <v>1.0925750378651262</v>
      </c>
      <c r="R1577" s="14">
        <f t="shared" si="502"/>
        <v>-0.1729430378651261</v>
      </c>
      <c r="S1577" s="14">
        <f t="shared" si="503"/>
        <v>1.7253340757302522</v>
      </c>
      <c r="T1577" s="14">
        <f t="shared" si="504"/>
        <v>-0.80570207573025221</v>
      </c>
      <c r="U1577" s="4" t="s">
        <v>21</v>
      </c>
      <c r="V1577" s="21">
        <v>1564</v>
      </c>
      <c r="W1577" s="15">
        <f t="shared" si="494"/>
        <v>16874.870392751764</v>
      </c>
      <c r="X1577" s="15">
        <f t="shared" si="495"/>
        <v>20060.818698022151</v>
      </c>
      <c r="Y1577" s="15">
        <f t="shared" si="496"/>
        <v>31771.974436062552</v>
      </c>
      <c r="Z1577" s="15">
        <f t="shared" si="497"/>
        <v>8962.6551647024444</v>
      </c>
      <c r="AA1577" s="15">
        <f t="shared" si="498"/>
        <v>59820.214085875479</v>
      </c>
      <c r="AB1577" s="15">
        <f t="shared" si="499"/>
        <v>4760.2847151863798</v>
      </c>
      <c r="AC1577" s="15"/>
    </row>
    <row r="1578" spans="2:29">
      <c r="B1578" s="64">
        <v>42576</v>
      </c>
      <c r="C1578" s="65">
        <v>2168.48</v>
      </c>
      <c r="D1578" s="65">
        <v>16620.29</v>
      </c>
      <c r="E1578" s="16">
        <f t="shared" si="486"/>
        <v>-4.1858996526780598E-4</v>
      </c>
      <c r="F1578" s="16" t="str">
        <f t="shared" si="488"/>
        <v/>
      </c>
      <c r="G1578" s="16">
        <f t="shared" si="489"/>
        <v>-4.1858996526780598E-4</v>
      </c>
      <c r="H1578" s="6">
        <f t="shared" si="490"/>
        <v>1565</v>
      </c>
      <c r="I1578" s="25">
        <f t="shared" ca="1" si="491"/>
        <v>22442.537595936737</v>
      </c>
      <c r="J1578" s="16">
        <f t="shared" ca="1" si="500"/>
        <v>-4.650092373338595E-3</v>
      </c>
      <c r="K1578" s="17">
        <f t="shared" ca="1" si="492"/>
        <v>17.802443915711645</v>
      </c>
      <c r="L1578" s="31">
        <f t="shared" ca="1" si="487"/>
        <v>-0.30968380139217244</v>
      </c>
      <c r="M1578" s="30"/>
      <c r="N1578" s="21">
        <v>1565</v>
      </c>
      <c r="O1578" s="14">
        <f t="shared" si="485"/>
        <v>0.46010999999999996</v>
      </c>
      <c r="P1578" s="14">
        <f t="shared" si="493"/>
        <v>0.63296129423527947</v>
      </c>
      <c r="Q1578" s="14">
        <f t="shared" si="501"/>
        <v>1.0930712942352794</v>
      </c>
      <c r="R1578" s="14">
        <f t="shared" si="502"/>
        <v>-0.17285129423527951</v>
      </c>
      <c r="S1578" s="14">
        <f t="shared" si="503"/>
        <v>1.726032588470559</v>
      </c>
      <c r="T1578" s="14">
        <f t="shared" si="504"/>
        <v>-0.80581258847055892</v>
      </c>
      <c r="U1578" s="4" t="s">
        <v>21</v>
      </c>
      <c r="V1578" s="21">
        <v>1565</v>
      </c>
      <c r="W1578" s="15">
        <f t="shared" si="494"/>
        <v>16879.832334016854</v>
      </c>
      <c r="X1578" s="15">
        <f t="shared" si="495"/>
        <v>20064.876536742348</v>
      </c>
      <c r="Y1578" s="15">
        <f t="shared" si="496"/>
        <v>31787.74539366422</v>
      </c>
      <c r="Z1578" s="15">
        <f t="shared" si="497"/>
        <v>8963.4774689403275</v>
      </c>
      <c r="AA1578" s="15">
        <f t="shared" si="498"/>
        <v>59862.013864681787</v>
      </c>
      <c r="AB1578" s="15">
        <f t="shared" si="499"/>
        <v>4759.7586721456282</v>
      </c>
      <c r="AC1578" s="15"/>
    </row>
    <row r="1579" spans="2:29">
      <c r="B1579" s="64">
        <v>42577</v>
      </c>
      <c r="C1579" s="65">
        <v>2169.1799999999998</v>
      </c>
      <c r="D1579" s="65">
        <v>16383.04</v>
      </c>
      <c r="E1579" s="16">
        <f t="shared" si="486"/>
        <v>-1.4274720838204387E-2</v>
      </c>
      <c r="F1579" s="16" t="str">
        <f t="shared" si="488"/>
        <v/>
      </c>
      <c r="G1579" s="16">
        <f t="shared" si="489"/>
        <v>-1.4274720838204387E-2</v>
      </c>
      <c r="H1579" s="6">
        <f t="shared" si="490"/>
        <v>1566</v>
      </c>
      <c r="I1579" s="25">
        <f t="shared" ca="1" si="491"/>
        <v>23149.42267450854</v>
      </c>
      <c r="J1579" s="16">
        <f t="shared" ca="1" si="500"/>
        <v>3.1497555726487235E-2</v>
      </c>
      <c r="K1579" s="17">
        <f t="shared" ca="1" si="492"/>
        <v>19.722300462980819</v>
      </c>
      <c r="L1579" s="31">
        <f t="shared" ca="1" si="487"/>
        <v>1.9198565472691747</v>
      </c>
      <c r="M1579" s="30"/>
      <c r="N1579" s="21">
        <v>1566</v>
      </c>
      <c r="O1579" s="14">
        <f t="shared" si="485"/>
        <v>0.46040399999999998</v>
      </c>
      <c r="P1579" s="14">
        <f t="shared" si="493"/>
        <v>0.63316348599710015</v>
      </c>
      <c r="Q1579" s="14">
        <f t="shared" si="501"/>
        <v>1.0935674859971001</v>
      </c>
      <c r="R1579" s="14">
        <f t="shared" si="502"/>
        <v>-0.17275948599710017</v>
      </c>
      <c r="S1579" s="14">
        <f t="shared" si="503"/>
        <v>1.7267309719942003</v>
      </c>
      <c r="T1579" s="14">
        <f t="shared" si="504"/>
        <v>-0.80592297199420027</v>
      </c>
      <c r="U1579" s="4" t="s">
        <v>21</v>
      </c>
      <c r="V1579" s="21">
        <v>1566</v>
      </c>
      <c r="W1579" s="15">
        <f t="shared" si="494"/>
        <v>16884.795734307147</v>
      </c>
      <c r="X1579" s="15">
        <f t="shared" si="495"/>
        <v>20068.933899648877</v>
      </c>
      <c r="Y1579" s="15">
        <f t="shared" si="496"/>
        <v>31803.522124873743</v>
      </c>
      <c r="Z1579" s="15">
        <f t="shared" si="497"/>
        <v>8964.3004277913351</v>
      </c>
      <c r="AA1579" s="15">
        <f t="shared" si="498"/>
        <v>59903.835110791653</v>
      </c>
      <c r="AB1579" s="15">
        <f t="shared" si="499"/>
        <v>4759.2333022083403</v>
      </c>
      <c r="AC1579" s="15"/>
    </row>
    <row r="1580" spans="2:29">
      <c r="B1580" s="64">
        <v>42578</v>
      </c>
      <c r="C1580" s="65">
        <v>2166.58</v>
      </c>
      <c r="D1580" s="65">
        <v>16664.82</v>
      </c>
      <c r="E1580" s="16">
        <f t="shared" si="486"/>
        <v>1.7199494110982993E-2</v>
      </c>
      <c r="F1580" s="16">
        <f t="shared" si="488"/>
        <v>1.7199494110982993E-2</v>
      </c>
      <c r="G1580" s="16" t="str">
        <f t="shared" si="489"/>
        <v/>
      </c>
      <c r="H1580" s="6">
        <f t="shared" si="490"/>
        <v>1567</v>
      </c>
      <c r="I1580" s="25">
        <f t="shared" ca="1" si="491"/>
        <v>23469.246067410746</v>
      </c>
      <c r="J1580" s="16">
        <f t="shared" ca="1" si="500"/>
        <v>1.3815609892266831E-2</v>
      </c>
      <c r="K1580" s="17">
        <f t="shared" ca="1" si="492"/>
        <v>20.561491311425371</v>
      </c>
      <c r="L1580" s="31">
        <f t="shared" ca="1" si="487"/>
        <v>0.83919084844455072</v>
      </c>
      <c r="M1580" s="30"/>
      <c r="N1580" s="21">
        <v>1567</v>
      </c>
      <c r="O1580" s="14">
        <f t="shared" si="485"/>
        <v>0.460698</v>
      </c>
      <c r="P1580" s="14">
        <f t="shared" si="493"/>
        <v>0.63336561321246365</v>
      </c>
      <c r="Q1580" s="14">
        <f t="shared" si="501"/>
        <v>1.0940636132124637</v>
      </c>
      <c r="R1580" s="14">
        <f t="shared" si="502"/>
        <v>-0.17266761321246366</v>
      </c>
      <c r="S1580" s="14">
        <f t="shared" si="503"/>
        <v>1.7274292264249274</v>
      </c>
      <c r="T1580" s="14">
        <f t="shared" si="504"/>
        <v>-0.80603322642492725</v>
      </c>
      <c r="U1580" s="4" t="s">
        <v>21</v>
      </c>
      <c r="V1580" s="21">
        <v>1567</v>
      </c>
      <c r="W1580" s="15">
        <f t="shared" si="494"/>
        <v>16889.760594051655</v>
      </c>
      <c r="X1580" s="15">
        <f t="shared" si="495"/>
        <v>20072.990787363226</v>
      </c>
      <c r="Y1580" s="15">
        <f t="shared" si="496"/>
        <v>31819.304632486357</v>
      </c>
      <c r="Z1580" s="15">
        <f t="shared" si="497"/>
        <v>8965.1240408671874</v>
      </c>
      <c r="AA1580" s="15">
        <f t="shared" si="498"/>
        <v>59945.677835809307</v>
      </c>
      <c r="AB1580" s="15">
        <f t="shared" si="499"/>
        <v>4758.7086045755595</v>
      </c>
      <c r="AC1580" s="15"/>
    </row>
    <row r="1581" spans="2:29">
      <c r="B1581" s="64">
        <v>42579</v>
      </c>
      <c r="C1581" s="65">
        <v>2172.85</v>
      </c>
      <c r="D1581" s="65">
        <v>16476.84</v>
      </c>
      <c r="E1581" s="16">
        <f t="shared" si="486"/>
        <v>-1.1280049829521084E-2</v>
      </c>
      <c r="F1581" s="16" t="str">
        <f t="shared" si="488"/>
        <v/>
      </c>
      <c r="G1581" s="16">
        <f t="shared" si="489"/>
        <v>-1.1280049829521084E-2</v>
      </c>
      <c r="H1581" s="6">
        <f t="shared" si="490"/>
        <v>1568</v>
      </c>
      <c r="I1581" s="25">
        <f t="shared" ca="1" si="491"/>
        <v>23347.852307140434</v>
      </c>
      <c r="J1581" s="16">
        <f t="shared" ca="1" si="500"/>
        <v>-5.1724610122384123E-3</v>
      </c>
      <c r="K1581" s="17">
        <f t="shared" ca="1" si="492"/>
        <v>20.218998312343505</v>
      </c>
      <c r="L1581" s="31">
        <f t="shared" ca="1" si="487"/>
        <v>-0.34249299908186742</v>
      </c>
      <c r="M1581" s="30"/>
      <c r="N1581" s="21">
        <v>1568</v>
      </c>
      <c r="O1581" s="14">
        <f t="shared" si="485"/>
        <v>0.46099199999999996</v>
      </c>
      <c r="P1581" s="14">
        <f t="shared" si="493"/>
        <v>0.63356767594314656</v>
      </c>
      <c r="Q1581" s="14">
        <f t="shared" si="501"/>
        <v>1.0945596759431466</v>
      </c>
      <c r="R1581" s="14">
        <f t="shared" si="502"/>
        <v>-0.1725756759431466</v>
      </c>
      <c r="S1581" s="14">
        <f t="shared" si="503"/>
        <v>1.7281273518862932</v>
      </c>
      <c r="T1581" s="14">
        <f t="shared" si="504"/>
        <v>-0.80614335188629316</v>
      </c>
      <c r="U1581" s="4" t="s">
        <v>21</v>
      </c>
      <c r="V1581" s="21">
        <v>1568</v>
      </c>
      <c r="W1581" s="15">
        <f t="shared" si="494"/>
        <v>16894.726913679518</v>
      </c>
      <c r="X1581" s="15">
        <f t="shared" si="495"/>
        <v>20077.047200505851</v>
      </c>
      <c r="Y1581" s="15">
        <f t="shared" si="496"/>
        <v>31835.092919297353</v>
      </c>
      <c r="Z1581" s="15">
        <f t="shared" si="497"/>
        <v>8965.948307780438</v>
      </c>
      <c r="AA1581" s="15">
        <f t="shared" si="498"/>
        <v>59987.542051342396</v>
      </c>
      <c r="AB1581" s="15">
        <f t="shared" si="499"/>
        <v>4758.1845784498137</v>
      </c>
      <c r="AC1581" s="15"/>
    </row>
    <row r="1582" spans="2:29">
      <c r="B1582" s="64">
        <v>42580</v>
      </c>
      <c r="C1582" s="65">
        <v>2177.09</v>
      </c>
      <c r="D1582" s="65">
        <v>16569.27</v>
      </c>
      <c r="E1582" s="16">
        <f t="shared" si="486"/>
        <v>5.6096921497083355E-3</v>
      </c>
      <c r="F1582" s="16">
        <f t="shared" si="488"/>
        <v>5.6096921497083355E-3</v>
      </c>
      <c r="G1582" s="16" t="str">
        <f t="shared" si="489"/>
        <v/>
      </c>
      <c r="H1582" s="6">
        <f t="shared" si="490"/>
        <v>1569</v>
      </c>
      <c r="I1582" s="25">
        <f t="shared" ca="1" si="491"/>
        <v>23691.675392642737</v>
      </c>
      <c r="J1582" s="16">
        <f t="shared" ca="1" si="500"/>
        <v>1.4726111891548679E-2</v>
      </c>
      <c r="K1582" s="17">
        <f t="shared" ca="1" si="492"/>
        <v>21.114294900634345</v>
      </c>
      <c r="L1582" s="31">
        <f t="shared" ca="1" si="487"/>
        <v>0.89529658829084158</v>
      </c>
      <c r="M1582" s="30"/>
      <c r="N1582" s="21">
        <v>1569</v>
      </c>
      <c r="O1582" s="14">
        <f t="shared" si="485"/>
        <v>0.46128599999999997</v>
      </c>
      <c r="P1582" s="14">
        <f t="shared" si="493"/>
        <v>0.63376967425082753</v>
      </c>
      <c r="Q1582" s="14">
        <f t="shared" si="501"/>
        <v>1.0950556742508275</v>
      </c>
      <c r="R1582" s="14">
        <f t="shared" si="502"/>
        <v>-0.17248367425082756</v>
      </c>
      <c r="S1582" s="14">
        <f t="shared" si="503"/>
        <v>1.7288253485016551</v>
      </c>
      <c r="T1582" s="14">
        <f t="shared" si="504"/>
        <v>-0.80625334850165509</v>
      </c>
      <c r="U1582" s="4" t="s">
        <v>21</v>
      </c>
      <c r="V1582" s="21">
        <v>1569</v>
      </c>
      <c r="W1582" s="15">
        <f t="shared" si="494"/>
        <v>16899.694693620007</v>
      </c>
      <c r="X1582" s="15">
        <f t="shared" si="495"/>
        <v>20081.103139696217</v>
      </c>
      <c r="Y1582" s="15">
        <f t="shared" si="496"/>
        <v>31850.886988102087</v>
      </c>
      <c r="Z1582" s="15">
        <f t="shared" si="497"/>
        <v>8966.7732281444532</v>
      </c>
      <c r="AA1582" s="15">
        <f t="shared" si="498"/>
        <v>60029.427769002134</v>
      </c>
      <c r="AB1582" s="15">
        <f t="shared" si="499"/>
        <v>4757.6612230351075</v>
      </c>
      <c r="AC1582" s="15"/>
    </row>
    <row r="1583" spans="2:29">
      <c r="B1583" s="64">
        <v>42583</v>
      </c>
      <c r="C1583" s="65">
        <v>2170.84</v>
      </c>
      <c r="D1583" s="65">
        <v>16635.77</v>
      </c>
      <c r="E1583" s="16">
        <f t="shared" si="486"/>
        <v>4.0134538214417412E-3</v>
      </c>
      <c r="F1583" s="16">
        <f t="shared" si="488"/>
        <v>4.0134538214417412E-3</v>
      </c>
      <c r="G1583" s="16" t="str">
        <f t="shared" si="489"/>
        <v/>
      </c>
      <c r="H1583" s="6">
        <f t="shared" si="490"/>
        <v>1570</v>
      </c>
      <c r="I1583" s="25">
        <f t="shared" ca="1" si="491"/>
        <v>23951.020896736205</v>
      </c>
      <c r="J1583" s="16">
        <f t="shared" ca="1" si="500"/>
        <v>1.0946693291855816E-2</v>
      </c>
      <c r="K1583" s="17">
        <f t="shared" ca="1" si="492"/>
        <v>21.776371104213279</v>
      </c>
      <c r="L1583" s="31">
        <f t="shared" ca="1" si="487"/>
        <v>0.66207620357893571</v>
      </c>
      <c r="M1583" s="30"/>
      <c r="N1583" s="21">
        <v>1570</v>
      </c>
      <c r="O1583" s="14">
        <f t="shared" si="485"/>
        <v>0.46157999999999999</v>
      </c>
      <c r="P1583" s="14">
        <f t="shared" si="493"/>
        <v>0.63397160819708642</v>
      </c>
      <c r="Q1583" s="14">
        <f t="shared" si="501"/>
        <v>1.0955516081970864</v>
      </c>
      <c r="R1583" s="14">
        <f t="shared" si="502"/>
        <v>-0.17239160819708643</v>
      </c>
      <c r="S1583" s="14">
        <f t="shared" si="503"/>
        <v>1.7295232163941727</v>
      </c>
      <c r="T1583" s="14">
        <f t="shared" si="504"/>
        <v>-0.80636321639417285</v>
      </c>
      <c r="U1583" s="4" t="s">
        <v>21</v>
      </c>
      <c r="V1583" s="21">
        <v>1570</v>
      </c>
      <c r="W1583" s="15">
        <f t="shared" si="494"/>
        <v>16904.66393430252</v>
      </c>
      <c r="X1583" s="15">
        <f t="shared" si="495"/>
        <v>20085.158605552781</v>
      </c>
      <c r="Y1583" s="15">
        <f t="shared" si="496"/>
        <v>31866.686841695984</v>
      </c>
      <c r="Z1583" s="15">
        <f t="shared" si="497"/>
        <v>8967.5988015734201</v>
      </c>
      <c r="AA1583" s="15">
        <f t="shared" si="498"/>
        <v>60071.335000403153</v>
      </c>
      <c r="AB1583" s="15">
        <f t="shared" si="499"/>
        <v>4757.1385375369218</v>
      </c>
      <c r="AC1583" s="15"/>
    </row>
    <row r="1584" spans="2:29">
      <c r="B1584" s="64">
        <v>42584</v>
      </c>
      <c r="C1584" s="65">
        <v>2157.0300000000002</v>
      </c>
      <c r="D1584" s="65">
        <v>16391.45</v>
      </c>
      <c r="E1584" s="16">
        <f t="shared" si="486"/>
        <v>-1.4686425695955144E-2</v>
      </c>
      <c r="F1584" s="16" t="str">
        <f t="shared" si="488"/>
        <v/>
      </c>
      <c r="G1584" s="16">
        <f t="shared" si="489"/>
        <v>-1.4686425695955144E-2</v>
      </c>
      <c r="H1584" s="6">
        <f t="shared" si="490"/>
        <v>1571</v>
      </c>
      <c r="I1584" s="25">
        <f t="shared" ca="1" si="491"/>
        <v>23868.161919075079</v>
      </c>
      <c r="J1584" s="16">
        <f t="shared" ca="1" si="500"/>
        <v>-3.4595175720637979E-3</v>
      </c>
      <c r="K1584" s="17">
        <f t="shared" ca="1" si="492"/>
        <v>21.54140123724769</v>
      </c>
      <c r="L1584" s="31">
        <f t="shared" ca="1" si="487"/>
        <v>-0.23496986696558886</v>
      </c>
      <c r="M1584" s="30"/>
      <c r="N1584" s="21">
        <v>1571</v>
      </c>
      <c r="O1584" s="14">
        <f t="shared" si="485"/>
        <v>0.46187400000000001</v>
      </c>
      <c r="P1584" s="14">
        <f t="shared" si="493"/>
        <v>0.63417347784340528</v>
      </c>
      <c r="Q1584" s="14">
        <f t="shared" si="501"/>
        <v>1.0960474778434053</v>
      </c>
      <c r="R1584" s="14">
        <f t="shared" si="502"/>
        <v>-0.17229947784340527</v>
      </c>
      <c r="S1584" s="14">
        <f t="shared" si="503"/>
        <v>1.7302209556868107</v>
      </c>
      <c r="T1584" s="14">
        <f t="shared" si="504"/>
        <v>-0.80647295568681054</v>
      </c>
      <c r="U1584" s="4" t="s">
        <v>21</v>
      </c>
      <c r="V1584" s="21">
        <v>1571</v>
      </c>
      <c r="W1584" s="15">
        <f t="shared" si="494"/>
        <v>16909.634636156574</v>
      </c>
      <c r="X1584" s="15">
        <f t="shared" si="495"/>
        <v>20089.213598692986</v>
      </c>
      <c r="Y1584" s="15">
        <f t="shared" si="496"/>
        <v>31882.492482874513</v>
      </c>
      <c r="Z1584" s="15">
        <f t="shared" si="497"/>
        <v>8968.4250276823477</v>
      </c>
      <c r="AA1584" s="15">
        <f t="shared" si="498"/>
        <v>60113.263757163644</v>
      </c>
      <c r="AB1584" s="15">
        <f t="shared" si="499"/>
        <v>4756.616521162211</v>
      </c>
      <c r="AC1584" s="15"/>
    </row>
    <row r="1585" spans="2:29">
      <c r="B1585" s="64">
        <v>42585</v>
      </c>
      <c r="C1585" s="65">
        <v>2163.79</v>
      </c>
      <c r="D1585" s="65">
        <v>16083.11</v>
      </c>
      <c r="E1585" s="16">
        <f t="shared" si="486"/>
        <v>-1.8811026480268684E-2</v>
      </c>
      <c r="F1585" s="16" t="str">
        <f t="shared" si="488"/>
        <v/>
      </c>
      <c r="G1585" s="16">
        <f t="shared" si="489"/>
        <v>-1.8811026480268684E-2</v>
      </c>
      <c r="H1585" s="6">
        <f t="shared" si="490"/>
        <v>1572</v>
      </c>
      <c r="I1585" s="25">
        <f t="shared" ca="1" si="491"/>
        <v>23640.382345885973</v>
      </c>
      <c r="J1585" s="16">
        <f t="shared" ca="1" si="500"/>
        <v>-9.543238979247394E-3</v>
      </c>
      <c r="K1585" s="17">
        <f t="shared" ca="1" si="492"/>
        <v>20.923709116260575</v>
      </c>
      <c r="L1585" s="31">
        <f t="shared" ca="1" si="487"/>
        <v>-0.61769212098711657</v>
      </c>
      <c r="M1585" s="30"/>
      <c r="N1585" s="21">
        <v>1572</v>
      </c>
      <c r="O1585" s="14">
        <f t="shared" si="485"/>
        <v>0.46216799999999997</v>
      </c>
      <c r="P1585" s="14">
        <f t="shared" si="493"/>
        <v>0.63437528325116832</v>
      </c>
      <c r="Q1585" s="14">
        <f t="shared" si="501"/>
        <v>1.0965432832511683</v>
      </c>
      <c r="R1585" s="14">
        <f t="shared" si="502"/>
        <v>-0.17220728325116835</v>
      </c>
      <c r="S1585" s="14">
        <f t="shared" si="503"/>
        <v>1.7309185665023366</v>
      </c>
      <c r="T1585" s="14">
        <f t="shared" si="504"/>
        <v>-0.80658256650233673</v>
      </c>
      <c r="U1585" s="4" t="s">
        <v>21</v>
      </c>
      <c r="V1585" s="21">
        <v>1572</v>
      </c>
      <c r="W1585" s="15">
        <f t="shared" si="494"/>
        <v>16914.606799611818</v>
      </c>
      <c r="X1585" s="15">
        <f t="shared" si="495"/>
        <v>20093.268119733286</v>
      </c>
      <c r="Y1585" s="15">
        <f t="shared" si="496"/>
        <v>31898.303914433225</v>
      </c>
      <c r="Z1585" s="15">
        <f t="shared" si="497"/>
        <v>8969.2519060870545</v>
      </c>
      <c r="AA1585" s="15">
        <f t="shared" si="498"/>
        <v>60155.214050905219</v>
      </c>
      <c r="AB1585" s="15">
        <f t="shared" si="499"/>
        <v>4756.0951731193945</v>
      </c>
      <c r="AC1585" s="15"/>
    </row>
    <row r="1586" spans="2:29">
      <c r="B1586" s="64">
        <v>42586</v>
      </c>
      <c r="C1586" s="65">
        <v>2164.25</v>
      </c>
      <c r="D1586" s="65">
        <v>16254.89</v>
      </c>
      <c r="E1586" s="16">
        <f t="shared" si="486"/>
        <v>1.0680770074941901E-2</v>
      </c>
      <c r="F1586" s="16">
        <f t="shared" si="488"/>
        <v>1.0680770074941901E-2</v>
      </c>
      <c r="G1586" s="16" t="str">
        <f t="shared" si="489"/>
        <v/>
      </c>
      <c r="H1586" s="6">
        <f t="shared" si="490"/>
        <v>1573</v>
      </c>
      <c r="I1586" s="25">
        <f t="shared" ca="1" si="491"/>
        <v>23565.134454915686</v>
      </c>
      <c r="J1586" s="16">
        <f t="shared" ca="1" si="500"/>
        <v>-3.1830234329261065E-3</v>
      </c>
      <c r="K1586" s="17">
        <f t="shared" ca="1" si="492"/>
        <v>20.706077730512185</v>
      </c>
      <c r="L1586" s="31">
        <f t="shared" ca="1" si="487"/>
        <v>-0.21763138574838917</v>
      </c>
      <c r="M1586" s="30"/>
      <c r="N1586" s="21">
        <v>1573</v>
      </c>
      <c r="O1586" s="14">
        <f t="shared" si="485"/>
        <v>0.46246199999999998</v>
      </c>
      <c r="P1586" s="14">
        <f t="shared" si="493"/>
        <v>0.63457702448166209</v>
      </c>
      <c r="Q1586" s="14">
        <f t="shared" si="501"/>
        <v>1.0970390244816621</v>
      </c>
      <c r="R1586" s="14">
        <f t="shared" si="502"/>
        <v>-0.1721150244816621</v>
      </c>
      <c r="S1586" s="14">
        <f t="shared" si="503"/>
        <v>1.7316160489633241</v>
      </c>
      <c r="T1586" s="14">
        <f t="shared" si="504"/>
        <v>-0.80669204896332425</v>
      </c>
      <c r="U1586" s="4" t="s">
        <v>21</v>
      </c>
      <c r="V1586" s="21">
        <v>1573</v>
      </c>
      <c r="W1586" s="15">
        <f t="shared" si="494"/>
        <v>16919.580425098025</v>
      </c>
      <c r="X1586" s="15">
        <f t="shared" si="495"/>
        <v>20097.322169289124</v>
      </c>
      <c r="Y1586" s="15">
        <f t="shared" si="496"/>
        <v>31914.121139167721</v>
      </c>
      <c r="Z1586" s="15">
        <f t="shared" si="497"/>
        <v>8970.0794364041794</v>
      </c>
      <c r="AA1586" s="15">
        <f t="shared" si="498"/>
        <v>60197.185893253074</v>
      </c>
      <c r="AB1586" s="15">
        <f t="shared" si="499"/>
        <v>4755.5744926183615</v>
      </c>
      <c r="AC1586" s="15"/>
    </row>
    <row r="1587" spans="2:29">
      <c r="B1587" s="64">
        <v>42587</v>
      </c>
      <c r="C1587" s="65">
        <v>2182.87</v>
      </c>
      <c r="D1587" s="65">
        <v>16254.45</v>
      </c>
      <c r="E1587" s="16">
        <f t="shared" si="486"/>
        <v>-2.7068777457041565E-5</v>
      </c>
      <c r="F1587" s="16" t="str">
        <f t="shared" si="488"/>
        <v/>
      </c>
      <c r="G1587" s="16">
        <f t="shared" si="489"/>
        <v>-2.7068777457041565E-5</v>
      </c>
      <c r="H1587" s="6">
        <f t="shared" si="490"/>
        <v>1574</v>
      </c>
      <c r="I1587" s="25">
        <f t="shared" ca="1" si="491"/>
        <v>23871.510310581139</v>
      </c>
      <c r="J1587" s="16">
        <f t="shared" ca="1" si="500"/>
        <v>1.3001235204136248E-2</v>
      </c>
      <c r="K1587" s="17">
        <f t="shared" ca="1" si="492"/>
        <v>21.495043562219436</v>
      </c>
      <c r="L1587" s="31">
        <f t="shared" ca="1" si="487"/>
        <v>0.78896583170725199</v>
      </c>
      <c r="M1587" s="30"/>
      <c r="N1587" s="21">
        <v>1574</v>
      </c>
      <c r="O1587" s="14">
        <f t="shared" si="485"/>
        <v>0.462756</v>
      </c>
      <c r="P1587" s="14">
        <f t="shared" si="493"/>
        <v>0.63477870159607597</v>
      </c>
      <c r="Q1587" s="14">
        <f t="shared" si="501"/>
        <v>1.0975347015960759</v>
      </c>
      <c r="R1587" s="14">
        <f t="shared" si="502"/>
        <v>-0.17202270159607597</v>
      </c>
      <c r="S1587" s="14">
        <f t="shared" si="503"/>
        <v>1.7323134031921519</v>
      </c>
      <c r="T1587" s="14">
        <f t="shared" si="504"/>
        <v>-0.80680140319215199</v>
      </c>
      <c r="U1587" s="4" t="s">
        <v>21</v>
      </c>
      <c r="V1587" s="21">
        <v>1574</v>
      </c>
      <c r="W1587" s="15">
        <f t="shared" si="494"/>
        <v>16924.555513045096</v>
      </c>
      <c r="X1587" s="15">
        <f t="shared" si="495"/>
        <v>20101.375747974958</v>
      </c>
      <c r="Y1587" s="15">
        <f t="shared" si="496"/>
        <v>31929.944159873685</v>
      </c>
      <c r="Z1587" s="15">
        <f t="shared" si="497"/>
        <v>8970.9076182511653</v>
      </c>
      <c r="AA1587" s="15">
        <f t="shared" si="498"/>
        <v>60239.179295835922</v>
      </c>
      <c r="AB1587" s="15">
        <f t="shared" si="499"/>
        <v>4755.0544788704583</v>
      </c>
      <c r="AC1587" s="15"/>
    </row>
    <row r="1588" spans="2:29">
      <c r="B1588" s="64">
        <v>42590</v>
      </c>
      <c r="C1588" s="65">
        <v>2180.89</v>
      </c>
      <c r="D1588" s="65">
        <v>16650.57</v>
      </c>
      <c r="E1588" s="16">
        <f t="shared" si="486"/>
        <v>2.4369941769792208E-2</v>
      </c>
      <c r="F1588" s="16">
        <f t="shared" si="488"/>
        <v>2.4369941769792208E-2</v>
      </c>
      <c r="G1588" s="16" t="str">
        <f t="shared" si="489"/>
        <v/>
      </c>
      <c r="H1588" s="6">
        <f t="shared" si="490"/>
        <v>1575</v>
      </c>
      <c r="I1588" s="25">
        <f t="shared" ca="1" si="491"/>
        <v>23965.307613382767</v>
      </c>
      <c r="J1588" s="16">
        <f t="shared" ca="1" si="500"/>
        <v>3.9292571597387216E-3</v>
      </c>
      <c r="K1588" s="17">
        <f t="shared" ca="1" si="492"/>
        <v>21.721766089007996</v>
      </c>
      <c r="L1588" s="31">
        <f t="shared" ca="1" si="487"/>
        <v>0.22672252678855964</v>
      </c>
      <c r="M1588" s="30"/>
      <c r="N1588" s="21">
        <v>1575</v>
      </c>
      <c r="O1588" s="14">
        <f t="shared" si="485"/>
        <v>0.46304999999999996</v>
      </c>
      <c r="P1588" s="14">
        <f t="shared" si="493"/>
        <v>0.63498031465550175</v>
      </c>
      <c r="Q1588" s="14">
        <f t="shared" si="501"/>
        <v>1.0980303146555017</v>
      </c>
      <c r="R1588" s="14">
        <f t="shared" si="502"/>
        <v>-0.17193031465550179</v>
      </c>
      <c r="S1588" s="14">
        <f t="shared" si="503"/>
        <v>1.7330106293110035</v>
      </c>
      <c r="T1588" s="14">
        <f t="shared" si="504"/>
        <v>-0.80691062931100355</v>
      </c>
      <c r="U1588" s="4" t="s">
        <v>21</v>
      </c>
      <c r="V1588" s="21">
        <v>1575</v>
      </c>
      <c r="W1588" s="15">
        <f t="shared" si="494"/>
        <v>16929.532063883056</v>
      </c>
      <c r="X1588" s="15">
        <f t="shared" si="495"/>
        <v>20105.42885640424</v>
      </c>
      <c r="Y1588" s="15">
        <f t="shared" si="496"/>
        <v>31945.772979346872</v>
      </c>
      <c r="Z1588" s="15">
        <f t="shared" si="497"/>
        <v>8971.7364512462718</v>
      </c>
      <c r="AA1588" s="15">
        <f t="shared" si="498"/>
        <v>60281.194270285901</v>
      </c>
      <c r="AB1588" s="15">
        <f t="shared" si="499"/>
        <v>4754.5351310884907</v>
      </c>
      <c r="AC1588" s="15"/>
    </row>
    <row r="1589" spans="2:29">
      <c r="B1589" s="64">
        <v>42591</v>
      </c>
      <c r="C1589" s="65">
        <v>2181.7399999999998</v>
      </c>
      <c r="D1589" s="65">
        <v>16764.97</v>
      </c>
      <c r="E1589" s="16">
        <f t="shared" si="486"/>
        <v>6.8706356599204385E-3</v>
      </c>
      <c r="F1589" s="16">
        <f t="shared" si="488"/>
        <v>6.8706356599204385E-3</v>
      </c>
      <c r="G1589" s="16" t="str">
        <f t="shared" si="489"/>
        <v/>
      </c>
      <c r="H1589" s="6">
        <f t="shared" si="490"/>
        <v>1576</v>
      </c>
      <c r="I1589" s="25">
        <f t="shared" ca="1" si="491"/>
        <v>23891.162136258474</v>
      </c>
      <c r="J1589" s="16">
        <f t="shared" ca="1" si="500"/>
        <v>-3.0938671149327909E-3</v>
      </c>
      <c r="K1589" s="17">
        <f t="shared" ca="1" si="492"/>
        <v>21.509724520220743</v>
      </c>
      <c r="L1589" s="31">
        <f t="shared" ca="1" si="487"/>
        <v>-0.21204156878725314</v>
      </c>
      <c r="M1589" s="30"/>
      <c r="N1589" s="21">
        <v>1576</v>
      </c>
      <c r="O1589" s="14">
        <f t="shared" si="485"/>
        <v>0.46334399999999998</v>
      </c>
      <c r="P1589" s="14">
        <f t="shared" si="493"/>
        <v>0.63518186372093466</v>
      </c>
      <c r="Q1589" s="14">
        <f t="shared" si="501"/>
        <v>1.0985258637209347</v>
      </c>
      <c r="R1589" s="14">
        <f t="shared" si="502"/>
        <v>-0.17183786372093468</v>
      </c>
      <c r="S1589" s="14">
        <f t="shared" si="503"/>
        <v>1.7337077274418693</v>
      </c>
      <c r="T1589" s="14">
        <f t="shared" si="504"/>
        <v>-0.80701972744186934</v>
      </c>
      <c r="U1589" s="4" t="s">
        <v>21</v>
      </c>
      <c r="V1589" s="21">
        <v>1576</v>
      </c>
      <c r="W1589" s="15">
        <f t="shared" si="494"/>
        <v>16934.510078042065</v>
      </c>
      <c r="X1589" s="15">
        <f t="shared" si="495"/>
        <v>20109.48149518944</v>
      </c>
      <c r="Y1589" s="15">
        <f t="shared" si="496"/>
        <v>31961.607600383115</v>
      </c>
      <c r="Z1589" s="15">
        <f t="shared" si="497"/>
        <v>8972.5659350085625</v>
      </c>
      <c r="AA1589" s="15">
        <f t="shared" si="498"/>
        <v>60323.230828238775</v>
      </c>
      <c r="AB1589" s="15">
        <f t="shared" si="499"/>
        <v>4754.0164484867191</v>
      </c>
      <c r="AC1589" s="15"/>
    </row>
    <row r="1590" spans="2:29">
      <c r="B1590" s="64">
        <v>42592</v>
      </c>
      <c r="C1590" s="65">
        <v>2175.4899999999998</v>
      </c>
      <c r="D1590" s="65">
        <v>16735.12</v>
      </c>
      <c r="E1590" s="16">
        <f t="shared" si="486"/>
        <v>-1.780498265132725E-3</v>
      </c>
      <c r="F1590" s="16" t="str">
        <f t="shared" si="488"/>
        <v/>
      </c>
      <c r="G1590" s="16">
        <f t="shared" si="489"/>
        <v>-1.780498265132725E-3</v>
      </c>
      <c r="H1590" s="6">
        <f t="shared" si="490"/>
        <v>1577</v>
      </c>
      <c r="I1590" s="25">
        <f t="shared" ca="1" si="491"/>
        <v>23552.44256522302</v>
      </c>
      <c r="J1590" s="16">
        <f t="shared" ca="1" si="500"/>
        <v>-1.417760965764805E-2</v>
      </c>
      <c r="K1590" s="17">
        <f t="shared" ca="1" si="492"/>
        <v>20.59890691343195</v>
      </c>
      <c r="L1590" s="31">
        <f t="shared" ca="1" si="487"/>
        <v>-0.91081760678879264</v>
      </c>
      <c r="M1590" s="30"/>
      <c r="N1590" s="21">
        <v>1577</v>
      </c>
      <c r="O1590" s="14">
        <f t="shared" si="485"/>
        <v>0.46363799999999999</v>
      </c>
      <c r="P1590" s="14">
        <f t="shared" si="493"/>
        <v>0.63538334885327297</v>
      </c>
      <c r="Q1590" s="14">
        <f t="shared" si="501"/>
        <v>1.099021348853273</v>
      </c>
      <c r="R1590" s="14">
        <f t="shared" si="502"/>
        <v>-0.17174534885327297</v>
      </c>
      <c r="S1590" s="14">
        <f t="shared" si="503"/>
        <v>1.7344046977065459</v>
      </c>
      <c r="T1590" s="14">
        <f t="shared" si="504"/>
        <v>-0.80712869770654594</v>
      </c>
      <c r="U1590" s="4" t="s">
        <v>21</v>
      </c>
      <c r="V1590" s="21">
        <v>1577</v>
      </c>
      <c r="W1590" s="15">
        <f t="shared" si="494"/>
        <v>16939.489555952394</v>
      </c>
      <c r="X1590" s="15">
        <f t="shared" si="495"/>
        <v>20113.533664942024</v>
      </c>
      <c r="Y1590" s="15">
        <f t="shared" si="496"/>
        <v>31977.448025778289</v>
      </c>
      <c r="Z1590" s="15">
        <f t="shared" si="497"/>
        <v>8973.3960691579105</v>
      </c>
      <c r="AA1590" s="15">
        <f t="shared" si="498"/>
        <v>60365.28898133379</v>
      </c>
      <c r="AB1590" s="15">
        <f t="shared" si="499"/>
        <v>4753.4984302808543</v>
      </c>
      <c r="AC1590" s="15"/>
    </row>
    <row r="1591" spans="2:29">
      <c r="B1591" s="64">
        <v>42594</v>
      </c>
      <c r="C1591" s="65">
        <v>2184.0500000000002</v>
      </c>
      <c r="D1591" s="65">
        <v>16919.919999999998</v>
      </c>
      <c r="E1591" s="16">
        <f t="shared" si="486"/>
        <v>1.1042645645803513E-2</v>
      </c>
      <c r="F1591" s="16">
        <f t="shared" si="488"/>
        <v>1.1042645645803513E-2</v>
      </c>
      <c r="G1591" s="16" t="str">
        <f t="shared" si="489"/>
        <v/>
      </c>
      <c r="H1591" s="6">
        <f t="shared" si="490"/>
        <v>1578</v>
      </c>
      <c r="I1591" s="25">
        <f t="shared" ca="1" si="491"/>
        <v>23560.632897124706</v>
      </c>
      <c r="J1591" s="16">
        <f t="shared" ca="1" si="500"/>
        <v>3.4774872623102019E-4</v>
      </c>
      <c r="K1591" s="17">
        <f t="shared" ca="1" si="492"/>
        <v>20.602262445277589</v>
      </c>
      <c r="L1591" s="31">
        <f t="shared" ca="1" si="487"/>
        <v>3.3555318456400572E-3</v>
      </c>
      <c r="M1591" s="30"/>
      <c r="N1591" s="21">
        <v>1578</v>
      </c>
      <c r="O1591" s="14">
        <f t="shared" si="485"/>
        <v>0.46393200000000001</v>
      </c>
      <c r="P1591" s="14">
        <f t="shared" si="493"/>
        <v>0.6355847701133186</v>
      </c>
      <c r="Q1591" s="14">
        <f t="shared" si="501"/>
        <v>1.0995167701133186</v>
      </c>
      <c r="R1591" s="14">
        <f t="shared" si="502"/>
        <v>-0.17165277011331859</v>
      </c>
      <c r="S1591" s="14">
        <f t="shared" si="503"/>
        <v>1.7351015402266372</v>
      </c>
      <c r="T1591" s="14">
        <f t="shared" si="504"/>
        <v>-0.80723754022663718</v>
      </c>
      <c r="U1591" s="4" t="s">
        <v>21</v>
      </c>
      <c r="V1591" s="21">
        <v>1578</v>
      </c>
      <c r="W1591" s="15">
        <f t="shared" si="494"/>
        <v>16944.470498044455</v>
      </c>
      <c r="X1591" s="15">
        <f t="shared" si="495"/>
        <v>20117.58536627248</v>
      </c>
      <c r="Y1591" s="15">
        <f t="shared" si="496"/>
        <v>31993.294258328406</v>
      </c>
      <c r="Z1591" s="15">
        <f t="shared" si="497"/>
        <v>8974.2268533149872</v>
      </c>
      <c r="AA1591" s="15">
        <f t="shared" si="498"/>
        <v>60407.368741213751</v>
      </c>
      <c r="AB1591" s="15">
        <f t="shared" si="499"/>
        <v>4752.9810756880515</v>
      </c>
      <c r="AC1591" s="15"/>
    </row>
    <row r="1592" spans="2:29">
      <c r="B1592" s="64">
        <v>42597</v>
      </c>
      <c r="C1592" s="65">
        <v>2190.15</v>
      </c>
      <c r="D1592" s="65">
        <v>16869.560000000001</v>
      </c>
      <c r="E1592" s="16">
        <f t="shared" si="486"/>
        <v>-2.9763734107488065E-3</v>
      </c>
      <c r="F1592" s="16" t="str">
        <f t="shared" si="488"/>
        <v/>
      </c>
      <c r="G1592" s="16">
        <f t="shared" si="489"/>
        <v>-2.9763734107488065E-3</v>
      </c>
      <c r="H1592" s="6">
        <f t="shared" si="490"/>
        <v>1579</v>
      </c>
      <c r="I1592" s="25">
        <f t="shared" ca="1" si="491"/>
        <v>23653.497607186771</v>
      </c>
      <c r="J1592" s="16">
        <f t="shared" ca="1" si="500"/>
        <v>3.9415201818877536E-3</v>
      </c>
      <c r="K1592" s="17">
        <f t="shared" ca="1" si="492"/>
        <v>20.829748407052623</v>
      </c>
      <c r="L1592" s="31">
        <f t="shared" ca="1" si="487"/>
        <v>0.22748596177503597</v>
      </c>
      <c r="M1592" s="30"/>
      <c r="N1592" s="21">
        <v>1579</v>
      </c>
      <c r="O1592" s="14">
        <f t="shared" si="485"/>
        <v>0.46422599999999997</v>
      </c>
      <c r="P1592" s="14">
        <f t="shared" si="493"/>
        <v>0.63578612756177688</v>
      </c>
      <c r="Q1592" s="14">
        <f t="shared" si="501"/>
        <v>1.1000121275617769</v>
      </c>
      <c r="R1592" s="14">
        <f t="shared" si="502"/>
        <v>-0.17156012756177691</v>
      </c>
      <c r="S1592" s="14">
        <f t="shared" si="503"/>
        <v>1.7357982551235538</v>
      </c>
      <c r="T1592" s="14">
        <f t="shared" si="504"/>
        <v>-0.80734625512355374</v>
      </c>
      <c r="U1592" s="4" t="s">
        <v>21</v>
      </c>
      <c r="V1592" s="21">
        <v>1579</v>
      </c>
      <c r="W1592" s="15">
        <f t="shared" si="494"/>
        <v>16949.452904748778</v>
      </c>
      <c r="X1592" s="15">
        <f t="shared" si="495"/>
        <v>20121.636599790309</v>
      </c>
      <c r="Y1592" s="15">
        <f t="shared" si="496"/>
        <v>32009.146300829503</v>
      </c>
      <c r="Z1592" s="15">
        <f t="shared" si="497"/>
        <v>8975.0582871012703</v>
      </c>
      <c r="AA1592" s="15">
        <f t="shared" si="498"/>
        <v>60449.470119524965</v>
      </c>
      <c r="AB1592" s="15">
        <f t="shared" si="499"/>
        <v>4752.4643839269174</v>
      </c>
      <c r="AC1592" s="15"/>
    </row>
    <row r="1593" spans="2:29">
      <c r="B1593" s="64">
        <v>42598</v>
      </c>
      <c r="C1593" s="65">
        <v>2178.15</v>
      </c>
      <c r="D1593" s="65">
        <v>16596.509999999998</v>
      </c>
      <c r="E1593" s="16">
        <f t="shared" si="486"/>
        <v>-1.6185958614214176E-2</v>
      </c>
      <c r="F1593" s="16" t="str">
        <f t="shared" si="488"/>
        <v/>
      </c>
      <c r="G1593" s="16">
        <f t="shared" si="489"/>
        <v>-1.6185958614214176E-2</v>
      </c>
      <c r="H1593" s="6">
        <f t="shared" si="490"/>
        <v>1580</v>
      </c>
      <c r="I1593" s="25">
        <f t="shared" ca="1" si="491"/>
        <v>23681.945822636811</v>
      </c>
      <c r="J1593" s="16">
        <f t="shared" ca="1" si="500"/>
        <v>1.2027065055020267E-3</v>
      </c>
      <c r="K1593" s="17">
        <f t="shared" ca="1" si="492"/>
        <v>20.886497447173539</v>
      </c>
      <c r="L1593" s="31">
        <f t="shared" ca="1" si="487"/>
        <v>5.6749040120914987E-2</v>
      </c>
      <c r="M1593" s="30"/>
      <c r="N1593" s="21">
        <v>1580</v>
      </c>
      <c r="O1593" s="14">
        <f t="shared" si="485"/>
        <v>0.46451999999999999</v>
      </c>
      <c r="P1593" s="14">
        <f t="shared" si="493"/>
        <v>0.63598742125925734</v>
      </c>
      <c r="Q1593" s="14">
        <f t="shared" si="501"/>
        <v>1.1005074212592574</v>
      </c>
      <c r="R1593" s="14">
        <f t="shared" si="502"/>
        <v>-0.17146742125925735</v>
      </c>
      <c r="S1593" s="14">
        <f t="shared" si="503"/>
        <v>1.7364948425185147</v>
      </c>
      <c r="T1593" s="14">
        <f t="shared" si="504"/>
        <v>-0.80745484251851463</v>
      </c>
      <c r="U1593" s="4" t="s">
        <v>21</v>
      </c>
      <c r="V1593" s="21">
        <v>1580</v>
      </c>
      <c r="W1593" s="15">
        <f t="shared" si="494"/>
        <v>16954.436776496023</v>
      </c>
      <c r="X1593" s="15">
        <f t="shared" si="495"/>
        <v>20125.687366104026</v>
      </c>
      <c r="Y1593" s="15">
        <f t="shared" si="496"/>
        <v>32025.004156077732</v>
      </c>
      <c r="Z1593" s="15">
        <f t="shared" si="497"/>
        <v>8975.8903701390391</v>
      </c>
      <c r="AA1593" s="15">
        <f t="shared" si="498"/>
        <v>60491.593127917338</v>
      </c>
      <c r="AB1593" s="15">
        <f t="shared" si="499"/>
        <v>4751.9483542174894</v>
      </c>
      <c r="AC1593" s="15"/>
    </row>
    <row r="1594" spans="2:29">
      <c r="B1594" s="64">
        <v>42599</v>
      </c>
      <c r="C1594" s="65">
        <v>2182.2199999999998</v>
      </c>
      <c r="D1594" s="65">
        <v>16745.64</v>
      </c>
      <c r="E1594" s="16">
        <f t="shared" si="486"/>
        <v>8.9856240860277867E-3</v>
      </c>
      <c r="F1594" s="16">
        <f t="shared" si="488"/>
        <v>8.9856240860277867E-3</v>
      </c>
      <c r="G1594" s="16" t="str">
        <f t="shared" si="489"/>
        <v/>
      </c>
      <c r="H1594" s="6">
        <f t="shared" si="490"/>
        <v>1581</v>
      </c>
      <c r="I1594" s="25">
        <f t="shared" ca="1" si="491"/>
        <v>23504.201510349234</v>
      </c>
      <c r="J1594" s="16">
        <f t="shared" ca="1" si="500"/>
        <v>-7.5054775320732899E-3</v>
      </c>
      <c r="K1594" s="17">
        <f t="shared" ca="1" si="492"/>
        <v>20.397260545445501</v>
      </c>
      <c r="L1594" s="31">
        <f t="shared" ca="1" si="487"/>
        <v>-0.48923690172803924</v>
      </c>
      <c r="M1594" s="30"/>
      <c r="N1594" s="21">
        <v>1581</v>
      </c>
      <c r="O1594" s="14">
        <f t="shared" si="485"/>
        <v>0.464814</v>
      </c>
      <c r="P1594" s="14">
        <f t="shared" si="493"/>
        <v>0.63618865126627344</v>
      </c>
      <c r="Q1594" s="14">
        <f t="shared" si="501"/>
        <v>1.1010026512662734</v>
      </c>
      <c r="R1594" s="14">
        <f t="shared" si="502"/>
        <v>-0.17137465126627344</v>
      </c>
      <c r="S1594" s="14">
        <f t="shared" si="503"/>
        <v>1.7371913025325469</v>
      </c>
      <c r="T1594" s="14">
        <f t="shared" si="504"/>
        <v>-0.80756330253254682</v>
      </c>
      <c r="U1594" s="4" t="s">
        <v>21</v>
      </c>
      <c r="V1594" s="21">
        <v>1581</v>
      </c>
      <c r="W1594" s="15">
        <f t="shared" si="494"/>
        <v>16959.422113716973</v>
      </c>
      <c r="X1594" s="15">
        <f t="shared" si="495"/>
        <v>20129.737665821165</v>
      </c>
      <c r="Y1594" s="15">
        <f t="shared" si="496"/>
        <v>32040.867826869315</v>
      </c>
      <c r="Z1594" s="15">
        <f t="shared" si="497"/>
        <v>8976.7231020513718</v>
      </c>
      <c r="AA1594" s="15">
        <f t="shared" si="498"/>
        <v>60533.737778044313</v>
      </c>
      <c r="AB1594" s="15">
        <f t="shared" si="499"/>
        <v>4751.43298578125</v>
      </c>
      <c r="AC1594" s="15"/>
    </row>
    <row r="1595" spans="2:29">
      <c r="B1595" s="64">
        <v>42600</v>
      </c>
      <c r="C1595" s="65">
        <v>2187.02</v>
      </c>
      <c r="D1595" s="65">
        <v>16486.009999999998</v>
      </c>
      <c r="E1595" s="16">
        <f t="shared" si="486"/>
        <v>-1.5504334262530487E-2</v>
      </c>
      <c r="F1595" s="16" t="str">
        <f t="shared" si="488"/>
        <v/>
      </c>
      <c r="G1595" s="16">
        <f t="shared" si="489"/>
        <v>-1.5504334262530487E-2</v>
      </c>
      <c r="H1595" s="6">
        <f t="shared" si="490"/>
        <v>1582</v>
      </c>
      <c r="I1595" s="25">
        <f t="shared" ca="1" si="491"/>
        <v>23159.41928052935</v>
      </c>
      <c r="J1595" s="16">
        <f t="shared" ca="1" si="500"/>
        <v>-1.4668961618120566E-2</v>
      </c>
      <c r="K1595" s="17">
        <f t="shared" ca="1" si="492"/>
        <v>19.455284005643257</v>
      </c>
      <c r="L1595" s="31">
        <f t="shared" ca="1" si="487"/>
        <v>-0.94197653980224549</v>
      </c>
      <c r="M1595" s="30"/>
      <c r="N1595" s="21">
        <v>1582</v>
      </c>
      <c r="O1595" s="14">
        <f t="shared" si="485"/>
        <v>0.46510799999999997</v>
      </c>
      <c r="P1595" s="14">
        <f t="shared" si="493"/>
        <v>0.63638981764324298</v>
      </c>
      <c r="Q1595" s="14">
        <f t="shared" si="501"/>
        <v>1.1014978176432431</v>
      </c>
      <c r="R1595" s="14">
        <f t="shared" si="502"/>
        <v>-0.17128181764324302</v>
      </c>
      <c r="S1595" s="14">
        <f t="shared" si="503"/>
        <v>1.7378876352864858</v>
      </c>
      <c r="T1595" s="14">
        <f t="shared" si="504"/>
        <v>-0.807671635286486</v>
      </c>
      <c r="U1595" s="4" t="s">
        <v>21</v>
      </c>
      <c r="V1595" s="21">
        <v>1582</v>
      </c>
      <c r="W1595" s="15">
        <f t="shared" si="494"/>
        <v>16964.408916842545</v>
      </c>
      <c r="X1595" s="15">
        <f t="shared" si="495"/>
        <v>20133.787499548278</v>
      </c>
      <c r="Y1595" s="15">
        <f t="shared" si="496"/>
        <v>32056.737316000574</v>
      </c>
      <c r="Z1595" s="15">
        <f t="shared" si="497"/>
        <v>8977.5564824621379</v>
      </c>
      <c r="AA1595" s="15">
        <f t="shared" si="498"/>
        <v>60575.90408156284</v>
      </c>
      <c r="AB1595" s="15">
        <f t="shared" si="499"/>
        <v>4750.9182778411105</v>
      </c>
      <c r="AC1595" s="15"/>
    </row>
    <row r="1596" spans="2:29">
      <c r="B1596" s="64">
        <v>42601</v>
      </c>
      <c r="C1596" s="65">
        <v>2183.87</v>
      </c>
      <c r="D1596" s="65">
        <v>16545.919999999998</v>
      </c>
      <c r="E1596" s="16">
        <f t="shared" si="486"/>
        <v>3.6339902741779158E-3</v>
      </c>
      <c r="F1596" s="16">
        <f t="shared" si="488"/>
        <v>3.6339902741779158E-3</v>
      </c>
      <c r="G1596" s="16" t="str">
        <f t="shared" si="489"/>
        <v/>
      </c>
      <c r="H1596" s="6">
        <f t="shared" si="490"/>
        <v>1583</v>
      </c>
      <c r="I1596" s="25">
        <f t="shared" ca="1" si="491"/>
        <v>23726.004770508382</v>
      </c>
      <c r="J1596" s="16">
        <f t="shared" ca="1" si="500"/>
        <v>2.4464581046527937E-2</v>
      </c>
      <c r="K1596" s="17">
        <f t="shared" ca="1" si="492"/>
        <v>20.947542281667001</v>
      </c>
      <c r="L1596" s="31">
        <f t="shared" ca="1" si="487"/>
        <v>1.4922582760237424</v>
      </c>
      <c r="M1596" s="30"/>
      <c r="N1596" s="21">
        <v>1583</v>
      </c>
      <c r="O1596" s="14">
        <f t="shared" si="485"/>
        <v>0.46540199999999998</v>
      </c>
      <c r="P1596" s="14">
        <f t="shared" si="493"/>
        <v>0.63659092045048837</v>
      </c>
      <c r="Q1596" s="14">
        <f t="shared" si="501"/>
        <v>1.1019929204504884</v>
      </c>
      <c r="R1596" s="14">
        <f t="shared" si="502"/>
        <v>-0.17118892045048839</v>
      </c>
      <c r="S1596" s="14">
        <f t="shared" si="503"/>
        <v>1.7385838409009766</v>
      </c>
      <c r="T1596" s="14">
        <f t="shared" si="504"/>
        <v>-0.80777984090097676</v>
      </c>
      <c r="U1596" s="4" t="s">
        <v>21</v>
      </c>
      <c r="V1596" s="21">
        <v>1583</v>
      </c>
      <c r="W1596" s="15">
        <f t="shared" si="494"/>
        <v>16969.397186303777</v>
      </c>
      <c r="X1596" s="15">
        <f t="shared" si="495"/>
        <v>20137.836867890939</v>
      </c>
      <c r="Y1596" s="15">
        <f t="shared" si="496"/>
        <v>32072.612626267906</v>
      </c>
      <c r="Z1596" s="15">
        <f t="shared" si="497"/>
        <v>8978.3905109960106</v>
      </c>
      <c r="AA1596" s="15">
        <f t="shared" si="498"/>
        <v>60618.09205013352</v>
      </c>
      <c r="AB1596" s="15">
        <f t="shared" si="499"/>
        <v>4750.4042296214147</v>
      </c>
      <c r="AC1596" s="15"/>
    </row>
    <row r="1597" spans="2:29">
      <c r="B1597" s="64">
        <v>42604</v>
      </c>
      <c r="C1597" s="65">
        <v>2182.64</v>
      </c>
      <c r="D1597" s="65">
        <v>16598.189999999999</v>
      </c>
      <c r="E1597" s="16">
        <f t="shared" si="486"/>
        <v>3.1590869531582673E-3</v>
      </c>
      <c r="F1597" s="16">
        <f t="shared" si="488"/>
        <v>3.1590869531582673E-3</v>
      </c>
      <c r="G1597" s="16" t="str">
        <f t="shared" si="489"/>
        <v/>
      </c>
      <c r="H1597" s="6">
        <f t="shared" si="490"/>
        <v>1584</v>
      </c>
      <c r="I1597" s="25">
        <f t="shared" ca="1" si="491"/>
        <v>23886.522386659079</v>
      </c>
      <c r="J1597" s="16">
        <f t="shared" ca="1" si="500"/>
        <v>6.7654717978570802E-3</v>
      </c>
      <c r="K1597" s="17">
        <f t="shared" ca="1" si="492"/>
        <v>21.35058560855817</v>
      </c>
      <c r="L1597" s="31">
        <f t="shared" ca="1" si="487"/>
        <v>0.40304332689116978</v>
      </c>
      <c r="M1597" s="30"/>
      <c r="N1597" s="21">
        <v>1584</v>
      </c>
      <c r="O1597" s="14">
        <f t="shared" si="485"/>
        <v>0.465696</v>
      </c>
      <c r="P1597" s="14">
        <f t="shared" si="493"/>
        <v>0.63679195974823677</v>
      </c>
      <c r="Q1597" s="14">
        <f t="shared" si="501"/>
        <v>1.1024879597482369</v>
      </c>
      <c r="R1597" s="14">
        <f t="shared" si="502"/>
        <v>-0.17109595974823677</v>
      </c>
      <c r="S1597" s="14">
        <f t="shared" si="503"/>
        <v>1.7392799194964734</v>
      </c>
      <c r="T1597" s="14">
        <f t="shared" si="504"/>
        <v>-0.80788791949647354</v>
      </c>
      <c r="U1597" s="4" t="s">
        <v>21</v>
      </c>
      <c r="V1597" s="21">
        <v>1584</v>
      </c>
      <c r="W1597" s="15">
        <f t="shared" si="494"/>
        <v>16974.386922531834</v>
      </c>
      <c r="X1597" s="15">
        <f t="shared" si="495"/>
        <v>20141.885771453763</v>
      </c>
      <c r="Y1597" s="15">
        <f t="shared" si="496"/>
        <v>32088.493760467809</v>
      </c>
      <c r="Z1597" s="15">
        <f t="shared" si="497"/>
        <v>8979.2251872784473</v>
      </c>
      <c r="AA1597" s="15">
        <f t="shared" si="498"/>
        <v>60660.301695420472</v>
      </c>
      <c r="AB1597" s="15">
        <f t="shared" si="499"/>
        <v>4749.8908403479309</v>
      </c>
      <c r="AC1597" s="15"/>
    </row>
    <row r="1598" spans="2:29">
      <c r="B1598" s="64">
        <v>42605</v>
      </c>
      <c r="C1598" s="65">
        <v>2186.9</v>
      </c>
      <c r="D1598" s="65">
        <v>16497.36</v>
      </c>
      <c r="E1598" s="16">
        <f t="shared" si="486"/>
        <v>-6.0747587538158149E-3</v>
      </c>
      <c r="F1598" s="16" t="str">
        <f t="shared" si="488"/>
        <v/>
      </c>
      <c r="G1598" s="16">
        <f t="shared" si="489"/>
        <v>-6.0747587538158149E-3</v>
      </c>
      <c r="H1598" s="6">
        <f t="shared" si="490"/>
        <v>1585</v>
      </c>
      <c r="I1598" s="25">
        <f t="shared" ca="1" si="491"/>
        <v>24185.620394802947</v>
      </c>
      <c r="J1598" s="16">
        <f t="shared" ca="1" si="500"/>
        <v>1.2521622164259387E-2</v>
      </c>
      <c r="K1598" s="17">
        <f t="shared" ca="1" si="492"/>
        <v>22.109953318865013</v>
      </c>
      <c r="L1598" s="31">
        <f t="shared" ca="1" si="487"/>
        <v>0.75936771030684247</v>
      </c>
      <c r="M1598" s="30"/>
      <c r="N1598" s="21">
        <v>1585</v>
      </c>
      <c r="O1598" s="14">
        <f t="shared" si="485"/>
        <v>0.46598999999999996</v>
      </c>
      <c r="P1598" s="14">
        <f t="shared" si="493"/>
        <v>0.63699293559662018</v>
      </c>
      <c r="Q1598" s="14">
        <f t="shared" si="501"/>
        <v>1.1029829355966201</v>
      </c>
      <c r="R1598" s="14">
        <f t="shared" si="502"/>
        <v>-0.17100293559662022</v>
      </c>
      <c r="S1598" s="14">
        <f t="shared" si="503"/>
        <v>1.7399758711932403</v>
      </c>
      <c r="T1598" s="14">
        <f t="shared" si="504"/>
        <v>-0.80799587119324046</v>
      </c>
      <c r="U1598" s="4" t="s">
        <v>21</v>
      </c>
      <c r="V1598" s="21">
        <v>1585</v>
      </c>
      <c r="W1598" s="15">
        <f t="shared" si="494"/>
        <v>16979.378125958014</v>
      </c>
      <c r="X1598" s="15">
        <f t="shared" si="495"/>
        <v>20145.934210840365</v>
      </c>
      <c r="Y1598" s="15">
        <f t="shared" si="496"/>
        <v>32104.380721396858</v>
      </c>
      <c r="Z1598" s="15">
        <f t="shared" si="497"/>
        <v>8980.060510935702</v>
      </c>
      <c r="AA1598" s="15">
        <f t="shared" si="498"/>
        <v>60702.533029091392</v>
      </c>
      <c r="AB1598" s="15">
        <f t="shared" si="499"/>
        <v>4749.3781092478521</v>
      </c>
      <c r="AC1598" s="15"/>
    </row>
    <row r="1599" spans="2:29">
      <c r="B1599" s="64">
        <v>42606</v>
      </c>
      <c r="C1599" s="65">
        <v>2175.44</v>
      </c>
      <c r="D1599" s="65">
        <v>16597.3</v>
      </c>
      <c r="E1599" s="16">
        <f t="shared" si="486"/>
        <v>6.0579389672043701E-3</v>
      </c>
      <c r="F1599" s="16">
        <f t="shared" si="488"/>
        <v>6.0579389672043701E-3</v>
      </c>
      <c r="G1599" s="16" t="str">
        <f t="shared" si="489"/>
        <v/>
      </c>
      <c r="H1599" s="6">
        <f t="shared" si="490"/>
        <v>1586</v>
      </c>
      <c r="I1599" s="25">
        <f t="shared" ca="1" si="491"/>
        <v>24166.278045327632</v>
      </c>
      <c r="J1599" s="16">
        <f t="shared" ca="1" si="500"/>
        <v>-7.9974584730815727E-4</v>
      </c>
      <c r="K1599" s="17">
        <f t="shared" ca="1" si="492"/>
        <v>22.041574171815554</v>
      </c>
      <c r="L1599" s="31">
        <f t="shared" ca="1" si="487"/>
        <v>-6.8379147049458869E-2</v>
      </c>
      <c r="M1599" s="30"/>
      <c r="N1599" s="21">
        <v>1586</v>
      </c>
      <c r="O1599" s="14">
        <f t="shared" si="485"/>
        <v>0.46628399999999998</v>
      </c>
      <c r="P1599" s="14">
        <f t="shared" si="493"/>
        <v>0.63719384805567614</v>
      </c>
      <c r="Q1599" s="14">
        <f t="shared" si="501"/>
        <v>1.1034778480556762</v>
      </c>
      <c r="R1599" s="14">
        <f t="shared" si="502"/>
        <v>-0.17090984805567616</v>
      </c>
      <c r="S1599" s="14">
        <f t="shared" si="503"/>
        <v>1.7406716961113522</v>
      </c>
      <c r="T1599" s="14">
        <f t="shared" si="504"/>
        <v>-0.80810369611135235</v>
      </c>
      <c r="U1599" s="4" t="s">
        <v>21</v>
      </c>
      <c r="V1599" s="21">
        <v>1586</v>
      </c>
      <c r="W1599" s="15">
        <f t="shared" si="494"/>
        <v>16984.370797013726</v>
      </c>
      <c r="X1599" s="15">
        <f t="shared" si="495"/>
        <v>20149.982186653415</v>
      </c>
      <c r="Y1599" s="15">
        <f t="shared" si="496"/>
        <v>32120.273511851759</v>
      </c>
      <c r="Z1599" s="15">
        <f t="shared" si="497"/>
        <v>8980.8964815948184</v>
      </c>
      <c r="AA1599" s="15">
        <f t="shared" si="498"/>
        <v>60744.786062817599</v>
      </c>
      <c r="AB1599" s="15">
        <f t="shared" si="499"/>
        <v>4748.8660355497886</v>
      </c>
      <c r="AC1599" s="15"/>
    </row>
    <row r="1600" spans="2:29">
      <c r="B1600" s="64">
        <v>42607</v>
      </c>
      <c r="C1600" s="65">
        <v>2172.4699999999998</v>
      </c>
      <c r="D1600" s="65">
        <v>16555.95</v>
      </c>
      <c r="E1600" s="16">
        <f t="shared" si="486"/>
        <v>-2.4913690781029774E-3</v>
      </c>
      <c r="F1600" s="16" t="str">
        <f t="shared" si="488"/>
        <v/>
      </c>
      <c r="G1600" s="16">
        <f t="shared" si="489"/>
        <v>-2.4913690781029774E-3</v>
      </c>
      <c r="H1600" s="6">
        <f t="shared" si="490"/>
        <v>1587</v>
      </c>
      <c r="I1600" s="25">
        <f t="shared" ca="1" si="491"/>
        <v>24295.479436764515</v>
      </c>
      <c r="J1600" s="16">
        <f t="shared" ca="1" si="500"/>
        <v>5.3463504472863448E-3</v>
      </c>
      <c r="K1600" s="17">
        <f t="shared" ca="1" si="492"/>
        <v>22.356456236695571</v>
      </c>
      <c r="L1600" s="31">
        <f t="shared" ca="1" si="487"/>
        <v>0.31488206488001563</v>
      </c>
      <c r="M1600" s="30"/>
      <c r="N1600" s="21">
        <v>1587</v>
      </c>
      <c r="O1600" s="14">
        <f t="shared" si="485"/>
        <v>0.46657799999999999</v>
      </c>
      <c r="P1600" s="14">
        <f t="shared" si="493"/>
        <v>0.63739469718534691</v>
      </c>
      <c r="Q1600" s="14">
        <f t="shared" si="501"/>
        <v>1.103972697185347</v>
      </c>
      <c r="R1600" s="14">
        <f t="shared" si="502"/>
        <v>-0.17081669718534692</v>
      </c>
      <c r="S1600" s="14">
        <f t="shared" si="503"/>
        <v>1.7413673943706938</v>
      </c>
      <c r="T1600" s="14">
        <f t="shared" si="504"/>
        <v>-0.80821139437069389</v>
      </c>
      <c r="U1600" s="4" t="s">
        <v>21</v>
      </c>
      <c r="V1600" s="21">
        <v>1587</v>
      </c>
      <c r="W1600" s="15">
        <f t="shared" si="494"/>
        <v>16989.364936130525</v>
      </c>
      <c r="X1600" s="15">
        <f t="shared" si="495"/>
        <v>20154.029699494593</v>
      </c>
      <c r="Y1600" s="15">
        <f t="shared" si="496"/>
        <v>32136.17213462928</v>
      </c>
      <c r="Z1600" s="15">
        <f t="shared" si="497"/>
        <v>8981.7330988836238</v>
      </c>
      <c r="AA1600" s="15">
        <f t="shared" si="498"/>
        <v>60787.060808273927</v>
      </c>
      <c r="AB1600" s="15">
        <f t="shared" si="499"/>
        <v>4748.3546184837714</v>
      </c>
      <c r="AC1600" s="15"/>
    </row>
    <row r="1601" spans="2:29">
      <c r="B1601" s="64">
        <v>42608</v>
      </c>
      <c r="C1601" s="65">
        <v>2169.04</v>
      </c>
      <c r="D1601" s="65">
        <v>16360.71</v>
      </c>
      <c r="E1601" s="16">
        <f t="shared" si="486"/>
        <v>-1.1792739166281705E-2</v>
      </c>
      <c r="F1601" s="16" t="str">
        <f t="shared" si="488"/>
        <v/>
      </c>
      <c r="G1601" s="16">
        <f t="shared" si="489"/>
        <v>-1.1792739166281705E-2</v>
      </c>
      <c r="H1601" s="6">
        <f t="shared" si="490"/>
        <v>1588</v>
      </c>
      <c r="I1601" s="25">
        <f t="shared" ca="1" si="491"/>
        <v>24505.413820210466</v>
      </c>
      <c r="J1601" s="16">
        <f t="shared" ca="1" si="500"/>
        <v>8.640882514476032E-3</v>
      </c>
      <c r="K1601" s="17">
        <f t="shared" ca="1" si="492"/>
        <v>22.875816833514325</v>
      </c>
      <c r="L1601" s="31">
        <f t="shared" ca="1" si="487"/>
        <v>0.51936059681875291</v>
      </c>
      <c r="M1601" s="30"/>
      <c r="N1601" s="21">
        <v>1588</v>
      </c>
      <c r="O1601" s="14">
        <f t="shared" si="485"/>
        <v>0.46687200000000001</v>
      </c>
      <c r="P1601" s="14">
        <f t="shared" si="493"/>
        <v>0.63759548304548086</v>
      </c>
      <c r="Q1601" s="14">
        <f t="shared" si="501"/>
        <v>1.1044674830454808</v>
      </c>
      <c r="R1601" s="14">
        <f t="shared" si="502"/>
        <v>-0.17072348304548085</v>
      </c>
      <c r="S1601" s="14">
        <f t="shared" si="503"/>
        <v>1.7420629660909617</v>
      </c>
      <c r="T1601" s="14">
        <f t="shared" si="504"/>
        <v>-0.80831896609096177</v>
      </c>
      <c r="U1601" s="4" t="s">
        <v>21</v>
      </c>
      <c r="V1601" s="21">
        <v>1588</v>
      </c>
      <c r="W1601" s="15">
        <f t="shared" si="494"/>
        <v>16994.360543740084</v>
      </c>
      <c r="X1601" s="15">
        <f t="shared" si="495"/>
        <v>20158.076749964632</v>
      </c>
      <c r="Y1601" s="15">
        <f t="shared" si="496"/>
        <v>32152.076592526289</v>
      </c>
      <c r="Z1601" s="15">
        <f t="shared" si="497"/>
        <v>8982.5703624307389</v>
      </c>
      <c r="AA1601" s="15">
        <f t="shared" si="498"/>
        <v>60829.35727713885</v>
      </c>
      <c r="AB1601" s="15">
        <f t="shared" si="499"/>
        <v>4747.843857281242</v>
      </c>
      <c r="AC1601" s="15"/>
    </row>
    <row r="1602" spans="2:29">
      <c r="B1602" s="64">
        <v>42611</v>
      </c>
      <c r="C1602" s="65">
        <v>2180.38</v>
      </c>
      <c r="D1602" s="65">
        <v>16737.490000000002</v>
      </c>
      <c r="E1602" s="16">
        <f t="shared" si="486"/>
        <v>2.3029562897942845E-2</v>
      </c>
      <c r="F1602" s="16">
        <f t="shared" si="488"/>
        <v>2.3029562897942845E-2</v>
      </c>
      <c r="G1602" s="16" t="str">
        <f t="shared" si="489"/>
        <v/>
      </c>
      <c r="H1602" s="6">
        <f t="shared" si="490"/>
        <v>1589</v>
      </c>
      <c r="I1602" s="25">
        <f t="shared" ca="1" si="491"/>
        <v>24375.766516377647</v>
      </c>
      <c r="J1602" s="16">
        <f t="shared" ca="1" si="500"/>
        <v>-5.290557620614182E-3</v>
      </c>
      <c r="K1602" s="17">
        <f t="shared" ca="1" si="492"/>
        <v>22.525903974368369</v>
      </c>
      <c r="L1602" s="31">
        <f t="shared" ca="1" si="487"/>
        <v>-0.34991285914595421</v>
      </c>
      <c r="M1602" s="30"/>
      <c r="N1602" s="21">
        <v>1589</v>
      </c>
      <c r="O1602" s="14">
        <f t="shared" si="485"/>
        <v>0.46716599999999997</v>
      </c>
      <c r="P1602" s="14">
        <f t="shared" si="493"/>
        <v>0.63779620569583195</v>
      </c>
      <c r="Q1602" s="14">
        <f t="shared" si="501"/>
        <v>1.1049622056958319</v>
      </c>
      <c r="R1602" s="14">
        <f t="shared" si="502"/>
        <v>-0.17063020569583198</v>
      </c>
      <c r="S1602" s="14">
        <f t="shared" si="503"/>
        <v>1.7427584113916639</v>
      </c>
      <c r="T1602" s="14">
        <f t="shared" si="504"/>
        <v>-0.80842641139166393</v>
      </c>
      <c r="U1602" s="4" t="s">
        <v>21</v>
      </c>
      <c r="V1602" s="21">
        <v>1589</v>
      </c>
      <c r="W1602" s="15">
        <f t="shared" si="494"/>
        <v>16999.357620274201</v>
      </c>
      <c r="X1602" s="15">
        <f t="shared" si="495"/>
        <v>20162.123338663281</v>
      </c>
      <c r="Y1602" s="15">
        <f t="shared" si="496"/>
        <v>32167.986888339794</v>
      </c>
      <c r="Z1602" s="15">
        <f t="shared" si="497"/>
        <v>8983.4082718655573</v>
      </c>
      <c r="AA1602" s="15">
        <f t="shared" si="498"/>
        <v>60871.675481094426</v>
      </c>
      <c r="AB1602" s="15">
        <f t="shared" si="499"/>
        <v>4747.3337511750533</v>
      </c>
      <c r="AC1602" s="15"/>
    </row>
    <row r="1603" spans="2:29">
      <c r="B1603" s="64">
        <v>42612</v>
      </c>
      <c r="C1603" s="65">
        <v>2176.12</v>
      </c>
      <c r="D1603" s="65">
        <v>16725.36</v>
      </c>
      <c r="E1603" s="16">
        <f t="shared" si="486"/>
        <v>-7.2472037324598955E-4</v>
      </c>
      <c r="F1603" s="16" t="str">
        <f t="shared" si="488"/>
        <v/>
      </c>
      <c r="G1603" s="16">
        <f t="shared" si="489"/>
        <v>-7.2472037324598955E-4</v>
      </c>
      <c r="H1603" s="6">
        <f t="shared" si="490"/>
        <v>1590</v>
      </c>
      <c r="I1603" s="25">
        <f t="shared" ca="1" si="491"/>
        <v>23982.664779841954</v>
      </c>
      <c r="J1603" s="16">
        <f t="shared" ca="1" si="500"/>
        <v>-1.6126743594773719E-2</v>
      </c>
      <c r="K1603" s="17">
        <f t="shared" ca="1" si="492"/>
        <v>21.491391122602689</v>
      </c>
      <c r="L1603" s="31">
        <f t="shared" ca="1" si="487"/>
        <v>-1.0345128517656781</v>
      </c>
      <c r="M1603" s="30"/>
      <c r="N1603" s="21">
        <v>1590</v>
      </c>
      <c r="O1603" s="14">
        <f t="shared" si="485"/>
        <v>0.46745999999999999</v>
      </c>
      <c r="P1603" s="14">
        <f t="shared" si="493"/>
        <v>0.63799686519606036</v>
      </c>
      <c r="Q1603" s="14">
        <f t="shared" si="501"/>
        <v>1.1054568651960603</v>
      </c>
      <c r="R1603" s="14">
        <f t="shared" si="502"/>
        <v>-0.17053686519606037</v>
      </c>
      <c r="S1603" s="14">
        <f t="shared" si="503"/>
        <v>1.7434537303921207</v>
      </c>
      <c r="T1603" s="14">
        <f t="shared" si="504"/>
        <v>-0.80853373039212073</v>
      </c>
      <c r="U1603" s="4" t="s">
        <v>21</v>
      </c>
      <c r="V1603" s="21">
        <v>1590</v>
      </c>
      <c r="W1603" s="15">
        <f t="shared" si="494"/>
        <v>17004.356166164802</v>
      </c>
      <c r="X1603" s="15">
        <f t="shared" si="495"/>
        <v>20166.169466189349</v>
      </c>
      <c r="Y1603" s="15">
        <f t="shared" si="496"/>
        <v>32183.903024866861</v>
      </c>
      <c r="Z1603" s="15">
        <f t="shared" si="497"/>
        <v>8984.2468268182674</v>
      </c>
      <c r="AA1603" s="15">
        <f t="shared" si="498"/>
        <v>60914.015431826352</v>
      </c>
      <c r="AB1603" s="15">
        <f t="shared" si="499"/>
        <v>4746.8242993994581</v>
      </c>
      <c r="AC1603" s="15"/>
    </row>
    <row r="1604" spans="2:29">
      <c r="B1604" s="64">
        <v>42613</v>
      </c>
      <c r="C1604" s="65">
        <v>2170.9499999999998</v>
      </c>
      <c r="D1604" s="65">
        <v>16887.400000000001</v>
      </c>
      <c r="E1604" s="16">
        <f t="shared" si="486"/>
        <v>9.6882817469998179E-3</v>
      </c>
      <c r="F1604" s="16">
        <f t="shared" si="488"/>
        <v>9.6882817469998179E-3</v>
      </c>
      <c r="G1604" s="16" t="str">
        <f t="shared" si="489"/>
        <v/>
      </c>
      <c r="H1604" s="6">
        <f t="shared" si="490"/>
        <v>1591</v>
      </c>
      <c r="I1604" s="25">
        <f t="shared" ca="1" si="491"/>
        <v>24151.382354400354</v>
      </c>
      <c r="J1604" s="16">
        <f t="shared" ca="1" si="500"/>
        <v>7.0349803121215505E-3</v>
      </c>
      <c r="K1604" s="17">
        <f t="shared" ca="1" si="492"/>
        <v>21.911163310146179</v>
      </c>
      <c r="L1604" s="31">
        <f t="shared" ca="1" si="487"/>
        <v>0.41977218754348972</v>
      </c>
      <c r="M1604" s="30"/>
      <c r="N1604" s="21">
        <v>1591</v>
      </c>
      <c r="O1604" s="14">
        <f t="shared" si="485"/>
        <v>0.467754</v>
      </c>
      <c r="P1604" s="14">
        <f t="shared" si="493"/>
        <v>0.63819746160573221</v>
      </c>
      <c r="Q1604" s="14">
        <f t="shared" si="501"/>
        <v>1.1059514616057322</v>
      </c>
      <c r="R1604" s="14">
        <f t="shared" si="502"/>
        <v>-0.1704434616057322</v>
      </c>
      <c r="S1604" s="14">
        <f t="shared" si="503"/>
        <v>1.7441489232114644</v>
      </c>
      <c r="T1604" s="14">
        <f t="shared" si="504"/>
        <v>-0.80864092321146441</v>
      </c>
      <c r="U1604" s="4" t="s">
        <v>21</v>
      </c>
      <c r="V1604" s="21">
        <v>1591</v>
      </c>
      <c r="W1604" s="15">
        <f t="shared" si="494"/>
        <v>17009.356181843945</v>
      </c>
      <c r="X1604" s="15">
        <f t="shared" si="495"/>
        <v>20170.215133140668</v>
      </c>
      <c r="Y1604" s="15">
        <f t="shared" si="496"/>
        <v>32199.825004904695</v>
      </c>
      <c r="Z1604" s="15">
        <f t="shared" si="497"/>
        <v>8985.0860269198274</v>
      </c>
      <c r="AA1604" s="15">
        <f t="shared" si="498"/>
        <v>60956.377141023884</v>
      </c>
      <c r="AB1604" s="15">
        <f t="shared" si="499"/>
        <v>4746.3155011901208</v>
      </c>
      <c r="AC1604" s="15"/>
    </row>
    <row r="1605" spans="2:29">
      <c r="B1605" s="64">
        <v>42614</v>
      </c>
      <c r="C1605" s="65">
        <v>2170.86</v>
      </c>
      <c r="D1605" s="65">
        <v>16926.84</v>
      </c>
      <c r="E1605" s="16">
        <f t="shared" si="486"/>
        <v>2.3354690479291474E-3</v>
      </c>
      <c r="F1605" s="16">
        <f t="shared" si="488"/>
        <v>2.3354690479291474E-3</v>
      </c>
      <c r="G1605" s="16" t="str">
        <f t="shared" si="489"/>
        <v/>
      </c>
      <c r="H1605" s="6">
        <f t="shared" si="490"/>
        <v>1592</v>
      </c>
      <c r="I1605" s="25">
        <f t="shared" ca="1" si="491"/>
        <v>24302.714696573235</v>
      </c>
      <c r="J1605" s="16">
        <f t="shared" ca="1" si="500"/>
        <v>6.2659909048771003E-3</v>
      </c>
      <c r="K1605" s="17">
        <f t="shared" ca="1" si="492"/>
        <v>22.283191148180013</v>
      </c>
      <c r="L1605" s="31">
        <f t="shared" ca="1" si="487"/>
        <v>0.37202783803383527</v>
      </c>
      <c r="M1605" s="30"/>
      <c r="N1605" s="21">
        <v>1592</v>
      </c>
      <c r="O1605" s="14">
        <f t="shared" si="485"/>
        <v>0.46804799999999996</v>
      </c>
      <c r="P1605" s="14">
        <f t="shared" si="493"/>
        <v>0.63839799498432015</v>
      </c>
      <c r="Q1605" s="14">
        <f t="shared" si="501"/>
        <v>1.1064459949843202</v>
      </c>
      <c r="R1605" s="14">
        <f t="shared" si="502"/>
        <v>-0.17034999498432019</v>
      </c>
      <c r="S1605" s="14">
        <f t="shared" si="503"/>
        <v>1.7448439899686403</v>
      </c>
      <c r="T1605" s="14">
        <f t="shared" si="504"/>
        <v>-0.80874798996864028</v>
      </c>
      <c r="U1605" s="4" t="s">
        <v>21</v>
      </c>
      <c r="V1605" s="21">
        <v>1592</v>
      </c>
      <c r="W1605" s="15">
        <f t="shared" si="494"/>
        <v>17014.357667743807</v>
      </c>
      <c r="X1605" s="15">
        <f t="shared" si="495"/>
        <v>20174.260340114117</v>
      </c>
      <c r="Y1605" s="15">
        <f t="shared" si="496"/>
        <v>32215.752831250582</v>
      </c>
      <c r="Z1605" s="15">
        <f t="shared" si="497"/>
        <v>8985.9258718019792</v>
      </c>
      <c r="AA1605" s="15">
        <f t="shared" si="498"/>
        <v>60998.760620379915</v>
      </c>
      <c r="AB1605" s="15">
        <f t="shared" si="499"/>
        <v>4745.8073557841008</v>
      </c>
      <c r="AC1605" s="15"/>
    </row>
    <row r="1606" spans="2:29">
      <c r="B1606" s="64">
        <v>42615</v>
      </c>
      <c r="C1606" s="65">
        <v>2179.98</v>
      </c>
      <c r="D1606" s="65">
        <v>16925.68</v>
      </c>
      <c r="E1606" s="16">
        <f t="shared" si="486"/>
        <v>-6.8530215917433763E-5</v>
      </c>
      <c r="F1606" s="16" t="str">
        <f t="shared" si="488"/>
        <v/>
      </c>
      <c r="G1606" s="16">
        <f t="shared" si="489"/>
        <v>-6.8530215917433763E-5</v>
      </c>
      <c r="H1606" s="6">
        <f t="shared" si="490"/>
        <v>1593</v>
      </c>
      <c r="I1606" s="25">
        <f t="shared" ca="1" si="491"/>
        <v>24495.739448668046</v>
      </c>
      <c r="J1606" s="16">
        <f t="shared" ca="1" si="500"/>
        <v>7.9425181303728054E-3</v>
      </c>
      <c r="K1606" s="17">
        <f t="shared" ca="1" si="492"/>
        <v>22.759262878198395</v>
      </c>
      <c r="L1606" s="31">
        <f t="shared" ca="1" si="487"/>
        <v>0.47607173001838121</v>
      </c>
      <c r="M1606" s="30"/>
      <c r="N1606" s="21">
        <v>1593</v>
      </c>
      <c r="O1606" s="14">
        <f t="shared" si="485"/>
        <v>0.46834199999999998</v>
      </c>
      <c r="P1606" s="14">
        <f t="shared" si="493"/>
        <v>0.63859846539120335</v>
      </c>
      <c r="Q1606" s="14">
        <f t="shared" si="501"/>
        <v>1.1069404653912034</v>
      </c>
      <c r="R1606" s="14">
        <f t="shared" si="502"/>
        <v>-0.17025646539120337</v>
      </c>
      <c r="S1606" s="14">
        <f t="shared" si="503"/>
        <v>1.7455389307824067</v>
      </c>
      <c r="T1606" s="14">
        <f t="shared" si="504"/>
        <v>-0.80885493078240667</v>
      </c>
      <c r="U1606" s="4" t="s">
        <v>21</v>
      </c>
      <c r="V1606" s="21">
        <v>1593</v>
      </c>
      <c r="W1606" s="15">
        <f t="shared" si="494"/>
        <v>17019.3606242967</v>
      </c>
      <c r="X1606" s="15">
        <f t="shared" si="495"/>
        <v>20178.305087705619</v>
      </c>
      <c r="Y1606" s="15">
        <f t="shared" si="496"/>
        <v>32231.686506701943</v>
      </c>
      <c r="Z1606" s="15">
        <f t="shared" si="497"/>
        <v>8986.7663610972468</v>
      </c>
      <c r="AA1606" s="15">
        <f t="shared" si="498"/>
        <v>61041.16588159094</v>
      </c>
      <c r="AB1606" s="15">
        <f t="shared" si="499"/>
        <v>4745.2998624198553</v>
      </c>
      <c r="AC1606" s="15"/>
    </row>
    <row r="1607" spans="2:29">
      <c r="B1607" s="64">
        <v>42619</v>
      </c>
      <c r="C1607" s="65">
        <v>2186.48</v>
      </c>
      <c r="D1607" s="65">
        <v>17081.98</v>
      </c>
      <c r="E1607" s="16">
        <f t="shared" si="486"/>
        <v>9.2344886586535526E-3</v>
      </c>
      <c r="F1607" s="16">
        <f t="shared" si="488"/>
        <v>9.2344886586535526E-3</v>
      </c>
      <c r="G1607" s="16" t="str">
        <f t="shared" si="489"/>
        <v/>
      </c>
      <c r="H1607" s="6">
        <f t="shared" si="490"/>
        <v>1594</v>
      </c>
      <c r="I1607" s="25">
        <f t="shared" ca="1" si="491"/>
        <v>24143.600509202519</v>
      </c>
      <c r="J1607" s="16">
        <f t="shared" ca="1" si="500"/>
        <v>-1.4375517840702482E-2</v>
      </c>
      <c r="K1607" s="17">
        <f t="shared" ca="1" si="492"/>
        <v>21.835896853316076</v>
      </c>
      <c r="L1607" s="31">
        <f t="shared" ca="1" si="487"/>
        <v>-0.92336602488231967</v>
      </c>
      <c r="M1607" s="30"/>
      <c r="N1607" s="21">
        <v>1594</v>
      </c>
      <c r="O1607" s="14">
        <f t="shared" si="485"/>
        <v>0.468636</v>
      </c>
      <c r="P1607" s="14">
        <f t="shared" si="493"/>
        <v>0.63879887288566817</v>
      </c>
      <c r="Q1607" s="14">
        <f t="shared" si="501"/>
        <v>1.1074348728856682</v>
      </c>
      <c r="R1607" s="14">
        <f t="shared" si="502"/>
        <v>-0.17016287288566817</v>
      </c>
      <c r="S1607" s="14">
        <f t="shared" si="503"/>
        <v>1.7462337457713364</v>
      </c>
      <c r="T1607" s="14">
        <f t="shared" si="504"/>
        <v>-0.80896174577133628</v>
      </c>
      <c r="U1607" s="4" t="s">
        <v>21</v>
      </c>
      <c r="V1607" s="21">
        <v>1594</v>
      </c>
      <c r="W1607" s="15">
        <f t="shared" si="494"/>
        <v>17024.365051935059</v>
      </c>
      <c r="X1607" s="15">
        <f t="shared" si="495"/>
        <v>20182.349376510148</v>
      </c>
      <c r="Y1607" s="15">
        <f t="shared" si="496"/>
        <v>32247.626034056299</v>
      </c>
      <c r="Z1607" s="15">
        <f t="shared" si="497"/>
        <v>8987.6074944389147</v>
      </c>
      <c r="AA1607" s="15">
        <f t="shared" si="498"/>
        <v>61083.592936357134</v>
      </c>
      <c r="AB1607" s="15">
        <f t="shared" si="499"/>
        <v>4744.7930203372307</v>
      </c>
      <c r="AC1607" s="15"/>
    </row>
    <row r="1608" spans="2:29">
      <c r="B1608" s="64">
        <v>42620</v>
      </c>
      <c r="C1608" s="65">
        <v>2186.16</v>
      </c>
      <c r="D1608" s="65">
        <v>17012.439999999999</v>
      </c>
      <c r="E1608" s="16">
        <f t="shared" si="486"/>
        <v>-4.0709566455411419E-3</v>
      </c>
      <c r="F1608" s="16" t="str">
        <f t="shared" si="488"/>
        <v/>
      </c>
      <c r="G1608" s="16">
        <f t="shared" si="489"/>
        <v>-4.0709566455411419E-3</v>
      </c>
      <c r="H1608" s="6">
        <f t="shared" si="490"/>
        <v>1595</v>
      </c>
      <c r="I1608" s="25">
        <f t="shared" ca="1" si="491"/>
        <v>24142.921485182782</v>
      </c>
      <c r="J1608" s="16">
        <f t="shared" ca="1" si="500"/>
        <v>-2.8124389296375078E-5</v>
      </c>
      <c r="K1608" s="17">
        <f t="shared" ca="1" si="492"/>
        <v>21.815764053084028</v>
      </c>
      <c r="L1608" s="31">
        <f t="shared" ca="1" si="487"/>
        <v>-2.0132800232049407E-2</v>
      </c>
      <c r="M1608" s="30"/>
      <c r="N1608" s="21">
        <v>1595</v>
      </c>
      <c r="O1608" s="14">
        <f t="shared" si="485"/>
        <v>0.46892999999999996</v>
      </c>
      <c r="P1608" s="14">
        <f t="shared" si="493"/>
        <v>0.63899921752690747</v>
      </c>
      <c r="Q1608" s="14">
        <f t="shared" si="501"/>
        <v>1.1079292175269075</v>
      </c>
      <c r="R1608" s="14">
        <f t="shared" si="502"/>
        <v>-0.17006921752690751</v>
      </c>
      <c r="S1608" s="14">
        <f t="shared" si="503"/>
        <v>1.7469284350538148</v>
      </c>
      <c r="T1608" s="14">
        <f t="shared" si="504"/>
        <v>-0.80906843505381498</v>
      </c>
      <c r="U1608" s="4" t="s">
        <v>21</v>
      </c>
      <c r="V1608" s="21">
        <v>1595</v>
      </c>
      <c r="W1608" s="15">
        <f t="shared" si="494"/>
        <v>17029.370951091449</v>
      </c>
      <c r="X1608" s="15">
        <f t="shared" si="495"/>
        <v>20186.393207121724</v>
      </c>
      <c r="Y1608" s="15">
        <f t="shared" si="496"/>
        <v>32263.571416111288</v>
      </c>
      <c r="Z1608" s="15">
        <f t="shared" si="497"/>
        <v>8988.4492714610551</v>
      </c>
      <c r="AA1608" s="15">
        <f t="shared" si="498"/>
        <v>61126.041796382218</v>
      </c>
      <c r="AB1608" s="15">
        <f t="shared" si="499"/>
        <v>4744.2868287774681</v>
      </c>
      <c r="AC1608" s="15"/>
    </row>
    <row r="1609" spans="2:29">
      <c r="B1609" s="64">
        <v>42621</v>
      </c>
      <c r="C1609" s="65">
        <v>2181.3000000000002</v>
      </c>
      <c r="D1609" s="65">
        <v>16958.77</v>
      </c>
      <c r="E1609" s="16">
        <f t="shared" si="486"/>
        <v>-3.1547502886122309E-3</v>
      </c>
      <c r="F1609" s="16" t="str">
        <f t="shared" si="488"/>
        <v/>
      </c>
      <c r="G1609" s="16">
        <f t="shared" si="489"/>
        <v>-3.1547502886122309E-3</v>
      </c>
      <c r="H1609" s="6">
        <f t="shared" si="490"/>
        <v>1596</v>
      </c>
      <c r="I1609" s="25">
        <f t="shared" ca="1" si="491"/>
        <v>24609.851171232702</v>
      </c>
      <c r="J1609" s="16">
        <f t="shared" ca="1" si="500"/>
        <v>1.9340231311131433E-2</v>
      </c>
      <c r="K1609" s="17">
        <f t="shared" ca="1" si="492"/>
        <v>22.994613981036043</v>
      </c>
      <c r="L1609" s="31">
        <f t="shared" ca="1" si="487"/>
        <v>1.1788499279520157</v>
      </c>
      <c r="M1609" s="30"/>
      <c r="N1609" s="21">
        <v>1596</v>
      </c>
      <c r="O1609" s="14">
        <f t="shared" si="485"/>
        <v>0.46922399999999997</v>
      </c>
      <c r="P1609" s="14">
        <f t="shared" si="493"/>
        <v>0.63919949937402165</v>
      </c>
      <c r="Q1609" s="14">
        <f t="shared" si="501"/>
        <v>1.1084234993740216</v>
      </c>
      <c r="R1609" s="14">
        <f t="shared" si="502"/>
        <v>-0.16997549937402168</v>
      </c>
      <c r="S1609" s="14">
        <f t="shared" si="503"/>
        <v>1.7476229987480432</v>
      </c>
      <c r="T1609" s="14">
        <f t="shared" si="504"/>
        <v>-0.80917499874804333</v>
      </c>
      <c r="U1609" s="4" t="s">
        <v>21</v>
      </c>
      <c r="V1609" s="21">
        <v>1596</v>
      </c>
      <c r="W1609" s="15">
        <f t="shared" si="494"/>
        <v>17034.378322198554</v>
      </c>
      <c r="X1609" s="15">
        <f t="shared" si="495"/>
        <v>20190.43658013341</v>
      </c>
      <c r="Y1609" s="15">
        <f t="shared" si="496"/>
        <v>32279.522655664656</v>
      </c>
      <c r="Z1609" s="15">
        <f t="shared" si="497"/>
        <v>8989.2916917985076</v>
      </c>
      <c r="AA1609" s="15">
        <f t="shared" si="498"/>
        <v>61168.512473373637</v>
      </c>
      <c r="AB1609" s="15">
        <f t="shared" si="499"/>
        <v>4743.7812869831941</v>
      </c>
      <c r="AC1609" s="15"/>
    </row>
    <row r="1610" spans="2:29">
      <c r="B1610" s="64">
        <v>42622</v>
      </c>
      <c r="C1610" s="65">
        <v>2127.81</v>
      </c>
      <c r="D1610" s="65">
        <v>16965.759999999998</v>
      </c>
      <c r="E1610" s="16">
        <f t="shared" si="486"/>
        <v>4.121761189047297E-4</v>
      </c>
      <c r="F1610" s="16">
        <f t="shared" si="488"/>
        <v>4.121761189047297E-4</v>
      </c>
      <c r="G1610" s="16" t="str">
        <f t="shared" si="489"/>
        <v/>
      </c>
      <c r="H1610" s="6">
        <f t="shared" si="490"/>
        <v>1597</v>
      </c>
      <c r="I1610" s="25">
        <f t="shared" ca="1" si="491"/>
        <v>24033.658657556829</v>
      </c>
      <c r="J1610" s="16">
        <f t="shared" ca="1" si="500"/>
        <v>-2.3413084039671232E-2</v>
      </c>
      <c r="K1610" s="17">
        <f t="shared" ca="1" si="492"/>
        <v>21.495517673369669</v>
      </c>
      <c r="L1610" s="31">
        <f t="shared" ca="1" si="487"/>
        <v>-1.499096307666375</v>
      </c>
      <c r="M1610" s="30"/>
      <c r="N1610" s="21">
        <v>1597</v>
      </c>
      <c r="O1610" s="14">
        <f t="shared" si="485"/>
        <v>0.46951799999999999</v>
      </c>
      <c r="P1610" s="14">
        <f t="shared" si="493"/>
        <v>0.63939971848601873</v>
      </c>
      <c r="Q1610" s="14">
        <f t="shared" si="501"/>
        <v>1.1089177184860186</v>
      </c>
      <c r="R1610" s="14">
        <f t="shared" si="502"/>
        <v>-0.16988171848601874</v>
      </c>
      <c r="S1610" s="14">
        <f t="shared" si="503"/>
        <v>1.7483174369720373</v>
      </c>
      <c r="T1610" s="14">
        <f t="shared" si="504"/>
        <v>-0.80928143697203747</v>
      </c>
      <c r="U1610" s="4" t="s">
        <v>21</v>
      </c>
      <c r="V1610" s="21">
        <v>1597</v>
      </c>
      <c r="W1610" s="15">
        <f t="shared" si="494"/>
        <v>17039.387165689193</v>
      </c>
      <c r="X1610" s="15">
        <f t="shared" si="495"/>
        <v>20194.479496137341</v>
      </c>
      <c r="Y1610" s="15">
        <f t="shared" si="496"/>
        <v>32295.47975551429</v>
      </c>
      <c r="Z1610" s="15">
        <f t="shared" si="497"/>
        <v>8990.1347550868759</v>
      </c>
      <c r="AA1610" s="15">
        <f t="shared" si="498"/>
        <v>61211.004979042453</v>
      </c>
      <c r="AB1610" s="15">
        <f t="shared" si="499"/>
        <v>4743.2763941984131</v>
      </c>
      <c r="AC1610" s="15"/>
    </row>
    <row r="1611" spans="2:29">
      <c r="B1611" s="64">
        <v>42625</v>
      </c>
      <c r="C1611" s="65">
        <v>2159.04</v>
      </c>
      <c r="D1611" s="65">
        <v>16672.919999999998</v>
      </c>
      <c r="E1611" s="16">
        <f t="shared" si="486"/>
        <v>-1.7260647327322805E-2</v>
      </c>
      <c r="F1611" s="16" t="str">
        <f t="shared" si="488"/>
        <v/>
      </c>
      <c r="G1611" s="16">
        <f t="shared" si="489"/>
        <v>-1.7260647327322805E-2</v>
      </c>
      <c r="H1611" s="6">
        <f t="shared" si="490"/>
        <v>1598</v>
      </c>
      <c r="I1611" s="25">
        <f t="shared" ca="1" si="491"/>
        <v>23708.964397531516</v>
      </c>
      <c r="J1611" s="16">
        <f t="shared" ca="1" si="500"/>
        <v>-1.3509980509073288E-2</v>
      </c>
      <c r="K1611" s="17">
        <f t="shared" ca="1" si="492"/>
        <v>20.627012685250513</v>
      </c>
      <c r="L1611" s="31">
        <f t="shared" ca="1" si="487"/>
        <v>-0.86850498811915589</v>
      </c>
      <c r="M1611" s="30"/>
      <c r="N1611" s="21">
        <v>1598</v>
      </c>
      <c r="O1611" s="14">
        <f t="shared" si="485"/>
        <v>0.46981200000000001</v>
      </c>
      <c r="P1611" s="14">
        <f t="shared" si="493"/>
        <v>0.63959987492181392</v>
      </c>
      <c r="Q1611" s="14">
        <f t="shared" si="501"/>
        <v>1.1094118749218138</v>
      </c>
      <c r="R1611" s="14">
        <f t="shared" si="502"/>
        <v>-0.16978787492181391</v>
      </c>
      <c r="S1611" s="14">
        <f t="shared" si="503"/>
        <v>1.7490117498436279</v>
      </c>
      <c r="T1611" s="14">
        <f t="shared" si="504"/>
        <v>-0.80938774984362782</v>
      </c>
      <c r="U1611" s="4" t="s">
        <v>21</v>
      </c>
      <c r="V1611" s="21">
        <v>1598</v>
      </c>
      <c r="W1611" s="15">
        <f t="shared" si="494"/>
        <v>17044.397481996315</v>
      </c>
      <c r="X1611" s="15">
        <f t="shared" si="495"/>
        <v>20198.521955724682</v>
      </c>
      <c r="Y1611" s="15">
        <f t="shared" si="496"/>
        <v>32311.442718458173</v>
      </c>
      <c r="Z1611" s="15">
        <f t="shared" si="497"/>
        <v>8990.9784609625385</v>
      </c>
      <c r="AA1611" s="15">
        <f t="shared" si="498"/>
        <v>61253.519325103342</v>
      </c>
      <c r="AB1611" s="15">
        <f t="shared" si="499"/>
        <v>4742.7721496685162</v>
      </c>
      <c r="AC1611" s="15"/>
    </row>
    <row r="1612" spans="2:29">
      <c r="B1612" s="64">
        <v>42626</v>
      </c>
      <c r="C1612" s="65">
        <v>2127.02</v>
      </c>
      <c r="D1612" s="65">
        <v>16729.04</v>
      </c>
      <c r="E1612" s="16">
        <f t="shared" si="486"/>
        <v>3.3659371004000874E-3</v>
      </c>
      <c r="F1612" s="16">
        <f t="shared" si="488"/>
        <v>3.3659371004000874E-3</v>
      </c>
      <c r="G1612" s="16" t="str">
        <f t="shared" si="489"/>
        <v/>
      </c>
      <c r="H1612" s="6">
        <f t="shared" si="490"/>
        <v>1599</v>
      </c>
      <c r="I1612" s="25">
        <f t="shared" ca="1" si="491"/>
        <v>23927.613921427786</v>
      </c>
      <c r="J1612" s="16">
        <f t="shared" ca="1" si="500"/>
        <v>9.2222300489445096E-3</v>
      </c>
      <c r="K1612" s="17">
        <f t="shared" ca="1" si="492"/>
        <v>21.182385879874992</v>
      </c>
      <c r="L1612" s="31">
        <f t="shared" ca="1" si="487"/>
        <v>0.55537319462447898</v>
      </c>
      <c r="M1612" s="30"/>
      <c r="N1612" s="21">
        <v>1599</v>
      </c>
      <c r="O1612" s="14">
        <f t="shared" si="485"/>
        <v>0.47010599999999997</v>
      </c>
      <c r="P1612" s="14">
        <f t="shared" si="493"/>
        <v>0.6397999687402306</v>
      </c>
      <c r="Q1612" s="14">
        <f t="shared" si="501"/>
        <v>1.1099059687402306</v>
      </c>
      <c r="R1612" s="14">
        <f t="shared" si="502"/>
        <v>-0.16969396874023063</v>
      </c>
      <c r="S1612" s="14">
        <f t="shared" si="503"/>
        <v>1.7497059374804611</v>
      </c>
      <c r="T1612" s="14">
        <f t="shared" si="504"/>
        <v>-0.80949393748046128</v>
      </c>
      <c r="U1612" s="4" t="s">
        <v>21</v>
      </c>
      <c r="V1612" s="21">
        <v>1599</v>
      </c>
      <c r="W1612" s="15">
        <f t="shared" si="494"/>
        <v>17049.409271552988</v>
      </c>
      <c r="X1612" s="15">
        <f t="shared" si="495"/>
        <v>20202.563959485673</v>
      </c>
      <c r="Y1612" s="15">
        <f t="shared" si="496"/>
        <v>32327.411547294429</v>
      </c>
      <c r="Z1612" s="15">
        <f t="shared" si="497"/>
        <v>8991.822809062638</v>
      </c>
      <c r="AA1612" s="15">
        <f t="shared" si="498"/>
        <v>61296.055523274626</v>
      </c>
      <c r="AB1612" s="15">
        <f t="shared" si="499"/>
        <v>4742.2685526402656</v>
      </c>
      <c r="AC1612" s="15"/>
    </row>
    <row r="1613" spans="2:29">
      <c r="B1613" s="64">
        <v>42627</v>
      </c>
      <c r="C1613" s="65">
        <v>2125.77</v>
      </c>
      <c r="D1613" s="65">
        <v>16614.240000000002</v>
      </c>
      <c r="E1613" s="16">
        <f t="shared" si="486"/>
        <v>-6.8623184593975071E-3</v>
      </c>
      <c r="F1613" s="16" t="str">
        <f t="shared" si="488"/>
        <v/>
      </c>
      <c r="G1613" s="16">
        <f t="shared" si="489"/>
        <v>-6.8623184593975071E-3</v>
      </c>
      <c r="H1613" s="6">
        <f t="shared" si="490"/>
        <v>1600</v>
      </c>
      <c r="I1613" s="25">
        <f t="shared" ca="1" si="491"/>
        <v>23840.196511156268</v>
      </c>
      <c r="J1613" s="16">
        <f t="shared" ca="1" si="500"/>
        <v>-3.6534110989326117E-3</v>
      </c>
      <c r="K1613" s="17">
        <f t="shared" ca="1" si="492"/>
        <v>20.935254406972653</v>
      </c>
      <c r="L1613" s="31">
        <f t="shared" ca="1" si="487"/>
        <v>-0.24713147290233917</v>
      </c>
      <c r="M1613" s="30"/>
      <c r="N1613" s="21">
        <v>1600</v>
      </c>
      <c r="O1613" s="14">
        <f t="shared" ref="O1613:O1676" si="505">$I$7*N1613</f>
        <v>0.47039999999999998</v>
      </c>
      <c r="P1613" s="14">
        <f t="shared" si="493"/>
        <v>0.64</v>
      </c>
      <c r="Q1613" s="14">
        <f t="shared" si="501"/>
        <v>1.1104000000000001</v>
      </c>
      <c r="R1613" s="14">
        <f t="shared" si="502"/>
        <v>-0.16960000000000003</v>
      </c>
      <c r="S1613" s="14">
        <f t="shared" si="503"/>
        <v>1.7504</v>
      </c>
      <c r="T1613" s="14">
        <f t="shared" si="504"/>
        <v>-0.8096000000000001</v>
      </c>
      <c r="U1613" s="4" t="s">
        <v>21</v>
      </c>
      <c r="V1613" s="21">
        <v>1600</v>
      </c>
      <c r="W1613" s="15">
        <f t="shared" si="494"/>
        <v>17054.422534792408</v>
      </c>
      <c r="X1613" s="15">
        <f t="shared" si="495"/>
        <v>20206.605508009605</v>
      </c>
      <c r="Y1613" s="15">
        <f t="shared" si="496"/>
        <v>32343.386244821286</v>
      </c>
      <c r="Z1613" s="15">
        <f t="shared" si="497"/>
        <v>8992.667799025081</v>
      </c>
      <c r="AA1613" s="15">
        <f t="shared" si="498"/>
        <v>61338.613585278341</v>
      </c>
      <c r="AB1613" s="15">
        <f t="shared" si="499"/>
        <v>4741.765602361801</v>
      </c>
      <c r="AC1613" s="15"/>
    </row>
    <row r="1614" spans="2:29">
      <c r="B1614" s="64">
        <v>42628</v>
      </c>
      <c r="C1614" s="65">
        <v>2147.2600000000002</v>
      </c>
      <c r="D1614" s="65">
        <v>16205.01</v>
      </c>
      <c r="E1614" s="16">
        <f t="shared" ref="E1614:E1677" si="506">(D1614-D1613)/D1613</f>
        <v>-2.4631280154855193E-2</v>
      </c>
      <c r="F1614" s="16" t="str">
        <f t="shared" si="488"/>
        <v/>
      </c>
      <c r="G1614" s="16">
        <f t="shared" si="489"/>
        <v>-2.4631280154855193E-2</v>
      </c>
      <c r="H1614" s="6">
        <f t="shared" si="490"/>
        <v>1601</v>
      </c>
      <c r="I1614" s="25">
        <f t="shared" ca="1" si="491"/>
        <v>23920.187901537811</v>
      </c>
      <c r="J1614" s="16">
        <f t="shared" ca="1" si="500"/>
        <v>3.3553158986802129E-3</v>
      </c>
      <c r="K1614" s="17">
        <f t="shared" ca="1" si="492"/>
        <v>21.126235759436309</v>
      </c>
      <c r="L1614" s="31">
        <f t="shared" ref="L1614:L1677" ca="1" si="507">NORMINV(RAND(),0,$I$9)</f>
        <v>0.19098135246365461</v>
      </c>
      <c r="M1614" s="30"/>
      <c r="N1614" s="21">
        <v>1601</v>
      </c>
      <c r="O1614" s="14">
        <f t="shared" si="505"/>
        <v>0.470694</v>
      </c>
      <c r="P1614" s="14">
        <f t="shared" si="493"/>
        <v>0.64019996875976182</v>
      </c>
      <c r="Q1614" s="14">
        <f t="shared" si="501"/>
        <v>1.1108939687597619</v>
      </c>
      <c r="R1614" s="14">
        <f t="shared" si="502"/>
        <v>-0.16950596875976182</v>
      </c>
      <c r="S1614" s="14">
        <f t="shared" si="503"/>
        <v>1.7510939375195236</v>
      </c>
      <c r="T1614" s="14">
        <f t="shared" si="504"/>
        <v>-0.80970593751952369</v>
      </c>
      <c r="U1614" s="4" t="s">
        <v>21</v>
      </c>
      <c r="V1614" s="21">
        <v>1601</v>
      </c>
      <c r="W1614" s="15">
        <f t="shared" si="494"/>
        <v>17059.437272147909</v>
      </c>
      <c r="X1614" s="15">
        <f t="shared" si="495"/>
        <v>20210.646601884837</v>
      </c>
      <c r="Y1614" s="15">
        <f t="shared" si="496"/>
        <v>32359.366813837121</v>
      </c>
      <c r="Z1614" s="15">
        <f t="shared" si="497"/>
        <v>8993.5134304885396</v>
      </c>
      <c r="AA1614" s="15">
        <f t="shared" si="498"/>
        <v>61381.193522840156</v>
      </c>
      <c r="AB1614" s="15">
        <f t="shared" si="499"/>
        <v>4741.2632980826293</v>
      </c>
      <c r="AC1614" s="15"/>
    </row>
    <row r="1615" spans="2:29">
      <c r="B1615" s="64">
        <v>42629</v>
      </c>
      <c r="C1615" s="65">
        <v>2139.16</v>
      </c>
      <c r="D1615" s="65">
        <v>16519.29</v>
      </c>
      <c r="E1615" s="16">
        <f t="shared" si="506"/>
        <v>1.9394002225237791E-2</v>
      </c>
      <c r="F1615" s="16">
        <f t="shared" ref="F1615:F1678" si="508">IF(E1615&gt;0,E1615,"")</f>
        <v>1.9394002225237791E-2</v>
      </c>
      <c r="G1615" s="16" t="str">
        <f t="shared" ref="G1615:G1678" si="509">IF(E1615&lt;0,E1615,"")</f>
        <v/>
      </c>
      <c r="H1615" s="6">
        <f t="shared" si="490"/>
        <v>1602</v>
      </c>
      <c r="I1615" s="25">
        <f t="shared" ca="1" si="491"/>
        <v>24145.767354036525</v>
      </c>
      <c r="J1615" s="16">
        <f t="shared" ca="1" si="500"/>
        <v>9.4305050373041498E-3</v>
      </c>
      <c r="K1615" s="17">
        <f t="shared" ca="1" si="492"/>
        <v>21.694505868273403</v>
      </c>
      <c r="L1615" s="31">
        <f t="shared" ca="1" si="507"/>
        <v>0.56827010883709261</v>
      </c>
      <c r="M1615" s="30"/>
      <c r="N1615" s="21">
        <v>1602</v>
      </c>
      <c r="O1615" s="14">
        <f t="shared" si="505"/>
        <v>0.47098799999999996</v>
      </c>
      <c r="P1615" s="14">
        <f t="shared" si="493"/>
        <v>0.64039987507806406</v>
      </c>
      <c r="Q1615" s="14">
        <f t="shared" si="501"/>
        <v>1.1113878750780639</v>
      </c>
      <c r="R1615" s="14">
        <f t="shared" si="502"/>
        <v>-0.1694118750780641</v>
      </c>
      <c r="S1615" s="14">
        <f t="shared" si="503"/>
        <v>1.7517877501561281</v>
      </c>
      <c r="T1615" s="14">
        <f t="shared" si="504"/>
        <v>-0.80981175015612816</v>
      </c>
      <c r="U1615" s="4" t="s">
        <v>21</v>
      </c>
      <c r="V1615" s="21">
        <v>1602</v>
      </c>
      <c r="W1615" s="15">
        <f t="shared" si="494"/>
        <v>17064.453484052938</v>
      </c>
      <c r="X1615" s="15">
        <f t="shared" si="495"/>
        <v>20214.687241698783</v>
      </c>
      <c r="Y1615" s="15">
        <f t="shared" si="496"/>
        <v>32375.353257140425</v>
      </c>
      <c r="Z1615" s="15">
        <f t="shared" si="497"/>
        <v>8994.3597030924393</v>
      </c>
      <c r="AA1615" s="15">
        <f t="shared" si="498"/>
        <v>61423.795347689418</v>
      </c>
      <c r="AB1615" s="15">
        <f t="shared" si="499"/>
        <v>4740.7616390536232</v>
      </c>
      <c r="AC1615" s="15"/>
    </row>
    <row r="1616" spans="2:29">
      <c r="B1616" s="64">
        <v>42633</v>
      </c>
      <c r="C1616" s="65">
        <v>2139.7600000000002</v>
      </c>
      <c r="D1616" s="65">
        <v>16492.150000000001</v>
      </c>
      <c r="E1616" s="16">
        <f t="shared" si="506"/>
        <v>-1.6429277529481847E-3</v>
      </c>
      <c r="F1616" s="16" t="str">
        <f t="shared" si="508"/>
        <v/>
      </c>
      <c r="G1616" s="16">
        <f t="shared" si="509"/>
        <v>-1.6429277529481847E-3</v>
      </c>
      <c r="H1616" s="6">
        <f t="shared" si="490"/>
        <v>1603</v>
      </c>
      <c r="I1616" s="25">
        <f t="shared" ca="1" si="491"/>
        <v>24202.218360754887</v>
      </c>
      <c r="J1616" s="16">
        <f t="shared" ca="1" si="500"/>
        <v>2.3379255623004586E-3</v>
      </c>
      <c r="K1616" s="17">
        <f t="shared" ca="1" si="492"/>
        <v>21.822080770603062</v>
      </c>
      <c r="L1616" s="31">
        <f t="shared" ca="1" si="507"/>
        <v>0.12757490232965985</v>
      </c>
      <c r="M1616" s="30"/>
      <c r="N1616" s="21">
        <v>1603</v>
      </c>
      <c r="O1616" s="14">
        <f t="shared" si="505"/>
        <v>0.47128199999999998</v>
      </c>
      <c r="P1616" s="14">
        <f t="shared" si="493"/>
        <v>0.64059971901336332</v>
      </c>
      <c r="Q1616" s="14">
        <f t="shared" si="501"/>
        <v>1.1118817190133634</v>
      </c>
      <c r="R1616" s="14">
        <f t="shared" si="502"/>
        <v>-0.16931771901336334</v>
      </c>
      <c r="S1616" s="14">
        <f t="shared" si="503"/>
        <v>1.7524814380267266</v>
      </c>
      <c r="T1616" s="14">
        <f t="shared" si="504"/>
        <v>-0.80991743802672667</v>
      </c>
      <c r="U1616" s="4" t="s">
        <v>21</v>
      </c>
      <c r="V1616" s="21">
        <v>1603</v>
      </c>
      <c r="W1616" s="15">
        <f t="shared" si="494"/>
        <v>17069.47117094108</v>
      </c>
      <c r="X1616" s="15">
        <f t="shared" si="495"/>
        <v>20218.727428037932</v>
      </c>
      <c r="Y1616" s="15">
        <f t="shared" si="496"/>
        <v>32391.345577529839</v>
      </c>
      <c r="Z1616" s="15">
        <f t="shared" si="497"/>
        <v>8995.2066164769749</v>
      </c>
      <c r="AA1616" s="15">
        <f t="shared" si="498"/>
        <v>61466.419071559139</v>
      </c>
      <c r="AB1616" s="15">
        <f t="shared" si="499"/>
        <v>4740.2606245270226</v>
      </c>
      <c r="AC1616" s="15"/>
    </row>
    <row r="1617" spans="2:29">
      <c r="B1617" s="64">
        <v>42634</v>
      </c>
      <c r="C1617" s="65">
        <v>2163.12</v>
      </c>
      <c r="D1617" s="65">
        <v>16807.62</v>
      </c>
      <c r="E1617" s="16">
        <f t="shared" si="506"/>
        <v>1.9128494465548609E-2</v>
      </c>
      <c r="F1617" s="16">
        <f t="shared" si="508"/>
        <v>1.9128494465548609E-2</v>
      </c>
      <c r="G1617" s="16" t="str">
        <f t="shared" si="509"/>
        <v/>
      </c>
      <c r="H1617" s="6">
        <f t="shared" si="490"/>
        <v>1604</v>
      </c>
      <c r="I1617" s="25">
        <f t="shared" ca="1" si="491"/>
        <v>24263.101437555888</v>
      </c>
      <c r="J1617" s="16">
        <f t="shared" ca="1" si="500"/>
        <v>2.5155990204487255E-3</v>
      </c>
      <c r="K1617" s="17">
        <f t="shared" ca="1" si="492"/>
        <v>21.960733388583005</v>
      </c>
      <c r="L1617" s="31">
        <f t="shared" ca="1" si="507"/>
        <v>0.13865261797994266</v>
      </c>
      <c r="M1617" s="30"/>
      <c r="N1617" s="21">
        <v>1604</v>
      </c>
      <c r="O1617" s="14">
        <f t="shared" si="505"/>
        <v>0.471576</v>
      </c>
      <c r="P1617" s="14">
        <f t="shared" si="493"/>
        <v>0.64079950062402524</v>
      </c>
      <c r="Q1617" s="14">
        <f t="shared" si="501"/>
        <v>1.1123755006240252</v>
      </c>
      <c r="R1617" s="14">
        <f t="shared" si="502"/>
        <v>-0.16922350062402525</v>
      </c>
      <c r="S1617" s="14">
        <f t="shared" si="503"/>
        <v>1.7531750012480505</v>
      </c>
      <c r="T1617" s="14">
        <f t="shared" si="504"/>
        <v>-0.81002300124805049</v>
      </c>
      <c r="U1617" s="4" t="s">
        <v>21</v>
      </c>
      <c r="V1617" s="21">
        <v>1604</v>
      </c>
      <c r="W1617" s="15">
        <f t="shared" si="494"/>
        <v>17074.490333246042</v>
      </c>
      <c r="X1617" s="15">
        <f t="shared" si="495"/>
        <v>20222.767161487831</v>
      </c>
      <c r="Y1617" s="15">
        <f t="shared" si="496"/>
        <v>32407.343777804108</v>
      </c>
      <c r="Z1617" s="15">
        <f t="shared" si="497"/>
        <v>8996.0541702830942</v>
      </c>
      <c r="AA1617" s="15">
        <f t="shared" si="498"/>
        <v>61509.064706186029</v>
      </c>
      <c r="AB1617" s="15">
        <f t="shared" si="499"/>
        <v>4739.7602537564226</v>
      </c>
      <c r="AC1617" s="15"/>
    </row>
    <row r="1618" spans="2:29">
      <c r="B1618" s="64">
        <v>42636</v>
      </c>
      <c r="C1618" s="65">
        <v>2164.69</v>
      </c>
      <c r="D1618" s="65">
        <v>16754.02</v>
      </c>
      <c r="E1618" s="16">
        <f t="shared" si="506"/>
        <v>-3.1890297377022178E-3</v>
      </c>
      <c r="F1618" s="16" t="str">
        <f t="shared" si="508"/>
        <v/>
      </c>
      <c r="G1618" s="16">
        <f t="shared" si="509"/>
        <v>-3.1890297377022178E-3</v>
      </c>
      <c r="H1618" s="6">
        <f t="shared" ref="H1618:H1681" si="510">+H1617+$I$8</f>
        <v>1605</v>
      </c>
      <c r="I1618" s="25">
        <f t="shared" ref="I1618:I1681" ca="1" si="511">$I$13*2.71828^(($I$5-($I$6^2)/2)*H1618+$I$6*K1618)</f>
        <v>24336.31494704113</v>
      </c>
      <c r="J1618" s="16">
        <f t="shared" ca="1" si="500"/>
        <v>3.017483551048329E-3</v>
      </c>
      <c r="K1618" s="17">
        <f t="shared" ref="K1618:K1681" ca="1" si="512">+K1617+L1618</f>
        <v>22.130667270571507</v>
      </c>
      <c r="L1618" s="31">
        <f t="shared" ca="1" si="507"/>
        <v>0.16993388198850146</v>
      </c>
      <c r="M1618" s="30"/>
      <c r="N1618" s="21">
        <v>1605</v>
      </c>
      <c r="O1618" s="14">
        <f t="shared" si="505"/>
        <v>0.47187000000000001</v>
      </c>
      <c r="P1618" s="14">
        <f t="shared" ref="P1618:P1681" si="513">$I$6*N1618^0.5</f>
        <v>0.64099921996832421</v>
      </c>
      <c r="Q1618" s="14">
        <f t="shared" si="501"/>
        <v>1.1128692199683243</v>
      </c>
      <c r="R1618" s="14">
        <f t="shared" si="502"/>
        <v>-0.1691292199683242</v>
      </c>
      <c r="S1618" s="14">
        <f t="shared" si="503"/>
        <v>1.7538684399366484</v>
      </c>
      <c r="T1618" s="14">
        <f t="shared" si="504"/>
        <v>-0.8101284399366484</v>
      </c>
      <c r="U1618" s="4" t="s">
        <v>21</v>
      </c>
      <c r="V1618" s="21">
        <v>1605</v>
      </c>
      <c r="W1618" s="15">
        <f t="shared" ref="W1618:W1681" si="514">$I$10*EXP(O1618)</f>
        <v>17079.510971401662</v>
      </c>
      <c r="X1618" s="15">
        <f t="shared" ref="X1618:X1681" si="515">$I$10*EXP(P1618)</f>
        <v>20226.8064426331</v>
      </c>
      <c r="Y1618" s="15">
        <f t="shared" ref="Y1618:Y1681" si="516">$I$10*EXP(Q1618)</f>
        <v>32423.34786076214</v>
      </c>
      <c r="Z1618" s="15">
        <f t="shared" ref="Z1618:Z1681" si="517">$I$10*EXP(R1618)</f>
        <v>8996.9023641524982</v>
      </c>
      <c r="AA1618" s="15">
        <f t="shared" ref="AA1618:AA1681" si="518">$I$10*EXP(S1618)</f>
        <v>61551.732263310456</v>
      </c>
      <c r="AB1618" s="15">
        <f t="shared" ref="AB1618:AB1681" si="519">$I$10*EXP(T1618)</f>
        <v>4739.2605259967813</v>
      </c>
      <c r="AC1618" s="15"/>
    </row>
    <row r="1619" spans="2:29">
      <c r="B1619" s="64">
        <v>42639</v>
      </c>
      <c r="C1619" s="65">
        <v>2146.1</v>
      </c>
      <c r="D1619" s="65">
        <v>16544.560000000001</v>
      </c>
      <c r="E1619" s="16">
        <f t="shared" si="506"/>
        <v>-1.2502074129074642E-2</v>
      </c>
      <c r="F1619" s="16" t="str">
        <f t="shared" si="508"/>
        <v/>
      </c>
      <c r="G1619" s="16">
        <f t="shared" si="509"/>
        <v>-1.2502074129074642E-2</v>
      </c>
      <c r="H1619" s="6">
        <f t="shared" si="510"/>
        <v>1606</v>
      </c>
      <c r="I1619" s="25">
        <f t="shared" ca="1" si="511"/>
        <v>24331.379213353728</v>
      </c>
      <c r="J1619" s="16">
        <f t="shared" ref="J1619:J1682" ca="1" si="520">(I1619-I1618)/I1618</f>
        <v>-2.0281351955473055E-4</v>
      </c>
      <c r="K1619" s="17">
        <f t="shared" ca="1" si="512"/>
        <v>22.099615131481833</v>
      </c>
      <c r="L1619" s="31">
        <f t="shared" ca="1" si="507"/>
        <v>-3.1052139089673247E-2</v>
      </c>
      <c r="M1619" s="30"/>
      <c r="N1619" s="21">
        <v>1606</v>
      </c>
      <c r="O1619" s="14">
        <f t="shared" si="505"/>
        <v>0.47216399999999997</v>
      </c>
      <c r="P1619" s="14">
        <f t="shared" si="513"/>
        <v>0.64119887710444412</v>
      </c>
      <c r="Q1619" s="14">
        <f t="shared" ref="Q1619:Q1682" si="521">+O1619+P1619</f>
        <v>1.1133628771044441</v>
      </c>
      <c r="R1619" s="14">
        <f t="shared" ref="R1619:R1682" si="522">+O1619-P1619</f>
        <v>-0.16903487710444415</v>
      </c>
      <c r="S1619" s="14">
        <f t="shared" ref="S1619:S1682" si="523">+O1619+2*P1619</f>
        <v>1.7545617542088883</v>
      </c>
      <c r="T1619" s="14">
        <f t="shared" ref="T1619:T1682" si="524">+O1619-2*P1619</f>
        <v>-0.81023375420888821</v>
      </c>
      <c r="U1619" s="4" t="s">
        <v>21</v>
      </c>
      <c r="V1619" s="21">
        <v>1606</v>
      </c>
      <c r="W1619" s="15">
        <f t="shared" si="514"/>
        <v>17084.5330858419</v>
      </c>
      <c r="X1619" s="15">
        <f t="shared" si="515"/>
        <v>20230.845272057428</v>
      </c>
      <c r="Y1619" s="15">
        <f t="shared" si="516"/>
        <v>32439.357829202952</v>
      </c>
      <c r="Z1619" s="15">
        <f t="shared" si="517"/>
        <v>8997.7511977276481</v>
      </c>
      <c r="AA1619" s="15">
        <f t="shared" si="518"/>
        <v>61594.421754676499</v>
      </c>
      <c r="AB1619" s="15">
        <f t="shared" si="519"/>
        <v>4738.7614405044051</v>
      </c>
      <c r="AC1619" s="15"/>
    </row>
    <row r="1620" spans="2:29">
      <c r="B1620" s="64">
        <v>42640</v>
      </c>
      <c r="C1620" s="65">
        <v>2159.9299999999998</v>
      </c>
      <c r="D1620" s="65">
        <v>16683.93</v>
      </c>
      <c r="E1620" s="16">
        <f t="shared" si="506"/>
        <v>8.4239169854017863E-3</v>
      </c>
      <c r="F1620" s="16">
        <f t="shared" si="508"/>
        <v>8.4239169854017863E-3</v>
      </c>
      <c r="G1620" s="16" t="str">
        <f t="shared" si="509"/>
        <v/>
      </c>
      <c r="H1620" s="6">
        <f t="shared" si="510"/>
        <v>1607</v>
      </c>
      <c r="I1620" s="25">
        <f t="shared" ca="1" si="511"/>
        <v>24376.621801882902</v>
      </c>
      <c r="J1620" s="16">
        <f t="shared" ca="1" si="520"/>
        <v>1.8594337843513501E-3</v>
      </c>
      <c r="K1620" s="17">
        <f t="shared" ca="1" si="512"/>
        <v>22.197346908166487</v>
      </c>
      <c r="L1620" s="31">
        <f t="shared" ca="1" si="507"/>
        <v>9.7731776684653784E-2</v>
      </c>
      <c r="M1620" s="30"/>
      <c r="N1620" s="21">
        <v>1607</v>
      </c>
      <c r="O1620" s="14">
        <f t="shared" si="505"/>
        <v>0.47245799999999999</v>
      </c>
      <c r="P1620" s="14">
        <f t="shared" si="513"/>
        <v>0.64139847209047818</v>
      </c>
      <c r="Q1620" s="14">
        <f t="shared" si="521"/>
        <v>1.1138564720904782</v>
      </c>
      <c r="R1620" s="14">
        <f t="shared" si="522"/>
        <v>-0.16894047209047819</v>
      </c>
      <c r="S1620" s="14">
        <f t="shared" si="523"/>
        <v>1.7552549441809564</v>
      </c>
      <c r="T1620" s="14">
        <f t="shared" si="524"/>
        <v>-0.81033894418095631</v>
      </c>
      <c r="U1620" s="4" t="s">
        <v>21</v>
      </c>
      <c r="V1620" s="21">
        <v>1607</v>
      </c>
      <c r="W1620" s="15">
        <f t="shared" si="514"/>
        <v>17089.556677000855</v>
      </c>
      <c r="X1620" s="15">
        <f t="shared" si="515"/>
        <v>20234.883650343585</v>
      </c>
      <c r="Y1620" s="15">
        <f t="shared" si="516"/>
        <v>32455.37368592573</v>
      </c>
      <c r="Z1620" s="15">
        <f t="shared" si="517"/>
        <v>8998.6006706517528</v>
      </c>
      <c r="AA1620" s="15">
        <f t="shared" si="518"/>
        <v>61637.133192031928</v>
      </c>
      <c r="AB1620" s="15">
        <f t="shared" si="519"/>
        <v>4738.2629965369542</v>
      </c>
      <c r="AC1620" s="15"/>
    </row>
    <row r="1621" spans="2:29">
      <c r="B1621" s="64">
        <v>42641</v>
      </c>
      <c r="C1621" s="65">
        <v>2171.37</v>
      </c>
      <c r="D1621" s="65">
        <v>16455.400000000001</v>
      </c>
      <c r="E1621" s="16">
        <f t="shared" si="506"/>
        <v>-1.3697612013476371E-2</v>
      </c>
      <c r="F1621" s="16" t="str">
        <f t="shared" si="508"/>
        <v/>
      </c>
      <c r="G1621" s="16">
        <f t="shared" si="509"/>
        <v>-1.3697612013476371E-2</v>
      </c>
      <c r="H1621" s="6">
        <f t="shared" si="510"/>
        <v>1608</v>
      </c>
      <c r="I1621" s="25">
        <f t="shared" ca="1" si="511"/>
        <v>24581.219978186444</v>
      </c>
      <c r="J1621" s="16">
        <f t="shared" ca="1" si="520"/>
        <v>8.3932128892338122E-3</v>
      </c>
      <c r="K1621" s="17">
        <f t="shared" ca="1" si="512"/>
        <v>22.701358867991008</v>
      </c>
      <c r="L1621" s="31">
        <f t="shared" ca="1" si="507"/>
        <v>0.50401195982452152</v>
      </c>
      <c r="M1621" s="30"/>
      <c r="N1621" s="21">
        <v>1608</v>
      </c>
      <c r="O1621" s="14">
        <f t="shared" si="505"/>
        <v>0.47275200000000001</v>
      </c>
      <c r="P1621" s="14">
        <f t="shared" si="513"/>
        <v>0.64159800498442954</v>
      </c>
      <c r="Q1621" s="14">
        <f t="shared" si="521"/>
        <v>1.1143500049844295</v>
      </c>
      <c r="R1621" s="14">
        <f t="shared" si="522"/>
        <v>-0.16884600498442953</v>
      </c>
      <c r="S1621" s="14">
        <f t="shared" si="523"/>
        <v>1.7559480099688591</v>
      </c>
      <c r="T1621" s="14">
        <f t="shared" si="524"/>
        <v>-0.81044400996885901</v>
      </c>
      <c r="U1621" s="4" t="s">
        <v>21</v>
      </c>
      <c r="V1621" s="21">
        <v>1608</v>
      </c>
      <c r="W1621" s="15">
        <f t="shared" si="514"/>
        <v>17094.581745312738</v>
      </c>
      <c r="X1621" s="15">
        <f t="shared" si="515"/>
        <v>20238.921578073412</v>
      </c>
      <c r="Y1621" s="15">
        <f t="shared" si="516"/>
        <v>32471.395433729787</v>
      </c>
      <c r="Z1621" s="15">
        <f t="shared" si="517"/>
        <v>8999.4507825687706</v>
      </c>
      <c r="AA1621" s="15">
        <f t="shared" si="518"/>
        <v>61679.866587128257</v>
      </c>
      <c r="AB1621" s="15">
        <f t="shared" si="519"/>
        <v>4737.7651933534326</v>
      </c>
      <c r="AC1621" s="15"/>
    </row>
    <row r="1622" spans="2:29">
      <c r="B1622" s="64">
        <v>42642</v>
      </c>
      <c r="C1622" s="65">
        <v>2151.13</v>
      </c>
      <c r="D1622" s="65">
        <v>16693.71</v>
      </c>
      <c r="E1622" s="16">
        <f t="shared" si="506"/>
        <v>1.448217606378439E-2</v>
      </c>
      <c r="F1622" s="16">
        <f t="shared" si="508"/>
        <v>1.448217606378439E-2</v>
      </c>
      <c r="G1622" s="16" t="str">
        <f t="shared" si="509"/>
        <v/>
      </c>
      <c r="H1622" s="6">
        <f t="shared" si="510"/>
        <v>1609</v>
      </c>
      <c r="I1622" s="25">
        <f t="shared" ca="1" si="511"/>
        <v>25010.217887875529</v>
      </c>
      <c r="J1622" s="16">
        <f t="shared" ca="1" si="520"/>
        <v>1.745226274651061E-2</v>
      </c>
      <c r="K1622" s="17">
        <f t="shared" ca="1" si="512"/>
        <v>23.764342158767537</v>
      </c>
      <c r="L1622" s="31">
        <f t="shared" ca="1" si="507"/>
        <v>1.06298329077653</v>
      </c>
      <c r="M1622" s="30"/>
      <c r="N1622" s="21">
        <v>1609</v>
      </c>
      <c r="O1622" s="14">
        <f t="shared" si="505"/>
        <v>0.47304599999999997</v>
      </c>
      <c r="P1622" s="14">
        <f t="shared" si="513"/>
        <v>0.64179747584421054</v>
      </c>
      <c r="Q1622" s="14">
        <f t="shared" si="521"/>
        <v>1.1148434758442105</v>
      </c>
      <c r="R1622" s="14">
        <f t="shared" si="522"/>
        <v>-0.16875147584421057</v>
      </c>
      <c r="S1622" s="14">
        <f t="shared" si="523"/>
        <v>1.7566409516884209</v>
      </c>
      <c r="T1622" s="14">
        <f t="shared" si="524"/>
        <v>-0.81054895168842112</v>
      </c>
      <c r="U1622" s="4" t="s">
        <v>21</v>
      </c>
      <c r="V1622" s="21">
        <v>1609</v>
      </c>
      <c r="W1622" s="15">
        <f t="shared" si="514"/>
        <v>17099.608291211902</v>
      </c>
      <c r="X1622" s="15">
        <f t="shared" si="515"/>
        <v>20242.959055827821</v>
      </c>
      <c r="Y1622" s="15">
        <f t="shared" si="516"/>
        <v>32487.423075414576</v>
      </c>
      <c r="Z1622" s="15">
        <f t="shared" si="517"/>
        <v>9000.3015331234164</v>
      </c>
      <c r="AA1622" s="15">
        <f t="shared" si="518"/>
        <v>61722.621951720597</v>
      </c>
      <c r="AB1622" s="15">
        <f t="shared" si="519"/>
        <v>4737.2680302141944</v>
      </c>
      <c r="AC1622" s="15"/>
    </row>
    <row r="1623" spans="2:29">
      <c r="B1623" s="64">
        <v>42643</v>
      </c>
      <c r="C1623" s="65">
        <v>2168.27</v>
      </c>
      <c r="D1623" s="65">
        <v>16449.84</v>
      </c>
      <c r="E1623" s="16">
        <f t="shared" si="506"/>
        <v>-1.4608496253978235E-2</v>
      </c>
      <c r="F1623" s="16" t="str">
        <f t="shared" si="508"/>
        <v/>
      </c>
      <c r="G1623" s="16">
        <f t="shared" si="509"/>
        <v>-1.4608496253978235E-2</v>
      </c>
      <c r="H1623" s="6">
        <f t="shared" si="510"/>
        <v>1610</v>
      </c>
      <c r="I1623" s="25">
        <f t="shared" ca="1" si="511"/>
        <v>25006.981871013333</v>
      </c>
      <c r="J1623" s="16">
        <f t="shared" ca="1" si="520"/>
        <v>-1.2938779168993262E-4</v>
      </c>
      <c r="K1623" s="17">
        <f t="shared" ca="1" si="512"/>
        <v>23.737879893139358</v>
      </c>
      <c r="L1623" s="31">
        <f t="shared" ca="1" si="507"/>
        <v>-2.6462265628179965E-2</v>
      </c>
      <c r="M1623" s="30"/>
      <c r="N1623" s="21">
        <v>1610</v>
      </c>
      <c r="O1623" s="14">
        <f t="shared" si="505"/>
        <v>0.47333999999999998</v>
      </c>
      <c r="P1623" s="14">
        <f t="shared" si="513"/>
        <v>0.64199688472764416</v>
      </c>
      <c r="Q1623" s="14">
        <f t="shared" si="521"/>
        <v>1.1153368847276441</v>
      </c>
      <c r="R1623" s="14">
        <f t="shared" si="522"/>
        <v>-0.16865688472764417</v>
      </c>
      <c r="S1623" s="14">
        <f t="shared" si="523"/>
        <v>1.7573337694552884</v>
      </c>
      <c r="T1623" s="14">
        <f t="shared" si="524"/>
        <v>-0.81065376945528833</v>
      </c>
      <c r="U1623" s="4" t="s">
        <v>21</v>
      </c>
      <c r="V1623" s="21">
        <v>1610</v>
      </c>
      <c r="W1623" s="15">
        <f t="shared" si="514"/>
        <v>17104.636315132819</v>
      </c>
      <c r="X1623" s="15">
        <f t="shared" si="515"/>
        <v>20246.99608418682</v>
      </c>
      <c r="Y1623" s="15">
        <f t="shared" si="516"/>
        <v>32503.456613779697</v>
      </c>
      <c r="Z1623" s="15">
        <f t="shared" si="517"/>
        <v>9001.1529219611439</v>
      </c>
      <c r="AA1623" s="15">
        <f t="shared" si="518"/>
        <v>61765.399297567921</v>
      </c>
      <c r="AB1623" s="15">
        <f t="shared" si="519"/>
        <v>4736.7715063809292</v>
      </c>
      <c r="AC1623" s="15"/>
    </row>
    <row r="1624" spans="2:29">
      <c r="B1624" s="64">
        <v>42646</v>
      </c>
      <c r="C1624" s="65">
        <v>2161.1999999999998</v>
      </c>
      <c r="D1624" s="65">
        <v>16598.669999999998</v>
      </c>
      <c r="E1624" s="16">
        <f t="shared" si="506"/>
        <v>9.047504413416672E-3</v>
      </c>
      <c r="F1624" s="16">
        <f t="shared" si="508"/>
        <v>9.047504413416672E-3</v>
      </c>
      <c r="G1624" s="16" t="str">
        <f t="shared" si="509"/>
        <v/>
      </c>
      <c r="H1624" s="6">
        <f t="shared" si="510"/>
        <v>1611</v>
      </c>
      <c r="I1624" s="25">
        <f t="shared" ca="1" si="511"/>
        <v>24928.512291407031</v>
      </c>
      <c r="J1624" s="16">
        <f t="shared" ca="1" si="520"/>
        <v>-3.1379068458181228E-3</v>
      </c>
      <c r="K1624" s="17">
        <f t="shared" ca="1" si="512"/>
        <v>23.523077236080837</v>
      </c>
      <c r="L1624" s="31">
        <f t="shared" ca="1" si="507"/>
        <v>-0.21480265705851942</v>
      </c>
      <c r="M1624" s="30"/>
      <c r="N1624" s="21">
        <v>1611</v>
      </c>
      <c r="O1624" s="14">
        <f t="shared" si="505"/>
        <v>0.473634</v>
      </c>
      <c r="P1624" s="14">
        <f t="shared" si="513"/>
        <v>0.6421962316924632</v>
      </c>
      <c r="Q1624" s="14">
        <f t="shared" si="521"/>
        <v>1.1158302316924633</v>
      </c>
      <c r="R1624" s="14">
        <f t="shared" si="522"/>
        <v>-0.1685622316924632</v>
      </c>
      <c r="S1624" s="14">
        <f t="shared" si="523"/>
        <v>1.7580264633849265</v>
      </c>
      <c r="T1624" s="14">
        <f t="shared" si="524"/>
        <v>-0.81075846338492641</v>
      </c>
      <c r="U1624" s="4" t="s">
        <v>21</v>
      </c>
      <c r="V1624" s="21">
        <v>1611</v>
      </c>
      <c r="W1624" s="15">
        <f t="shared" si="514"/>
        <v>17109.665817510089</v>
      </c>
      <c r="X1624" s="15">
        <f t="shared" si="515"/>
        <v>20251.032663729478</v>
      </c>
      <c r="Y1624" s="15">
        <f t="shared" si="516"/>
        <v>32519.496051624908</v>
      </c>
      <c r="Z1624" s="15">
        <f t="shared" si="517"/>
        <v>9002.0049487281576</v>
      </c>
      <c r="AA1624" s="15">
        <f t="shared" si="518"/>
        <v>61808.198636432789</v>
      </c>
      <c r="AB1624" s="15">
        <f t="shared" si="519"/>
        <v>4736.2756211166707</v>
      </c>
      <c r="AC1624" s="15"/>
    </row>
    <row r="1625" spans="2:29">
      <c r="B1625" s="64">
        <v>42647</v>
      </c>
      <c r="C1625" s="65">
        <v>2150.4899999999998</v>
      </c>
      <c r="D1625" s="65">
        <v>16735.650000000001</v>
      </c>
      <c r="E1625" s="16">
        <f t="shared" si="506"/>
        <v>8.2524684206628125E-3</v>
      </c>
      <c r="F1625" s="16">
        <f t="shared" si="508"/>
        <v>8.2524684206628125E-3</v>
      </c>
      <c r="G1625" s="16" t="str">
        <f t="shared" si="509"/>
        <v/>
      </c>
      <c r="H1625" s="6">
        <f t="shared" si="510"/>
        <v>1612</v>
      </c>
      <c r="I1625" s="25">
        <f t="shared" ca="1" si="511"/>
        <v>25049.527504608417</v>
      </c>
      <c r="J1625" s="16">
        <f t="shared" ca="1" si="520"/>
        <v>4.8544899826653849E-3</v>
      </c>
      <c r="K1625" s="17">
        <f t="shared" ca="1" si="512"/>
        <v>23.807373998525179</v>
      </c>
      <c r="L1625" s="31">
        <f t="shared" ca="1" si="507"/>
        <v>0.28429676244434243</v>
      </c>
      <c r="M1625" s="30"/>
      <c r="N1625" s="21">
        <v>1612</v>
      </c>
      <c r="O1625" s="14">
        <f t="shared" si="505"/>
        <v>0.47392799999999996</v>
      </c>
      <c r="P1625" s="14">
        <f t="shared" si="513"/>
        <v>0.64239551679631146</v>
      </c>
      <c r="Q1625" s="14">
        <f t="shared" si="521"/>
        <v>1.1163235167963115</v>
      </c>
      <c r="R1625" s="14">
        <f t="shared" si="522"/>
        <v>-0.1684675167963115</v>
      </c>
      <c r="S1625" s="14">
        <f t="shared" si="523"/>
        <v>1.7587190335926228</v>
      </c>
      <c r="T1625" s="14">
        <f t="shared" si="524"/>
        <v>-0.81086303359262302</v>
      </c>
      <c r="U1625" s="4" t="s">
        <v>21</v>
      </c>
      <c r="V1625" s="21">
        <v>1612</v>
      </c>
      <c r="W1625" s="15">
        <f t="shared" si="514"/>
        <v>17114.696798778445</v>
      </c>
      <c r="X1625" s="15">
        <f t="shared" si="515"/>
        <v>20255.068795033967</v>
      </c>
      <c r="Y1625" s="15">
        <f t="shared" si="516"/>
        <v>32535.541391750095</v>
      </c>
      <c r="Z1625" s="15">
        <f t="shared" si="517"/>
        <v>9002.8576130714046</v>
      </c>
      <c r="AA1625" s="15">
        <f t="shared" si="518"/>
        <v>61851.019980081568</v>
      </c>
      <c r="AB1625" s="15">
        <f t="shared" si="519"/>
        <v>4735.7803736857768</v>
      </c>
      <c r="AC1625" s="15"/>
    </row>
    <row r="1626" spans="2:29">
      <c r="B1626" s="64">
        <v>42648</v>
      </c>
      <c r="C1626" s="65">
        <v>2159.73</v>
      </c>
      <c r="D1626" s="65">
        <v>16819.240000000002</v>
      </c>
      <c r="E1626" s="16">
        <f t="shared" si="506"/>
        <v>4.9947268256685662E-3</v>
      </c>
      <c r="F1626" s="16">
        <f t="shared" si="508"/>
        <v>4.9947268256685662E-3</v>
      </c>
      <c r="G1626" s="16" t="str">
        <f t="shared" si="509"/>
        <v/>
      </c>
      <c r="H1626" s="6">
        <f t="shared" si="510"/>
        <v>1613</v>
      </c>
      <c r="I1626" s="25">
        <f t="shared" ca="1" si="511"/>
        <v>25092.78443147763</v>
      </c>
      <c r="J1626" s="16">
        <f t="shared" ca="1" si="520"/>
        <v>1.7268560000285487E-3</v>
      </c>
      <c r="K1626" s="17">
        <f t="shared" ca="1" si="512"/>
        <v>23.8968344897172</v>
      </c>
      <c r="L1626" s="31">
        <f t="shared" ca="1" si="507"/>
        <v>8.9460491192019626E-2</v>
      </c>
      <c r="M1626" s="30"/>
      <c r="N1626" s="21">
        <v>1613</v>
      </c>
      <c r="O1626" s="14">
        <f t="shared" si="505"/>
        <v>0.47422199999999998</v>
      </c>
      <c r="P1626" s="14">
        <f t="shared" si="513"/>
        <v>0.64259474009674256</v>
      </c>
      <c r="Q1626" s="14">
        <f t="shared" si="521"/>
        <v>1.1168167400967426</v>
      </c>
      <c r="R1626" s="14">
        <f t="shared" si="522"/>
        <v>-0.16837274009674258</v>
      </c>
      <c r="S1626" s="14">
        <f t="shared" si="523"/>
        <v>1.759411480193485</v>
      </c>
      <c r="T1626" s="14">
        <f t="shared" si="524"/>
        <v>-0.81096748019348519</v>
      </c>
      <c r="U1626" s="4" t="s">
        <v>21</v>
      </c>
      <c r="V1626" s="21">
        <v>1613</v>
      </c>
      <c r="W1626" s="15">
        <f t="shared" si="514"/>
        <v>17119.729259372743</v>
      </c>
      <c r="X1626" s="15">
        <f t="shared" si="515"/>
        <v>20259.104478677531</v>
      </c>
      <c r="Y1626" s="15">
        <f t="shared" si="516"/>
        <v>32551.59263695532</v>
      </c>
      <c r="Z1626" s="15">
        <f t="shared" si="517"/>
        <v>9003.7109146385737</v>
      </c>
      <c r="AA1626" s="15">
        <f t="shared" si="518"/>
        <v>61893.863340284326</v>
      </c>
      <c r="AB1626" s="15">
        <f t="shared" si="519"/>
        <v>4735.2857633539488</v>
      </c>
      <c r="AC1626" s="15"/>
    </row>
    <row r="1627" spans="2:29">
      <c r="B1627" s="64">
        <v>42649</v>
      </c>
      <c r="C1627" s="65">
        <v>2160.77</v>
      </c>
      <c r="D1627" s="65">
        <v>16899.099999999999</v>
      </c>
      <c r="E1627" s="16">
        <f t="shared" si="506"/>
        <v>4.7481336849939078E-3</v>
      </c>
      <c r="F1627" s="16">
        <f t="shared" si="508"/>
        <v>4.7481336849939078E-3</v>
      </c>
      <c r="G1627" s="16" t="str">
        <f t="shared" si="509"/>
        <v/>
      </c>
      <c r="H1627" s="6">
        <f t="shared" si="510"/>
        <v>1614</v>
      </c>
      <c r="I1627" s="25">
        <f t="shared" ca="1" si="511"/>
        <v>25152.526299658508</v>
      </c>
      <c r="J1627" s="16">
        <f t="shared" ca="1" si="520"/>
        <v>2.3808385372304274E-3</v>
      </c>
      <c r="K1627" s="17">
        <f t="shared" ca="1" si="512"/>
        <v>24.027085141668881</v>
      </c>
      <c r="L1627" s="31">
        <f t="shared" ca="1" si="507"/>
        <v>0.13025065195168142</v>
      </c>
      <c r="M1627" s="30"/>
      <c r="N1627" s="21">
        <v>1614</v>
      </c>
      <c r="O1627" s="14">
        <f t="shared" si="505"/>
        <v>0.47451599999999999</v>
      </c>
      <c r="P1627" s="14">
        <f t="shared" si="513"/>
        <v>0.6427939016512213</v>
      </c>
      <c r="Q1627" s="14">
        <f t="shared" si="521"/>
        <v>1.1173099016512213</v>
      </c>
      <c r="R1627" s="14">
        <f t="shared" si="522"/>
        <v>-0.16827790165122131</v>
      </c>
      <c r="S1627" s="14">
        <f t="shared" si="523"/>
        <v>1.7601038033024425</v>
      </c>
      <c r="T1627" s="14">
        <f t="shared" si="524"/>
        <v>-0.81107180330244266</v>
      </c>
      <c r="U1627" s="4" t="s">
        <v>21</v>
      </c>
      <c r="V1627" s="21">
        <v>1614</v>
      </c>
      <c r="W1627" s="15">
        <f t="shared" si="514"/>
        <v>17124.763199727975</v>
      </c>
      <c r="X1627" s="15">
        <f t="shared" si="515"/>
        <v>20263.13971523651</v>
      </c>
      <c r="Y1627" s="15">
        <f t="shared" si="516"/>
        <v>32567.649790040774</v>
      </c>
      <c r="Z1627" s="15">
        <f t="shared" si="517"/>
        <v>9004.5648530781</v>
      </c>
      <c r="AA1627" s="15">
        <f t="shared" si="518"/>
        <v>61936.728728814829</v>
      </c>
      <c r="AB1627" s="15">
        <f t="shared" si="519"/>
        <v>4734.7917893882113</v>
      </c>
      <c r="AC1627" s="15"/>
    </row>
    <row r="1628" spans="2:29">
      <c r="B1628" s="64">
        <v>42650</v>
      </c>
      <c r="C1628" s="65">
        <v>2153.7399999999998</v>
      </c>
      <c r="D1628" s="65">
        <v>16860.09</v>
      </c>
      <c r="E1628" s="16">
        <f t="shared" si="506"/>
        <v>-2.3084069565833922E-3</v>
      </c>
      <c r="F1628" s="16" t="str">
        <f t="shared" si="508"/>
        <v/>
      </c>
      <c r="G1628" s="16">
        <f t="shared" si="509"/>
        <v>-2.3084069565833922E-3</v>
      </c>
      <c r="H1628" s="6">
        <f t="shared" si="510"/>
        <v>1615</v>
      </c>
      <c r="I1628" s="25">
        <f t="shared" ca="1" si="511"/>
        <v>25365.995865597746</v>
      </c>
      <c r="J1628" s="16">
        <f t="shared" ca="1" si="520"/>
        <v>8.4870029911125258E-3</v>
      </c>
      <c r="K1628" s="17">
        <f t="shared" ca="1" si="512"/>
        <v>24.53690992594229</v>
      </c>
      <c r="L1628" s="31">
        <f t="shared" ca="1" si="507"/>
        <v>0.50982478427340827</v>
      </c>
      <c r="M1628" s="30"/>
      <c r="N1628" s="21">
        <v>1615</v>
      </c>
      <c r="O1628" s="14">
        <f t="shared" si="505"/>
        <v>0.47481000000000001</v>
      </c>
      <c r="P1628" s="14">
        <f t="shared" si="513"/>
        <v>0.64299300151712391</v>
      </c>
      <c r="Q1628" s="14">
        <f t="shared" si="521"/>
        <v>1.1178030015171239</v>
      </c>
      <c r="R1628" s="14">
        <f t="shared" si="522"/>
        <v>-0.1681830015171239</v>
      </c>
      <c r="S1628" s="14">
        <f t="shared" si="523"/>
        <v>1.7607960030342478</v>
      </c>
      <c r="T1628" s="14">
        <f t="shared" si="524"/>
        <v>-0.81117600303424786</v>
      </c>
      <c r="U1628" s="4" t="s">
        <v>21</v>
      </c>
      <c r="V1628" s="21">
        <v>1615</v>
      </c>
      <c r="W1628" s="15">
        <f t="shared" si="514"/>
        <v>17129.798620279245</v>
      </c>
      <c r="X1628" s="15">
        <f t="shared" si="515"/>
        <v>20267.17450528633</v>
      </c>
      <c r="Y1628" s="15">
        <f t="shared" si="516"/>
        <v>32583.712853806821</v>
      </c>
      <c r="Z1628" s="15">
        <f t="shared" si="517"/>
        <v>9005.4194280391421</v>
      </c>
      <c r="AA1628" s="15">
        <f t="shared" si="518"/>
        <v>61979.616157450691</v>
      </c>
      <c r="AB1628" s="15">
        <f t="shared" si="519"/>
        <v>4734.2984510569113</v>
      </c>
      <c r="AC1628" s="15"/>
    </row>
    <row r="1629" spans="2:29">
      <c r="B1629" s="64">
        <v>42654</v>
      </c>
      <c r="C1629" s="65">
        <v>2146.73</v>
      </c>
      <c r="D1629" s="65">
        <v>17024.759999999998</v>
      </c>
      <c r="E1629" s="16">
        <f t="shared" si="506"/>
        <v>9.766851778371187E-3</v>
      </c>
      <c r="F1629" s="16">
        <f t="shared" si="508"/>
        <v>9.766851778371187E-3</v>
      </c>
      <c r="G1629" s="16" t="str">
        <f t="shared" si="509"/>
        <v/>
      </c>
      <c r="H1629" s="6">
        <f t="shared" si="510"/>
        <v>1616</v>
      </c>
      <c r="I1629" s="25">
        <f t="shared" ca="1" si="511"/>
        <v>25448.971557841298</v>
      </c>
      <c r="J1629" s="16">
        <f t="shared" ca="1" si="520"/>
        <v>3.2711387592744305E-3</v>
      </c>
      <c r="K1629" s="17">
        <f t="shared" ca="1" si="512"/>
        <v>24.722647577225175</v>
      </c>
      <c r="L1629" s="31">
        <f t="shared" ca="1" si="507"/>
        <v>0.18573765128288672</v>
      </c>
      <c r="M1629" s="30"/>
      <c r="N1629" s="21">
        <v>1616</v>
      </c>
      <c r="O1629" s="14">
        <f t="shared" si="505"/>
        <v>0.47510399999999997</v>
      </c>
      <c r="P1629" s="14">
        <f t="shared" si="513"/>
        <v>0.643192039751737</v>
      </c>
      <c r="Q1629" s="14">
        <f t="shared" si="521"/>
        <v>1.118296039751737</v>
      </c>
      <c r="R1629" s="14">
        <f t="shared" si="522"/>
        <v>-0.16808803975173703</v>
      </c>
      <c r="S1629" s="14">
        <f t="shared" si="523"/>
        <v>1.761488079503474</v>
      </c>
      <c r="T1629" s="14">
        <f t="shared" si="524"/>
        <v>-0.81128007950347403</v>
      </c>
      <c r="U1629" s="4" t="s">
        <v>21</v>
      </c>
      <c r="V1629" s="21">
        <v>1616</v>
      </c>
      <c r="W1629" s="15">
        <f t="shared" si="514"/>
        <v>17134.835521461799</v>
      </c>
      <c r="X1629" s="15">
        <f t="shared" si="515"/>
        <v>20271.208849401501</v>
      </c>
      <c r="Y1629" s="15">
        <f t="shared" si="516"/>
        <v>32599.781831053977</v>
      </c>
      <c r="Z1629" s="15">
        <f t="shared" si="517"/>
        <v>9006.2746391716155</v>
      </c>
      <c r="AA1629" s="15">
        <f t="shared" si="518"/>
        <v>62022.525637973122</v>
      </c>
      <c r="AB1629" s="15">
        <f t="shared" si="519"/>
        <v>4733.8057476297236</v>
      </c>
      <c r="AC1629" s="15"/>
    </row>
    <row r="1630" spans="2:29">
      <c r="B1630" s="64">
        <v>42655</v>
      </c>
      <c r="C1630" s="65">
        <v>2139.1799999999998</v>
      </c>
      <c r="D1630" s="65">
        <v>16840</v>
      </c>
      <c r="E1630" s="16">
        <f t="shared" si="506"/>
        <v>-1.0852429050394744E-2</v>
      </c>
      <c r="F1630" s="16" t="str">
        <f t="shared" si="508"/>
        <v/>
      </c>
      <c r="G1630" s="16">
        <f t="shared" si="509"/>
        <v>-1.0852429050394744E-2</v>
      </c>
      <c r="H1630" s="6">
        <f t="shared" si="510"/>
        <v>1617</v>
      </c>
      <c r="I1630" s="25">
        <f t="shared" ca="1" si="511"/>
        <v>25162.627893636305</v>
      </c>
      <c r="J1630" s="16">
        <f t="shared" ca="1" si="520"/>
        <v>-1.1251679210461652E-2</v>
      </c>
      <c r="K1630" s="17">
        <f t="shared" ca="1" si="512"/>
        <v>23.997055962874114</v>
      </c>
      <c r="L1630" s="31">
        <f t="shared" ca="1" si="507"/>
        <v>-0.72559161435106145</v>
      </c>
      <c r="M1630" s="30"/>
      <c r="N1630" s="21">
        <v>1617</v>
      </c>
      <c r="O1630" s="14">
        <f t="shared" si="505"/>
        <v>0.47539799999999999</v>
      </c>
      <c r="P1630" s="14">
        <f t="shared" si="513"/>
        <v>0.64339101641225926</v>
      </c>
      <c r="Q1630" s="14">
        <f t="shared" si="521"/>
        <v>1.1187890164122591</v>
      </c>
      <c r="R1630" s="14">
        <f t="shared" si="522"/>
        <v>-0.16799301641225928</v>
      </c>
      <c r="S1630" s="14">
        <f t="shared" si="523"/>
        <v>1.7621800328245185</v>
      </c>
      <c r="T1630" s="14">
        <f t="shared" si="524"/>
        <v>-0.81138403282451854</v>
      </c>
      <c r="U1630" s="4" t="s">
        <v>21</v>
      </c>
      <c r="V1630" s="21">
        <v>1617</v>
      </c>
      <c r="W1630" s="15">
        <f t="shared" si="514"/>
        <v>17139.873903711006</v>
      </c>
      <c r="X1630" s="15">
        <f t="shared" si="515"/>
        <v>20275.242748155648</v>
      </c>
      <c r="Y1630" s="15">
        <f t="shared" si="516"/>
        <v>32615.856724582914</v>
      </c>
      <c r="Z1630" s="15">
        <f t="shared" si="517"/>
        <v>9007.1304861261578</v>
      </c>
      <c r="AA1630" s="15">
        <f t="shared" si="518"/>
        <v>62065.457182167214</v>
      </c>
      <c r="AB1630" s="15">
        <f t="shared" si="519"/>
        <v>4733.3136783776372</v>
      </c>
      <c r="AC1630" s="15"/>
    </row>
    <row r="1631" spans="2:29">
      <c r="B1631" s="64">
        <v>42656</v>
      </c>
      <c r="C1631" s="65">
        <v>2132.5500000000002</v>
      </c>
      <c r="D1631" s="65">
        <v>16774.240000000002</v>
      </c>
      <c r="E1631" s="16">
        <f t="shared" si="506"/>
        <v>-3.9049881235153445E-3</v>
      </c>
      <c r="F1631" s="16" t="str">
        <f t="shared" si="508"/>
        <v/>
      </c>
      <c r="G1631" s="16">
        <f t="shared" si="509"/>
        <v>-3.9049881235153445E-3</v>
      </c>
      <c r="H1631" s="6">
        <f t="shared" si="510"/>
        <v>1618</v>
      </c>
      <c r="I1631" s="25">
        <f t="shared" ca="1" si="511"/>
        <v>25201.639094188176</v>
      </c>
      <c r="J1631" s="16">
        <f t="shared" ca="1" si="520"/>
        <v>1.550362733048933E-3</v>
      </c>
      <c r="K1631" s="17">
        <f t="shared" ca="1" si="512"/>
        <v>24.075503663093905</v>
      </c>
      <c r="L1631" s="31">
        <f t="shared" ca="1" si="507"/>
        <v>7.8447700219790376E-2</v>
      </c>
      <c r="M1631" s="30"/>
      <c r="N1631" s="21">
        <v>1618</v>
      </c>
      <c r="O1631" s="14">
        <f t="shared" si="505"/>
        <v>0.475692</v>
      </c>
      <c r="P1631" s="14">
        <f t="shared" si="513"/>
        <v>0.64358993155580047</v>
      </c>
      <c r="Q1631" s="14">
        <f t="shared" si="521"/>
        <v>1.1192819315558005</v>
      </c>
      <c r="R1631" s="14">
        <f t="shared" si="522"/>
        <v>-0.16789793155580046</v>
      </c>
      <c r="S1631" s="14">
        <f t="shared" si="523"/>
        <v>1.7628718631116009</v>
      </c>
      <c r="T1631" s="14">
        <f t="shared" si="524"/>
        <v>-0.81148786311160093</v>
      </c>
      <c r="U1631" s="4" t="s">
        <v>21</v>
      </c>
      <c r="V1631" s="21">
        <v>1618</v>
      </c>
      <c r="W1631" s="15">
        <f t="shared" si="514"/>
        <v>17144.913767462367</v>
      </c>
      <c r="X1631" s="15">
        <f t="shared" si="515"/>
        <v>20279.276202121469</v>
      </c>
      <c r="Y1631" s="15">
        <f t="shared" si="516"/>
        <v>32631.937537194473</v>
      </c>
      <c r="Z1631" s="15">
        <f t="shared" si="517"/>
        <v>9007.9869685541453</v>
      </c>
      <c r="AA1631" s="15">
        <f t="shared" si="518"/>
        <v>62108.410801821723</v>
      </c>
      <c r="AB1631" s="15">
        <f t="shared" si="519"/>
        <v>4732.8222425729618</v>
      </c>
      <c r="AC1631" s="15"/>
    </row>
    <row r="1632" spans="2:29">
      <c r="B1632" s="64">
        <v>42657</v>
      </c>
      <c r="C1632" s="65">
        <v>2132.98</v>
      </c>
      <c r="D1632" s="65">
        <v>16856.37</v>
      </c>
      <c r="E1632" s="16">
        <f t="shared" si="506"/>
        <v>4.8961979797592838E-3</v>
      </c>
      <c r="F1632" s="16">
        <f t="shared" si="508"/>
        <v>4.8961979797592838E-3</v>
      </c>
      <c r="G1632" s="16" t="str">
        <f t="shared" si="509"/>
        <v/>
      </c>
      <c r="H1632" s="6">
        <f t="shared" si="510"/>
        <v>1619</v>
      </c>
      <c r="I1632" s="25">
        <f t="shared" ca="1" si="511"/>
        <v>25527.423077058873</v>
      </c>
      <c r="J1632" s="16">
        <f t="shared" ca="1" si="520"/>
        <v>1.2927095005730261E-2</v>
      </c>
      <c r="K1632" s="17">
        <f t="shared" ca="1" si="512"/>
        <v>24.859895033355251</v>
      </c>
      <c r="L1632" s="31">
        <f t="shared" ca="1" si="507"/>
        <v>0.78439137026134598</v>
      </c>
      <c r="M1632" s="30"/>
      <c r="N1632" s="21">
        <v>1619</v>
      </c>
      <c r="O1632" s="14">
        <f t="shared" si="505"/>
        <v>0.47598599999999996</v>
      </c>
      <c r="P1632" s="14">
        <f t="shared" si="513"/>
        <v>0.64378878523938277</v>
      </c>
      <c r="Q1632" s="14">
        <f t="shared" si="521"/>
        <v>1.1197747852393827</v>
      </c>
      <c r="R1632" s="14">
        <f t="shared" si="522"/>
        <v>-0.1678027852393828</v>
      </c>
      <c r="S1632" s="14">
        <f t="shared" si="523"/>
        <v>1.7635635704787656</v>
      </c>
      <c r="T1632" s="14">
        <f t="shared" si="524"/>
        <v>-0.81159157047876551</v>
      </c>
      <c r="U1632" s="4" t="s">
        <v>21</v>
      </c>
      <c r="V1632" s="21">
        <v>1619</v>
      </c>
      <c r="W1632" s="15">
        <f t="shared" si="514"/>
        <v>17149.955113151504</v>
      </c>
      <c r="X1632" s="15">
        <f t="shared" si="515"/>
        <v>20283.309211870775</v>
      </c>
      <c r="Y1632" s="15">
        <f t="shared" si="516"/>
        <v>32648.02427168965</v>
      </c>
      <c r="Z1632" s="15">
        <f t="shared" si="517"/>
        <v>9008.8440861076833</v>
      </c>
      <c r="AA1632" s="15">
        <f t="shared" si="518"/>
        <v>62151.386508729258</v>
      </c>
      <c r="AB1632" s="15">
        <f t="shared" si="519"/>
        <v>4732.331439489315</v>
      </c>
      <c r="AC1632" s="15"/>
    </row>
    <row r="1633" spans="2:29">
      <c r="B1633" s="64">
        <v>42660</v>
      </c>
      <c r="C1633" s="65">
        <v>2126.5</v>
      </c>
      <c r="D1633" s="65">
        <v>16900.12</v>
      </c>
      <c r="E1633" s="16">
        <f t="shared" si="506"/>
        <v>2.595457978200526E-3</v>
      </c>
      <c r="F1633" s="16">
        <f t="shared" si="508"/>
        <v>2.595457978200526E-3</v>
      </c>
      <c r="G1633" s="16" t="str">
        <f t="shared" si="509"/>
        <v/>
      </c>
      <c r="H1633" s="6">
        <f t="shared" si="510"/>
        <v>1620</v>
      </c>
      <c r="I1633" s="25">
        <f t="shared" ca="1" si="511"/>
        <v>25041.298245414426</v>
      </c>
      <c r="J1633" s="16">
        <f t="shared" ca="1" si="520"/>
        <v>-1.9043239506666872E-2</v>
      </c>
      <c r="K1633" s="17">
        <f t="shared" ca="1" si="512"/>
        <v>23.639838140211197</v>
      </c>
      <c r="L1633" s="31">
        <f t="shared" ca="1" si="507"/>
        <v>-1.2200568931440527</v>
      </c>
      <c r="M1633" s="30"/>
      <c r="N1633" s="21">
        <v>1620</v>
      </c>
      <c r="O1633" s="14">
        <f t="shared" si="505"/>
        <v>0.47627999999999998</v>
      </c>
      <c r="P1633" s="14">
        <f t="shared" si="513"/>
        <v>0.64398757751993951</v>
      </c>
      <c r="Q1633" s="14">
        <f t="shared" si="521"/>
        <v>1.1202675775199396</v>
      </c>
      <c r="R1633" s="14">
        <f t="shared" si="522"/>
        <v>-0.16770757751993953</v>
      </c>
      <c r="S1633" s="14">
        <f t="shared" si="523"/>
        <v>1.7642551550398791</v>
      </c>
      <c r="T1633" s="14">
        <f t="shared" si="524"/>
        <v>-0.81169515503987899</v>
      </c>
      <c r="U1633" s="4" t="s">
        <v>21</v>
      </c>
      <c r="V1633" s="21">
        <v>1620</v>
      </c>
      <c r="W1633" s="15">
        <f t="shared" si="514"/>
        <v>17154.997941214177</v>
      </c>
      <c r="X1633" s="15">
        <f t="shared" si="515"/>
        <v>20287.341777974467</v>
      </c>
      <c r="Y1633" s="15">
        <f t="shared" si="516"/>
        <v>32664.116930869615</v>
      </c>
      <c r="Z1633" s="15">
        <f t="shared" si="517"/>
        <v>9009.701838439616</v>
      </c>
      <c r="AA1633" s="15">
        <f t="shared" si="518"/>
        <v>62194.384314686096</v>
      </c>
      <c r="AB1633" s="15">
        <f t="shared" si="519"/>
        <v>4731.8412684016284</v>
      </c>
      <c r="AC1633" s="15"/>
    </row>
    <row r="1634" spans="2:29">
      <c r="B1634" s="64">
        <v>42661</v>
      </c>
      <c r="C1634" s="65">
        <v>2139.6</v>
      </c>
      <c r="D1634" s="65">
        <v>16953.61</v>
      </c>
      <c r="E1634" s="16">
        <f t="shared" si="506"/>
        <v>3.1650662835531109E-3</v>
      </c>
      <c r="F1634" s="16">
        <f t="shared" si="508"/>
        <v>3.1650662835531109E-3</v>
      </c>
      <c r="G1634" s="16" t="str">
        <f t="shared" si="509"/>
        <v/>
      </c>
      <c r="H1634" s="6">
        <f t="shared" si="510"/>
        <v>1621</v>
      </c>
      <c r="I1634" s="25">
        <f t="shared" ca="1" si="511"/>
        <v>25358.599567662965</v>
      </c>
      <c r="J1634" s="16">
        <f t="shared" ca="1" si="520"/>
        <v>1.2671121087208134E-2</v>
      </c>
      <c r="K1634" s="17">
        <f t="shared" ca="1" si="512"/>
        <v>24.408433307032936</v>
      </c>
      <c r="L1634" s="31">
        <f t="shared" ca="1" si="507"/>
        <v>0.76859516682174056</v>
      </c>
      <c r="M1634" s="30"/>
      <c r="N1634" s="21">
        <v>1621</v>
      </c>
      <c r="O1634" s="14">
        <f t="shared" si="505"/>
        <v>0.476574</v>
      </c>
      <c r="P1634" s="14">
        <f t="shared" si="513"/>
        <v>0.64418630845431668</v>
      </c>
      <c r="Q1634" s="14">
        <f t="shared" si="521"/>
        <v>1.1207603084543167</v>
      </c>
      <c r="R1634" s="14">
        <f t="shared" si="522"/>
        <v>-0.16761230845431668</v>
      </c>
      <c r="S1634" s="14">
        <f t="shared" si="523"/>
        <v>1.7649466169086334</v>
      </c>
      <c r="T1634" s="14">
        <f t="shared" si="524"/>
        <v>-0.81179861690863331</v>
      </c>
      <c r="U1634" s="4" t="s">
        <v>21</v>
      </c>
      <c r="V1634" s="21">
        <v>1621</v>
      </c>
      <c r="W1634" s="15">
        <f t="shared" si="514"/>
        <v>17160.042252086256</v>
      </c>
      <c r="X1634" s="15">
        <f t="shared" si="515"/>
        <v>20291.373901002549</v>
      </c>
      <c r="Y1634" s="15">
        <f t="shared" si="516"/>
        <v>32680.215517535686</v>
      </c>
      <c r="Z1634" s="15">
        <f t="shared" si="517"/>
        <v>9010.5602252035078</v>
      </c>
      <c r="AA1634" s="15">
        <f t="shared" si="518"/>
        <v>62237.404231492335</v>
      </c>
      <c r="AB1634" s="15">
        <f t="shared" si="519"/>
        <v>4731.3517285861399</v>
      </c>
      <c r="AC1634" s="15"/>
    </row>
    <row r="1635" spans="2:29">
      <c r="B1635" s="64">
        <v>42662</v>
      </c>
      <c r="C1635" s="65">
        <v>2144.29</v>
      </c>
      <c r="D1635" s="65">
        <v>16998.91</v>
      </c>
      <c r="E1635" s="16">
        <f t="shared" si="506"/>
        <v>2.671997291432283E-3</v>
      </c>
      <c r="F1635" s="16">
        <f t="shared" si="508"/>
        <v>2.671997291432283E-3</v>
      </c>
      <c r="G1635" s="16" t="str">
        <f t="shared" si="509"/>
        <v/>
      </c>
      <c r="H1635" s="6">
        <f t="shared" si="510"/>
        <v>1622</v>
      </c>
      <c r="I1635" s="25">
        <f t="shared" ca="1" si="511"/>
        <v>25180.23533033179</v>
      </c>
      <c r="J1635" s="16">
        <f t="shared" ca="1" si="520"/>
        <v>-7.033678530048733E-3</v>
      </c>
      <c r="K1635" s="17">
        <f t="shared" ca="1" si="512"/>
        <v>23.948899794426264</v>
      </c>
      <c r="L1635" s="31">
        <f t="shared" ca="1" si="507"/>
        <v>-0.45953351260667086</v>
      </c>
      <c r="M1635" s="30"/>
      <c r="N1635" s="21">
        <v>1622</v>
      </c>
      <c r="O1635" s="14">
        <f t="shared" si="505"/>
        <v>0.47686799999999996</v>
      </c>
      <c r="P1635" s="14">
        <f t="shared" si="513"/>
        <v>0.64438497809927253</v>
      </c>
      <c r="Q1635" s="14">
        <f t="shared" si="521"/>
        <v>1.1212529780992724</v>
      </c>
      <c r="R1635" s="14">
        <f t="shared" si="522"/>
        <v>-0.16751697809927257</v>
      </c>
      <c r="S1635" s="14">
        <f t="shared" si="523"/>
        <v>1.7656379561985451</v>
      </c>
      <c r="T1635" s="14">
        <f t="shared" si="524"/>
        <v>-0.81190195619854511</v>
      </c>
      <c r="U1635" s="4" t="s">
        <v>21</v>
      </c>
      <c r="V1635" s="21">
        <v>1622</v>
      </c>
      <c r="W1635" s="15">
        <f t="shared" si="514"/>
        <v>17165.088046203757</v>
      </c>
      <c r="X1635" s="15">
        <f t="shared" si="515"/>
        <v>20295.405581524137</v>
      </c>
      <c r="Y1635" s="15">
        <f t="shared" si="516"/>
        <v>32696.320034489363</v>
      </c>
      <c r="Z1635" s="15">
        <f t="shared" si="517"/>
        <v>9011.4192460536524</v>
      </c>
      <c r="AA1635" s="15">
        <f t="shared" si="518"/>
        <v>62280.446270951848</v>
      </c>
      <c r="AB1635" s="15">
        <f t="shared" si="519"/>
        <v>4730.8628193203876</v>
      </c>
      <c r="AC1635" s="15"/>
    </row>
    <row r="1636" spans="2:29">
      <c r="B1636" s="64">
        <v>42663</v>
      </c>
      <c r="C1636" s="65">
        <v>2141.34</v>
      </c>
      <c r="D1636" s="65">
        <v>17235.5</v>
      </c>
      <c r="E1636" s="16">
        <f t="shared" si="506"/>
        <v>1.3917951209812873E-2</v>
      </c>
      <c r="F1636" s="16">
        <f t="shared" si="508"/>
        <v>1.3917951209812873E-2</v>
      </c>
      <c r="G1636" s="16" t="str">
        <f t="shared" si="509"/>
        <v/>
      </c>
      <c r="H1636" s="6">
        <f t="shared" si="510"/>
        <v>1623</v>
      </c>
      <c r="I1636" s="25">
        <f t="shared" ca="1" si="511"/>
        <v>24863.38956095072</v>
      </c>
      <c r="J1636" s="16">
        <f t="shared" ca="1" si="520"/>
        <v>-1.2583113907573461E-2</v>
      </c>
      <c r="K1636" s="17">
        <f t="shared" ca="1" si="512"/>
        <v>23.139089778854853</v>
      </c>
      <c r="L1636" s="31">
        <f t="shared" ca="1" si="507"/>
        <v>-0.80981001557141252</v>
      </c>
      <c r="M1636" s="30"/>
      <c r="N1636" s="21">
        <v>1623</v>
      </c>
      <c r="O1636" s="14">
        <f t="shared" si="505"/>
        <v>0.47716199999999998</v>
      </c>
      <c r="P1636" s="14">
        <f t="shared" si="513"/>
        <v>0.64458358651147796</v>
      </c>
      <c r="Q1636" s="14">
        <f t="shared" si="521"/>
        <v>1.1217455865114778</v>
      </c>
      <c r="R1636" s="14">
        <f t="shared" si="522"/>
        <v>-0.16742158651147798</v>
      </c>
      <c r="S1636" s="14">
        <f t="shared" si="523"/>
        <v>1.7663291730229558</v>
      </c>
      <c r="T1636" s="14">
        <f t="shared" si="524"/>
        <v>-0.81200517302295594</v>
      </c>
      <c r="U1636" s="4" t="s">
        <v>21</v>
      </c>
      <c r="V1636" s="21">
        <v>1623</v>
      </c>
      <c r="W1636" s="15">
        <f t="shared" si="514"/>
        <v>17170.135324002822</v>
      </c>
      <c r="X1636" s="15">
        <f t="shared" si="515"/>
        <v>20299.436820107447</v>
      </c>
      <c r="Y1636" s="15">
        <f t="shared" si="516"/>
        <v>32712.430484532339</v>
      </c>
      <c r="Z1636" s="15">
        <f t="shared" si="517"/>
        <v>9012.278900645073</v>
      </c>
      <c r="AA1636" s="15">
        <f t="shared" si="518"/>
        <v>62323.510444872307</v>
      </c>
      <c r="AB1636" s="15">
        <f t="shared" si="519"/>
        <v>4730.3745398832143</v>
      </c>
      <c r="AC1636" s="15"/>
    </row>
    <row r="1637" spans="2:29">
      <c r="B1637" s="64">
        <v>42664</v>
      </c>
      <c r="C1637" s="65">
        <v>2141.16</v>
      </c>
      <c r="D1637" s="65">
        <v>17184.59</v>
      </c>
      <c r="E1637" s="16">
        <f t="shared" si="506"/>
        <v>-2.9537872414493256E-3</v>
      </c>
      <c r="F1637" s="16" t="str">
        <f t="shared" si="508"/>
        <v/>
      </c>
      <c r="G1637" s="16">
        <f t="shared" si="509"/>
        <v>-2.9537872414493256E-3</v>
      </c>
      <c r="H1637" s="6">
        <f t="shared" si="510"/>
        <v>1624</v>
      </c>
      <c r="I1637" s="25">
        <f t="shared" ca="1" si="511"/>
        <v>24969.915398418012</v>
      </c>
      <c r="J1637" s="16">
        <f t="shared" ca="1" si="520"/>
        <v>4.2844454979137948E-3</v>
      </c>
      <c r="K1637" s="17">
        <f t="shared" ca="1" si="512"/>
        <v>23.387920795661628</v>
      </c>
      <c r="L1637" s="31">
        <f t="shared" ca="1" si="507"/>
        <v>0.24883101680677683</v>
      </c>
      <c r="M1637" s="30"/>
      <c r="N1637" s="21">
        <v>1624</v>
      </c>
      <c r="O1637" s="14">
        <f t="shared" si="505"/>
        <v>0.47745599999999999</v>
      </c>
      <c r="P1637" s="14">
        <f t="shared" si="513"/>
        <v>0.64478213374751636</v>
      </c>
      <c r="Q1637" s="14">
        <f t="shared" si="521"/>
        <v>1.1222381337475165</v>
      </c>
      <c r="R1637" s="14">
        <f t="shared" si="522"/>
        <v>-0.16732613374751637</v>
      </c>
      <c r="S1637" s="14">
        <f t="shared" si="523"/>
        <v>1.7670202674950328</v>
      </c>
      <c r="T1637" s="14">
        <f t="shared" si="524"/>
        <v>-0.81210826749503273</v>
      </c>
      <c r="U1637" s="4" t="s">
        <v>21</v>
      </c>
      <c r="V1637" s="21">
        <v>1624</v>
      </c>
      <c r="W1637" s="15">
        <f t="shared" si="514"/>
        <v>17175.184085919715</v>
      </c>
      <c r="X1637" s="15">
        <f t="shared" si="515"/>
        <v>20303.467617319795</v>
      </c>
      <c r="Y1637" s="15">
        <f t="shared" si="516"/>
        <v>32728.546870466453</v>
      </c>
      <c r="Z1637" s="15">
        <f t="shared" si="517"/>
        <v>9013.1391886335132</v>
      </c>
      <c r="AA1637" s="15">
        <f t="shared" si="518"/>
        <v>62366.596765065166</v>
      </c>
      <c r="AB1637" s="15">
        <f t="shared" si="519"/>
        <v>4729.8868895547585</v>
      </c>
      <c r="AC1637" s="15"/>
    </row>
    <row r="1638" spans="2:29">
      <c r="B1638" s="64">
        <v>42667</v>
      </c>
      <c r="C1638" s="65">
        <v>2151.33</v>
      </c>
      <c r="D1638" s="65">
        <v>17234.419999999998</v>
      </c>
      <c r="E1638" s="16">
        <f t="shared" si="506"/>
        <v>2.8996909440375421E-3</v>
      </c>
      <c r="F1638" s="16">
        <f t="shared" si="508"/>
        <v>2.8996909440375421E-3</v>
      </c>
      <c r="G1638" s="16" t="str">
        <f t="shared" si="509"/>
        <v/>
      </c>
      <c r="H1638" s="6">
        <f t="shared" si="510"/>
        <v>1625</v>
      </c>
      <c r="I1638" s="25">
        <f t="shared" ca="1" si="511"/>
        <v>25240.885210996603</v>
      </c>
      <c r="J1638" s="16">
        <f t="shared" ca="1" si="520"/>
        <v>1.0851851448233512E-2</v>
      </c>
      <c r="K1638" s="17">
        <f t="shared" ca="1" si="512"/>
        <v>24.044133290184675</v>
      </c>
      <c r="L1638" s="31">
        <f t="shared" ca="1" si="507"/>
        <v>0.65621249452304609</v>
      </c>
      <c r="M1638" s="30"/>
      <c r="N1638" s="21">
        <v>1625</v>
      </c>
      <c r="O1638" s="14">
        <f t="shared" si="505"/>
        <v>0.47775000000000001</v>
      </c>
      <c r="P1638" s="14">
        <f t="shared" si="513"/>
        <v>0.644980619863884</v>
      </c>
      <c r="Q1638" s="14">
        <f t="shared" si="521"/>
        <v>1.122730619863884</v>
      </c>
      <c r="R1638" s="14">
        <f t="shared" si="522"/>
        <v>-0.16723061986388399</v>
      </c>
      <c r="S1638" s="14">
        <f t="shared" si="523"/>
        <v>1.7677112397277681</v>
      </c>
      <c r="T1638" s="14">
        <f t="shared" si="524"/>
        <v>-0.81221123972776799</v>
      </c>
      <c r="U1638" s="4" t="s">
        <v>21</v>
      </c>
      <c r="V1638" s="21">
        <v>1625</v>
      </c>
      <c r="W1638" s="15">
        <f t="shared" si="514"/>
        <v>17180.234332390832</v>
      </c>
      <c r="X1638" s="15">
        <f t="shared" si="515"/>
        <v>20307.497973727619</v>
      </c>
      <c r="Y1638" s="15">
        <f t="shared" si="516"/>
        <v>32744.669195093702</v>
      </c>
      <c r="Z1638" s="15">
        <f t="shared" si="517"/>
        <v>9014.0001096754404</v>
      </c>
      <c r="AA1638" s="15">
        <f t="shared" si="518"/>
        <v>62409.705243345619</v>
      </c>
      <c r="AB1638" s="15">
        <f t="shared" si="519"/>
        <v>4729.3998676164538</v>
      </c>
      <c r="AC1638" s="15"/>
    </row>
    <row r="1639" spans="2:29">
      <c r="B1639" s="64">
        <v>42668</v>
      </c>
      <c r="C1639" s="65">
        <v>2143.16</v>
      </c>
      <c r="D1639" s="65">
        <v>17365.25</v>
      </c>
      <c r="E1639" s="16">
        <f t="shared" si="506"/>
        <v>7.5912041136285274E-3</v>
      </c>
      <c r="F1639" s="16">
        <f t="shared" si="508"/>
        <v>7.5912041136285274E-3</v>
      </c>
      <c r="G1639" s="16" t="str">
        <f t="shared" si="509"/>
        <v/>
      </c>
      <c r="H1639" s="6">
        <f t="shared" si="510"/>
        <v>1626</v>
      </c>
      <c r="I1639" s="25">
        <f t="shared" ca="1" si="511"/>
        <v>24969.090856051549</v>
      </c>
      <c r="J1639" s="16">
        <f t="shared" ca="1" si="520"/>
        <v>-1.0768019927710069E-2</v>
      </c>
      <c r="K1639" s="17">
        <f t="shared" ca="1" si="512"/>
        <v>23.349106920689401</v>
      </c>
      <c r="L1639" s="31">
        <f t="shared" ca="1" si="507"/>
        <v>-0.69502636949527419</v>
      </c>
      <c r="M1639" s="30"/>
      <c r="N1639" s="21">
        <v>1626</v>
      </c>
      <c r="O1639" s="14">
        <f t="shared" si="505"/>
        <v>0.47804399999999997</v>
      </c>
      <c r="P1639" s="14">
        <f t="shared" si="513"/>
        <v>0.64517904491699052</v>
      </c>
      <c r="Q1639" s="14">
        <f t="shared" si="521"/>
        <v>1.1232230449169904</v>
      </c>
      <c r="R1639" s="14">
        <f t="shared" si="522"/>
        <v>-0.16713504491699055</v>
      </c>
      <c r="S1639" s="14">
        <f t="shared" si="523"/>
        <v>1.768402089833981</v>
      </c>
      <c r="T1639" s="14">
        <f t="shared" si="524"/>
        <v>-0.81231408983398112</v>
      </c>
      <c r="U1639" s="4" t="s">
        <v>21</v>
      </c>
      <c r="V1639" s="21">
        <v>1626</v>
      </c>
      <c r="W1639" s="15">
        <f t="shared" si="514"/>
        <v>17185.286063852691</v>
      </c>
      <c r="X1639" s="15">
        <f t="shared" si="515"/>
        <v>20311.527889896457</v>
      </c>
      <c r="Y1639" s="15">
        <f t="shared" si="516"/>
        <v>32760.797461216298</v>
      </c>
      <c r="Z1639" s="15">
        <f t="shared" si="517"/>
        <v>9014.8616634280406</v>
      </c>
      <c r="AA1639" s="15">
        <f t="shared" si="518"/>
        <v>62452.835891532712</v>
      </c>
      <c r="AB1639" s="15">
        <f t="shared" si="519"/>
        <v>4728.9134733510245</v>
      </c>
      <c r="AC1639" s="15"/>
    </row>
    <row r="1640" spans="2:29">
      <c r="B1640" s="64">
        <v>42669</v>
      </c>
      <c r="C1640" s="65">
        <v>2139.4299999999998</v>
      </c>
      <c r="D1640" s="65">
        <v>17391.84</v>
      </c>
      <c r="E1640" s="16">
        <f t="shared" si="506"/>
        <v>1.531218957400564E-3</v>
      </c>
      <c r="F1640" s="16">
        <f t="shared" si="508"/>
        <v>1.531218957400564E-3</v>
      </c>
      <c r="G1640" s="16" t="str">
        <f t="shared" si="509"/>
        <v/>
      </c>
      <c r="H1640" s="6">
        <f t="shared" si="510"/>
        <v>1627</v>
      </c>
      <c r="I1640" s="25">
        <f t="shared" ca="1" si="511"/>
        <v>24912.317409019706</v>
      </c>
      <c r="J1640" s="16">
        <f t="shared" ca="1" si="520"/>
        <v>-2.2737490667620003E-3</v>
      </c>
      <c r="K1640" s="17">
        <f t="shared" ca="1" si="512"/>
        <v>23.188460702537562</v>
      </c>
      <c r="L1640" s="31">
        <f t="shared" ca="1" si="507"/>
        <v>-0.16064621815183874</v>
      </c>
      <c r="M1640" s="30"/>
      <c r="N1640" s="21">
        <v>1627</v>
      </c>
      <c r="O1640" s="14">
        <f t="shared" si="505"/>
        <v>0.47833799999999999</v>
      </c>
      <c r="P1640" s="14">
        <f t="shared" si="513"/>
        <v>0.64537740896315865</v>
      </c>
      <c r="Q1640" s="14">
        <f t="shared" si="521"/>
        <v>1.1237154089631587</v>
      </c>
      <c r="R1640" s="14">
        <f t="shared" si="522"/>
        <v>-0.16703940896315866</v>
      </c>
      <c r="S1640" s="14">
        <f t="shared" si="523"/>
        <v>1.7690928179263172</v>
      </c>
      <c r="T1640" s="14">
        <f t="shared" si="524"/>
        <v>-0.81241681792631737</v>
      </c>
      <c r="U1640" s="4" t="s">
        <v>21</v>
      </c>
      <c r="V1640" s="21">
        <v>1627</v>
      </c>
      <c r="W1640" s="15">
        <f t="shared" si="514"/>
        <v>17190.339280741948</v>
      </c>
      <c r="X1640" s="15">
        <f t="shared" si="515"/>
        <v>20315.557366390971</v>
      </c>
      <c r="Y1640" s="15">
        <f t="shared" si="516"/>
        <v>32776.931671636616</v>
      </c>
      <c r="Z1640" s="15">
        <f t="shared" si="517"/>
        <v>9015.7238495492238</v>
      </c>
      <c r="AA1640" s="15">
        <f t="shared" si="518"/>
        <v>62495.988721449292</v>
      </c>
      <c r="AB1640" s="15">
        <f t="shared" si="519"/>
        <v>4728.4277060424865</v>
      </c>
      <c r="AC1640" s="15"/>
    </row>
    <row r="1641" spans="2:29">
      <c r="B1641" s="64">
        <v>42670</v>
      </c>
      <c r="C1641" s="65">
        <v>2133.04</v>
      </c>
      <c r="D1641" s="65">
        <v>17336.419999999998</v>
      </c>
      <c r="E1641" s="16">
        <f t="shared" si="506"/>
        <v>-3.1865518542029993E-3</v>
      </c>
      <c r="F1641" s="16" t="str">
        <f t="shared" si="508"/>
        <v/>
      </c>
      <c r="G1641" s="16">
        <f t="shared" si="509"/>
        <v>-3.1865518542029993E-3</v>
      </c>
      <c r="H1641" s="6">
        <f t="shared" si="510"/>
        <v>1628</v>
      </c>
      <c r="I1641" s="25">
        <f t="shared" ca="1" si="511"/>
        <v>24803.935155919869</v>
      </c>
      <c r="J1641" s="16">
        <f t="shared" ca="1" si="520"/>
        <v>-4.3505488197013798E-3</v>
      </c>
      <c r="K1641" s="17">
        <f t="shared" ca="1" si="512"/>
        <v>22.897583019543987</v>
      </c>
      <c r="L1641" s="31">
        <f t="shared" ca="1" si="507"/>
        <v>-0.29087768299357375</v>
      </c>
      <c r="M1641" s="30"/>
      <c r="N1641" s="21">
        <v>1628</v>
      </c>
      <c r="O1641" s="14">
        <f t="shared" si="505"/>
        <v>0.478632</v>
      </c>
      <c r="P1641" s="14">
        <f t="shared" si="513"/>
        <v>0.64557571205862452</v>
      </c>
      <c r="Q1641" s="14">
        <f t="shared" si="521"/>
        <v>1.1242077120586245</v>
      </c>
      <c r="R1641" s="14">
        <f t="shared" si="522"/>
        <v>-0.16694371205862452</v>
      </c>
      <c r="S1641" s="14">
        <f t="shared" si="523"/>
        <v>1.769783424117249</v>
      </c>
      <c r="T1641" s="14">
        <f t="shared" si="524"/>
        <v>-0.81251942411724909</v>
      </c>
      <c r="U1641" s="4" t="s">
        <v>21</v>
      </c>
      <c r="V1641" s="21">
        <v>1628</v>
      </c>
      <c r="W1641" s="15">
        <f t="shared" si="514"/>
        <v>17195.393983495382</v>
      </c>
      <c r="X1641" s="15">
        <f t="shared" si="515"/>
        <v>20319.586403774931</v>
      </c>
      <c r="Y1641" s="15">
        <f t="shared" si="516"/>
        <v>32793.071829157212</v>
      </c>
      <c r="Z1641" s="15">
        <f t="shared" si="517"/>
        <v>9016.5866676976148</v>
      </c>
      <c r="AA1641" s="15">
        <f t="shared" si="518"/>
        <v>62539.163744922</v>
      </c>
      <c r="AB1641" s="15">
        <f t="shared" si="519"/>
        <v>4727.942564976137</v>
      </c>
      <c r="AC1641" s="15"/>
    </row>
    <row r="1642" spans="2:29">
      <c r="B1642" s="64">
        <v>42671</v>
      </c>
      <c r="C1642" s="65">
        <v>2126.41</v>
      </c>
      <c r="D1642" s="65">
        <v>17446.41</v>
      </c>
      <c r="E1642" s="16">
        <f t="shared" si="506"/>
        <v>6.3444471234546471E-3</v>
      </c>
      <c r="F1642" s="16">
        <f t="shared" si="508"/>
        <v>6.3444471234546471E-3</v>
      </c>
      <c r="G1642" s="16" t="str">
        <f t="shared" si="509"/>
        <v/>
      </c>
      <c r="H1642" s="6">
        <f t="shared" si="510"/>
        <v>1629</v>
      </c>
      <c r="I1642" s="25">
        <f t="shared" ca="1" si="511"/>
        <v>25232.987109523536</v>
      </c>
      <c r="J1642" s="16">
        <f t="shared" ca="1" si="520"/>
        <v>1.7297737270582488E-2</v>
      </c>
      <c r="K1642" s="17">
        <f t="shared" ca="1" si="512"/>
        <v>23.951073400861997</v>
      </c>
      <c r="L1642" s="31">
        <f t="shared" ca="1" si="507"/>
        <v>1.0534903813180101</v>
      </c>
      <c r="M1642" s="30"/>
      <c r="N1642" s="21">
        <v>1629</v>
      </c>
      <c r="O1642" s="14">
        <f t="shared" si="505"/>
        <v>0.47892599999999996</v>
      </c>
      <c r="P1642" s="14">
        <f t="shared" si="513"/>
        <v>0.6457739542595381</v>
      </c>
      <c r="Q1642" s="14">
        <f t="shared" si="521"/>
        <v>1.1246999542595382</v>
      </c>
      <c r="R1642" s="14">
        <f t="shared" si="522"/>
        <v>-0.16684795425953813</v>
      </c>
      <c r="S1642" s="14">
        <f t="shared" si="523"/>
        <v>1.7704739085190762</v>
      </c>
      <c r="T1642" s="14">
        <f t="shared" si="524"/>
        <v>-0.81262190851907623</v>
      </c>
      <c r="U1642" s="4" t="s">
        <v>21</v>
      </c>
      <c r="V1642" s="21">
        <v>1629</v>
      </c>
      <c r="W1642" s="15">
        <f t="shared" si="514"/>
        <v>17200.450172549899</v>
      </c>
      <c r="X1642" s="15">
        <f t="shared" si="515"/>
        <v>20323.615002611226</v>
      </c>
      <c r="Y1642" s="15">
        <f t="shared" si="516"/>
        <v>32809.217936580826</v>
      </c>
      <c r="Z1642" s="15">
        <f t="shared" si="517"/>
        <v>9017.4501175325549</v>
      </c>
      <c r="AA1642" s="15">
        <f t="shared" si="518"/>
        <v>62582.360973781288</v>
      </c>
      <c r="AB1642" s="15">
        <f t="shared" si="519"/>
        <v>4727.4580494385591</v>
      </c>
      <c r="AC1642" s="15"/>
    </row>
    <row r="1643" spans="2:29">
      <c r="B1643" s="64">
        <v>42674</v>
      </c>
      <c r="C1643" s="65">
        <v>2126.15</v>
      </c>
      <c r="D1643" s="65">
        <v>17425.02</v>
      </c>
      <c r="E1643" s="16">
        <f t="shared" si="506"/>
        <v>-1.2260401996742837E-3</v>
      </c>
      <c r="F1643" s="16" t="str">
        <f t="shared" si="508"/>
        <v/>
      </c>
      <c r="G1643" s="16">
        <f t="shared" si="509"/>
        <v>-1.2260401996742837E-3</v>
      </c>
      <c r="H1643" s="6">
        <f t="shared" si="510"/>
        <v>1630</v>
      </c>
      <c r="I1643" s="25">
        <f t="shared" ca="1" si="511"/>
        <v>25201.95103260217</v>
      </c>
      <c r="J1643" s="16">
        <f t="shared" ca="1" si="520"/>
        <v>-1.2299802947092215E-3</v>
      </c>
      <c r="K1643" s="17">
        <f t="shared" ca="1" si="512"/>
        <v>23.855777265289316</v>
      </c>
      <c r="L1643" s="31">
        <f t="shared" ca="1" si="507"/>
        <v>-9.5296135572683086E-2</v>
      </c>
      <c r="M1643" s="30"/>
      <c r="N1643" s="21">
        <v>1630</v>
      </c>
      <c r="O1643" s="14">
        <f t="shared" si="505"/>
        <v>0.47921999999999998</v>
      </c>
      <c r="P1643" s="14">
        <f t="shared" si="513"/>
        <v>0.64597213562196321</v>
      </c>
      <c r="Q1643" s="14">
        <f t="shared" si="521"/>
        <v>1.1251921356219632</v>
      </c>
      <c r="R1643" s="14">
        <f t="shared" si="522"/>
        <v>-0.16675213562196323</v>
      </c>
      <c r="S1643" s="14">
        <f t="shared" si="523"/>
        <v>1.7711642712439264</v>
      </c>
      <c r="T1643" s="14">
        <f t="shared" si="524"/>
        <v>-0.81272427124392643</v>
      </c>
      <c r="U1643" s="4" t="s">
        <v>21</v>
      </c>
      <c r="V1643" s="21">
        <v>1630</v>
      </c>
      <c r="W1643" s="15">
        <f t="shared" si="514"/>
        <v>17205.507848342542</v>
      </c>
      <c r="X1643" s="15">
        <f t="shared" si="515"/>
        <v>20327.643163461864</v>
      </c>
      <c r="Y1643" s="15">
        <f t="shared" si="516"/>
        <v>32825.369996710368</v>
      </c>
      <c r="Z1643" s="15">
        <f t="shared" si="517"/>
        <v>9018.3141987140953</v>
      </c>
      <c r="AA1643" s="15">
        <f t="shared" si="518"/>
        <v>62625.580419861464</v>
      </c>
      <c r="AB1643" s="15">
        <f t="shared" si="519"/>
        <v>4726.9741587176122</v>
      </c>
      <c r="AC1643" s="15"/>
    </row>
    <row r="1644" spans="2:29">
      <c r="B1644" s="64">
        <v>42675</v>
      </c>
      <c r="C1644" s="65">
        <v>2111.7199999999998</v>
      </c>
      <c r="D1644" s="65">
        <v>17442.400000000001</v>
      </c>
      <c r="E1644" s="16">
        <f t="shared" si="506"/>
        <v>9.9741635877611721E-4</v>
      </c>
      <c r="F1644" s="16">
        <f t="shared" si="508"/>
        <v>9.9741635877611721E-4</v>
      </c>
      <c r="G1644" s="16" t="str">
        <f t="shared" si="509"/>
        <v/>
      </c>
      <c r="H1644" s="6">
        <f t="shared" si="510"/>
        <v>1631</v>
      </c>
      <c r="I1644" s="25">
        <f t="shared" ca="1" si="511"/>
        <v>25230.00817197391</v>
      </c>
      <c r="J1644" s="16">
        <f t="shared" ca="1" si="520"/>
        <v>1.1132923532564721E-3</v>
      </c>
      <c r="K1644" s="17">
        <f t="shared" ca="1" si="512"/>
        <v>23.906944380997402</v>
      </c>
      <c r="L1644" s="31">
        <f t="shared" ca="1" si="507"/>
        <v>5.1167115708084875E-2</v>
      </c>
      <c r="M1644" s="30"/>
      <c r="N1644" s="21">
        <v>1631</v>
      </c>
      <c r="O1644" s="14">
        <f t="shared" si="505"/>
        <v>0.479514</v>
      </c>
      <c r="P1644" s="14">
        <f t="shared" si="513"/>
        <v>0.64617025620187751</v>
      </c>
      <c r="Q1644" s="14">
        <f t="shared" si="521"/>
        <v>1.1256842562018776</v>
      </c>
      <c r="R1644" s="14">
        <f t="shared" si="522"/>
        <v>-0.16665625620187752</v>
      </c>
      <c r="S1644" s="14">
        <f t="shared" si="523"/>
        <v>1.771854512403755</v>
      </c>
      <c r="T1644" s="14">
        <f t="shared" si="524"/>
        <v>-0.81282651240375503</v>
      </c>
      <c r="U1644" s="4" t="s">
        <v>21</v>
      </c>
      <c r="V1644" s="21">
        <v>1631</v>
      </c>
      <c r="W1644" s="15">
        <f t="shared" si="514"/>
        <v>17210.567011310472</v>
      </c>
      <c r="X1644" s="15">
        <f t="shared" si="515"/>
        <v>20331.670886887976</v>
      </c>
      <c r="Y1644" s="15">
        <f t="shared" si="516"/>
        <v>32841.528012348972</v>
      </c>
      <c r="Z1644" s="15">
        <f t="shared" si="517"/>
        <v>9019.1789109030087</v>
      </c>
      <c r="AA1644" s="15">
        <f t="shared" si="518"/>
        <v>62668.822095000593</v>
      </c>
      <c r="AB1644" s="15">
        <f t="shared" si="519"/>
        <v>4726.4908921024353</v>
      </c>
      <c r="AC1644" s="15"/>
    </row>
    <row r="1645" spans="2:29">
      <c r="B1645" s="64">
        <v>42676</v>
      </c>
      <c r="C1645" s="65">
        <v>2097.94</v>
      </c>
      <c r="D1645" s="65">
        <v>17134.68</v>
      </c>
      <c r="E1645" s="16">
        <f t="shared" si="506"/>
        <v>-1.7642067605375473E-2</v>
      </c>
      <c r="F1645" s="16" t="str">
        <f t="shared" si="508"/>
        <v/>
      </c>
      <c r="G1645" s="16">
        <f t="shared" si="509"/>
        <v>-1.7642067605375473E-2</v>
      </c>
      <c r="H1645" s="6">
        <f t="shared" si="510"/>
        <v>1632</v>
      </c>
      <c r="I1645" s="25">
        <f t="shared" ca="1" si="511"/>
        <v>24818.100156868652</v>
      </c>
      <c r="J1645" s="16">
        <f t="shared" ca="1" si="520"/>
        <v>-1.6326115009459873E-2</v>
      </c>
      <c r="K1645" s="17">
        <f t="shared" ca="1" si="512"/>
        <v>22.859765279381723</v>
      </c>
      <c r="L1645" s="31">
        <f t="shared" ca="1" si="507"/>
        <v>-1.047179101615678</v>
      </c>
      <c r="M1645" s="30"/>
      <c r="N1645" s="21">
        <v>1632</v>
      </c>
      <c r="O1645" s="14">
        <f t="shared" si="505"/>
        <v>0.47980800000000001</v>
      </c>
      <c r="P1645" s="14">
        <f t="shared" si="513"/>
        <v>0.64636831605517298</v>
      </c>
      <c r="Q1645" s="14">
        <f t="shared" si="521"/>
        <v>1.126176316055173</v>
      </c>
      <c r="R1645" s="14">
        <f t="shared" si="522"/>
        <v>-0.16656031605517296</v>
      </c>
      <c r="S1645" s="14">
        <f t="shared" si="523"/>
        <v>1.772544632110346</v>
      </c>
      <c r="T1645" s="14">
        <f t="shared" si="524"/>
        <v>-0.81292863211034594</v>
      </c>
      <c r="U1645" s="4" t="s">
        <v>21</v>
      </c>
      <c r="V1645" s="21">
        <v>1632</v>
      </c>
      <c r="W1645" s="15">
        <f t="shared" si="514"/>
        <v>17215.62766189098</v>
      </c>
      <c r="X1645" s="15">
        <f t="shared" si="515"/>
        <v>20335.698173449815</v>
      </c>
      <c r="Y1645" s="15">
        <f t="shared" si="516"/>
        <v>32857.691986299913</v>
      </c>
      <c r="Z1645" s="15">
        <f t="shared" si="517"/>
        <v>9020.0442537607705</v>
      </c>
      <c r="AA1645" s="15">
        <f t="shared" si="518"/>
        <v>62712.086011040628</v>
      </c>
      <c r="AB1645" s="15">
        <f t="shared" si="519"/>
        <v>4726.0082488834414</v>
      </c>
      <c r="AC1645" s="15"/>
    </row>
    <row r="1646" spans="2:29">
      <c r="B1646" s="64">
        <v>42678</v>
      </c>
      <c r="C1646" s="65">
        <v>2085.1799999999998</v>
      </c>
      <c r="D1646" s="65">
        <v>16905.36</v>
      </c>
      <c r="E1646" s="16">
        <f t="shared" si="506"/>
        <v>-1.3383383874107932E-2</v>
      </c>
      <c r="F1646" s="16" t="str">
        <f t="shared" si="508"/>
        <v/>
      </c>
      <c r="G1646" s="16">
        <f t="shared" si="509"/>
        <v>-1.3383383874107932E-2</v>
      </c>
      <c r="H1646" s="6">
        <f t="shared" si="510"/>
        <v>1633</v>
      </c>
      <c r="I1646" s="25">
        <f t="shared" ca="1" si="511"/>
        <v>24605.783630947459</v>
      </c>
      <c r="J1646" s="16">
        <f t="shared" ca="1" si="520"/>
        <v>-8.5549064827362357E-3</v>
      </c>
      <c r="K1646" s="17">
        <f t="shared" ca="1" si="512"/>
        <v>22.304408059147868</v>
      </c>
      <c r="L1646" s="31">
        <f t="shared" ca="1" si="507"/>
        <v>-0.55535722023385481</v>
      </c>
      <c r="M1646" s="30"/>
      <c r="N1646" s="21">
        <v>1633</v>
      </c>
      <c r="O1646" s="14">
        <f t="shared" si="505"/>
        <v>0.48010199999999997</v>
      </c>
      <c r="P1646" s="14">
        <f t="shared" si="513"/>
        <v>0.64656631523765606</v>
      </c>
      <c r="Q1646" s="14">
        <f t="shared" si="521"/>
        <v>1.126668315237656</v>
      </c>
      <c r="R1646" s="14">
        <f t="shared" si="522"/>
        <v>-0.16646431523765609</v>
      </c>
      <c r="S1646" s="14">
        <f t="shared" si="523"/>
        <v>1.7732346304753122</v>
      </c>
      <c r="T1646" s="14">
        <f t="shared" si="524"/>
        <v>-0.8130306304753121</v>
      </c>
      <c r="U1646" s="4" t="s">
        <v>21</v>
      </c>
      <c r="V1646" s="21">
        <v>1633</v>
      </c>
      <c r="W1646" s="15">
        <f t="shared" si="514"/>
        <v>17220.68980052149</v>
      </c>
      <c r="X1646" s="15">
        <f t="shared" si="515"/>
        <v>20339.725023706753</v>
      </c>
      <c r="Y1646" s="15">
        <f t="shared" si="516"/>
        <v>32873.861921366683</v>
      </c>
      <c r="Z1646" s="15">
        <f t="shared" si="517"/>
        <v>9020.9102269495725</v>
      </c>
      <c r="AA1646" s="15">
        <f t="shared" si="518"/>
        <v>62755.37217982734</v>
      </c>
      <c r="AB1646" s="15">
        <f t="shared" si="519"/>
        <v>4725.5262283523089</v>
      </c>
      <c r="AC1646" s="15"/>
    </row>
    <row r="1647" spans="2:29">
      <c r="B1647" s="64">
        <v>42681</v>
      </c>
      <c r="C1647" s="65">
        <v>2131.52</v>
      </c>
      <c r="D1647" s="65">
        <v>17177.21</v>
      </c>
      <c r="E1647" s="16">
        <f t="shared" si="506"/>
        <v>1.6080698665985139E-2</v>
      </c>
      <c r="F1647" s="16">
        <f t="shared" si="508"/>
        <v>1.6080698665985139E-2</v>
      </c>
      <c r="G1647" s="16" t="str">
        <f t="shared" si="509"/>
        <v/>
      </c>
      <c r="H1647" s="6">
        <f t="shared" si="510"/>
        <v>1634</v>
      </c>
      <c r="I1647" s="25">
        <f t="shared" ca="1" si="511"/>
        <v>24919.500378494355</v>
      </c>
      <c r="J1647" s="16">
        <f t="shared" ca="1" si="520"/>
        <v>1.2749715768138537E-2</v>
      </c>
      <c r="K1647" s="17">
        <f t="shared" ca="1" si="512"/>
        <v>23.077853744711611</v>
      </c>
      <c r="L1647" s="31">
        <f t="shared" ca="1" si="507"/>
        <v>0.77344568556374493</v>
      </c>
      <c r="M1647" s="30"/>
      <c r="N1647" s="21">
        <v>1634</v>
      </c>
      <c r="O1647" s="14">
        <f t="shared" si="505"/>
        <v>0.48039599999999999</v>
      </c>
      <c r="P1647" s="14">
        <f t="shared" si="513"/>
        <v>0.64676425380504765</v>
      </c>
      <c r="Q1647" s="14">
        <f t="shared" si="521"/>
        <v>1.1271602538050476</v>
      </c>
      <c r="R1647" s="14">
        <f t="shared" si="522"/>
        <v>-0.16636825380504766</v>
      </c>
      <c r="S1647" s="14">
        <f t="shared" si="523"/>
        <v>1.7739245076100953</v>
      </c>
      <c r="T1647" s="14">
        <f t="shared" si="524"/>
        <v>-0.81313250761009526</v>
      </c>
      <c r="U1647" s="4" t="s">
        <v>21</v>
      </c>
      <c r="V1647" s="21">
        <v>1634</v>
      </c>
      <c r="W1647" s="15">
        <f t="shared" si="514"/>
        <v>17225.753427639556</v>
      </c>
      <c r="X1647" s="15">
        <f t="shared" si="515"/>
        <v>20343.751438217299</v>
      </c>
      <c r="Y1647" s="15">
        <f t="shared" si="516"/>
        <v>32890.037820352976</v>
      </c>
      <c r="Z1647" s="15">
        <f t="shared" si="517"/>
        <v>9021.7768301323104</v>
      </c>
      <c r="AA1647" s="15">
        <f t="shared" si="518"/>
        <v>62798.68061321033</v>
      </c>
      <c r="AB1647" s="15">
        <f t="shared" si="519"/>
        <v>4725.044829801991</v>
      </c>
      <c r="AC1647" s="15"/>
    </row>
    <row r="1648" spans="2:29">
      <c r="B1648" s="64">
        <v>42682</v>
      </c>
      <c r="C1648" s="65">
        <v>2139.56</v>
      </c>
      <c r="D1648" s="65">
        <v>17171.38</v>
      </c>
      <c r="E1648" s="16">
        <f t="shared" si="506"/>
        <v>-3.3940319760881473E-4</v>
      </c>
      <c r="F1648" s="16" t="str">
        <f t="shared" si="508"/>
        <v/>
      </c>
      <c r="G1648" s="16">
        <f t="shared" si="509"/>
        <v>-3.3940319760881473E-4</v>
      </c>
      <c r="H1648" s="6">
        <f t="shared" si="510"/>
        <v>1635</v>
      </c>
      <c r="I1648" s="25">
        <f t="shared" ca="1" si="511"/>
        <v>24694.704915888138</v>
      </c>
      <c r="J1648" s="16">
        <f t="shared" ca="1" si="520"/>
        <v>-9.0208655547611219E-3</v>
      </c>
      <c r="K1648" s="17">
        <f t="shared" ca="1" si="512"/>
        <v>22.493115868494662</v>
      </c>
      <c r="L1648" s="31">
        <f t="shared" ca="1" si="507"/>
        <v>-0.58473787621694706</v>
      </c>
      <c r="M1648" s="30"/>
      <c r="N1648" s="21">
        <v>1635</v>
      </c>
      <c r="O1648" s="14">
        <f t="shared" si="505"/>
        <v>0.48069000000000001</v>
      </c>
      <c r="P1648" s="14">
        <f t="shared" si="513"/>
        <v>0.64696213181298334</v>
      </c>
      <c r="Q1648" s="14">
        <f t="shared" si="521"/>
        <v>1.1276521318129833</v>
      </c>
      <c r="R1648" s="14">
        <f t="shared" si="522"/>
        <v>-0.16627213181298334</v>
      </c>
      <c r="S1648" s="14">
        <f t="shared" si="523"/>
        <v>1.7746142636259667</v>
      </c>
      <c r="T1648" s="14">
        <f t="shared" si="524"/>
        <v>-0.81323426362596662</v>
      </c>
      <c r="U1648" s="4" t="s">
        <v>21</v>
      </c>
      <c r="V1648" s="21">
        <v>1635</v>
      </c>
      <c r="W1648" s="15">
        <f t="shared" si="514"/>
        <v>17230.818543682857</v>
      </c>
      <c r="X1648" s="15">
        <f t="shared" si="515"/>
        <v>20347.777417539077</v>
      </c>
      <c r="Y1648" s="15">
        <f t="shared" si="516"/>
        <v>32906.219686062665</v>
      </c>
      <c r="Z1648" s="15">
        <f t="shared" si="517"/>
        <v>9022.6440629725894</v>
      </c>
      <c r="AA1648" s="15">
        <f t="shared" si="518"/>
        <v>62842.011323043029</v>
      </c>
      <c r="AB1648" s="15">
        <f t="shared" si="519"/>
        <v>4724.5640525267017</v>
      </c>
      <c r="AC1648" s="15"/>
    </row>
    <row r="1649" spans="2:29">
      <c r="B1649" s="64">
        <v>42683</v>
      </c>
      <c r="C1649" s="65">
        <v>2163.2600000000002</v>
      </c>
      <c r="D1649" s="65">
        <v>16251.54</v>
      </c>
      <c r="E1649" s="16">
        <f t="shared" si="506"/>
        <v>-5.3568204768632464E-2</v>
      </c>
      <c r="F1649" s="16" t="str">
        <f t="shared" si="508"/>
        <v/>
      </c>
      <c r="G1649" s="16">
        <f t="shared" si="509"/>
        <v>-5.3568204768632464E-2</v>
      </c>
      <c r="H1649" s="6">
        <f t="shared" si="510"/>
        <v>1636</v>
      </c>
      <c r="I1649" s="25">
        <f t="shared" ca="1" si="511"/>
        <v>24691.20922824831</v>
      </c>
      <c r="J1649" s="16">
        <f t="shared" ca="1" si="520"/>
        <v>-1.4155616160366362E-4</v>
      </c>
      <c r="K1649" s="17">
        <f t="shared" ca="1" si="512"/>
        <v>22.465892976191689</v>
      </c>
      <c r="L1649" s="31">
        <f t="shared" ca="1" si="507"/>
        <v>-2.7222892302972548E-2</v>
      </c>
      <c r="M1649" s="30"/>
      <c r="N1649" s="21">
        <v>1636</v>
      </c>
      <c r="O1649" s="14">
        <f t="shared" si="505"/>
        <v>0.48098399999999997</v>
      </c>
      <c r="P1649" s="14">
        <f t="shared" si="513"/>
        <v>0.64715994931701393</v>
      </c>
      <c r="Q1649" s="14">
        <f t="shared" si="521"/>
        <v>1.128143949317014</v>
      </c>
      <c r="R1649" s="14">
        <f t="shared" si="522"/>
        <v>-0.16617594931701396</v>
      </c>
      <c r="S1649" s="14">
        <f t="shared" si="523"/>
        <v>1.7753038986340277</v>
      </c>
      <c r="T1649" s="14">
        <f t="shared" si="524"/>
        <v>-0.81333589863402789</v>
      </c>
      <c r="U1649" s="4" t="s">
        <v>21</v>
      </c>
      <c r="V1649" s="21">
        <v>1636</v>
      </c>
      <c r="W1649" s="15">
        <f t="shared" si="514"/>
        <v>17235.885149089198</v>
      </c>
      <c r="X1649" s="15">
        <f t="shared" si="515"/>
        <v>20351.80296222886</v>
      </c>
      <c r="Y1649" s="15">
        <f t="shared" si="516"/>
        <v>32922.407521299807</v>
      </c>
      <c r="Z1649" s="15">
        <f t="shared" si="517"/>
        <v>9023.5119251347151</v>
      </c>
      <c r="AA1649" s="15">
        <f t="shared" si="518"/>
        <v>62885.364321182773</v>
      </c>
      <c r="AB1649" s="15">
        <f t="shared" si="519"/>
        <v>4724.0838958219156</v>
      </c>
      <c r="AC1649" s="15"/>
    </row>
    <row r="1650" spans="2:29">
      <c r="B1650" s="64">
        <v>42684</v>
      </c>
      <c r="C1650" s="65">
        <v>2167.48</v>
      </c>
      <c r="D1650" s="65">
        <v>17344.419999999998</v>
      </c>
      <c r="E1650" s="16">
        <f t="shared" si="506"/>
        <v>6.7247780825693895E-2</v>
      </c>
      <c r="F1650" s="16">
        <f t="shared" si="508"/>
        <v>6.7247780825693895E-2</v>
      </c>
      <c r="G1650" s="16" t="str">
        <f t="shared" si="509"/>
        <v/>
      </c>
      <c r="H1650" s="6">
        <f t="shared" si="510"/>
        <v>1637</v>
      </c>
      <c r="I1650" s="25">
        <f t="shared" ca="1" si="511"/>
        <v>24468.378547604261</v>
      </c>
      <c r="J1650" s="16">
        <f t="shared" ca="1" si="520"/>
        <v>-9.0246969512176121E-3</v>
      </c>
      <c r="K1650" s="17">
        <f t="shared" ca="1" si="512"/>
        <v>21.880913457245637</v>
      </c>
      <c r="L1650" s="31">
        <f t="shared" ca="1" si="507"/>
        <v>-0.5849795189460536</v>
      </c>
      <c r="M1650" s="30"/>
      <c r="N1650" s="21">
        <v>1637</v>
      </c>
      <c r="O1650" s="14">
        <f t="shared" si="505"/>
        <v>0.48127799999999998</v>
      </c>
      <c r="P1650" s="14">
        <f t="shared" si="513"/>
        <v>0.64735770637260515</v>
      </c>
      <c r="Q1650" s="14">
        <f t="shared" si="521"/>
        <v>1.1286357063726051</v>
      </c>
      <c r="R1650" s="14">
        <f t="shared" si="522"/>
        <v>-0.16607970637260516</v>
      </c>
      <c r="S1650" s="14">
        <f t="shared" si="523"/>
        <v>1.7759934127452102</v>
      </c>
      <c r="T1650" s="14">
        <f t="shared" si="524"/>
        <v>-0.81343741274521031</v>
      </c>
      <c r="U1650" s="4" t="s">
        <v>21</v>
      </c>
      <c r="V1650" s="21">
        <v>1637</v>
      </c>
      <c r="W1650" s="15">
        <f t="shared" si="514"/>
        <v>17240.953244296521</v>
      </c>
      <c r="X1650" s="15">
        <f t="shared" si="515"/>
        <v>20355.828072842538</v>
      </c>
      <c r="Y1650" s="15">
        <f t="shared" si="516"/>
        <v>32938.601328868681</v>
      </c>
      <c r="Z1650" s="15">
        <f t="shared" si="517"/>
        <v>9024.3804162837005</v>
      </c>
      <c r="AA1650" s="15">
        <f t="shared" si="518"/>
        <v>62928.739619490712</v>
      </c>
      <c r="AB1650" s="15">
        <f t="shared" si="519"/>
        <v>4723.6043589843703</v>
      </c>
      <c r="AC1650" s="15"/>
    </row>
    <row r="1651" spans="2:29">
      <c r="B1651" s="64">
        <v>42685</v>
      </c>
      <c r="C1651" s="65">
        <v>2164.4499999999998</v>
      </c>
      <c r="D1651" s="65">
        <v>17374.79</v>
      </c>
      <c r="E1651" s="16">
        <f t="shared" si="506"/>
        <v>1.7509954210058695E-3</v>
      </c>
      <c r="F1651" s="16">
        <f t="shared" si="508"/>
        <v>1.7509954210058695E-3</v>
      </c>
      <c r="G1651" s="16" t="str">
        <f t="shared" si="509"/>
        <v/>
      </c>
      <c r="H1651" s="6">
        <f t="shared" si="510"/>
        <v>1638</v>
      </c>
      <c r="I1651" s="25">
        <f t="shared" ca="1" si="511"/>
        <v>24827.604002951099</v>
      </c>
      <c r="J1651" s="16">
        <f t="shared" ca="1" si="520"/>
        <v>1.4681212105981977E-2</v>
      </c>
      <c r="K1651" s="17">
        <f t="shared" ca="1" si="512"/>
        <v>22.77344447112192</v>
      </c>
      <c r="L1651" s="31">
        <f t="shared" ca="1" si="507"/>
        <v>0.89253101387628353</v>
      </c>
      <c r="M1651" s="30"/>
      <c r="N1651" s="21">
        <v>1638</v>
      </c>
      <c r="O1651" s="14">
        <f t="shared" si="505"/>
        <v>0.481572</v>
      </c>
      <c r="P1651" s="14">
        <f t="shared" si="513"/>
        <v>0.64755540303513792</v>
      </c>
      <c r="Q1651" s="14">
        <f t="shared" si="521"/>
        <v>1.1291274030351379</v>
      </c>
      <c r="R1651" s="14">
        <f t="shared" si="522"/>
        <v>-0.16598340303513792</v>
      </c>
      <c r="S1651" s="14">
        <f t="shared" si="523"/>
        <v>1.776682806070276</v>
      </c>
      <c r="T1651" s="14">
        <f t="shared" si="524"/>
        <v>-0.81353880607027584</v>
      </c>
      <c r="U1651" s="4" t="s">
        <v>21</v>
      </c>
      <c r="V1651" s="21">
        <v>1638</v>
      </c>
      <c r="W1651" s="15">
        <f t="shared" si="514"/>
        <v>17246.022829742888</v>
      </c>
      <c r="X1651" s="15">
        <f t="shared" si="515"/>
        <v>20359.852749935133</v>
      </c>
      <c r="Y1651" s="15">
        <f t="shared" si="516"/>
        <v>32954.801111573754</v>
      </c>
      <c r="Z1651" s="15">
        <f t="shared" si="517"/>
        <v>9025.249536085259</v>
      </c>
      <c r="AA1651" s="15">
        <f t="shared" si="518"/>
        <v>62972.13722983186</v>
      </c>
      <c r="AB1651" s="15">
        <f t="shared" si="519"/>
        <v>4723.1254413120569</v>
      </c>
      <c r="AC1651" s="15"/>
    </row>
    <row r="1652" spans="2:29">
      <c r="B1652" s="64">
        <v>42688</v>
      </c>
      <c r="C1652" s="65">
        <v>2164.1999999999998</v>
      </c>
      <c r="D1652" s="65">
        <v>17672.62</v>
      </c>
      <c r="E1652" s="16">
        <f t="shared" si="506"/>
        <v>1.7141502141896282E-2</v>
      </c>
      <c r="F1652" s="16">
        <f t="shared" si="508"/>
        <v>1.7141502141896282E-2</v>
      </c>
      <c r="G1652" s="16" t="str">
        <f t="shared" si="509"/>
        <v/>
      </c>
      <c r="H1652" s="6">
        <f t="shared" si="510"/>
        <v>1639</v>
      </c>
      <c r="I1652" s="25">
        <f t="shared" ca="1" si="511"/>
        <v>24848.457927211821</v>
      </c>
      <c r="J1652" s="16">
        <f t="shared" ca="1" si="520"/>
        <v>8.3994912510459529E-4</v>
      </c>
      <c r="K1652" s="17">
        <f t="shared" ca="1" si="512"/>
        <v>22.807544291747114</v>
      </c>
      <c r="L1652" s="31">
        <f t="shared" ca="1" si="507"/>
        <v>3.4099820625192782E-2</v>
      </c>
      <c r="M1652" s="30"/>
      <c r="N1652" s="21">
        <v>1639</v>
      </c>
      <c r="O1652" s="14">
        <f t="shared" si="505"/>
        <v>0.48186599999999996</v>
      </c>
      <c r="P1652" s="14">
        <f t="shared" si="513"/>
        <v>0.64775303935990913</v>
      </c>
      <c r="Q1652" s="14">
        <f t="shared" si="521"/>
        <v>1.129619039359909</v>
      </c>
      <c r="R1652" s="14">
        <f t="shared" si="522"/>
        <v>-0.16588703935990917</v>
      </c>
      <c r="S1652" s="14">
        <f t="shared" si="523"/>
        <v>1.7773720787198182</v>
      </c>
      <c r="T1652" s="14">
        <f t="shared" si="524"/>
        <v>-0.81364007871981836</v>
      </c>
      <c r="U1652" s="4" t="s">
        <v>21</v>
      </c>
      <c r="V1652" s="21">
        <v>1639</v>
      </c>
      <c r="W1652" s="15">
        <f t="shared" si="514"/>
        <v>17251.093905866499</v>
      </c>
      <c r="X1652" s="15">
        <f t="shared" si="515"/>
        <v>20363.876994060825</v>
      </c>
      <c r="Y1652" s="15">
        <f t="shared" si="516"/>
        <v>32971.006872219688</v>
      </c>
      <c r="Z1652" s="15">
        <f t="shared" si="517"/>
        <v>9026.1192842058026</v>
      </c>
      <c r="AA1652" s="15">
        <f t="shared" si="518"/>
        <v>63015.557164075108</v>
      </c>
      <c r="AB1652" s="15">
        <f t="shared" si="519"/>
        <v>4722.6471421042161</v>
      </c>
      <c r="AC1652" s="15"/>
    </row>
    <row r="1653" spans="2:29">
      <c r="B1653" s="64">
        <v>42689</v>
      </c>
      <c r="C1653" s="65">
        <v>2180.39</v>
      </c>
      <c r="D1653" s="65">
        <v>17668.150000000001</v>
      </c>
      <c r="E1653" s="16">
        <f t="shared" si="506"/>
        <v>-2.5293363406204207E-4</v>
      </c>
      <c r="F1653" s="16" t="str">
        <f t="shared" si="508"/>
        <v/>
      </c>
      <c r="G1653" s="16">
        <f t="shared" si="509"/>
        <v>-2.5293363406204207E-4</v>
      </c>
      <c r="H1653" s="6">
        <f t="shared" si="510"/>
        <v>1640</v>
      </c>
      <c r="I1653" s="25">
        <f t="shared" ca="1" si="511"/>
        <v>24860.727108762927</v>
      </c>
      <c r="J1653" s="16">
        <f t="shared" ca="1" si="520"/>
        <v>4.9376028029771786E-4</v>
      </c>
      <c r="K1653" s="17">
        <f t="shared" ca="1" si="512"/>
        <v>22.820021713800195</v>
      </c>
      <c r="L1653" s="31">
        <f t="shared" ca="1" si="507"/>
        <v>1.2477422053080608E-2</v>
      </c>
      <c r="M1653" s="30"/>
      <c r="N1653" s="21">
        <v>1640</v>
      </c>
      <c r="O1653" s="14">
        <f t="shared" si="505"/>
        <v>0.48215999999999998</v>
      </c>
      <c r="P1653" s="14">
        <f t="shared" si="513"/>
        <v>0.64795061540213084</v>
      </c>
      <c r="Q1653" s="14">
        <f t="shared" si="521"/>
        <v>1.1301106154021308</v>
      </c>
      <c r="R1653" s="14">
        <f t="shared" si="522"/>
        <v>-0.16579061540213086</v>
      </c>
      <c r="S1653" s="14">
        <f t="shared" si="523"/>
        <v>1.7780612308042616</v>
      </c>
      <c r="T1653" s="14">
        <f t="shared" si="524"/>
        <v>-0.81374123080426175</v>
      </c>
      <c r="U1653" s="4" t="s">
        <v>21</v>
      </c>
      <c r="V1653" s="21">
        <v>1640</v>
      </c>
      <c r="W1653" s="15">
        <f t="shared" si="514"/>
        <v>17256.16647310567</v>
      </c>
      <c r="X1653" s="15">
        <f t="shared" si="515"/>
        <v>20367.900805772908</v>
      </c>
      <c r="Y1653" s="15">
        <f t="shared" si="516"/>
        <v>32987.218613611374</v>
      </c>
      <c r="Z1653" s="15">
        <f t="shared" si="517"/>
        <v>9026.9896603124453</v>
      </c>
      <c r="AA1653" s="15">
        <f t="shared" si="518"/>
        <v>63058.999434093224</v>
      </c>
      <c r="AB1653" s="15">
        <f t="shared" si="519"/>
        <v>4722.1694606613455</v>
      </c>
      <c r="AC1653" s="15"/>
    </row>
    <row r="1654" spans="2:29">
      <c r="B1654" s="64">
        <v>42690</v>
      </c>
      <c r="C1654" s="65">
        <v>2176.94</v>
      </c>
      <c r="D1654" s="65">
        <v>17862.21</v>
      </c>
      <c r="E1654" s="16">
        <f t="shared" si="506"/>
        <v>1.0983606093450511E-2</v>
      </c>
      <c r="F1654" s="16">
        <f t="shared" si="508"/>
        <v>1.0983606093450511E-2</v>
      </c>
      <c r="G1654" s="16" t="str">
        <f t="shared" si="509"/>
        <v/>
      </c>
      <c r="H1654" s="6">
        <f t="shared" si="510"/>
        <v>1641</v>
      </c>
      <c r="I1654" s="25">
        <f t="shared" ca="1" si="511"/>
        <v>24394.542647421807</v>
      </c>
      <c r="J1654" s="16">
        <f t="shared" ca="1" si="520"/>
        <v>-1.8751843391450865E-2</v>
      </c>
      <c r="K1654" s="17">
        <f t="shared" ca="1" si="512"/>
        <v>21.618527886548677</v>
      </c>
      <c r="L1654" s="31">
        <f t="shared" ca="1" si="507"/>
        <v>-1.2014938272515177</v>
      </c>
      <c r="M1654" s="30"/>
      <c r="N1654" s="21">
        <v>1641</v>
      </c>
      <c r="O1654" s="14">
        <f t="shared" si="505"/>
        <v>0.48245399999999999</v>
      </c>
      <c r="P1654" s="14">
        <f t="shared" si="513"/>
        <v>0.64814813121693104</v>
      </c>
      <c r="Q1654" s="14">
        <f t="shared" si="521"/>
        <v>1.130602131216931</v>
      </c>
      <c r="R1654" s="14">
        <f t="shared" si="522"/>
        <v>-0.16569413121693105</v>
      </c>
      <c r="S1654" s="14">
        <f t="shared" si="523"/>
        <v>1.778750262433862</v>
      </c>
      <c r="T1654" s="14">
        <f t="shared" si="524"/>
        <v>-0.81384226243386215</v>
      </c>
      <c r="U1654" s="4" t="s">
        <v>21</v>
      </c>
      <c r="V1654" s="21">
        <v>1641</v>
      </c>
      <c r="W1654" s="15">
        <f t="shared" si="514"/>
        <v>17261.240531898857</v>
      </c>
      <c r="X1654" s="15">
        <f t="shared" si="515"/>
        <v>20371.924185623826</v>
      </c>
      <c r="Y1654" s="15">
        <f t="shared" si="516"/>
        <v>33003.436338553882</v>
      </c>
      <c r="Z1654" s="15">
        <f t="shared" si="517"/>
        <v>9027.8606640729959</v>
      </c>
      <c r="AA1654" s="15">
        <f t="shared" si="518"/>
        <v>63102.464051762821</v>
      </c>
      <c r="AB1654" s="15">
        <f t="shared" si="519"/>
        <v>4721.692396285187</v>
      </c>
      <c r="AC1654" s="15"/>
    </row>
    <row r="1655" spans="2:29">
      <c r="B1655" s="64">
        <v>42691</v>
      </c>
      <c r="C1655" s="65">
        <v>2187.12</v>
      </c>
      <c r="D1655" s="65">
        <v>17862.63</v>
      </c>
      <c r="E1655" s="16">
        <f t="shared" si="506"/>
        <v>2.3513327858192899E-5</v>
      </c>
      <c r="F1655" s="16">
        <f t="shared" si="508"/>
        <v>2.3513327858192899E-5</v>
      </c>
      <c r="G1655" s="16" t="str">
        <f t="shared" si="509"/>
        <v/>
      </c>
      <c r="H1655" s="6">
        <f t="shared" si="510"/>
        <v>1642</v>
      </c>
      <c r="I1655" s="25">
        <f t="shared" ca="1" si="511"/>
        <v>23900.163009025971</v>
      </c>
      <c r="J1655" s="16">
        <f t="shared" ca="1" si="520"/>
        <v>-2.0265993322407531E-2</v>
      </c>
      <c r="K1655" s="17">
        <f t="shared" ca="1" si="512"/>
        <v>20.320516656008515</v>
      </c>
      <c r="L1655" s="31">
        <f t="shared" ca="1" si="507"/>
        <v>-1.2980112305401632</v>
      </c>
      <c r="M1655" s="30"/>
      <c r="N1655" s="21">
        <v>1642</v>
      </c>
      <c r="O1655" s="14">
        <f t="shared" si="505"/>
        <v>0.48274800000000001</v>
      </c>
      <c r="P1655" s="14">
        <f t="shared" si="513"/>
        <v>0.64834558685935395</v>
      </c>
      <c r="Q1655" s="14">
        <f t="shared" si="521"/>
        <v>1.1310935868593539</v>
      </c>
      <c r="R1655" s="14">
        <f t="shared" si="522"/>
        <v>-0.16559758685935394</v>
      </c>
      <c r="S1655" s="14">
        <f t="shared" si="523"/>
        <v>1.7794391737187079</v>
      </c>
      <c r="T1655" s="14">
        <f t="shared" si="524"/>
        <v>-0.81394317371870795</v>
      </c>
      <c r="U1655" s="4" t="s">
        <v>21</v>
      </c>
      <c r="V1655" s="21">
        <v>1642</v>
      </c>
      <c r="W1655" s="15">
        <f t="shared" si="514"/>
        <v>17266.31608268464</v>
      </c>
      <c r="X1655" s="15">
        <f t="shared" si="515"/>
        <v>20375.947134165162</v>
      </c>
      <c r="Y1655" s="15">
        <f t="shared" si="516"/>
        <v>33019.660049852493</v>
      </c>
      <c r="Z1655" s="15">
        <f t="shared" si="517"/>
        <v>9028.7322951559581</v>
      </c>
      <c r="AA1655" s="15">
        <f t="shared" si="518"/>
        <v>63145.951028964424</v>
      </c>
      <c r="AB1655" s="15">
        <f t="shared" si="519"/>
        <v>4721.2159482787256</v>
      </c>
      <c r="AC1655" s="15"/>
    </row>
    <row r="1656" spans="2:29">
      <c r="B1656" s="64">
        <v>42692</v>
      </c>
      <c r="C1656" s="65">
        <v>2181.9</v>
      </c>
      <c r="D1656" s="65">
        <v>17967.41</v>
      </c>
      <c r="E1656" s="16">
        <f t="shared" si="506"/>
        <v>5.8658775331515475E-3</v>
      </c>
      <c r="F1656" s="16">
        <f t="shared" si="508"/>
        <v>5.8658775331515475E-3</v>
      </c>
      <c r="G1656" s="16" t="str">
        <f t="shared" si="509"/>
        <v/>
      </c>
      <c r="H1656" s="6">
        <f t="shared" si="510"/>
        <v>1643</v>
      </c>
      <c r="I1656" s="25">
        <f t="shared" ca="1" si="511"/>
        <v>23895.217487595801</v>
      </c>
      <c r="J1656" s="16">
        <f t="shared" ca="1" si="520"/>
        <v>-2.0692417153401579E-4</v>
      </c>
      <c r="K1656" s="17">
        <f t="shared" ca="1" si="512"/>
        <v>20.289207548352465</v>
      </c>
      <c r="L1656" s="31">
        <f t="shared" ca="1" si="507"/>
        <v>-3.1309107656048996E-2</v>
      </c>
      <c r="M1656" s="30"/>
      <c r="N1656" s="21">
        <v>1643</v>
      </c>
      <c r="O1656" s="14">
        <f t="shared" si="505"/>
        <v>0.48304199999999997</v>
      </c>
      <c r="P1656" s="14">
        <f t="shared" si="513"/>
        <v>0.64854298238435981</v>
      </c>
      <c r="Q1656" s="14">
        <f t="shared" si="521"/>
        <v>1.1315849823843598</v>
      </c>
      <c r="R1656" s="14">
        <f t="shared" si="522"/>
        <v>-0.16550098238435984</v>
      </c>
      <c r="S1656" s="14">
        <f t="shared" si="523"/>
        <v>1.7801279647687196</v>
      </c>
      <c r="T1656" s="14">
        <f t="shared" si="524"/>
        <v>-0.81404396476871965</v>
      </c>
      <c r="U1656" s="4" t="s">
        <v>21</v>
      </c>
      <c r="V1656" s="21">
        <v>1643</v>
      </c>
      <c r="W1656" s="15">
        <f t="shared" si="514"/>
        <v>17271.393125901734</v>
      </c>
      <c r="X1656" s="15">
        <f t="shared" si="515"/>
        <v>20379.969651947646</v>
      </c>
      <c r="Y1656" s="15">
        <f t="shared" si="516"/>
        <v>33035.889750312715</v>
      </c>
      <c r="Z1656" s="15">
        <f t="shared" si="517"/>
        <v>9029.6045532305325</v>
      </c>
      <c r="AA1656" s="15">
        <f t="shared" si="518"/>
        <v>63189.460377582422</v>
      </c>
      <c r="AB1656" s="15">
        <f t="shared" si="519"/>
        <v>4720.7401159461897</v>
      </c>
      <c r="AC1656" s="15"/>
    </row>
    <row r="1657" spans="2:29">
      <c r="B1657" s="64">
        <v>42695</v>
      </c>
      <c r="C1657" s="65">
        <v>2198.1799999999998</v>
      </c>
      <c r="D1657" s="65">
        <v>18106.02</v>
      </c>
      <c r="E1657" s="16">
        <f t="shared" si="506"/>
        <v>7.7145231282639282E-3</v>
      </c>
      <c r="F1657" s="16">
        <f t="shared" si="508"/>
        <v>7.7145231282639282E-3</v>
      </c>
      <c r="G1657" s="16" t="str">
        <f t="shared" si="509"/>
        <v/>
      </c>
      <c r="H1657" s="6">
        <f t="shared" si="510"/>
        <v>1644</v>
      </c>
      <c r="I1657" s="25">
        <f t="shared" ca="1" si="511"/>
        <v>24077.577605479735</v>
      </c>
      <c r="J1657" s="16">
        <f t="shared" ca="1" si="520"/>
        <v>7.6316575891639841E-3</v>
      </c>
      <c r="K1657" s="17">
        <f t="shared" ca="1" si="512"/>
        <v>20.746000606037697</v>
      </c>
      <c r="L1657" s="31">
        <f t="shared" ca="1" si="507"/>
        <v>0.45679305768523043</v>
      </c>
      <c r="M1657" s="30"/>
      <c r="N1657" s="21">
        <v>1644</v>
      </c>
      <c r="O1657" s="14">
        <f t="shared" si="505"/>
        <v>0.48333599999999999</v>
      </c>
      <c r="P1657" s="14">
        <f t="shared" si="513"/>
        <v>0.6487403178468254</v>
      </c>
      <c r="Q1657" s="14">
        <f t="shared" si="521"/>
        <v>1.1320763178468254</v>
      </c>
      <c r="R1657" s="14">
        <f t="shared" si="522"/>
        <v>-0.16540431784682541</v>
      </c>
      <c r="S1657" s="14">
        <f t="shared" si="523"/>
        <v>1.7808166356936508</v>
      </c>
      <c r="T1657" s="14">
        <f t="shared" si="524"/>
        <v>-0.81414463569365081</v>
      </c>
      <c r="U1657" s="4" t="s">
        <v>21</v>
      </c>
      <c r="V1657" s="21">
        <v>1644</v>
      </c>
      <c r="W1657" s="15">
        <f t="shared" si="514"/>
        <v>17276.471661988973</v>
      </c>
      <c r="X1657" s="15">
        <f t="shared" si="515"/>
        <v>20383.991739521149</v>
      </c>
      <c r="Y1657" s="15">
        <f t="shared" si="516"/>
        <v>33052.125442740253</v>
      </c>
      <c r="Z1657" s="15">
        <f t="shared" si="517"/>
        <v>9030.4774379666105</v>
      </c>
      <c r="AA1657" s="15">
        <f t="shared" si="518"/>
        <v>63232.992109505125</v>
      </c>
      <c r="AB1657" s="15">
        <f t="shared" si="519"/>
        <v>4720.2648985930446</v>
      </c>
      <c r="AC1657" s="15"/>
    </row>
    <row r="1658" spans="2:29">
      <c r="B1658" s="64">
        <v>42696</v>
      </c>
      <c r="C1658" s="65">
        <v>2202.94</v>
      </c>
      <c r="D1658" s="65">
        <v>18162.939999999999</v>
      </c>
      <c r="E1658" s="16">
        <f t="shared" si="506"/>
        <v>3.1437057950890507E-3</v>
      </c>
      <c r="F1658" s="16">
        <f t="shared" si="508"/>
        <v>3.1437057950890507E-3</v>
      </c>
      <c r="G1658" s="16" t="str">
        <f t="shared" si="509"/>
        <v/>
      </c>
      <c r="H1658" s="6">
        <f t="shared" si="510"/>
        <v>1645</v>
      </c>
      <c r="I1658" s="25">
        <f t="shared" ca="1" si="511"/>
        <v>24273.307273837334</v>
      </c>
      <c r="J1658" s="16">
        <f t="shared" ca="1" si="520"/>
        <v>8.1291262586587303E-3</v>
      </c>
      <c r="K1658" s="17">
        <f t="shared" ca="1" si="512"/>
        <v>21.233642377159324</v>
      </c>
      <c r="L1658" s="31">
        <f t="shared" ca="1" si="507"/>
        <v>0.48764177112162699</v>
      </c>
      <c r="M1658" s="30"/>
      <c r="N1658" s="21">
        <v>1645</v>
      </c>
      <c r="O1658" s="14">
        <f t="shared" si="505"/>
        <v>0.48363</v>
      </c>
      <c r="P1658" s="14">
        <f t="shared" si="513"/>
        <v>0.64893759330154388</v>
      </c>
      <c r="Q1658" s="14">
        <f t="shared" si="521"/>
        <v>1.1325675933015438</v>
      </c>
      <c r="R1658" s="14">
        <f t="shared" si="522"/>
        <v>-0.16530759330154388</v>
      </c>
      <c r="S1658" s="14">
        <f t="shared" si="523"/>
        <v>1.7815051866030878</v>
      </c>
      <c r="T1658" s="14">
        <f t="shared" si="524"/>
        <v>-0.81424518660308776</v>
      </c>
      <c r="U1658" s="4" t="s">
        <v>21</v>
      </c>
      <c r="V1658" s="21">
        <v>1645</v>
      </c>
      <c r="W1658" s="15">
        <f t="shared" si="514"/>
        <v>17281.551691385328</v>
      </c>
      <c r="X1658" s="15">
        <f t="shared" si="515"/>
        <v>20388.013397434697</v>
      </c>
      <c r="Y1658" s="15">
        <f t="shared" si="516"/>
        <v>33068.367129941013</v>
      </c>
      <c r="Z1658" s="15">
        <f t="shared" si="517"/>
        <v>9031.3509490347715</v>
      </c>
      <c r="AA1658" s="15">
        <f t="shared" si="518"/>
        <v>63276.546236624708</v>
      </c>
      <c r="AB1658" s="15">
        <f t="shared" si="519"/>
        <v>4719.7902955259924</v>
      </c>
      <c r="AC1658" s="15"/>
    </row>
    <row r="1659" spans="2:29">
      <c r="B1659" s="64">
        <v>42699</v>
      </c>
      <c r="C1659" s="65">
        <v>2213.35</v>
      </c>
      <c r="D1659" s="65">
        <v>18381.22</v>
      </c>
      <c r="E1659" s="16">
        <f t="shared" si="506"/>
        <v>1.2017878162896673E-2</v>
      </c>
      <c r="F1659" s="16">
        <f t="shared" si="508"/>
        <v>1.2017878162896673E-2</v>
      </c>
      <c r="G1659" s="16" t="str">
        <f t="shared" si="509"/>
        <v/>
      </c>
      <c r="H1659" s="6">
        <f t="shared" si="510"/>
        <v>1646</v>
      </c>
      <c r="I1659" s="25">
        <f t="shared" ca="1" si="511"/>
        <v>24409.924211554771</v>
      </c>
      <c r="J1659" s="16">
        <f t="shared" ca="1" si="520"/>
        <v>5.6282786756746651E-3</v>
      </c>
      <c r="K1659" s="17">
        <f t="shared" ca="1" si="512"/>
        <v>21.566048806580834</v>
      </c>
      <c r="L1659" s="31">
        <f t="shared" ca="1" si="507"/>
        <v>0.33240642942151155</v>
      </c>
      <c r="M1659" s="30"/>
      <c r="N1659" s="21">
        <v>1646</v>
      </c>
      <c r="O1659" s="14">
        <f t="shared" si="505"/>
        <v>0.48392399999999997</v>
      </c>
      <c r="P1659" s="14">
        <f t="shared" si="513"/>
        <v>0.64913480880322538</v>
      </c>
      <c r="Q1659" s="14">
        <f t="shared" si="521"/>
        <v>1.1330588088032254</v>
      </c>
      <c r="R1659" s="14">
        <f t="shared" si="522"/>
        <v>-0.16521080880322542</v>
      </c>
      <c r="S1659" s="14">
        <f t="shared" si="523"/>
        <v>1.7821936176064508</v>
      </c>
      <c r="T1659" s="14">
        <f t="shared" si="524"/>
        <v>-0.81434561760645074</v>
      </c>
      <c r="U1659" s="4" t="s">
        <v>21</v>
      </c>
      <c r="V1659" s="21">
        <v>1646</v>
      </c>
      <c r="W1659" s="15">
        <f t="shared" si="514"/>
        <v>17286.633214529891</v>
      </c>
      <c r="X1659" s="15">
        <f t="shared" si="515"/>
        <v>20392.034626236455</v>
      </c>
      <c r="Y1659" s="15">
        <f t="shared" si="516"/>
        <v>33084.61481472115</v>
      </c>
      <c r="Z1659" s="15">
        <f t="shared" si="517"/>
        <v>9032.2250861062894</v>
      </c>
      <c r="AA1659" s="15">
        <f t="shared" si="518"/>
        <v>63320.122770837275</v>
      </c>
      <c r="AB1659" s="15">
        <f t="shared" si="519"/>
        <v>4719.3163060529678</v>
      </c>
      <c r="AC1659" s="15"/>
    </row>
    <row r="1660" spans="2:29">
      <c r="B1660" s="64">
        <v>42702</v>
      </c>
      <c r="C1660" s="65">
        <v>2201.7199999999998</v>
      </c>
      <c r="D1660" s="65">
        <v>18356.89</v>
      </c>
      <c r="E1660" s="16">
        <f t="shared" si="506"/>
        <v>-1.3236335781847857E-3</v>
      </c>
      <c r="F1660" s="16" t="str">
        <f t="shared" si="508"/>
        <v/>
      </c>
      <c r="G1660" s="16">
        <f t="shared" si="509"/>
        <v>-1.3236335781847857E-3</v>
      </c>
      <c r="H1660" s="6">
        <f t="shared" si="510"/>
        <v>1647</v>
      </c>
      <c r="I1660" s="25">
        <f t="shared" ca="1" si="511"/>
        <v>24463.121911036542</v>
      </c>
      <c r="J1660" s="16">
        <f t="shared" ca="1" si="520"/>
        <v>2.1793471794799217E-3</v>
      </c>
      <c r="K1660" s="17">
        <f t="shared" ca="1" si="512"/>
        <v>21.68373488854612</v>
      </c>
      <c r="L1660" s="31">
        <f t="shared" ca="1" si="507"/>
        <v>0.11768608196528506</v>
      </c>
      <c r="M1660" s="30"/>
      <c r="N1660" s="21">
        <v>1647</v>
      </c>
      <c r="O1660" s="14">
        <f t="shared" si="505"/>
        <v>0.48421799999999998</v>
      </c>
      <c r="P1660" s="14">
        <f t="shared" si="513"/>
        <v>0.64933196440649688</v>
      </c>
      <c r="Q1660" s="14">
        <f t="shared" si="521"/>
        <v>1.1335499644064968</v>
      </c>
      <c r="R1660" s="14">
        <f t="shared" si="522"/>
        <v>-0.16511396440649689</v>
      </c>
      <c r="S1660" s="14">
        <f t="shared" si="523"/>
        <v>1.7828819288129938</v>
      </c>
      <c r="T1660" s="14">
        <f t="shared" si="524"/>
        <v>-0.81444592881299371</v>
      </c>
      <c r="U1660" s="4" t="s">
        <v>21</v>
      </c>
      <c r="V1660" s="21">
        <v>1647</v>
      </c>
      <c r="W1660" s="15">
        <f t="shared" si="514"/>
        <v>17291.716231861901</v>
      </c>
      <c r="X1660" s="15">
        <f t="shared" si="515"/>
        <v>20396.055426473748</v>
      </c>
      <c r="Y1660" s="15">
        <f t="shared" si="516"/>
        <v>33100.868499887001</v>
      </c>
      <c r="Z1660" s="15">
        <f t="shared" si="517"/>
        <v>9033.0998488531204</v>
      </c>
      <c r="AA1660" s="15">
        <f t="shared" si="518"/>
        <v>63363.721724042829</v>
      </c>
      <c r="AB1660" s="15">
        <f t="shared" si="519"/>
        <v>4718.842929483134</v>
      </c>
      <c r="AC1660" s="15"/>
    </row>
    <row r="1661" spans="2:29">
      <c r="B1661" s="64">
        <v>42703</v>
      </c>
      <c r="C1661" s="65">
        <v>2204.66</v>
      </c>
      <c r="D1661" s="65">
        <v>18307.04</v>
      </c>
      <c r="E1661" s="16">
        <f t="shared" si="506"/>
        <v>-2.715601607897555E-3</v>
      </c>
      <c r="F1661" s="16" t="str">
        <f t="shared" si="508"/>
        <v/>
      </c>
      <c r="G1661" s="16">
        <f t="shared" si="509"/>
        <v>-2.715601607897555E-3</v>
      </c>
      <c r="H1661" s="6">
        <f t="shared" si="510"/>
        <v>1648</v>
      </c>
      <c r="I1661" s="25">
        <f t="shared" ca="1" si="511"/>
        <v>24278.844070195209</v>
      </c>
      <c r="J1661" s="16">
        <f t="shared" ca="1" si="520"/>
        <v>-7.5328832318084221E-3</v>
      </c>
      <c r="K1661" s="17">
        <f t="shared" ca="1" si="512"/>
        <v>21.192772152573358</v>
      </c>
      <c r="L1661" s="31">
        <f t="shared" ca="1" si="507"/>
        <v>-0.49096273597276285</v>
      </c>
      <c r="M1661" s="30"/>
      <c r="N1661" s="21">
        <v>1648</v>
      </c>
      <c r="O1661" s="14">
        <f t="shared" si="505"/>
        <v>0.484512</v>
      </c>
      <c r="P1661" s="14">
        <f t="shared" si="513"/>
        <v>0.64952906016590206</v>
      </c>
      <c r="Q1661" s="14">
        <f t="shared" si="521"/>
        <v>1.1340410601659021</v>
      </c>
      <c r="R1661" s="14">
        <f t="shared" si="522"/>
        <v>-0.16501706016590206</v>
      </c>
      <c r="S1661" s="14">
        <f t="shared" si="523"/>
        <v>1.7835701203318042</v>
      </c>
      <c r="T1661" s="14">
        <f t="shared" si="524"/>
        <v>-0.81454612033180407</v>
      </c>
      <c r="U1661" s="4" t="s">
        <v>21</v>
      </c>
      <c r="V1661" s="21">
        <v>1648</v>
      </c>
      <c r="W1661" s="15">
        <f t="shared" si="514"/>
        <v>17296.800743820702</v>
      </c>
      <c r="X1661" s="15">
        <f t="shared" si="515"/>
        <v>20400.075798693044</v>
      </c>
      <c r="Y1661" s="15">
        <f t="shared" si="516"/>
        <v>33117.128188245144</v>
      </c>
      <c r="Z1661" s="15">
        <f t="shared" si="517"/>
        <v>9033.9752369479138</v>
      </c>
      <c r="AA1661" s="15">
        <f t="shared" si="518"/>
        <v>63407.343108145251</v>
      </c>
      <c r="AB1661" s="15">
        <f t="shared" si="519"/>
        <v>4718.3701651268866</v>
      </c>
      <c r="AC1661" s="15"/>
    </row>
    <row r="1662" spans="2:29">
      <c r="B1662" s="64">
        <v>42704</v>
      </c>
      <c r="C1662" s="65">
        <v>2198.81</v>
      </c>
      <c r="D1662" s="65">
        <v>18308.48</v>
      </c>
      <c r="E1662" s="16">
        <f t="shared" si="506"/>
        <v>7.8658264798606996E-5</v>
      </c>
      <c r="F1662" s="16">
        <f t="shared" si="508"/>
        <v>7.8658264798606996E-5</v>
      </c>
      <c r="G1662" s="16" t="str">
        <f t="shared" si="509"/>
        <v/>
      </c>
      <c r="H1662" s="6">
        <f t="shared" si="510"/>
        <v>1649</v>
      </c>
      <c r="I1662" s="25">
        <f t="shared" ca="1" si="511"/>
        <v>24225.782039268674</v>
      </c>
      <c r="J1662" s="16">
        <f t="shared" ca="1" si="520"/>
        <v>-2.1855254217673023E-3</v>
      </c>
      <c r="K1662" s="17">
        <f t="shared" ca="1" si="512"/>
        <v>21.037652237597662</v>
      </c>
      <c r="L1662" s="31">
        <f t="shared" ca="1" si="507"/>
        <v>-0.15511991497569591</v>
      </c>
      <c r="M1662" s="30"/>
      <c r="N1662" s="21">
        <v>1649</v>
      </c>
      <c r="O1662" s="14">
        <f t="shared" si="505"/>
        <v>0.48480599999999996</v>
      </c>
      <c r="P1662" s="14">
        <f t="shared" si="513"/>
        <v>0.64972609613590249</v>
      </c>
      <c r="Q1662" s="14">
        <f t="shared" si="521"/>
        <v>1.1345320961359024</v>
      </c>
      <c r="R1662" s="14">
        <f t="shared" si="522"/>
        <v>-0.16492009613590253</v>
      </c>
      <c r="S1662" s="14">
        <f t="shared" si="523"/>
        <v>1.784258192271805</v>
      </c>
      <c r="T1662" s="14">
        <f t="shared" si="524"/>
        <v>-0.81464619227180501</v>
      </c>
      <c r="U1662" s="4" t="s">
        <v>21</v>
      </c>
      <c r="V1662" s="21">
        <v>1649</v>
      </c>
      <c r="W1662" s="15">
        <f t="shared" si="514"/>
        <v>17301.886750845784</v>
      </c>
      <c r="X1662" s="15">
        <f t="shared" si="515"/>
        <v>20404.095743439972</v>
      </c>
      <c r="Y1662" s="15">
        <f t="shared" si="516"/>
        <v>33133.393882602366</v>
      </c>
      <c r="Z1662" s="15">
        <f t="shared" si="517"/>
        <v>9034.851250063999</v>
      </c>
      <c r="AA1662" s="15">
        <f t="shared" si="518"/>
        <v>63450.986935052388</v>
      </c>
      <c r="AB1662" s="15">
        <f t="shared" si="519"/>
        <v>4717.8980122958383</v>
      </c>
      <c r="AC1662" s="15"/>
    </row>
    <row r="1663" spans="2:29">
      <c r="B1663" s="64">
        <v>42705</v>
      </c>
      <c r="C1663" s="65">
        <v>2191.08</v>
      </c>
      <c r="D1663" s="65">
        <v>18513.12</v>
      </c>
      <c r="E1663" s="16">
        <f t="shared" si="506"/>
        <v>1.1177334218897441E-2</v>
      </c>
      <c r="F1663" s="16">
        <f t="shared" si="508"/>
        <v>1.1177334218897441E-2</v>
      </c>
      <c r="G1663" s="16" t="str">
        <f t="shared" si="509"/>
        <v/>
      </c>
      <c r="H1663" s="6">
        <f t="shared" si="510"/>
        <v>1650</v>
      </c>
      <c r="I1663" s="25">
        <f t="shared" ca="1" si="511"/>
        <v>24270.559696628072</v>
      </c>
      <c r="J1663" s="16">
        <f t="shared" ca="1" si="520"/>
        <v>1.848347239598546E-3</v>
      </c>
      <c r="K1663" s="17">
        <f t="shared" ca="1" si="512"/>
        <v>21.134692386970471</v>
      </c>
      <c r="L1663" s="31">
        <f t="shared" ca="1" si="507"/>
        <v>9.7040149372809956E-2</v>
      </c>
      <c r="M1663" s="30"/>
      <c r="N1663" s="21">
        <v>1650</v>
      </c>
      <c r="O1663" s="14">
        <f t="shared" si="505"/>
        <v>0.48509999999999998</v>
      </c>
      <c r="P1663" s="14">
        <f t="shared" si="513"/>
        <v>0.64992307237087688</v>
      </c>
      <c r="Q1663" s="14">
        <f t="shared" si="521"/>
        <v>1.1350230723708767</v>
      </c>
      <c r="R1663" s="14">
        <f t="shared" si="522"/>
        <v>-0.1648230723708769</v>
      </c>
      <c r="S1663" s="14">
        <f t="shared" si="523"/>
        <v>1.7849461447417538</v>
      </c>
      <c r="T1663" s="14">
        <f t="shared" si="524"/>
        <v>-0.81474614474175377</v>
      </c>
      <c r="U1663" s="4" t="s">
        <v>21</v>
      </c>
      <c r="V1663" s="21">
        <v>1650</v>
      </c>
      <c r="W1663" s="15">
        <f t="shared" si="514"/>
        <v>17306.97425337676</v>
      </c>
      <c r="X1663" s="15">
        <f t="shared" si="515"/>
        <v>20408.115261259318</v>
      </c>
      <c r="Y1663" s="15">
        <f t="shared" si="516"/>
        <v>33149.665585765673</v>
      </c>
      <c r="Z1663" s="15">
        <f t="shared" si="517"/>
        <v>9035.7278878753914</v>
      </c>
      <c r="AA1663" s="15">
        <f t="shared" si="518"/>
        <v>63494.653216676001</v>
      </c>
      <c r="AB1663" s="15">
        <f t="shared" si="519"/>
        <v>4717.4264703028293</v>
      </c>
      <c r="AC1663" s="15"/>
    </row>
    <row r="1664" spans="2:29">
      <c r="B1664" s="64">
        <v>42706</v>
      </c>
      <c r="C1664" s="65">
        <v>2191.9499999999998</v>
      </c>
      <c r="D1664" s="65">
        <v>18426.080000000002</v>
      </c>
      <c r="E1664" s="16">
        <f t="shared" si="506"/>
        <v>-4.7015305901975052E-3</v>
      </c>
      <c r="F1664" s="16" t="str">
        <f t="shared" si="508"/>
        <v/>
      </c>
      <c r="G1664" s="16">
        <f t="shared" si="509"/>
        <v>-4.7015305901975052E-3</v>
      </c>
      <c r="H1664" s="6">
        <f t="shared" si="510"/>
        <v>1651</v>
      </c>
      <c r="I1664" s="25">
        <f t="shared" ca="1" si="511"/>
        <v>24502.604846942562</v>
      </c>
      <c r="J1664" s="16">
        <f t="shared" ca="1" si="520"/>
        <v>9.5607663446973853E-3</v>
      </c>
      <c r="K1664" s="17">
        <f t="shared" ca="1" si="512"/>
        <v>21.711027253010872</v>
      </c>
      <c r="L1664" s="31">
        <f t="shared" ca="1" si="507"/>
        <v>0.57633486604040152</v>
      </c>
      <c r="M1664" s="30"/>
      <c r="N1664" s="21">
        <v>1651</v>
      </c>
      <c r="O1664" s="14">
        <f t="shared" si="505"/>
        <v>0.48539399999999999</v>
      </c>
      <c r="P1664" s="14">
        <f t="shared" si="513"/>
        <v>0.65011998892512146</v>
      </c>
      <c r="Q1664" s="14">
        <f t="shared" si="521"/>
        <v>1.1355139889251213</v>
      </c>
      <c r="R1664" s="14">
        <f t="shared" si="522"/>
        <v>-0.16472598892512147</v>
      </c>
      <c r="S1664" s="14">
        <f t="shared" si="523"/>
        <v>1.7856339778502428</v>
      </c>
      <c r="T1664" s="14">
        <f t="shared" si="524"/>
        <v>-0.81484597785024293</v>
      </c>
      <c r="U1664" s="4" t="s">
        <v>21</v>
      </c>
      <c r="V1664" s="21">
        <v>1651</v>
      </c>
      <c r="W1664" s="15">
        <f t="shared" si="514"/>
        <v>17312.063251853371</v>
      </c>
      <c r="X1664" s="15">
        <f t="shared" si="515"/>
        <v>20412.134352695022</v>
      </c>
      <c r="Y1664" s="15">
        <f t="shared" si="516"/>
        <v>33165.943300542312</v>
      </c>
      <c r="Z1664" s="15">
        <f t="shared" si="517"/>
        <v>9036.6051500567828</v>
      </c>
      <c r="AA1664" s="15">
        <f t="shared" si="518"/>
        <v>63538.341964931737</v>
      </c>
      <c r="AB1664" s="15">
        <f t="shared" si="519"/>
        <v>4716.9555384619161</v>
      </c>
      <c r="AC1664" s="15"/>
    </row>
    <row r="1665" spans="2:29">
      <c r="B1665" s="64">
        <v>42709</v>
      </c>
      <c r="C1665" s="65">
        <v>2204.71</v>
      </c>
      <c r="D1665" s="65">
        <v>18274.990000000002</v>
      </c>
      <c r="E1665" s="16">
        <f t="shared" si="506"/>
        <v>-8.1997907313981124E-3</v>
      </c>
      <c r="F1665" s="16" t="str">
        <f t="shared" si="508"/>
        <v/>
      </c>
      <c r="G1665" s="16">
        <f t="shared" si="509"/>
        <v>-8.1997907313981124E-3</v>
      </c>
      <c r="H1665" s="6">
        <f t="shared" si="510"/>
        <v>1652</v>
      </c>
      <c r="I1665" s="25">
        <f t="shared" ca="1" si="511"/>
        <v>24322.024398907466</v>
      </c>
      <c r="J1665" s="16">
        <f t="shared" ca="1" si="520"/>
        <v>-7.3698469678267304E-3</v>
      </c>
      <c r="K1665" s="17">
        <f t="shared" ca="1" si="512"/>
        <v>21.230330788148315</v>
      </c>
      <c r="L1665" s="31">
        <f t="shared" ca="1" si="507"/>
        <v>-0.48069646486255807</v>
      </c>
      <c r="M1665" s="30"/>
      <c r="N1665" s="21">
        <v>1652</v>
      </c>
      <c r="O1665" s="14">
        <f t="shared" si="505"/>
        <v>0.48568800000000001</v>
      </c>
      <c r="P1665" s="14">
        <f t="shared" si="513"/>
        <v>0.65031684585285043</v>
      </c>
      <c r="Q1665" s="14">
        <f t="shared" si="521"/>
        <v>1.1360048458528504</v>
      </c>
      <c r="R1665" s="14">
        <f t="shared" si="522"/>
        <v>-0.16462884585285043</v>
      </c>
      <c r="S1665" s="14">
        <f t="shared" si="523"/>
        <v>1.7863216917057008</v>
      </c>
      <c r="T1665" s="14">
        <f t="shared" si="524"/>
        <v>-0.81494569170570086</v>
      </c>
      <c r="U1665" s="4" t="s">
        <v>21</v>
      </c>
      <c r="V1665" s="21">
        <v>1652</v>
      </c>
      <c r="W1665" s="15">
        <f t="shared" si="514"/>
        <v>17317.153746715496</v>
      </c>
      <c r="X1665" s="15">
        <f t="shared" si="515"/>
        <v>20416.153018290188</v>
      </c>
      <c r="Y1665" s="15">
        <f t="shared" si="516"/>
        <v>33182.227029739748</v>
      </c>
      <c r="Z1665" s="15">
        <f t="shared" si="517"/>
        <v>9037.483036283551</v>
      </c>
      <c r="AA1665" s="15">
        <f t="shared" si="518"/>
        <v>63582.053191739236</v>
      </c>
      <c r="AB1665" s="15">
        <f t="shared" si="519"/>
        <v>4716.4852160883702</v>
      </c>
      <c r="AC1665" s="15"/>
    </row>
    <row r="1666" spans="2:29">
      <c r="B1666" s="64">
        <v>42710</v>
      </c>
      <c r="C1666" s="65">
        <v>2212.23</v>
      </c>
      <c r="D1666" s="65">
        <v>18360.54</v>
      </c>
      <c r="E1666" s="16">
        <f t="shared" si="506"/>
        <v>4.6812611114971482E-3</v>
      </c>
      <c r="F1666" s="16">
        <f t="shared" si="508"/>
        <v>4.6812611114971482E-3</v>
      </c>
      <c r="G1666" s="16" t="str">
        <f t="shared" si="509"/>
        <v/>
      </c>
      <c r="H1666" s="6">
        <f t="shared" si="510"/>
        <v>1653</v>
      </c>
      <c r="I1666" s="25">
        <f t="shared" ca="1" si="511"/>
        <v>24165.326430865276</v>
      </c>
      <c r="J1666" s="16">
        <f t="shared" ca="1" si="520"/>
        <v>-6.4426367424098479E-3</v>
      </c>
      <c r="K1666" s="17">
        <f t="shared" ca="1" si="512"/>
        <v>20.807988010239953</v>
      </c>
      <c r="L1666" s="31">
        <f t="shared" ca="1" si="507"/>
        <v>-0.42234277790836133</v>
      </c>
      <c r="M1666" s="30"/>
      <c r="N1666" s="21">
        <v>1653</v>
      </c>
      <c r="O1666" s="14">
        <f t="shared" si="505"/>
        <v>0.48598199999999997</v>
      </c>
      <c r="P1666" s="14">
        <f t="shared" si="513"/>
        <v>0.65051364320819594</v>
      </c>
      <c r="Q1666" s="14">
        <f t="shared" si="521"/>
        <v>1.1364956432081958</v>
      </c>
      <c r="R1666" s="14">
        <f t="shared" si="522"/>
        <v>-0.16453164320819597</v>
      </c>
      <c r="S1666" s="14">
        <f t="shared" si="523"/>
        <v>1.7870092864163918</v>
      </c>
      <c r="T1666" s="14">
        <f t="shared" si="524"/>
        <v>-0.81504528641639196</v>
      </c>
      <c r="U1666" s="4" t="s">
        <v>21</v>
      </c>
      <c r="V1666" s="21">
        <v>1653</v>
      </c>
      <c r="W1666" s="15">
        <f t="shared" si="514"/>
        <v>17322.24573840313</v>
      </c>
      <c r="X1666" s="15">
        <f t="shared" si="515"/>
        <v>20420.171258587077</v>
      </c>
      <c r="Y1666" s="15">
        <f t="shared" si="516"/>
        <v>33198.516776165656</v>
      </c>
      <c r="Z1666" s="15">
        <f t="shared" si="517"/>
        <v>9038.3615462317521</v>
      </c>
      <c r="AA1666" s="15">
        <f t="shared" si="518"/>
        <v>63625.786909022027</v>
      </c>
      <c r="AB1666" s="15">
        <f t="shared" si="519"/>
        <v>4716.015502498678</v>
      </c>
      <c r="AC1666" s="15"/>
    </row>
    <row r="1667" spans="2:29">
      <c r="B1667" s="64">
        <v>42711</v>
      </c>
      <c r="C1667" s="65">
        <v>2241.35</v>
      </c>
      <c r="D1667" s="65">
        <v>18496.689999999999</v>
      </c>
      <c r="E1667" s="16">
        <f t="shared" si="506"/>
        <v>7.4153592432465391E-3</v>
      </c>
      <c r="F1667" s="16">
        <f t="shared" si="508"/>
        <v>7.4153592432465391E-3</v>
      </c>
      <c r="G1667" s="16" t="str">
        <f t="shared" si="509"/>
        <v/>
      </c>
      <c r="H1667" s="6">
        <f t="shared" si="510"/>
        <v>1654</v>
      </c>
      <c r="I1667" s="25">
        <f t="shared" ca="1" si="511"/>
        <v>24247.576511443302</v>
      </c>
      <c r="J1667" s="16">
        <f t="shared" ca="1" si="520"/>
        <v>3.4036403693256641E-3</v>
      </c>
      <c r="K1667" s="17">
        <f t="shared" ca="1" si="512"/>
        <v>21.001979471554101</v>
      </c>
      <c r="L1667" s="31">
        <f t="shared" ca="1" si="507"/>
        <v>0.19399146131414671</v>
      </c>
      <c r="M1667" s="30"/>
      <c r="N1667" s="21">
        <v>1654</v>
      </c>
      <c r="O1667" s="14">
        <f t="shared" si="505"/>
        <v>0.48627599999999999</v>
      </c>
      <c r="P1667" s="14">
        <f t="shared" si="513"/>
        <v>0.65071038104520817</v>
      </c>
      <c r="Q1667" s="14">
        <f t="shared" si="521"/>
        <v>1.1369863810452081</v>
      </c>
      <c r="R1667" s="14">
        <f t="shared" si="522"/>
        <v>-0.16443438104520819</v>
      </c>
      <c r="S1667" s="14">
        <f t="shared" si="523"/>
        <v>1.7876967620904163</v>
      </c>
      <c r="T1667" s="14">
        <f t="shared" si="524"/>
        <v>-0.81514476209041642</v>
      </c>
      <c r="U1667" s="4" t="s">
        <v>21</v>
      </c>
      <c r="V1667" s="21">
        <v>1654</v>
      </c>
      <c r="W1667" s="15">
        <f t="shared" si="514"/>
        <v>17327.33922735641</v>
      </c>
      <c r="X1667" s="15">
        <f t="shared" si="515"/>
        <v>20424.189074127124</v>
      </c>
      <c r="Y1667" s="15">
        <f t="shared" si="516"/>
        <v>33214.812542627958</v>
      </c>
      <c r="Z1667" s="15">
        <f t="shared" si="517"/>
        <v>9039.2406795781153</v>
      </c>
      <c r="AA1667" s="15">
        <f t="shared" si="518"/>
        <v>63669.543128707606</v>
      </c>
      <c r="AB1667" s="15">
        <f t="shared" si="519"/>
        <v>4715.5463970105366</v>
      </c>
      <c r="AC1667" s="15"/>
    </row>
    <row r="1668" spans="2:29">
      <c r="B1668" s="64">
        <v>42712</v>
      </c>
      <c r="C1668" s="65">
        <v>2246.19</v>
      </c>
      <c r="D1668" s="65">
        <v>18765.47</v>
      </c>
      <c r="E1668" s="16">
        <f t="shared" si="506"/>
        <v>1.4531248563932384E-2</v>
      </c>
      <c r="F1668" s="16">
        <f t="shared" si="508"/>
        <v>1.4531248563932384E-2</v>
      </c>
      <c r="G1668" s="16" t="str">
        <f t="shared" si="509"/>
        <v/>
      </c>
      <c r="H1668" s="6">
        <f t="shared" si="510"/>
        <v>1655</v>
      </c>
      <c r="I1668" s="25">
        <f t="shared" ca="1" si="511"/>
        <v>24068.16519837196</v>
      </c>
      <c r="J1668" s="16">
        <f t="shared" ca="1" si="520"/>
        <v>-7.3991441159767307E-3</v>
      </c>
      <c r="K1668" s="17">
        <f t="shared" ca="1" si="512"/>
        <v>20.519438311557373</v>
      </c>
      <c r="L1668" s="31">
        <f t="shared" ca="1" si="507"/>
        <v>-0.48254115999672748</v>
      </c>
      <c r="M1668" s="30"/>
      <c r="N1668" s="21">
        <v>1655</v>
      </c>
      <c r="O1668" s="14">
        <f t="shared" si="505"/>
        <v>0.48657</v>
      </c>
      <c r="P1668" s="14">
        <f t="shared" si="513"/>
        <v>0.65090705941785576</v>
      </c>
      <c r="Q1668" s="14">
        <f t="shared" si="521"/>
        <v>1.1374770594178558</v>
      </c>
      <c r="R1668" s="14">
        <f t="shared" si="522"/>
        <v>-0.16433705941785576</v>
      </c>
      <c r="S1668" s="14">
        <f t="shared" si="523"/>
        <v>1.7883841188357115</v>
      </c>
      <c r="T1668" s="14">
        <f t="shared" si="524"/>
        <v>-0.81524411883571157</v>
      </c>
      <c r="U1668" s="4" t="s">
        <v>21</v>
      </c>
      <c r="V1668" s="21">
        <v>1655</v>
      </c>
      <c r="W1668" s="15">
        <f t="shared" si="514"/>
        <v>17332.43421401559</v>
      </c>
      <c r="X1668" s="15">
        <f t="shared" si="515"/>
        <v>20428.206465450912</v>
      </c>
      <c r="Y1668" s="15">
        <f t="shared" si="516"/>
        <v>33231.114331934827</v>
      </c>
      <c r="Z1668" s="15">
        <f t="shared" si="517"/>
        <v>9040.120436000052</v>
      </c>
      <c r="AA1668" s="15">
        <f t="shared" si="518"/>
        <v>63713.321862727418</v>
      </c>
      <c r="AB1668" s="15">
        <f t="shared" si="519"/>
        <v>4715.0778989428482</v>
      </c>
      <c r="AC1668" s="15"/>
    </row>
    <row r="1669" spans="2:29">
      <c r="B1669" s="64">
        <v>42713</v>
      </c>
      <c r="C1669" s="65">
        <v>2259.5300000000002</v>
      </c>
      <c r="D1669" s="65">
        <v>18996.37</v>
      </c>
      <c r="E1669" s="16">
        <f t="shared" si="506"/>
        <v>1.2304514621802588E-2</v>
      </c>
      <c r="F1669" s="16">
        <f t="shared" si="508"/>
        <v>1.2304514621802588E-2</v>
      </c>
      <c r="G1669" s="16" t="str">
        <f t="shared" si="509"/>
        <v/>
      </c>
      <c r="H1669" s="6">
        <f t="shared" si="510"/>
        <v>1656</v>
      </c>
      <c r="I1669" s="25">
        <f t="shared" ca="1" si="511"/>
        <v>24312.632726330834</v>
      </c>
      <c r="J1669" s="16">
        <f t="shared" ca="1" si="520"/>
        <v>1.0157298071703869E-2</v>
      </c>
      <c r="K1669" s="17">
        <f t="shared" ca="1" si="512"/>
        <v>21.132692448418368</v>
      </c>
      <c r="L1669" s="31">
        <f t="shared" ca="1" si="507"/>
        <v>0.61325413686099406</v>
      </c>
      <c r="M1669" s="30"/>
      <c r="N1669" s="21">
        <v>1656</v>
      </c>
      <c r="O1669" s="14">
        <f t="shared" si="505"/>
        <v>0.48686399999999996</v>
      </c>
      <c r="P1669" s="14">
        <f t="shared" si="513"/>
        <v>0.6511036783800257</v>
      </c>
      <c r="Q1669" s="14">
        <f t="shared" si="521"/>
        <v>1.1379676783800257</v>
      </c>
      <c r="R1669" s="14">
        <f t="shared" si="522"/>
        <v>-0.16423967838002573</v>
      </c>
      <c r="S1669" s="14">
        <f t="shared" si="523"/>
        <v>1.7890713567600514</v>
      </c>
      <c r="T1669" s="14">
        <f t="shared" si="524"/>
        <v>-0.81534335676005143</v>
      </c>
      <c r="U1669" s="4" t="s">
        <v>21</v>
      </c>
      <c r="V1669" s="21">
        <v>1656</v>
      </c>
      <c r="W1669" s="15">
        <f t="shared" si="514"/>
        <v>17337.530698821065</v>
      </c>
      <c r="X1669" s="15">
        <f t="shared" si="515"/>
        <v>20432.223433098206</v>
      </c>
      <c r="Y1669" s="15">
        <f t="shared" si="516"/>
        <v>33247.422146894613</v>
      </c>
      <c r="Z1669" s="15">
        <f t="shared" si="517"/>
        <v>9041.000815175641</v>
      </c>
      <c r="AA1669" s="15">
        <f t="shared" si="518"/>
        <v>63757.12312301682</v>
      </c>
      <c r="AB1669" s="15">
        <f t="shared" si="519"/>
        <v>4714.6100076157218</v>
      </c>
      <c r="AC1669" s="15"/>
    </row>
    <row r="1670" spans="2:29">
      <c r="B1670" s="64">
        <v>42716</v>
      </c>
      <c r="C1670" s="65">
        <v>2256.96</v>
      </c>
      <c r="D1670" s="65">
        <v>19155.03</v>
      </c>
      <c r="E1670" s="16">
        <f t="shared" si="506"/>
        <v>8.3521220106788745E-3</v>
      </c>
      <c r="F1670" s="16">
        <f t="shared" si="508"/>
        <v>8.3521220106788745E-3</v>
      </c>
      <c r="G1670" s="16" t="str">
        <f t="shared" si="509"/>
        <v/>
      </c>
      <c r="H1670" s="6">
        <f t="shared" si="510"/>
        <v>1657</v>
      </c>
      <c r="I1670" s="25">
        <f t="shared" ca="1" si="511"/>
        <v>24510.028738166046</v>
      </c>
      <c r="J1670" s="16">
        <f t="shared" ca="1" si="520"/>
        <v>8.1190718445489293E-3</v>
      </c>
      <c r="K1670" s="17">
        <f t="shared" ca="1" si="512"/>
        <v>21.619710882288999</v>
      </c>
      <c r="L1670" s="31">
        <f t="shared" ca="1" si="507"/>
        <v>0.48701843387063182</v>
      </c>
      <c r="M1670" s="30"/>
      <c r="N1670" s="21">
        <v>1657</v>
      </c>
      <c r="O1670" s="14">
        <f t="shared" si="505"/>
        <v>0.48715799999999998</v>
      </c>
      <c r="P1670" s="14">
        <f t="shared" si="513"/>
        <v>0.65130023798552383</v>
      </c>
      <c r="Q1670" s="14">
        <f t="shared" si="521"/>
        <v>1.1384582379855237</v>
      </c>
      <c r="R1670" s="14">
        <f t="shared" si="522"/>
        <v>-0.16414223798552385</v>
      </c>
      <c r="S1670" s="14">
        <f t="shared" si="523"/>
        <v>1.7897584759710476</v>
      </c>
      <c r="T1670" s="14">
        <f t="shared" si="524"/>
        <v>-0.81544247597104769</v>
      </c>
      <c r="U1670" s="4" t="s">
        <v>21</v>
      </c>
      <c r="V1670" s="21">
        <v>1657</v>
      </c>
      <c r="W1670" s="15">
        <f t="shared" si="514"/>
        <v>17342.628682213359</v>
      </c>
      <c r="X1670" s="15">
        <f t="shared" si="515"/>
        <v>20436.239977607936</v>
      </c>
      <c r="Y1670" s="15">
        <f t="shared" si="516"/>
        <v>33263.735990315959</v>
      </c>
      <c r="Z1670" s="15">
        <f t="shared" si="517"/>
        <v>9041.881816783638</v>
      </c>
      <c r="AA1670" s="15">
        <f t="shared" si="518"/>
        <v>63800.946921515206</v>
      </c>
      <c r="AB1670" s="15">
        <f t="shared" si="519"/>
        <v>4714.1427223504679</v>
      </c>
      <c r="AC1670" s="15"/>
    </row>
    <row r="1671" spans="2:29">
      <c r="B1671" s="64">
        <v>42717</v>
      </c>
      <c r="C1671" s="65">
        <v>2271.7199999999998</v>
      </c>
      <c r="D1671" s="65">
        <v>19250.52</v>
      </c>
      <c r="E1671" s="16">
        <f t="shared" si="506"/>
        <v>4.9851135706914379E-3</v>
      </c>
      <c r="F1671" s="16">
        <f t="shared" si="508"/>
        <v>4.9851135706914379E-3</v>
      </c>
      <c r="G1671" s="16" t="str">
        <f t="shared" si="509"/>
        <v/>
      </c>
      <c r="H1671" s="6">
        <f t="shared" si="510"/>
        <v>1658</v>
      </c>
      <c r="I1671" s="25">
        <f t="shared" ca="1" si="511"/>
        <v>24503.21105063006</v>
      </c>
      <c r="J1671" s="16">
        <f t="shared" ca="1" si="520"/>
        <v>-2.7815910004910208E-4</v>
      </c>
      <c r="K1671" s="17">
        <f t="shared" ca="1" si="512"/>
        <v>21.583948508501656</v>
      </c>
      <c r="L1671" s="31">
        <f t="shared" ca="1" si="507"/>
        <v>-3.5762373787341657E-2</v>
      </c>
      <c r="M1671" s="30"/>
      <c r="N1671" s="21">
        <v>1658</v>
      </c>
      <c r="O1671" s="14">
        <f t="shared" si="505"/>
        <v>0.487452</v>
      </c>
      <c r="P1671" s="14">
        <f t="shared" si="513"/>
        <v>0.65149673828807464</v>
      </c>
      <c r="Q1671" s="14">
        <f t="shared" si="521"/>
        <v>1.1389487382880747</v>
      </c>
      <c r="R1671" s="14">
        <f t="shared" si="522"/>
        <v>-0.16404473828807464</v>
      </c>
      <c r="S1671" s="14">
        <f t="shared" si="523"/>
        <v>1.7904454765761493</v>
      </c>
      <c r="T1671" s="14">
        <f t="shared" si="524"/>
        <v>-0.81554147657614928</v>
      </c>
      <c r="U1671" s="4" t="s">
        <v>21</v>
      </c>
      <c r="V1671" s="21">
        <v>1658</v>
      </c>
      <c r="W1671" s="15">
        <f t="shared" si="514"/>
        <v>17347.728164633114</v>
      </c>
      <c r="X1671" s="15">
        <f t="shared" si="515"/>
        <v>20440.256099518199</v>
      </c>
      <c r="Y1671" s="15">
        <f t="shared" si="516"/>
        <v>33280.055865007729</v>
      </c>
      <c r="Z1671" s="15">
        <f t="shared" si="517"/>
        <v>9042.7634405034714</v>
      </c>
      <c r="AA1671" s="15">
        <f t="shared" si="518"/>
        <v>63844.793270165865</v>
      </c>
      <c r="AB1671" s="15">
        <f t="shared" si="519"/>
        <v>4713.6760424695967</v>
      </c>
      <c r="AC1671" s="15"/>
    </row>
    <row r="1672" spans="2:29">
      <c r="B1672" s="64">
        <v>42718</v>
      </c>
      <c r="C1672" s="65">
        <v>2253.2800000000002</v>
      </c>
      <c r="D1672" s="65">
        <v>19253.61</v>
      </c>
      <c r="E1672" s="16">
        <f t="shared" si="506"/>
        <v>1.6051514452597362E-4</v>
      </c>
      <c r="F1672" s="16">
        <f t="shared" si="508"/>
        <v>1.6051514452597362E-4</v>
      </c>
      <c r="G1672" s="16" t="str">
        <f t="shared" si="509"/>
        <v/>
      </c>
      <c r="H1672" s="6">
        <f t="shared" si="510"/>
        <v>1659</v>
      </c>
      <c r="I1672" s="25">
        <f t="shared" ca="1" si="511"/>
        <v>24486.057237771485</v>
      </c>
      <c r="J1672" s="16">
        <f t="shared" ca="1" si="520"/>
        <v>-7.0006387420530755E-4</v>
      </c>
      <c r="K1672" s="17">
        <f t="shared" ca="1" si="512"/>
        <v>21.521804164476077</v>
      </c>
      <c r="L1672" s="31">
        <f t="shared" ca="1" si="507"/>
        <v>-6.2144344025580472E-2</v>
      </c>
      <c r="M1672" s="30"/>
      <c r="N1672" s="21">
        <v>1659</v>
      </c>
      <c r="O1672" s="14">
        <f t="shared" si="505"/>
        <v>0.48774599999999996</v>
      </c>
      <c r="P1672" s="14">
        <f t="shared" si="513"/>
        <v>0.65169317934132165</v>
      </c>
      <c r="Q1672" s="14">
        <f t="shared" si="521"/>
        <v>1.1394391793413217</v>
      </c>
      <c r="R1672" s="14">
        <f t="shared" si="522"/>
        <v>-0.16394717934132169</v>
      </c>
      <c r="S1672" s="14">
        <f t="shared" si="523"/>
        <v>1.7911323586826433</v>
      </c>
      <c r="T1672" s="14">
        <f t="shared" si="524"/>
        <v>-0.81564035868264328</v>
      </c>
      <c r="U1672" s="4" t="s">
        <v>21</v>
      </c>
      <c r="V1672" s="21">
        <v>1659</v>
      </c>
      <c r="W1672" s="15">
        <f t="shared" si="514"/>
        <v>17352.829146521111</v>
      </c>
      <c r="X1672" s="15">
        <f t="shared" si="515"/>
        <v>20444.27179936627</v>
      </c>
      <c r="Y1672" s="15">
        <f t="shared" si="516"/>
        <v>33296.38177377898</v>
      </c>
      <c r="Z1672" s="15">
        <f t="shared" si="517"/>
        <v>9043.6456860152339</v>
      </c>
      <c r="AA1672" s="15">
        <f t="shared" si="518"/>
        <v>63888.662180916057</v>
      </c>
      <c r="AB1672" s="15">
        <f t="shared" si="519"/>
        <v>4713.2099672968143</v>
      </c>
      <c r="AC1672" s="15"/>
    </row>
    <row r="1673" spans="2:29">
      <c r="B1673" s="64">
        <v>42719</v>
      </c>
      <c r="C1673" s="65">
        <v>2262.0300000000002</v>
      </c>
      <c r="D1673" s="65">
        <v>19273.79</v>
      </c>
      <c r="E1673" s="16">
        <f t="shared" si="506"/>
        <v>1.048115132694611E-3</v>
      </c>
      <c r="F1673" s="16">
        <f t="shared" si="508"/>
        <v>1.048115132694611E-3</v>
      </c>
      <c r="G1673" s="16" t="str">
        <f t="shared" si="509"/>
        <v/>
      </c>
      <c r="H1673" s="6">
        <f t="shared" si="510"/>
        <v>1660</v>
      </c>
      <c r="I1673" s="25">
        <f t="shared" ca="1" si="511"/>
        <v>24531.692210137975</v>
      </c>
      <c r="J1673" s="16">
        <f t="shared" ca="1" si="520"/>
        <v>1.8637125578590346E-3</v>
      </c>
      <c r="K1673" s="17">
        <f t="shared" ca="1" si="512"/>
        <v>21.619802867781416</v>
      </c>
      <c r="L1673" s="31">
        <f t="shared" ca="1" si="507"/>
        <v>9.7998703305338053E-2</v>
      </c>
      <c r="M1673" s="30"/>
      <c r="N1673" s="21">
        <v>1660</v>
      </c>
      <c r="O1673" s="14">
        <f t="shared" si="505"/>
        <v>0.48803999999999997</v>
      </c>
      <c r="P1673" s="14">
        <f t="shared" si="513"/>
        <v>0.65188956119882757</v>
      </c>
      <c r="Q1673" s="14">
        <f t="shared" si="521"/>
        <v>1.1399295611988276</v>
      </c>
      <c r="R1673" s="14">
        <f t="shared" si="522"/>
        <v>-0.1638495611988276</v>
      </c>
      <c r="S1673" s="14">
        <f t="shared" si="523"/>
        <v>1.7918191223976552</v>
      </c>
      <c r="T1673" s="14">
        <f t="shared" si="524"/>
        <v>-0.81573912239765511</v>
      </c>
      <c r="U1673" s="4" t="s">
        <v>21</v>
      </c>
      <c r="V1673" s="21">
        <v>1660</v>
      </c>
      <c r="W1673" s="15">
        <f t="shared" si="514"/>
        <v>17357.93162831826</v>
      </c>
      <c r="X1673" s="15">
        <f t="shared" si="515"/>
        <v>20448.28707768859</v>
      </c>
      <c r="Y1673" s="15">
        <f t="shared" si="516"/>
        <v>33312.713719439074</v>
      </c>
      <c r="Z1673" s="15">
        <f t="shared" si="517"/>
        <v>9044.5285529996945</v>
      </c>
      <c r="AA1673" s="15">
        <f t="shared" si="518"/>
        <v>63932.553665717045</v>
      </c>
      <c r="AB1673" s="15">
        <f t="shared" si="519"/>
        <v>4712.7444961570209</v>
      </c>
      <c r="AC1673" s="15"/>
    </row>
    <row r="1674" spans="2:29">
      <c r="B1674" s="64">
        <v>42720</v>
      </c>
      <c r="C1674" s="65">
        <v>2258.0700000000002</v>
      </c>
      <c r="D1674" s="65">
        <v>19401.150000000001</v>
      </c>
      <c r="E1674" s="16">
        <f t="shared" si="506"/>
        <v>6.6079375151436521E-3</v>
      </c>
      <c r="F1674" s="16">
        <f t="shared" si="508"/>
        <v>6.6079375151436521E-3</v>
      </c>
      <c r="G1674" s="16" t="str">
        <f t="shared" si="509"/>
        <v/>
      </c>
      <c r="H1674" s="6">
        <f t="shared" si="510"/>
        <v>1661</v>
      </c>
      <c r="I1674" s="25">
        <f t="shared" ca="1" si="511"/>
        <v>24083.545683964603</v>
      </c>
      <c r="J1674" s="16">
        <f t="shared" ca="1" si="520"/>
        <v>-1.8268064116187255E-2</v>
      </c>
      <c r="K1674" s="17">
        <f t="shared" ca="1" si="512"/>
        <v>20.449115492179867</v>
      </c>
      <c r="L1674" s="31">
        <f t="shared" ca="1" si="507"/>
        <v>-1.1706873756015497</v>
      </c>
      <c r="M1674" s="30"/>
      <c r="N1674" s="21">
        <v>1661</v>
      </c>
      <c r="O1674" s="14">
        <f t="shared" si="505"/>
        <v>0.48833399999999999</v>
      </c>
      <c r="P1674" s="14">
        <f t="shared" si="513"/>
        <v>0.65208588391407463</v>
      </c>
      <c r="Q1674" s="14">
        <f t="shared" si="521"/>
        <v>1.1404198839140747</v>
      </c>
      <c r="R1674" s="14">
        <f t="shared" si="522"/>
        <v>-0.16375188391407464</v>
      </c>
      <c r="S1674" s="14">
        <f t="shared" si="523"/>
        <v>1.7925057678281493</v>
      </c>
      <c r="T1674" s="14">
        <f t="shared" si="524"/>
        <v>-0.81583776782814921</v>
      </c>
      <c r="U1674" s="4" t="s">
        <v>21</v>
      </c>
      <c r="V1674" s="21">
        <v>1661</v>
      </c>
      <c r="W1674" s="15">
        <f t="shared" si="514"/>
        <v>17363.035610465598</v>
      </c>
      <c r="X1674" s="15">
        <f t="shared" si="515"/>
        <v>20452.301935020783</v>
      </c>
      <c r="Y1674" s="15">
        <f t="shared" si="516"/>
        <v>33329.051704797581</v>
      </c>
      <c r="Z1674" s="15">
        <f t="shared" si="517"/>
        <v>9045.412041138281</v>
      </c>
      <c r="AA1674" s="15">
        <f t="shared" si="518"/>
        <v>63976.467736524071</v>
      </c>
      <c r="AB1674" s="15">
        <f t="shared" si="519"/>
        <v>4712.2796283763073</v>
      </c>
      <c r="AC1674" s="15"/>
    </row>
    <row r="1675" spans="2:29">
      <c r="B1675" s="64">
        <v>42723</v>
      </c>
      <c r="C1675" s="65">
        <v>2262.5300000000002</v>
      </c>
      <c r="D1675" s="65">
        <v>19391.599999999999</v>
      </c>
      <c r="E1675" s="16">
        <f t="shared" si="506"/>
        <v>-4.9223886212945679E-4</v>
      </c>
      <c r="F1675" s="16" t="str">
        <f t="shared" si="508"/>
        <v/>
      </c>
      <c r="G1675" s="16">
        <f t="shared" si="509"/>
        <v>-4.9223886212945679E-4</v>
      </c>
      <c r="H1675" s="6">
        <f t="shared" si="510"/>
        <v>1662</v>
      </c>
      <c r="I1675" s="25">
        <f t="shared" ca="1" si="511"/>
        <v>23606.642608702445</v>
      </c>
      <c r="J1675" s="16">
        <f t="shared" ca="1" si="520"/>
        <v>-1.980202921614203E-2</v>
      </c>
      <c r="K1675" s="17">
        <f t="shared" ca="1" si="512"/>
        <v>19.180694856642145</v>
      </c>
      <c r="L1675" s="31">
        <f t="shared" ca="1" si="507"/>
        <v>-1.2684206355377228</v>
      </c>
      <c r="M1675" s="30"/>
      <c r="N1675" s="21">
        <v>1662</v>
      </c>
      <c r="O1675" s="14">
        <f t="shared" si="505"/>
        <v>0.48862800000000001</v>
      </c>
      <c r="P1675" s="14">
        <f t="shared" si="513"/>
        <v>0.65228214754046432</v>
      </c>
      <c r="Q1675" s="14">
        <f t="shared" si="521"/>
        <v>1.1409101475404644</v>
      </c>
      <c r="R1675" s="14">
        <f t="shared" si="522"/>
        <v>-0.16365414754046431</v>
      </c>
      <c r="S1675" s="14">
        <f t="shared" si="523"/>
        <v>1.7931922950809287</v>
      </c>
      <c r="T1675" s="14">
        <f t="shared" si="524"/>
        <v>-0.81593629508092858</v>
      </c>
      <c r="U1675" s="4" t="s">
        <v>21</v>
      </c>
      <c r="V1675" s="21">
        <v>1662</v>
      </c>
      <c r="W1675" s="15">
        <f t="shared" si="514"/>
        <v>17368.141093404291</v>
      </c>
      <c r="X1675" s="15">
        <f t="shared" si="515"/>
        <v>20456.31637189765</v>
      </c>
      <c r="Y1675" s="15">
        <f t="shared" si="516"/>
        <v>33345.395732664321</v>
      </c>
      <c r="Z1675" s="15">
        <f t="shared" si="517"/>
        <v>9046.2961501130903</v>
      </c>
      <c r="AA1675" s="15">
        <f t="shared" si="518"/>
        <v>64020.404405296322</v>
      </c>
      <c r="AB1675" s="15">
        <f t="shared" si="519"/>
        <v>4711.8153632819531</v>
      </c>
      <c r="AC1675" s="15"/>
    </row>
    <row r="1676" spans="2:29">
      <c r="B1676" s="64">
        <v>42724</v>
      </c>
      <c r="C1676" s="65">
        <v>2270.7600000000002</v>
      </c>
      <c r="D1676" s="65">
        <v>19494.53</v>
      </c>
      <c r="E1676" s="16">
        <f t="shared" si="506"/>
        <v>5.3079683986881074E-3</v>
      </c>
      <c r="F1676" s="16">
        <f t="shared" si="508"/>
        <v>5.3079683986881074E-3</v>
      </c>
      <c r="G1676" s="16" t="str">
        <f t="shared" si="509"/>
        <v/>
      </c>
      <c r="H1676" s="6">
        <f t="shared" si="510"/>
        <v>1663</v>
      </c>
      <c r="I1676" s="25">
        <f t="shared" ca="1" si="511"/>
        <v>23534.691451453411</v>
      </c>
      <c r="J1676" s="16">
        <f t="shared" ca="1" si="520"/>
        <v>-3.0479199622613575E-3</v>
      </c>
      <c r="K1676" s="17">
        <f t="shared" ca="1" si="512"/>
        <v>18.971533832675487</v>
      </c>
      <c r="L1676" s="31">
        <f t="shared" ca="1" si="507"/>
        <v>-0.2091610239666595</v>
      </c>
      <c r="M1676" s="30"/>
      <c r="N1676" s="21">
        <v>1663</v>
      </c>
      <c r="O1676" s="14">
        <f t="shared" si="505"/>
        <v>0.48892199999999997</v>
      </c>
      <c r="P1676" s="14">
        <f t="shared" si="513"/>
        <v>0.65247835213131788</v>
      </c>
      <c r="Q1676" s="14">
        <f t="shared" si="521"/>
        <v>1.1414003521313179</v>
      </c>
      <c r="R1676" s="14">
        <f t="shared" si="522"/>
        <v>-0.16355635213131792</v>
      </c>
      <c r="S1676" s="14">
        <f t="shared" si="523"/>
        <v>1.7938787042626356</v>
      </c>
      <c r="T1676" s="14">
        <f t="shared" si="524"/>
        <v>-0.8160347042626358</v>
      </c>
      <c r="U1676" s="4" t="s">
        <v>21</v>
      </c>
      <c r="V1676" s="21">
        <v>1663</v>
      </c>
      <c r="W1676" s="15">
        <f t="shared" si="514"/>
        <v>17373.248077575638</v>
      </c>
      <c r="X1676" s="15">
        <f t="shared" si="515"/>
        <v>20460.33038885317</v>
      </c>
      <c r="Y1676" s="15">
        <f t="shared" si="516"/>
        <v>33361.745805849358</v>
      </c>
      <c r="Z1676" s="15">
        <f t="shared" si="517"/>
        <v>9047.1808796068872</v>
      </c>
      <c r="AA1676" s="15">
        <f t="shared" si="518"/>
        <v>64064.363683996984</v>
      </c>
      <c r="AB1676" s="15">
        <f t="shared" si="519"/>
        <v>4711.3517002024228</v>
      </c>
      <c r="AC1676" s="15"/>
    </row>
    <row r="1677" spans="2:29">
      <c r="B1677" s="64">
        <v>42725</v>
      </c>
      <c r="C1677" s="65">
        <v>2265.1799999999998</v>
      </c>
      <c r="D1677" s="65">
        <v>19444.490000000002</v>
      </c>
      <c r="E1677" s="16">
        <f t="shared" si="506"/>
        <v>-2.5668738871877004E-3</v>
      </c>
      <c r="F1677" s="16" t="str">
        <f t="shared" si="508"/>
        <v/>
      </c>
      <c r="G1677" s="16">
        <f t="shared" si="509"/>
        <v>-2.5668738871877004E-3</v>
      </c>
      <c r="H1677" s="6">
        <f t="shared" si="510"/>
        <v>1664</v>
      </c>
      <c r="I1677" s="25">
        <f t="shared" ca="1" si="511"/>
        <v>23482.391768850881</v>
      </c>
      <c r="J1677" s="16">
        <f t="shared" ca="1" si="520"/>
        <v>-2.2222378700146612E-3</v>
      </c>
      <c r="K1677" s="17">
        <f t="shared" ca="1" si="512"/>
        <v>18.814114320099691</v>
      </c>
      <c r="L1677" s="31">
        <f t="shared" ca="1" si="507"/>
        <v>-0.15741951257579545</v>
      </c>
      <c r="M1677" s="30"/>
      <c r="N1677" s="21">
        <v>1664</v>
      </c>
      <c r="O1677" s="14">
        <f t="shared" ref="O1677:O1740" si="525">$I$7*N1677</f>
        <v>0.48921599999999998</v>
      </c>
      <c r="P1677" s="14">
        <f t="shared" si="513"/>
        <v>0.6526744977398764</v>
      </c>
      <c r="Q1677" s="14">
        <f t="shared" si="521"/>
        <v>1.1418904977398765</v>
      </c>
      <c r="R1677" s="14">
        <f t="shared" si="522"/>
        <v>-0.16345849773987642</v>
      </c>
      <c r="S1677" s="14">
        <f t="shared" si="523"/>
        <v>1.7945649954797527</v>
      </c>
      <c r="T1677" s="14">
        <f t="shared" si="524"/>
        <v>-0.81613299547975282</v>
      </c>
      <c r="U1677" s="4" t="s">
        <v>21</v>
      </c>
      <c r="V1677" s="21">
        <v>1664</v>
      </c>
      <c r="W1677" s="15">
        <f t="shared" si="514"/>
        <v>17378.356563421068</v>
      </c>
      <c r="X1677" s="15">
        <f t="shared" si="515"/>
        <v>20464.343986420499</v>
      </c>
      <c r="Y1677" s="15">
        <f t="shared" si="516"/>
        <v>33378.101927163014</v>
      </c>
      <c r="Z1677" s="15">
        <f t="shared" si="517"/>
        <v>9048.0662293030946</v>
      </c>
      <c r="AA1677" s="15">
        <f t="shared" si="518"/>
        <v>64108.345584593277</v>
      </c>
      <c r="AB1677" s="15">
        <f t="shared" si="519"/>
        <v>4710.8886384673669</v>
      </c>
      <c r="AC1677" s="15"/>
    </row>
    <row r="1678" spans="2:29">
      <c r="B1678" s="64">
        <v>42726</v>
      </c>
      <c r="C1678" s="65">
        <v>2260.96</v>
      </c>
      <c r="D1678" s="65">
        <v>19427.669999999998</v>
      </c>
      <c r="E1678" s="16">
        <f t="shared" ref="E1678:E1741" si="526">(D1678-D1677)/D1677</f>
        <v>-8.6502654479512424E-4</v>
      </c>
      <c r="F1678" s="16" t="str">
        <f t="shared" si="508"/>
        <v/>
      </c>
      <c r="G1678" s="16">
        <f t="shared" si="509"/>
        <v>-8.6502654479512424E-4</v>
      </c>
      <c r="H1678" s="6">
        <f t="shared" si="510"/>
        <v>1665</v>
      </c>
      <c r="I1678" s="25">
        <f t="shared" ca="1" si="511"/>
        <v>23277.689987530721</v>
      </c>
      <c r="J1678" s="16">
        <f t="shared" ca="1" si="520"/>
        <v>-8.7172458127410431E-3</v>
      </c>
      <c r="K1678" s="17">
        <f t="shared" ca="1" si="512"/>
        <v>18.248522498092729</v>
      </c>
      <c r="L1678" s="31">
        <f t="shared" ref="L1678:L1741" ca="1" si="527">NORMINV(RAND(),0,$I$9)</f>
        <v>-0.56559182200696068</v>
      </c>
      <c r="M1678" s="30"/>
      <c r="N1678" s="21">
        <v>1665</v>
      </c>
      <c r="O1678" s="14">
        <f t="shared" si="525"/>
        <v>0.48951</v>
      </c>
      <c r="P1678" s="14">
        <f t="shared" si="513"/>
        <v>0.65287058441930135</v>
      </c>
      <c r="Q1678" s="14">
        <f t="shared" si="521"/>
        <v>1.1423805844193013</v>
      </c>
      <c r="R1678" s="14">
        <f t="shared" si="522"/>
        <v>-0.16336058441930135</v>
      </c>
      <c r="S1678" s="14">
        <f t="shared" si="523"/>
        <v>1.7952511688386026</v>
      </c>
      <c r="T1678" s="14">
        <f t="shared" si="524"/>
        <v>-0.81623116883860269</v>
      </c>
      <c r="U1678" s="4" t="s">
        <v>21</v>
      </c>
      <c r="V1678" s="21">
        <v>1665</v>
      </c>
      <c r="W1678" s="15">
        <f t="shared" si="514"/>
        <v>17383.466551382138</v>
      </c>
      <c r="X1678" s="15">
        <f t="shared" si="515"/>
        <v>20468.357165131991</v>
      </c>
      <c r="Y1678" s="15">
        <f t="shared" si="516"/>
        <v>33394.46409941584</v>
      </c>
      <c r="Z1678" s="15">
        <f t="shared" si="517"/>
        <v>9048.9521988857923</v>
      </c>
      <c r="AA1678" s="15">
        <f t="shared" si="518"/>
        <v>64152.350119056406</v>
      </c>
      <c r="AB1678" s="15">
        <f t="shared" si="519"/>
        <v>4710.4261774076103</v>
      </c>
      <c r="AC1678" s="15"/>
    </row>
    <row r="1679" spans="2:29">
      <c r="B1679" s="64">
        <v>42731</v>
      </c>
      <c r="C1679" s="65">
        <v>2268.88</v>
      </c>
      <c r="D1679" s="65">
        <v>19403.060000000001</v>
      </c>
      <c r="E1679" s="16">
        <f t="shared" si="526"/>
        <v>-1.2667499499423732E-3</v>
      </c>
      <c r="F1679" s="16" t="str">
        <f t="shared" ref="F1679:F1742" si="528">IF(E1679&gt;0,E1679,"")</f>
        <v/>
      </c>
      <c r="G1679" s="16">
        <f t="shared" ref="G1679:G1742" si="529">IF(E1679&lt;0,E1679,"")</f>
        <v>-1.2667499499423732E-3</v>
      </c>
      <c r="H1679" s="6">
        <f t="shared" si="510"/>
        <v>1666</v>
      </c>
      <c r="I1679" s="25">
        <f t="shared" ca="1" si="511"/>
        <v>23245.037360992999</v>
      </c>
      <c r="J1679" s="16">
        <f t="shared" ca="1" si="520"/>
        <v>-1.4027434232182282E-3</v>
      </c>
      <c r="K1679" s="17">
        <f t="shared" ca="1" si="512"/>
        <v>18.142414427279007</v>
      </c>
      <c r="L1679" s="31">
        <f t="shared" ca="1" si="527"/>
        <v>-0.10610807081372094</v>
      </c>
      <c r="M1679" s="30"/>
      <c r="N1679" s="21">
        <v>1666</v>
      </c>
      <c r="O1679" s="14">
        <f t="shared" si="525"/>
        <v>0.48980399999999996</v>
      </c>
      <c r="P1679" s="14">
        <f t="shared" si="513"/>
        <v>0.65306661222267359</v>
      </c>
      <c r="Q1679" s="14">
        <f t="shared" si="521"/>
        <v>1.1428706122226735</v>
      </c>
      <c r="R1679" s="14">
        <f t="shared" si="522"/>
        <v>-0.16326261222267363</v>
      </c>
      <c r="S1679" s="14">
        <f t="shared" si="523"/>
        <v>1.7959372244453471</v>
      </c>
      <c r="T1679" s="14">
        <f t="shared" si="524"/>
        <v>-0.81632922444534728</v>
      </c>
      <c r="U1679" s="4" t="s">
        <v>21</v>
      </c>
      <c r="V1679" s="21">
        <v>1666</v>
      </c>
      <c r="W1679" s="15">
        <f t="shared" si="514"/>
        <v>17388.578041900531</v>
      </c>
      <c r="X1679" s="15">
        <f t="shared" si="515"/>
        <v>20472.369925519164</v>
      </c>
      <c r="Y1679" s="15">
        <f t="shared" si="516"/>
        <v>33410.83232541864</v>
      </c>
      <c r="Z1679" s="15">
        <f t="shared" si="517"/>
        <v>9049.8387880397295</v>
      </c>
      <c r="AA1679" s="15">
        <f t="shared" si="518"/>
        <v>64196.377299361506</v>
      </c>
      <c r="AB1679" s="15">
        <f t="shared" si="519"/>
        <v>4709.9643163551618</v>
      </c>
      <c r="AC1679" s="15"/>
    </row>
    <row r="1680" spans="2:29">
      <c r="B1680" s="64">
        <v>42732</v>
      </c>
      <c r="C1680" s="65">
        <v>2249.92</v>
      </c>
      <c r="D1680" s="65">
        <v>19244.87</v>
      </c>
      <c r="E1680" s="16">
        <f t="shared" si="526"/>
        <v>-8.1528377482728148E-3</v>
      </c>
      <c r="F1680" s="16" t="str">
        <f t="shared" si="528"/>
        <v/>
      </c>
      <c r="G1680" s="16">
        <f t="shared" si="529"/>
        <v>-8.1528377482728148E-3</v>
      </c>
      <c r="H1680" s="6">
        <f t="shared" si="510"/>
        <v>1667</v>
      </c>
      <c r="I1680" s="25">
        <f t="shared" ca="1" si="511"/>
        <v>22777.247970361608</v>
      </c>
      <c r="J1680" s="16">
        <f t="shared" ca="1" si="520"/>
        <v>-2.0124269252256764E-2</v>
      </c>
      <c r="K1680" s="17">
        <f t="shared" ca="1" si="512"/>
        <v>16.85344352776896</v>
      </c>
      <c r="L1680" s="31">
        <f t="shared" ca="1" si="527"/>
        <v>-1.2889708995100468</v>
      </c>
      <c r="M1680" s="30"/>
      <c r="N1680" s="21">
        <v>1667</v>
      </c>
      <c r="O1680" s="14">
        <f t="shared" si="525"/>
        <v>0.49009799999999998</v>
      </c>
      <c r="P1680" s="14">
        <f t="shared" si="513"/>
        <v>0.6532625812029953</v>
      </c>
      <c r="Q1680" s="14">
        <f t="shared" si="521"/>
        <v>1.1433605812029952</v>
      </c>
      <c r="R1680" s="14">
        <f t="shared" si="522"/>
        <v>-0.16316458120299532</v>
      </c>
      <c r="S1680" s="14">
        <f t="shared" si="523"/>
        <v>1.7966231624059905</v>
      </c>
      <c r="T1680" s="14">
        <f t="shared" si="524"/>
        <v>-0.81642716240599067</v>
      </c>
      <c r="U1680" s="4" t="s">
        <v>21</v>
      </c>
      <c r="V1680" s="21">
        <v>1667</v>
      </c>
      <c r="W1680" s="15">
        <f t="shared" si="514"/>
        <v>17393.691035418069</v>
      </c>
      <c r="X1680" s="15">
        <f t="shared" si="515"/>
        <v>20476.382268112739</v>
      </c>
      <c r="Y1680" s="15">
        <f t="shared" si="516"/>
        <v>33427.206607982509</v>
      </c>
      <c r="Z1680" s="15">
        <f t="shared" si="517"/>
        <v>9050.7259964503082</v>
      </c>
      <c r="AA1680" s="15">
        <f t="shared" si="518"/>
        <v>64240.42713748783</v>
      </c>
      <c r="AB1680" s="15">
        <f t="shared" si="519"/>
        <v>4709.5030546431999</v>
      </c>
      <c r="AC1680" s="15"/>
    </row>
    <row r="1681" spans="2:29">
      <c r="B1681" s="64">
        <v>42733</v>
      </c>
      <c r="C1681" s="65">
        <v>2249.2600000000002</v>
      </c>
      <c r="D1681" s="65">
        <v>19145.14</v>
      </c>
      <c r="E1681" s="16">
        <f t="shared" si="526"/>
        <v>-5.1821602328308569E-3</v>
      </c>
      <c r="F1681" s="16" t="str">
        <f t="shared" si="528"/>
        <v/>
      </c>
      <c r="G1681" s="16">
        <f t="shared" si="529"/>
        <v>-5.1821602328308569E-3</v>
      </c>
      <c r="H1681" s="6">
        <f t="shared" si="510"/>
        <v>1668</v>
      </c>
      <c r="I1681" s="25">
        <f t="shared" ca="1" si="511"/>
        <v>22385.987479548901</v>
      </c>
      <c r="J1681" s="16">
        <f t="shared" ca="1" si="520"/>
        <v>-1.7177689390826579E-2</v>
      </c>
      <c r="K1681" s="17">
        <f t="shared" ca="1" si="512"/>
        <v>15.752134204002527</v>
      </c>
      <c r="L1681" s="31">
        <f t="shared" ca="1" si="527"/>
        <v>-1.1013093237664333</v>
      </c>
      <c r="M1681" s="30"/>
      <c r="N1681" s="21">
        <v>1668</v>
      </c>
      <c r="O1681" s="14">
        <f t="shared" si="525"/>
        <v>0.49039199999999999</v>
      </c>
      <c r="P1681" s="14">
        <f t="shared" si="513"/>
        <v>0.65345849141318846</v>
      </c>
      <c r="Q1681" s="14">
        <f t="shared" si="521"/>
        <v>1.1438504914131884</v>
      </c>
      <c r="R1681" s="14">
        <f t="shared" si="522"/>
        <v>-0.16306649141318846</v>
      </c>
      <c r="S1681" s="14">
        <f t="shared" si="523"/>
        <v>1.7973089828263769</v>
      </c>
      <c r="T1681" s="14">
        <f t="shared" si="524"/>
        <v>-0.81652498282637698</v>
      </c>
      <c r="U1681" s="4" t="s">
        <v>21</v>
      </c>
      <c r="V1681" s="21">
        <v>1668</v>
      </c>
      <c r="W1681" s="15">
        <f t="shared" si="514"/>
        <v>17398.805532376693</v>
      </c>
      <c r="X1681" s="15">
        <f t="shared" si="515"/>
        <v>20480.394193442615</v>
      </c>
      <c r="Y1681" s="15">
        <f t="shared" si="516"/>
        <v>33443.586949918754</v>
      </c>
      <c r="Z1681" s="15">
        <f t="shared" si="517"/>
        <v>9051.6138238035874</v>
      </c>
      <c r="AA1681" s="15">
        <f t="shared" si="518"/>
        <v>64284.499645418568</v>
      </c>
      <c r="AB1681" s="15">
        <f t="shared" si="519"/>
        <v>4709.0423916060763</v>
      </c>
      <c r="AC1681" s="15"/>
    </row>
    <row r="1682" spans="2:29">
      <c r="B1682" s="64">
        <v>42734</v>
      </c>
      <c r="C1682" s="65">
        <v>2238.83</v>
      </c>
      <c r="D1682" s="65">
        <v>19114.37</v>
      </c>
      <c r="E1682" s="16">
        <f t="shared" si="526"/>
        <v>-1.6071963955343464E-3</v>
      </c>
      <c r="F1682" s="16" t="str">
        <f t="shared" si="528"/>
        <v/>
      </c>
      <c r="G1682" s="16">
        <f t="shared" si="529"/>
        <v>-1.6071963955343464E-3</v>
      </c>
      <c r="H1682" s="6">
        <f t="shared" ref="H1682:H1745" si="530">+H1681+$I$8</f>
        <v>1669</v>
      </c>
      <c r="I1682" s="25">
        <f t="shared" ref="I1682:I1745" ca="1" si="531">$I$13*2.71828^(($I$5-($I$6^2)/2)*H1682+$I$6*K1682)</f>
        <v>22387.380197751721</v>
      </c>
      <c r="J1682" s="16">
        <f t="shared" ca="1" si="520"/>
        <v>6.2213838191969292E-5</v>
      </c>
      <c r="K1682" s="17">
        <f t="shared" ref="K1682:K1745" ca="1" si="532">+K1681+L1682</f>
        <v>15.737647450554929</v>
      </c>
      <c r="L1682" s="31">
        <f t="shared" ca="1" si="527"/>
        <v>-1.44867534475966E-2</v>
      </c>
      <c r="M1682" s="30"/>
      <c r="N1682" s="21">
        <v>1669</v>
      </c>
      <c r="O1682" s="14">
        <f t="shared" si="525"/>
        <v>0.49068600000000001</v>
      </c>
      <c r="P1682" s="14">
        <f t="shared" ref="P1682:P1745" si="533">$I$6*N1682^0.5</f>
        <v>0.65365434290609581</v>
      </c>
      <c r="Q1682" s="14">
        <f t="shared" si="521"/>
        <v>1.1443403429060959</v>
      </c>
      <c r="R1682" s="14">
        <f t="shared" si="522"/>
        <v>-0.1629683429060958</v>
      </c>
      <c r="S1682" s="14">
        <f t="shared" si="523"/>
        <v>1.7979946858121916</v>
      </c>
      <c r="T1682" s="14">
        <f t="shared" si="524"/>
        <v>-0.81662268581219166</v>
      </c>
      <c r="U1682" s="4" t="s">
        <v>21</v>
      </c>
      <c r="V1682" s="21">
        <v>1669</v>
      </c>
      <c r="W1682" s="15">
        <f t="shared" ref="W1682:W1745" si="534">$I$10*EXP(O1682)</f>
        <v>17403.921533218487</v>
      </c>
      <c r="X1682" s="15">
        <f t="shared" ref="X1682:X1745" si="535">$I$10*EXP(P1682)</f>
        <v>20484.405702037882</v>
      </c>
      <c r="Y1682" s="15">
        <f t="shared" ref="Y1682:Y1745" si="536">$I$10*EXP(Q1682)</f>
        <v>33459.97335403895</v>
      </c>
      <c r="Z1682" s="15">
        <f t="shared" ref="Z1682:Z1745" si="537">$I$10*EXP(R1682)</f>
        <v>9052.5022697862823</v>
      </c>
      <c r="AA1682" s="15">
        <f t="shared" ref="AA1682:AA1745" si="538">$I$10*EXP(S1682)</f>
        <v>64328.59483514091</v>
      </c>
      <c r="AB1682" s="15">
        <f t="shared" ref="AB1682:AB1745" si="539">$I$10*EXP(T1682)</f>
        <v>4708.5823265793188</v>
      </c>
      <c r="AC1682" s="15"/>
    </row>
    <row r="1683" spans="2:29">
      <c r="B1683" s="64">
        <v>42739</v>
      </c>
      <c r="C1683" s="65">
        <v>2270.75</v>
      </c>
      <c r="D1683" s="65">
        <v>19594.16</v>
      </c>
      <c r="E1683" s="16">
        <f t="shared" si="526"/>
        <v>2.5101010391658261E-2</v>
      </c>
      <c r="F1683" s="16">
        <f t="shared" si="528"/>
        <v>2.5101010391658261E-2</v>
      </c>
      <c r="G1683" s="16" t="str">
        <f t="shared" si="529"/>
        <v/>
      </c>
      <c r="H1683" s="6">
        <f t="shared" si="530"/>
        <v>1670</v>
      </c>
      <c r="I1683" s="25">
        <f t="shared" ca="1" si="531"/>
        <v>22272.461793922183</v>
      </c>
      <c r="J1683" s="16">
        <f t="shared" ref="J1683:J1746" ca="1" si="540">(I1683-I1682)/I1682</f>
        <v>-5.1331778356575944E-3</v>
      </c>
      <c r="K1683" s="17">
        <f t="shared" ca="1" si="532"/>
        <v>15.397622368391392</v>
      </c>
      <c r="L1683" s="31">
        <f t="shared" ca="1" si="527"/>
        <v>-0.340025082163537</v>
      </c>
      <c r="M1683" s="30"/>
      <c r="N1683" s="21">
        <v>1670</v>
      </c>
      <c r="O1683" s="14">
        <f t="shared" si="525"/>
        <v>0.49097999999999997</v>
      </c>
      <c r="P1683" s="14">
        <f t="shared" si="533"/>
        <v>0.65385013573448159</v>
      </c>
      <c r="Q1683" s="14">
        <f t="shared" ref="Q1683:Q1746" si="541">+O1683+P1683</f>
        <v>1.1448301357344817</v>
      </c>
      <c r="R1683" s="14">
        <f t="shared" ref="R1683:R1746" si="542">+O1683-P1683</f>
        <v>-0.16287013573448161</v>
      </c>
      <c r="S1683" s="14">
        <f t="shared" ref="S1683:S1746" si="543">+O1683+2*P1683</f>
        <v>1.7986802714689631</v>
      </c>
      <c r="T1683" s="14">
        <f t="shared" ref="T1683:T1746" si="544">+O1683-2*P1683</f>
        <v>-0.8167202714689632</v>
      </c>
      <c r="U1683" s="4" t="s">
        <v>21</v>
      </c>
      <c r="V1683" s="21">
        <v>1670</v>
      </c>
      <c r="W1683" s="15">
        <f t="shared" si="534"/>
        <v>17409.03903838565</v>
      </c>
      <c r="X1683" s="15">
        <f t="shared" si="535"/>
        <v>20488.416794426837</v>
      </c>
      <c r="Y1683" s="15">
        <f t="shared" si="536"/>
        <v>33476.365823154942</v>
      </c>
      <c r="Z1683" s="15">
        <f t="shared" si="537"/>
        <v>9053.3913340857598</v>
      </c>
      <c r="AA1683" s="15">
        <f t="shared" si="538"/>
        <v>64372.712718646158</v>
      </c>
      <c r="AB1683" s="15">
        <f t="shared" si="539"/>
        <v>4708.1228588996082</v>
      </c>
      <c r="AC1683" s="15"/>
    </row>
    <row r="1684" spans="2:29">
      <c r="B1684" s="64">
        <v>42740</v>
      </c>
      <c r="C1684" s="65">
        <v>2269</v>
      </c>
      <c r="D1684" s="65">
        <v>19354.439999999999</v>
      </c>
      <c r="E1684" s="16">
        <f t="shared" si="526"/>
        <v>-1.2234257554291746E-2</v>
      </c>
      <c r="F1684" s="16" t="str">
        <f t="shared" si="528"/>
        <v/>
      </c>
      <c r="G1684" s="16">
        <f t="shared" si="529"/>
        <v>-1.2234257554291746E-2</v>
      </c>
      <c r="H1684" s="6">
        <f t="shared" si="530"/>
        <v>1671</v>
      </c>
      <c r="I1684" s="25">
        <f t="shared" ca="1" si="531"/>
        <v>22501.514859683641</v>
      </c>
      <c r="J1684" s="16">
        <f t="shared" ca="1" si="540"/>
        <v>1.0284137778786683E-2</v>
      </c>
      <c r="K1684" s="17">
        <f t="shared" ca="1" si="532"/>
        <v>16.018723787430314</v>
      </c>
      <c r="L1684" s="31">
        <f t="shared" ca="1" si="527"/>
        <v>0.62110141903892202</v>
      </c>
      <c r="M1684" s="30"/>
      <c r="N1684" s="21">
        <v>1671</v>
      </c>
      <c r="O1684" s="14">
        <f t="shared" si="525"/>
        <v>0.49127399999999999</v>
      </c>
      <c r="P1684" s="14">
        <f t="shared" si="533"/>
        <v>0.6540458699510302</v>
      </c>
      <c r="Q1684" s="14">
        <f t="shared" si="541"/>
        <v>1.1453198699510301</v>
      </c>
      <c r="R1684" s="14">
        <f t="shared" si="542"/>
        <v>-0.16277186995103021</v>
      </c>
      <c r="S1684" s="14">
        <f t="shared" si="543"/>
        <v>1.7993657399020604</v>
      </c>
      <c r="T1684" s="14">
        <f t="shared" si="544"/>
        <v>-0.81681773990206041</v>
      </c>
      <c r="U1684" s="4" t="s">
        <v>21</v>
      </c>
      <c r="V1684" s="21">
        <v>1671</v>
      </c>
      <c r="W1684" s="15">
        <f t="shared" si="534"/>
        <v>17414.158048320525</v>
      </c>
      <c r="X1684" s="15">
        <f t="shared" si="535"/>
        <v>20492.42747113694</v>
      </c>
      <c r="Y1684" s="15">
        <f t="shared" si="536"/>
        <v>33492.764360078792</v>
      </c>
      <c r="Z1684" s="15">
        <f t="shared" si="537"/>
        <v>9054.2810163900449</v>
      </c>
      <c r="AA1684" s="15">
        <f t="shared" si="538"/>
        <v>64416.853307929574</v>
      </c>
      <c r="AB1684" s="15">
        <f t="shared" si="539"/>
        <v>4707.6639879048043</v>
      </c>
      <c r="AC1684" s="15"/>
    </row>
    <row r="1685" spans="2:29">
      <c r="B1685" s="64">
        <v>42741</v>
      </c>
      <c r="C1685" s="65">
        <v>2276.98</v>
      </c>
      <c r="D1685" s="65">
        <v>19454.330000000002</v>
      </c>
      <c r="E1685" s="16">
        <f t="shared" si="526"/>
        <v>5.1610896517803179E-3</v>
      </c>
      <c r="F1685" s="16">
        <f t="shared" si="528"/>
        <v>5.1610896517803179E-3</v>
      </c>
      <c r="G1685" s="16" t="str">
        <f t="shared" si="529"/>
        <v/>
      </c>
      <c r="H1685" s="6">
        <f t="shared" si="530"/>
        <v>1672</v>
      </c>
      <c r="I1685" s="25">
        <f t="shared" ca="1" si="531"/>
        <v>22417.895417302159</v>
      </c>
      <c r="J1685" s="16">
        <f t="shared" ca="1" si="540"/>
        <v>-3.7161694624971127E-3</v>
      </c>
      <c r="K1685" s="17">
        <f t="shared" ca="1" si="532"/>
        <v>15.767655407488684</v>
      </c>
      <c r="L1685" s="31">
        <f t="shared" ca="1" si="527"/>
        <v>-0.25106837994163034</v>
      </c>
      <c r="M1685" s="30"/>
      <c r="N1685" s="21">
        <v>1672</v>
      </c>
      <c r="O1685" s="14">
        <f t="shared" si="525"/>
        <v>0.491568</v>
      </c>
      <c r="P1685" s="14">
        <f t="shared" si="533"/>
        <v>0.65424154560834791</v>
      </c>
      <c r="Q1685" s="14">
        <f t="shared" si="541"/>
        <v>1.1458095456083479</v>
      </c>
      <c r="R1685" s="14">
        <f t="shared" si="542"/>
        <v>-0.1626735456083479</v>
      </c>
      <c r="S1685" s="14">
        <f t="shared" si="543"/>
        <v>1.8000510912166958</v>
      </c>
      <c r="T1685" s="14">
        <f t="shared" si="544"/>
        <v>-0.81691509121669581</v>
      </c>
      <c r="U1685" s="4" t="s">
        <v>21</v>
      </c>
      <c r="V1685" s="21">
        <v>1672</v>
      </c>
      <c r="W1685" s="15">
        <f t="shared" si="534"/>
        <v>17419.278563465574</v>
      </c>
      <c r="X1685" s="15">
        <f t="shared" si="535"/>
        <v>20496.437732694878</v>
      </c>
      <c r="Y1685" s="15">
        <f t="shared" si="536"/>
        <v>33509.1689676229</v>
      </c>
      <c r="Z1685" s="15">
        <f t="shared" si="537"/>
        <v>9055.1713163878067</v>
      </c>
      <c r="AA1685" s="15">
        <f t="shared" si="538"/>
        <v>64461.016614990462</v>
      </c>
      <c r="AB1685" s="15">
        <f t="shared" si="539"/>
        <v>4707.2057129339173</v>
      </c>
      <c r="AC1685" s="15"/>
    </row>
    <row r="1686" spans="2:29">
      <c r="B1686" s="64">
        <v>42745</v>
      </c>
      <c r="C1686" s="65">
        <v>2268.9</v>
      </c>
      <c r="D1686" s="65">
        <v>19301.439999999999</v>
      </c>
      <c r="E1686" s="16">
        <f t="shared" si="526"/>
        <v>-7.8589188113907318E-3</v>
      </c>
      <c r="F1686" s="16" t="str">
        <f t="shared" si="528"/>
        <v/>
      </c>
      <c r="G1686" s="16">
        <f t="shared" si="529"/>
        <v>-7.8589188113907318E-3</v>
      </c>
      <c r="H1686" s="6">
        <f t="shared" si="530"/>
        <v>1673</v>
      </c>
      <c r="I1686" s="25">
        <f t="shared" ca="1" si="531"/>
        <v>22427.609316288668</v>
      </c>
      <c r="J1686" s="16">
        <f t="shared" ca="1" si="540"/>
        <v>4.3331003226162199E-4</v>
      </c>
      <c r="K1686" s="17">
        <f t="shared" ca="1" si="532"/>
        <v>15.776356436987694</v>
      </c>
      <c r="L1686" s="31">
        <f t="shared" ca="1" si="527"/>
        <v>8.7010294990099643E-3</v>
      </c>
      <c r="M1686" s="30"/>
      <c r="N1686" s="21">
        <v>1673</v>
      </c>
      <c r="O1686" s="14">
        <f t="shared" si="525"/>
        <v>0.49186199999999997</v>
      </c>
      <c r="P1686" s="14">
        <f t="shared" si="533"/>
        <v>0.65443716275896191</v>
      </c>
      <c r="Q1686" s="14">
        <f t="shared" si="541"/>
        <v>1.1462991627589618</v>
      </c>
      <c r="R1686" s="14">
        <f t="shared" si="542"/>
        <v>-0.16257516275896194</v>
      </c>
      <c r="S1686" s="14">
        <f t="shared" si="543"/>
        <v>1.8007363255179238</v>
      </c>
      <c r="T1686" s="14">
        <f t="shared" si="544"/>
        <v>-0.8170123255179238</v>
      </c>
      <c r="U1686" s="4" t="s">
        <v>21</v>
      </c>
      <c r="V1686" s="21">
        <v>1673</v>
      </c>
      <c r="W1686" s="15">
        <f t="shared" si="534"/>
        <v>17424.400584263396</v>
      </c>
      <c r="X1686" s="15">
        <f t="shared" si="535"/>
        <v>20500.447579626514</v>
      </c>
      <c r="Y1686" s="15">
        <f t="shared" si="536"/>
        <v>33525.579648599858</v>
      </c>
      <c r="Z1686" s="15">
        <f t="shared" si="537"/>
        <v>9056.0622337683672</v>
      </c>
      <c r="AA1686" s="15">
        <f t="shared" si="538"/>
        <v>64505.202651832173</v>
      </c>
      <c r="AB1686" s="15">
        <f t="shared" si="539"/>
        <v>4706.7480333271224</v>
      </c>
      <c r="AC1686" s="15"/>
    </row>
    <row r="1687" spans="2:29">
      <c r="B1687" s="64">
        <v>42746</v>
      </c>
      <c r="C1687" s="65">
        <v>2275.3200000000002</v>
      </c>
      <c r="D1687" s="65">
        <v>19364.669999999998</v>
      </c>
      <c r="E1687" s="16">
        <f t="shared" si="526"/>
        <v>3.2759213820315772E-3</v>
      </c>
      <c r="F1687" s="16">
        <f t="shared" si="528"/>
        <v>3.2759213820315772E-3</v>
      </c>
      <c r="G1687" s="16" t="str">
        <f t="shared" si="529"/>
        <v/>
      </c>
      <c r="H1687" s="6">
        <f t="shared" si="530"/>
        <v>1674</v>
      </c>
      <c r="I1687" s="25">
        <f t="shared" ca="1" si="531"/>
        <v>22537.932196528625</v>
      </c>
      <c r="J1687" s="16">
        <f t="shared" ca="1" si="540"/>
        <v>4.9190655447984878E-3</v>
      </c>
      <c r="K1687" s="17">
        <f t="shared" ca="1" si="532"/>
        <v>16.064669547779744</v>
      </c>
      <c r="L1687" s="31">
        <f t="shared" ca="1" si="527"/>
        <v>0.28831311079205019</v>
      </c>
      <c r="M1687" s="30"/>
      <c r="N1687" s="21">
        <v>1674</v>
      </c>
      <c r="O1687" s="14">
        <f t="shared" si="525"/>
        <v>0.49215599999999998</v>
      </c>
      <c r="P1687" s="14">
        <f t="shared" si="533"/>
        <v>0.65463272145532114</v>
      </c>
      <c r="Q1687" s="14">
        <f t="shared" si="541"/>
        <v>1.1467887214553212</v>
      </c>
      <c r="R1687" s="14">
        <f t="shared" si="542"/>
        <v>-0.16247672145532116</v>
      </c>
      <c r="S1687" s="14">
        <f t="shared" si="543"/>
        <v>1.8014214429106423</v>
      </c>
      <c r="T1687" s="14">
        <f t="shared" si="544"/>
        <v>-0.81710944291064225</v>
      </c>
      <c r="U1687" s="4" t="s">
        <v>21</v>
      </c>
      <c r="V1687" s="21">
        <v>1674</v>
      </c>
      <c r="W1687" s="15">
        <f t="shared" si="534"/>
        <v>17429.524111156719</v>
      </c>
      <c r="X1687" s="15">
        <f t="shared" si="535"/>
        <v>20504.457012456918</v>
      </c>
      <c r="Y1687" s="15">
        <f t="shared" si="536"/>
        <v>33541.996405822574</v>
      </c>
      <c r="Z1687" s="15">
        <f t="shared" si="537"/>
        <v>9056.9537682216978</v>
      </c>
      <c r="AA1687" s="15">
        <f t="shared" si="538"/>
        <v>64549.411430462111</v>
      </c>
      <c r="AB1687" s="15">
        <f t="shared" si="539"/>
        <v>4706.2909484257498</v>
      </c>
      <c r="AC1687" s="15"/>
    </row>
    <row r="1688" spans="2:29">
      <c r="B1688" s="64">
        <v>42747</v>
      </c>
      <c r="C1688" s="65">
        <v>2271.788</v>
      </c>
      <c r="D1688" s="65">
        <v>19134.7</v>
      </c>
      <c r="E1688" s="16">
        <f t="shared" si="526"/>
        <v>-1.18757510455896E-2</v>
      </c>
      <c r="F1688" s="16" t="str">
        <f t="shared" si="528"/>
        <v/>
      </c>
      <c r="G1688" s="16">
        <f t="shared" si="529"/>
        <v>-1.18757510455896E-2</v>
      </c>
      <c r="H1688" s="6">
        <f t="shared" si="530"/>
        <v>1675</v>
      </c>
      <c r="I1688" s="25">
        <f t="shared" ca="1" si="531"/>
        <v>22088.222707369692</v>
      </c>
      <c r="J1688" s="16">
        <f t="shared" ca="1" si="540"/>
        <v>-1.9953449377587491E-2</v>
      </c>
      <c r="K1688" s="17">
        <f t="shared" ca="1" si="532"/>
        <v>14.786593212280467</v>
      </c>
      <c r="L1688" s="31">
        <f t="shared" ca="1" si="527"/>
        <v>-1.2780763354992772</v>
      </c>
      <c r="M1688" s="30"/>
      <c r="N1688" s="21">
        <v>1675</v>
      </c>
      <c r="O1688" s="14">
        <f t="shared" si="525"/>
        <v>0.49245</v>
      </c>
      <c r="P1688" s="14">
        <f t="shared" si="533"/>
        <v>0.65482822174979594</v>
      </c>
      <c r="Q1688" s="14">
        <f t="shared" si="541"/>
        <v>1.1472782217497959</v>
      </c>
      <c r="R1688" s="14">
        <f t="shared" si="542"/>
        <v>-0.16237822174979594</v>
      </c>
      <c r="S1688" s="14">
        <f t="shared" si="543"/>
        <v>1.8021064434995919</v>
      </c>
      <c r="T1688" s="14">
        <f t="shared" si="544"/>
        <v>-0.81720644349959182</v>
      </c>
      <c r="U1688" s="4" t="s">
        <v>21</v>
      </c>
      <c r="V1688" s="21">
        <v>1675</v>
      </c>
      <c r="W1688" s="15">
        <f t="shared" si="534"/>
        <v>17434.649144588398</v>
      </c>
      <c r="X1688" s="15">
        <f t="shared" si="535"/>
        <v>20508.466031710352</v>
      </c>
      <c r="Y1688" s="15">
        <f t="shared" si="536"/>
        <v>33558.419242104166</v>
      </c>
      <c r="Z1688" s="15">
        <f t="shared" si="537"/>
        <v>9057.8459194384177</v>
      </c>
      <c r="AA1688" s="15">
        <f t="shared" si="538"/>
        <v>64593.642962891652</v>
      </c>
      <c r="AB1688" s="15">
        <f t="shared" si="539"/>
        <v>4705.8344575722831</v>
      </c>
      <c r="AC1688" s="15"/>
    </row>
    <row r="1689" spans="2:29">
      <c r="B1689" s="64">
        <v>42748</v>
      </c>
      <c r="C1689" s="65">
        <v>2278.6799999999998</v>
      </c>
      <c r="D1689" s="65">
        <v>19287.28</v>
      </c>
      <c r="E1689" s="16">
        <f t="shared" si="526"/>
        <v>7.9739948888667232E-3</v>
      </c>
      <c r="F1689" s="16">
        <f t="shared" si="528"/>
        <v>7.9739948888667232E-3</v>
      </c>
      <c r="G1689" s="16" t="str">
        <f t="shared" si="529"/>
        <v/>
      </c>
      <c r="H1689" s="6">
        <f t="shared" si="530"/>
        <v>1676</v>
      </c>
      <c r="I1689" s="25">
        <f t="shared" ca="1" si="531"/>
        <v>22294.957938862757</v>
      </c>
      <c r="J1689" s="16">
        <f t="shared" ca="1" si="540"/>
        <v>9.3595231373725749E-3</v>
      </c>
      <c r="K1689" s="17">
        <f t="shared" ca="1" si="532"/>
        <v>15.35046824122338</v>
      </c>
      <c r="L1689" s="31">
        <f t="shared" ca="1" si="527"/>
        <v>0.56387502894291375</v>
      </c>
      <c r="M1689" s="30"/>
      <c r="N1689" s="21">
        <v>1676</v>
      </c>
      <c r="O1689" s="14">
        <f t="shared" si="525"/>
        <v>0.49274399999999996</v>
      </c>
      <c r="P1689" s="14">
        <f t="shared" si="533"/>
        <v>0.65502366369467901</v>
      </c>
      <c r="Q1689" s="14">
        <f t="shared" si="541"/>
        <v>1.147767663694679</v>
      </c>
      <c r="R1689" s="14">
        <f t="shared" si="542"/>
        <v>-0.16227966369467905</v>
      </c>
      <c r="S1689" s="14">
        <f t="shared" si="543"/>
        <v>1.8027913273893579</v>
      </c>
      <c r="T1689" s="14">
        <f t="shared" si="544"/>
        <v>-0.81730332738935807</v>
      </c>
      <c r="U1689" s="4" t="s">
        <v>21</v>
      </c>
      <c r="V1689" s="21">
        <v>1676</v>
      </c>
      <c r="W1689" s="15">
        <f t="shared" si="534"/>
        <v>17439.775685001419</v>
      </c>
      <c r="X1689" s="15">
        <f t="shared" si="535"/>
        <v>20512.474637910294</v>
      </c>
      <c r="Y1689" s="15">
        <f t="shared" si="536"/>
        <v>33574.848160258087</v>
      </c>
      <c r="Z1689" s="15">
        <f t="shared" si="537"/>
        <v>9058.7386871097879</v>
      </c>
      <c r="AA1689" s="15">
        <f t="shared" si="538"/>
        <v>64637.897261136342</v>
      </c>
      <c r="AB1689" s="15">
        <f t="shared" si="539"/>
        <v>4705.3785601103536</v>
      </c>
      <c r="AC1689" s="15"/>
    </row>
    <row r="1690" spans="2:29">
      <c r="B1690" s="64">
        <v>42752</v>
      </c>
      <c r="C1690" s="65">
        <v>2267.89</v>
      </c>
      <c r="D1690" s="65">
        <v>18813.53</v>
      </c>
      <c r="E1690" s="16">
        <f t="shared" si="526"/>
        <v>-2.456282067766943E-2</v>
      </c>
      <c r="F1690" s="16" t="str">
        <f t="shared" si="528"/>
        <v/>
      </c>
      <c r="G1690" s="16">
        <f t="shared" si="529"/>
        <v>-2.456282067766943E-2</v>
      </c>
      <c r="H1690" s="6">
        <f t="shared" si="530"/>
        <v>1677</v>
      </c>
      <c r="I1690" s="25">
        <f t="shared" ca="1" si="531"/>
        <v>21934.157799339249</v>
      </c>
      <c r="J1690" s="16">
        <f t="shared" ca="1" si="540"/>
        <v>-1.6183037461335165E-2</v>
      </c>
      <c r="K1690" s="17">
        <f t="shared" ca="1" si="532"/>
        <v>14.312379248260454</v>
      </c>
      <c r="L1690" s="31">
        <f t="shared" ca="1" si="527"/>
        <v>-1.0380889929629258</v>
      </c>
      <c r="M1690" s="30"/>
      <c r="N1690" s="21">
        <v>1677</v>
      </c>
      <c r="O1690" s="14">
        <f t="shared" si="525"/>
        <v>0.49303799999999998</v>
      </c>
      <c r="P1690" s="14">
        <f t="shared" si="533"/>
        <v>0.65521904734218472</v>
      </c>
      <c r="Q1690" s="14">
        <f t="shared" si="541"/>
        <v>1.1482570473421847</v>
      </c>
      <c r="R1690" s="14">
        <f t="shared" si="542"/>
        <v>-0.16218104734218475</v>
      </c>
      <c r="S1690" s="14">
        <f t="shared" si="543"/>
        <v>1.8034760946843695</v>
      </c>
      <c r="T1690" s="14">
        <f t="shared" si="544"/>
        <v>-0.81740009468436947</v>
      </c>
      <c r="U1690" s="4" t="s">
        <v>21</v>
      </c>
      <c r="V1690" s="21">
        <v>1677</v>
      </c>
      <c r="W1690" s="15">
        <f t="shared" si="534"/>
        <v>17444.903732838906</v>
      </c>
      <c r="X1690" s="15">
        <f t="shared" si="535"/>
        <v>20516.482831579418</v>
      </c>
      <c r="Y1690" s="15">
        <f t="shared" si="536"/>
        <v>33591.283163098007</v>
      </c>
      <c r="Z1690" s="15">
        <f t="shared" si="537"/>
        <v>9059.6320709277115</v>
      </c>
      <c r="AA1690" s="15">
        <f t="shared" si="538"/>
        <v>64682.174337215751</v>
      </c>
      <c r="AB1690" s="15">
        <f t="shared" si="539"/>
        <v>4704.923255384746</v>
      </c>
      <c r="AC1690" s="15"/>
    </row>
    <row r="1691" spans="2:29">
      <c r="B1691" s="64">
        <v>42753</v>
      </c>
      <c r="C1691" s="65">
        <v>2271.89</v>
      </c>
      <c r="D1691" s="65">
        <v>18894.37</v>
      </c>
      <c r="E1691" s="16">
        <f t="shared" si="526"/>
        <v>4.2969075978830209E-3</v>
      </c>
      <c r="F1691" s="16">
        <f t="shared" si="528"/>
        <v>4.2969075978830209E-3</v>
      </c>
      <c r="G1691" s="16" t="str">
        <f t="shared" si="529"/>
        <v/>
      </c>
      <c r="H1691" s="6">
        <f t="shared" si="530"/>
        <v>1678</v>
      </c>
      <c r="I1691" s="25">
        <f t="shared" ca="1" si="531"/>
        <v>21946.974769134198</v>
      </c>
      <c r="J1691" s="16">
        <f t="shared" ca="1" si="540"/>
        <v>5.8433835993169155E-4</v>
      </c>
      <c r="K1691" s="17">
        <f t="shared" ca="1" si="532"/>
        <v>14.330514754116257</v>
      </c>
      <c r="L1691" s="31">
        <f t="shared" ca="1" si="527"/>
        <v>1.8135505855803043E-2</v>
      </c>
      <c r="M1691" s="30"/>
      <c r="N1691" s="21">
        <v>1678</v>
      </c>
      <c r="O1691" s="14">
        <f t="shared" si="525"/>
        <v>0.49333199999999999</v>
      </c>
      <c r="P1691" s="14">
        <f t="shared" si="533"/>
        <v>0.65541437274444936</v>
      </c>
      <c r="Q1691" s="14">
        <f t="shared" si="541"/>
        <v>1.1487463727444494</v>
      </c>
      <c r="R1691" s="14">
        <f t="shared" si="542"/>
        <v>-0.16208237274444937</v>
      </c>
      <c r="S1691" s="14">
        <f t="shared" si="543"/>
        <v>1.8041607454888986</v>
      </c>
      <c r="T1691" s="14">
        <f t="shared" si="544"/>
        <v>-0.81749674548889872</v>
      </c>
      <c r="U1691" s="4" t="s">
        <v>21</v>
      </c>
      <c r="V1691" s="21">
        <v>1678</v>
      </c>
      <c r="W1691" s="15">
        <f t="shared" si="534"/>
        <v>17450.033288544098</v>
      </c>
      <c r="X1691" s="15">
        <f t="shared" si="535"/>
        <v>20520.490613239592</v>
      </c>
      <c r="Y1691" s="15">
        <f t="shared" si="536"/>
        <v>33607.724253437897</v>
      </c>
      <c r="Z1691" s="15">
        <f t="shared" si="537"/>
        <v>9060.5260705847431</v>
      </c>
      <c r="AA1691" s="15">
        <f t="shared" si="538"/>
        <v>64726.47420315339</v>
      </c>
      <c r="AB1691" s="15">
        <f t="shared" si="539"/>
        <v>4704.4685427413897</v>
      </c>
      <c r="AC1691" s="15"/>
    </row>
    <row r="1692" spans="2:29">
      <c r="B1692" s="64">
        <v>42754</v>
      </c>
      <c r="C1692" s="65">
        <v>2263.69</v>
      </c>
      <c r="D1692" s="65">
        <v>19072.25</v>
      </c>
      <c r="E1692" s="16">
        <f t="shared" si="526"/>
        <v>9.4144446202758299E-3</v>
      </c>
      <c r="F1692" s="16">
        <f t="shared" si="528"/>
        <v>9.4144446202758299E-3</v>
      </c>
      <c r="G1692" s="16" t="str">
        <f t="shared" si="529"/>
        <v/>
      </c>
      <c r="H1692" s="6">
        <f t="shared" si="530"/>
        <v>1679</v>
      </c>
      <c r="I1692" s="25">
        <f t="shared" ca="1" si="531"/>
        <v>22245.486416348595</v>
      </c>
      <c r="J1692" s="16">
        <f t="shared" ca="1" si="540"/>
        <v>1.3601494071712215E-2</v>
      </c>
      <c r="K1692" s="17">
        <f t="shared" ca="1" si="532"/>
        <v>15.156504325122798</v>
      </c>
      <c r="L1692" s="31">
        <f t="shared" ca="1" si="527"/>
        <v>0.82598957100654147</v>
      </c>
      <c r="M1692" s="30"/>
      <c r="N1692" s="21">
        <v>1679</v>
      </c>
      <c r="O1692" s="14">
        <f t="shared" si="525"/>
        <v>0.49362600000000001</v>
      </c>
      <c r="P1692" s="14">
        <f t="shared" si="533"/>
        <v>0.65560963995353216</v>
      </c>
      <c r="Q1692" s="14">
        <f t="shared" si="541"/>
        <v>1.1492356399535322</v>
      </c>
      <c r="R1692" s="14">
        <f t="shared" si="542"/>
        <v>-0.16198363995353215</v>
      </c>
      <c r="S1692" s="14">
        <f t="shared" si="543"/>
        <v>1.8048452799070644</v>
      </c>
      <c r="T1692" s="14">
        <f t="shared" si="544"/>
        <v>-0.81759327990706432</v>
      </c>
      <c r="U1692" s="4" t="s">
        <v>21</v>
      </c>
      <c r="V1692" s="21">
        <v>1679</v>
      </c>
      <c r="W1692" s="15">
        <f t="shared" si="534"/>
        <v>17455.164352560383</v>
      </c>
      <c r="X1692" s="15">
        <f t="shared" si="535"/>
        <v>20524.497983411908</v>
      </c>
      <c r="Y1692" s="15">
        <f t="shared" si="536"/>
        <v>33624.171434091993</v>
      </c>
      <c r="Z1692" s="15">
        <f t="shared" si="537"/>
        <v>9061.4206857740701</v>
      </c>
      <c r="AA1692" s="15">
        <f t="shared" si="538"/>
        <v>64770.796870977043</v>
      </c>
      <c r="AB1692" s="15">
        <f t="shared" si="539"/>
        <v>4704.014421527354</v>
      </c>
      <c r="AC1692" s="15"/>
    </row>
    <row r="1693" spans="2:29">
      <c r="B1693" s="64">
        <v>42755</v>
      </c>
      <c r="C1693" s="65">
        <v>2271.31</v>
      </c>
      <c r="D1693" s="65">
        <v>19137.91</v>
      </c>
      <c r="E1693" s="16">
        <f t="shared" si="526"/>
        <v>3.442698160940626E-3</v>
      </c>
      <c r="F1693" s="16">
        <f t="shared" si="528"/>
        <v>3.442698160940626E-3</v>
      </c>
      <c r="G1693" s="16" t="str">
        <f t="shared" si="529"/>
        <v/>
      </c>
      <c r="H1693" s="6">
        <f t="shared" si="530"/>
        <v>1680</v>
      </c>
      <c r="I1693" s="25">
        <f t="shared" ca="1" si="531"/>
        <v>22036.536997913183</v>
      </c>
      <c r="J1693" s="16">
        <f t="shared" ca="1" si="540"/>
        <v>-9.3928905183143611E-3</v>
      </c>
      <c r="K1693" s="17">
        <f t="shared" ca="1" si="532"/>
        <v>14.548298809072591</v>
      </c>
      <c r="L1693" s="31">
        <f t="shared" ca="1" si="527"/>
        <v>-0.60820551605020778</v>
      </c>
      <c r="M1693" s="30"/>
      <c r="N1693" s="21">
        <v>1680</v>
      </c>
      <c r="O1693" s="14">
        <f t="shared" si="525"/>
        <v>0.49391999999999997</v>
      </c>
      <c r="P1693" s="14">
        <f t="shared" si="533"/>
        <v>0.65580484902141434</v>
      </c>
      <c r="Q1693" s="14">
        <f t="shared" si="541"/>
        <v>1.1497248490214143</v>
      </c>
      <c r="R1693" s="14">
        <f t="shared" si="542"/>
        <v>-0.16188484902141437</v>
      </c>
      <c r="S1693" s="14">
        <f t="shared" si="543"/>
        <v>1.8055296980428286</v>
      </c>
      <c r="T1693" s="14">
        <f t="shared" si="544"/>
        <v>-0.81768969804282876</v>
      </c>
      <c r="U1693" s="4" t="s">
        <v>21</v>
      </c>
      <c r="V1693" s="21">
        <v>1680</v>
      </c>
      <c r="W1693" s="15">
        <f t="shared" si="534"/>
        <v>17460.296925331266</v>
      </c>
      <c r="X1693" s="15">
        <f t="shared" si="535"/>
        <v>20528.504942616662</v>
      </c>
      <c r="Y1693" s="15">
        <f t="shared" si="536"/>
        <v>33640.624707874798</v>
      </c>
      <c r="Z1693" s="15">
        <f t="shared" si="537"/>
        <v>9062.3159161895255</v>
      </c>
      <c r="AA1693" s="15">
        <f t="shared" si="538"/>
        <v>64815.142352718343</v>
      </c>
      <c r="AB1693" s="15">
        <f t="shared" si="539"/>
        <v>4703.5608910908522</v>
      </c>
      <c r="AC1693" s="15"/>
    </row>
    <row r="1694" spans="2:29">
      <c r="B1694" s="64">
        <v>42758</v>
      </c>
      <c r="C1694" s="65">
        <v>2265.1999999999998</v>
      </c>
      <c r="D1694" s="65">
        <v>18891.03</v>
      </c>
      <c r="E1694" s="16">
        <f t="shared" si="526"/>
        <v>-1.2900050214469659E-2</v>
      </c>
      <c r="F1694" s="16" t="str">
        <f t="shared" si="528"/>
        <v/>
      </c>
      <c r="G1694" s="16">
        <f t="shared" si="529"/>
        <v>-1.2900050214469659E-2</v>
      </c>
      <c r="H1694" s="6">
        <f t="shared" si="530"/>
        <v>1681</v>
      </c>
      <c r="I1694" s="25">
        <f t="shared" ca="1" si="531"/>
        <v>21941.318291476509</v>
      </c>
      <c r="J1694" s="16">
        <f t="shared" ca="1" si="540"/>
        <v>-4.3209469094754116E-3</v>
      </c>
      <c r="K1694" s="17">
        <f t="shared" ca="1" si="532"/>
        <v>14.259279303300703</v>
      </c>
      <c r="L1694" s="31">
        <f t="shared" ca="1" si="527"/>
        <v>-0.28901950577188767</v>
      </c>
      <c r="M1694" s="30"/>
      <c r="N1694" s="21">
        <v>1681</v>
      </c>
      <c r="O1694" s="14">
        <f t="shared" si="525"/>
        <v>0.49421399999999999</v>
      </c>
      <c r="P1694" s="14">
        <f t="shared" si="533"/>
        <v>0.65600000000000003</v>
      </c>
      <c r="Q1694" s="14">
        <f t="shared" si="541"/>
        <v>1.1502140000000001</v>
      </c>
      <c r="R1694" s="14">
        <f t="shared" si="542"/>
        <v>-0.16178600000000004</v>
      </c>
      <c r="S1694" s="14">
        <f t="shared" si="543"/>
        <v>1.806214</v>
      </c>
      <c r="T1694" s="14">
        <f t="shared" si="544"/>
        <v>-0.81778600000000012</v>
      </c>
      <c r="U1694" s="4" t="s">
        <v>21</v>
      </c>
      <c r="V1694" s="21">
        <v>1681</v>
      </c>
      <c r="W1694" s="15">
        <f t="shared" si="534"/>
        <v>17465.43100730038</v>
      </c>
      <c r="X1694" s="15">
        <f t="shared" si="535"/>
        <v>20532.511491373356</v>
      </c>
      <c r="Y1694" s="15">
        <f t="shared" si="536"/>
        <v>33657.08407760111</v>
      </c>
      <c r="Z1694" s="15">
        <f t="shared" si="537"/>
        <v>9063.2117615255756</v>
      </c>
      <c r="AA1694" s="15">
        <f t="shared" si="538"/>
        <v>64859.510660413187</v>
      </c>
      <c r="AB1694" s="15">
        <f t="shared" si="539"/>
        <v>4703.1079507812346</v>
      </c>
      <c r="AC1694" s="15"/>
    </row>
    <row r="1695" spans="2:29">
      <c r="B1695" s="64">
        <v>42759</v>
      </c>
      <c r="C1695" s="65">
        <v>2280.0700000000002</v>
      </c>
      <c r="D1695" s="65">
        <v>18787.990000000002</v>
      </c>
      <c r="E1695" s="16">
        <f t="shared" si="526"/>
        <v>-5.454440546650831E-3</v>
      </c>
      <c r="F1695" s="16" t="str">
        <f t="shared" si="528"/>
        <v/>
      </c>
      <c r="G1695" s="16">
        <f t="shared" si="529"/>
        <v>-5.454440546650831E-3</v>
      </c>
      <c r="H1695" s="6">
        <f t="shared" si="530"/>
        <v>1682</v>
      </c>
      <c r="I1695" s="25">
        <f t="shared" ca="1" si="531"/>
        <v>22168.287920109458</v>
      </c>
      <c r="J1695" s="16">
        <f t="shared" ca="1" si="540"/>
        <v>1.0344393423303073E-2</v>
      </c>
      <c r="K1695" s="17">
        <f t="shared" ca="1" si="532"/>
        <v>14.884108255885184</v>
      </c>
      <c r="L1695" s="31">
        <f t="shared" ca="1" si="527"/>
        <v>0.62482895258448112</v>
      </c>
      <c r="M1695" s="30"/>
      <c r="N1695" s="21">
        <v>1682</v>
      </c>
      <c r="O1695" s="14">
        <f t="shared" si="525"/>
        <v>0.494508</v>
      </c>
      <c r="P1695" s="14">
        <f t="shared" si="533"/>
        <v>0.65619509294111611</v>
      </c>
      <c r="Q1695" s="14">
        <f t="shared" si="541"/>
        <v>1.1507030929411162</v>
      </c>
      <c r="R1695" s="14">
        <f t="shared" si="542"/>
        <v>-0.16168709294111611</v>
      </c>
      <c r="S1695" s="14">
        <f t="shared" si="543"/>
        <v>1.8068981858822322</v>
      </c>
      <c r="T1695" s="14">
        <f t="shared" si="544"/>
        <v>-0.81788218588223227</v>
      </c>
      <c r="U1695" s="4" t="s">
        <v>21</v>
      </c>
      <c r="V1695" s="21">
        <v>1682</v>
      </c>
      <c r="W1695" s="15">
        <f t="shared" si="534"/>
        <v>17470.5665989115</v>
      </c>
      <c r="X1695" s="15">
        <f t="shared" si="535"/>
        <v>20536.517630200702</v>
      </c>
      <c r="Y1695" s="15">
        <f t="shared" si="536"/>
        <v>33673.549546085997</v>
      </c>
      <c r="Z1695" s="15">
        <f t="shared" si="537"/>
        <v>9064.1082214773287</v>
      </c>
      <c r="AA1695" s="15">
        <f t="shared" si="538"/>
        <v>64903.901806101458</v>
      </c>
      <c r="AB1695" s="15">
        <f t="shared" si="539"/>
        <v>4702.6555999489865</v>
      </c>
      <c r="AC1695" s="15"/>
    </row>
    <row r="1696" spans="2:29">
      <c r="B1696" s="64">
        <v>42760</v>
      </c>
      <c r="C1696" s="65">
        <v>2298.37</v>
      </c>
      <c r="D1696" s="65">
        <v>19057.5</v>
      </c>
      <c r="E1696" s="16">
        <f t="shared" si="526"/>
        <v>1.4344802184799884E-2</v>
      </c>
      <c r="F1696" s="16">
        <f t="shared" si="528"/>
        <v>1.4344802184799884E-2</v>
      </c>
      <c r="G1696" s="16" t="str">
        <f t="shared" si="529"/>
        <v/>
      </c>
      <c r="H1696" s="6">
        <f t="shared" si="530"/>
        <v>1683</v>
      </c>
      <c r="I1696" s="25">
        <f t="shared" ca="1" si="531"/>
        <v>22132.974045791649</v>
      </c>
      <c r="J1696" s="16">
        <f t="shared" ca="1" si="540"/>
        <v>-1.5929906019388849E-3</v>
      </c>
      <c r="K1696" s="17">
        <f t="shared" ca="1" si="532"/>
        <v>14.766091891326907</v>
      </c>
      <c r="L1696" s="31">
        <f t="shared" ca="1" si="527"/>
        <v>-0.11801636455827733</v>
      </c>
      <c r="M1696" s="30"/>
      <c r="N1696" s="21">
        <v>1683</v>
      </c>
      <c r="O1696" s="14">
        <f t="shared" si="525"/>
        <v>0.49480199999999996</v>
      </c>
      <c r="P1696" s="14">
        <f t="shared" si="533"/>
        <v>0.65639012789651252</v>
      </c>
      <c r="Q1696" s="14">
        <f t="shared" si="541"/>
        <v>1.1511921278965125</v>
      </c>
      <c r="R1696" s="14">
        <f t="shared" si="542"/>
        <v>-0.16158812789651256</v>
      </c>
      <c r="S1696" s="14">
        <f t="shared" si="543"/>
        <v>1.807582255793025</v>
      </c>
      <c r="T1696" s="14">
        <f t="shared" si="544"/>
        <v>-0.81797825579302508</v>
      </c>
      <c r="U1696" s="4" t="s">
        <v>21</v>
      </c>
      <c r="V1696" s="21">
        <v>1683</v>
      </c>
      <c r="W1696" s="15">
        <f t="shared" si="534"/>
        <v>17475.703700608527</v>
      </c>
      <c r="X1696" s="15">
        <f t="shared" si="535"/>
        <v>20540.523359616636</v>
      </c>
      <c r="Y1696" s="15">
        <f t="shared" si="536"/>
        <v>33690.021116144795</v>
      </c>
      <c r="Z1696" s="15">
        <f t="shared" si="537"/>
        <v>9065.0052957405242</v>
      </c>
      <c r="AA1696" s="15">
        <f t="shared" si="538"/>
        <v>64948.31580182715</v>
      </c>
      <c r="AB1696" s="15">
        <f t="shared" si="539"/>
        <v>4702.2038379457254</v>
      </c>
      <c r="AC1696" s="15"/>
    </row>
    <row r="1697" spans="2:29">
      <c r="B1697" s="64">
        <v>42761</v>
      </c>
      <c r="C1697" s="65">
        <v>2296.6799999999998</v>
      </c>
      <c r="D1697" s="65">
        <v>19402.39</v>
      </c>
      <c r="E1697" s="16">
        <f t="shared" si="526"/>
        <v>1.8097337006427884E-2</v>
      </c>
      <c r="F1697" s="16">
        <f t="shared" si="528"/>
        <v>1.8097337006427884E-2</v>
      </c>
      <c r="G1697" s="16" t="str">
        <f t="shared" si="529"/>
        <v/>
      </c>
      <c r="H1697" s="6">
        <f t="shared" si="530"/>
        <v>1684</v>
      </c>
      <c r="I1697" s="25">
        <f t="shared" ca="1" si="531"/>
        <v>22173.483001478529</v>
      </c>
      <c r="J1697" s="16">
        <f t="shared" ca="1" si="540"/>
        <v>1.830253611786212E-3</v>
      </c>
      <c r="K1697" s="17">
        <f t="shared" ca="1" si="532"/>
        <v>14.862003264359561</v>
      </c>
      <c r="L1697" s="31">
        <f t="shared" ca="1" si="527"/>
        <v>9.591137303265411E-2</v>
      </c>
      <c r="M1697" s="30"/>
      <c r="N1697" s="21">
        <v>1684</v>
      </c>
      <c r="O1697" s="14">
        <f t="shared" si="525"/>
        <v>0.49509599999999998</v>
      </c>
      <c r="P1697" s="14">
        <f t="shared" si="533"/>
        <v>0.65658510491786215</v>
      </c>
      <c r="Q1697" s="14">
        <f t="shared" si="541"/>
        <v>1.1516811049178621</v>
      </c>
      <c r="R1697" s="14">
        <f t="shared" si="542"/>
        <v>-0.16148910491786217</v>
      </c>
      <c r="S1697" s="14">
        <f t="shared" si="543"/>
        <v>1.8082662098357243</v>
      </c>
      <c r="T1697" s="14">
        <f t="shared" si="544"/>
        <v>-0.81807420983572432</v>
      </c>
      <c r="U1697" s="4" t="s">
        <v>21</v>
      </c>
      <c r="V1697" s="21">
        <v>1684</v>
      </c>
      <c r="W1697" s="15">
        <f t="shared" si="534"/>
        <v>17480.842312835492</v>
      </c>
      <c r="X1697" s="15">
        <f t="shared" si="535"/>
        <v>20544.528680138301</v>
      </c>
      <c r="Y1697" s="15">
        <f t="shared" si="536"/>
        <v>33706.498790593141</v>
      </c>
      <c r="Z1697" s="15">
        <f t="shared" si="537"/>
        <v>9065.9029840115381</v>
      </c>
      <c r="AA1697" s="15">
        <f t="shared" si="538"/>
        <v>64992.752659638318</v>
      </c>
      <c r="AB1697" s="15">
        <f t="shared" si="539"/>
        <v>4701.7526641242011</v>
      </c>
      <c r="AC1697" s="15"/>
    </row>
    <row r="1698" spans="2:29">
      <c r="B1698" s="64">
        <v>42762</v>
      </c>
      <c r="C1698" s="65">
        <v>2294.69</v>
      </c>
      <c r="D1698" s="65">
        <v>19467.400000000001</v>
      </c>
      <c r="E1698" s="16">
        <f t="shared" si="526"/>
        <v>3.3506181454966135E-3</v>
      </c>
      <c r="F1698" s="16">
        <f t="shared" si="528"/>
        <v>3.3506181454966135E-3</v>
      </c>
      <c r="G1698" s="16" t="str">
        <f t="shared" si="529"/>
        <v/>
      </c>
      <c r="H1698" s="6">
        <f t="shared" si="530"/>
        <v>1685</v>
      </c>
      <c r="I1698" s="25">
        <f t="shared" ca="1" si="531"/>
        <v>22330.633775283986</v>
      </c>
      <c r="J1698" s="16">
        <f t="shared" ca="1" si="540"/>
        <v>7.0873292118779066E-3</v>
      </c>
      <c r="K1698" s="17">
        <f t="shared" ca="1" si="532"/>
        <v>15.285024319581874</v>
      </c>
      <c r="L1698" s="31">
        <f t="shared" ca="1" si="527"/>
        <v>0.42302105522231243</v>
      </c>
      <c r="M1698" s="30"/>
      <c r="N1698" s="21">
        <v>1685</v>
      </c>
      <c r="O1698" s="14">
        <f t="shared" si="525"/>
        <v>0.49539</v>
      </c>
      <c r="P1698" s="14">
        <f t="shared" si="533"/>
        <v>0.65678002405676139</v>
      </c>
      <c r="Q1698" s="14">
        <f t="shared" si="541"/>
        <v>1.1521700240567614</v>
      </c>
      <c r="R1698" s="14">
        <f t="shared" si="542"/>
        <v>-0.16139002405676139</v>
      </c>
      <c r="S1698" s="14">
        <f t="shared" si="543"/>
        <v>1.8089500481135228</v>
      </c>
      <c r="T1698" s="14">
        <f t="shared" si="544"/>
        <v>-0.81817004811352279</v>
      </c>
      <c r="U1698" s="4" t="s">
        <v>21</v>
      </c>
      <c r="V1698" s="21">
        <v>1685</v>
      </c>
      <c r="W1698" s="15">
        <f t="shared" si="534"/>
        <v>17485.982436036553</v>
      </c>
      <c r="X1698" s="15">
        <f t="shared" si="535"/>
        <v>20548.533592282056</v>
      </c>
      <c r="Y1698" s="15">
        <f t="shared" si="536"/>
        <v>33722.982572246954</v>
      </c>
      <c r="Z1698" s="15">
        <f t="shared" si="537"/>
        <v>9066.8012859873834</v>
      </c>
      <c r="AA1698" s="15">
        <f t="shared" si="538"/>
        <v>65037.212391587156</v>
      </c>
      <c r="AB1698" s="15">
        <f t="shared" si="539"/>
        <v>4701.3020778382879</v>
      </c>
      <c r="AC1698" s="15"/>
    </row>
    <row r="1699" spans="2:29">
      <c r="B1699" s="64">
        <v>42765</v>
      </c>
      <c r="C1699" s="65">
        <v>2280.9</v>
      </c>
      <c r="D1699" s="65">
        <v>19368.849999999999</v>
      </c>
      <c r="E1699" s="16">
        <f t="shared" si="526"/>
        <v>-5.0623092965677444E-3</v>
      </c>
      <c r="F1699" s="16" t="str">
        <f t="shared" si="528"/>
        <v/>
      </c>
      <c r="G1699" s="16">
        <f t="shared" si="529"/>
        <v>-5.0623092965677444E-3</v>
      </c>
      <c r="H1699" s="6">
        <f t="shared" si="530"/>
        <v>1686</v>
      </c>
      <c r="I1699" s="25">
        <f t="shared" ca="1" si="531"/>
        <v>22062.001654238018</v>
      </c>
      <c r="J1699" s="16">
        <f t="shared" ca="1" si="540"/>
        <v>-1.2029758033258146E-2</v>
      </c>
      <c r="K1699" s="17">
        <f t="shared" ca="1" si="532"/>
        <v>14.510229988603742</v>
      </c>
      <c r="L1699" s="31">
        <f t="shared" ca="1" si="527"/>
        <v>-0.77479433097813266</v>
      </c>
      <c r="M1699" s="30"/>
      <c r="N1699" s="21">
        <v>1686</v>
      </c>
      <c r="O1699" s="14">
        <f t="shared" si="525"/>
        <v>0.49568399999999996</v>
      </c>
      <c r="P1699" s="14">
        <f t="shared" si="533"/>
        <v>0.65697488536472992</v>
      </c>
      <c r="Q1699" s="14">
        <f t="shared" si="541"/>
        <v>1.1526588853647299</v>
      </c>
      <c r="R1699" s="14">
        <f t="shared" si="542"/>
        <v>-0.16129088536472996</v>
      </c>
      <c r="S1699" s="14">
        <f t="shared" si="543"/>
        <v>1.8096337707294599</v>
      </c>
      <c r="T1699" s="14">
        <f t="shared" si="544"/>
        <v>-0.81826577072945983</v>
      </c>
      <c r="U1699" s="4" t="s">
        <v>21</v>
      </c>
      <c r="V1699" s="21">
        <v>1686</v>
      </c>
      <c r="W1699" s="15">
        <f t="shared" si="534"/>
        <v>17491.124070655998</v>
      </c>
      <c r="X1699" s="15">
        <f t="shared" si="535"/>
        <v>20552.538096563487</v>
      </c>
      <c r="Y1699" s="15">
        <f t="shared" si="536"/>
        <v>33739.47246392243</v>
      </c>
      <c r="Z1699" s="15">
        <f t="shared" si="537"/>
        <v>9067.7002013656966</v>
      </c>
      <c r="AA1699" s="15">
        <f t="shared" si="538"/>
        <v>65081.69500972992</v>
      </c>
      <c r="AB1699" s="15">
        <f t="shared" si="539"/>
        <v>4700.8520784429902</v>
      </c>
      <c r="AC1699" s="15"/>
    </row>
    <row r="1700" spans="2:29">
      <c r="B1700" s="64">
        <v>42766</v>
      </c>
      <c r="C1700" s="65">
        <v>2278.87</v>
      </c>
      <c r="D1700" s="65">
        <v>19041.34</v>
      </c>
      <c r="E1700" s="16">
        <f t="shared" si="526"/>
        <v>-1.69091092140214E-2</v>
      </c>
      <c r="F1700" s="16" t="str">
        <f t="shared" si="528"/>
        <v/>
      </c>
      <c r="G1700" s="16">
        <f t="shared" si="529"/>
        <v>-1.69091092140214E-2</v>
      </c>
      <c r="H1700" s="6">
        <f t="shared" si="530"/>
        <v>1687</v>
      </c>
      <c r="I1700" s="25">
        <f t="shared" ca="1" si="531"/>
        <v>22142.111810677972</v>
      </c>
      <c r="J1700" s="16">
        <f t="shared" ca="1" si="540"/>
        <v>3.6311372692044617E-3</v>
      </c>
      <c r="K1700" s="17">
        <f t="shared" ca="1" si="532"/>
        <v>14.718390178856602</v>
      </c>
      <c r="L1700" s="31">
        <f t="shared" ca="1" si="527"/>
        <v>0.20816019025285989</v>
      </c>
      <c r="M1700" s="30"/>
      <c r="N1700" s="21">
        <v>1687</v>
      </c>
      <c r="O1700" s="14">
        <f t="shared" si="525"/>
        <v>0.49597799999999997</v>
      </c>
      <c r="P1700" s="14">
        <f t="shared" si="533"/>
        <v>0.65716968889321115</v>
      </c>
      <c r="Q1700" s="14">
        <f t="shared" si="541"/>
        <v>1.1531476888932111</v>
      </c>
      <c r="R1700" s="14">
        <f t="shared" si="542"/>
        <v>-0.16119168889321117</v>
      </c>
      <c r="S1700" s="14">
        <f t="shared" si="543"/>
        <v>1.8103173777864223</v>
      </c>
      <c r="T1700" s="14">
        <f t="shared" si="544"/>
        <v>-0.81836137778642226</v>
      </c>
      <c r="U1700" s="4" t="s">
        <v>21</v>
      </c>
      <c r="V1700" s="21">
        <v>1687</v>
      </c>
      <c r="W1700" s="15">
        <f t="shared" si="534"/>
        <v>17496.267217138258</v>
      </c>
      <c r="X1700" s="15">
        <f t="shared" si="535"/>
        <v>20556.542193497386</v>
      </c>
      <c r="Y1700" s="15">
        <f t="shared" si="536"/>
        <v>33755.96846843604</v>
      </c>
      <c r="Z1700" s="15">
        <f t="shared" si="537"/>
        <v>9068.5997298447492</v>
      </c>
      <c r="AA1700" s="15">
        <f t="shared" si="538"/>
        <v>65126.200526127002</v>
      </c>
      <c r="AB1700" s="15">
        <f t="shared" si="539"/>
        <v>4700.4026652944322</v>
      </c>
      <c r="AC1700" s="15"/>
    </row>
    <row r="1701" spans="2:29">
      <c r="B1701" s="64">
        <v>42767</v>
      </c>
      <c r="C1701" s="65">
        <v>2279.5500000000002</v>
      </c>
      <c r="D1701" s="65">
        <v>19148.080000000002</v>
      </c>
      <c r="E1701" s="16">
        <f t="shared" si="526"/>
        <v>5.6056979183188582E-3</v>
      </c>
      <c r="F1701" s="16">
        <f t="shared" si="528"/>
        <v>5.6056979183188582E-3</v>
      </c>
      <c r="G1701" s="16" t="str">
        <f t="shared" si="529"/>
        <v/>
      </c>
      <c r="H1701" s="6">
        <f t="shared" si="530"/>
        <v>1688</v>
      </c>
      <c r="I1701" s="25">
        <f t="shared" ca="1" si="531"/>
        <v>22179.958707807669</v>
      </c>
      <c r="J1701" s="16">
        <f t="shared" ca="1" si="540"/>
        <v>1.7092722434652989E-3</v>
      </c>
      <c r="K1701" s="17">
        <f t="shared" ca="1" si="532"/>
        <v>14.806753569413408</v>
      </c>
      <c r="L1701" s="31">
        <f t="shared" ca="1" si="527"/>
        <v>8.8363390556805144E-2</v>
      </c>
      <c r="M1701" s="30"/>
      <c r="N1701" s="21">
        <v>1688</v>
      </c>
      <c r="O1701" s="14">
        <f t="shared" si="525"/>
        <v>0.49627199999999999</v>
      </c>
      <c r="P1701" s="14">
        <f t="shared" si="533"/>
        <v>0.65736443469357242</v>
      </c>
      <c r="Q1701" s="14">
        <f t="shared" si="541"/>
        <v>1.1536364346935724</v>
      </c>
      <c r="R1701" s="14">
        <f t="shared" si="542"/>
        <v>-0.16109243469357243</v>
      </c>
      <c r="S1701" s="14">
        <f t="shared" si="543"/>
        <v>1.8110008693871449</v>
      </c>
      <c r="T1701" s="14">
        <f t="shared" si="544"/>
        <v>-0.81845686938714479</v>
      </c>
      <c r="U1701" s="4" t="s">
        <v>21</v>
      </c>
      <c r="V1701" s="21">
        <v>1688</v>
      </c>
      <c r="W1701" s="15">
        <f t="shared" si="534"/>
        <v>17501.411875927883</v>
      </c>
      <c r="X1701" s="15">
        <f t="shared" si="535"/>
        <v>20560.545883597781</v>
      </c>
      <c r="Y1701" s="15">
        <f t="shared" si="536"/>
        <v>33772.470588604592</v>
      </c>
      <c r="Z1701" s="15">
        <f t="shared" si="537"/>
        <v>9069.4998711234402</v>
      </c>
      <c r="AA1701" s="15">
        <f t="shared" si="538"/>
        <v>65170.728952842925</v>
      </c>
      <c r="AB1701" s="15">
        <f t="shared" si="539"/>
        <v>4699.9538377498538</v>
      </c>
      <c r="AC1701" s="15"/>
    </row>
    <row r="1702" spans="2:29">
      <c r="B1702" s="64">
        <v>42768</v>
      </c>
      <c r="C1702" s="65">
        <v>2280.85</v>
      </c>
      <c r="D1702" s="65">
        <v>18914.580000000002</v>
      </c>
      <c r="E1702" s="16">
        <f t="shared" si="526"/>
        <v>-1.2194434115587566E-2</v>
      </c>
      <c r="F1702" s="16" t="str">
        <f t="shared" si="528"/>
        <v/>
      </c>
      <c r="G1702" s="16">
        <f t="shared" si="529"/>
        <v>-1.2194434115587566E-2</v>
      </c>
      <c r="H1702" s="6">
        <f t="shared" si="530"/>
        <v>1689</v>
      </c>
      <c r="I1702" s="25">
        <f t="shared" ca="1" si="531"/>
        <v>22333.92670029651</v>
      </c>
      <c r="J1702" s="16">
        <f t="shared" ca="1" si="540"/>
        <v>6.9417619084494306E-3</v>
      </c>
      <c r="K1702" s="17">
        <f t="shared" ca="1" si="532"/>
        <v>15.220740035572431</v>
      </c>
      <c r="L1702" s="31">
        <f t="shared" ca="1" si="527"/>
        <v>0.41398646615902451</v>
      </c>
      <c r="M1702" s="30"/>
      <c r="N1702" s="21">
        <v>1689</v>
      </c>
      <c r="O1702" s="14">
        <f t="shared" si="525"/>
        <v>0.49656600000000001</v>
      </c>
      <c r="P1702" s="14">
        <f t="shared" si="533"/>
        <v>0.6575591228171046</v>
      </c>
      <c r="Q1702" s="14">
        <f t="shared" si="541"/>
        <v>1.1541251228171046</v>
      </c>
      <c r="R1702" s="14">
        <f t="shared" si="542"/>
        <v>-0.16099312281710459</v>
      </c>
      <c r="S1702" s="14">
        <f t="shared" si="543"/>
        <v>1.8116842456342093</v>
      </c>
      <c r="T1702" s="14">
        <f t="shared" si="544"/>
        <v>-0.81855224563420914</v>
      </c>
      <c r="U1702" s="4" t="s">
        <v>21</v>
      </c>
      <c r="V1702" s="21">
        <v>1689</v>
      </c>
      <c r="W1702" s="15">
        <f t="shared" si="534"/>
        <v>17506.558047469556</v>
      </c>
      <c r="X1702" s="15">
        <f t="shared" si="535"/>
        <v>20564.549167377914</v>
      </c>
      <c r="Y1702" s="15">
        <f t="shared" si="536"/>
        <v>33788.978827245126</v>
      </c>
      <c r="Z1702" s="15">
        <f t="shared" si="537"/>
        <v>9070.4006249013</v>
      </c>
      <c r="AA1702" s="15">
        <f t="shared" si="538"/>
        <v>65215.280301946237</v>
      </c>
      <c r="AB1702" s="15">
        <f t="shared" si="539"/>
        <v>4699.5055951676213</v>
      </c>
      <c r="AC1702" s="15"/>
    </row>
    <row r="1703" spans="2:29">
      <c r="B1703" s="64">
        <v>42769</v>
      </c>
      <c r="C1703" s="65">
        <v>2297.42</v>
      </c>
      <c r="D1703" s="65">
        <v>18918.2</v>
      </c>
      <c r="E1703" s="16">
        <f t="shared" si="526"/>
        <v>1.9138675032694255E-4</v>
      </c>
      <c r="F1703" s="16">
        <f t="shared" si="528"/>
        <v>1.9138675032694255E-4</v>
      </c>
      <c r="G1703" s="16" t="str">
        <f t="shared" si="529"/>
        <v/>
      </c>
      <c r="H1703" s="6">
        <f t="shared" si="530"/>
        <v>1690</v>
      </c>
      <c r="I1703" s="25">
        <f t="shared" ca="1" si="531"/>
        <v>22341.523017323922</v>
      </c>
      <c r="J1703" s="16">
        <f t="shared" ca="1" si="540"/>
        <v>3.4012456158508234E-4</v>
      </c>
      <c r="K1703" s="17">
        <f t="shared" ca="1" si="532"/>
        <v>15.223619220640293</v>
      </c>
      <c r="L1703" s="31">
        <f t="shared" ca="1" si="527"/>
        <v>2.8791850678609918E-3</v>
      </c>
      <c r="M1703" s="30"/>
      <c r="N1703" s="21">
        <v>1690</v>
      </c>
      <c r="O1703" s="14">
        <f t="shared" si="525"/>
        <v>0.49685999999999997</v>
      </c>
      <c r="P1703" s="14">
        <f t="shared" si="533"/>
        <v>0.65775375331502295</v>
      </c>
      <c r="Q1703" s="14">
        <f t="shared" si="541"/>
        <v>1.1546137533150229</v>
      </c>
      <c r="R1703" s="14">
        <f t="shared" si="542"/>
        <v>-0.16089375331502298</v>
      </c>
      <c r="S1703" s="14">
        <f t="shared" si="543"/>
        <v>1.812367506630046</v>
      </c>
      <c r="T1703" s="14">
        <f t="shared" si="544"/>
        <v>-0.81864750663004593</v>
      </c>
      <c r="U1703" s="4" t="s">
        <v>21</v>
      </c>
      <c r="V1703" s="21">
        <v>1690</v>
      </c>
      <c r="W1703" s="15">
        <f t="shared" si="534"/>
        <v>17511.705732208087</v>
      </c>
      <c r="X1703" s="15">
        <f t="shared" si="535"/>
        <v>20568.552045350258</v>
      </c>
      <c r="Y1703" s="15">
        <f t="shared" si="536"/>
        <v>33805.493187175016</v>
      </c>
      <c r="Z1703" s="15">
        <f t="shared" si="537"/>
        <v>9071.3019908784809</v>
      </c>
      <c r="AA1703" s="15">
        <f t="shared" si="538"/>
        <v>65259.854585509696</v>
      </c>
      <c r="AB1703" s="15">
        <f t="shared" si="539"/>
        <v>4699.0579369072093</v>
      </c>
      <c r="AC1703" s="15"/>
    </row>
    <row r="1704" spans="2:29">
      <c r="B1704" s="64">
        <v>42772</v>
      </c>
      <c r="C1704" s="65">
        <v>2292.56</v>
      </c>
      <c r="D1704" s="65">
        <v>18976.71</v>
      </c>
      <c r="E1704" s="16">
        <f t="shared" si="526"/>
        <v>3.092788954551617E-3</v>
      </c>
      <c r="F1704" s="16">
        <f t="shared" si="528"/>
        <v>3.092788954551617E-3</v>
      </c>
      <c r="G1704" s="16" t="str">
        <f t="shared" si="529"/>
        <v/>
      </c>
      <c r="H1704" s="6">
        <f t="shared" si="530"/>
        <v>1691</v>
      </c>
      <c r="I1704" s="25">
        <f t="shared" ca="1" si="531"/>
        <v>22093.087185797973</v>
      </c>
      <c r="J1704" s="16">
        <f t="shared" ca="1" si="540"/>
        <v>-1.1119914758421268E-2</v>
      </c>
      <c r="K1704" s="17">
        <f t="shared" ca="1" si="532"/>
        <v>14.506356050378184</v>
      </c>
      <c r="L1704" s="31">
        <f t="shared" ca="1" si="527"/>
        <v>-0.71726317026210951</v>
      </c>
      <c r="M1704" s="30"/>
      <c r="N1704" s="21">
        <v>1691</v>
      </c>
      <c r="O1704" s="14">
        <f t="shared" si="525"/>
        <v>0.49715399999999998</v>
      </c>
      <c r="P1704" s="14">
        <f t="shared" si="533"/>
        <v>0.65794832623846689</v>
      </c>
      <c r="Q1704" s="14">
        <f t="shared" si="541"/>
        <v>1.1551023262384668</v>
      </c>
      <c r="R1704" s="14">
        <f t="shared" si="542"/>
        <v>-0.1607943262384669</v>
      </c>
      <c r="S1704" s="14">
        <f t="shared" si="543"/>
        <v>1.8130506524769339</v>
      </c>
      <c r="T1704" s="14">
        <f t="shared" si="544"/>
        <v>-0.81874265247693379</v>
      </c>
      <c r="U1704" s="4" t="s">
        <v>21</v>
      </c>
      <c r="V1704" s="21">
        <v>1691</v>
      </c>
      <c r="W1704" s="15">
        <f t="shared" si="534"/>
        <v>17516.85493058843</v>
      </c>
      <c r="X1704" s="15">
        <f t="shared" si="535"/>
        <v>20572.554518026507</v>
      </c>
      <c r="Y1704" s="15">
        <f t="shared" si="536"/>
        <v>33822.013671211898</v>
      </c>
      <c r="Z1704" s="15">
        <f t="shared" si="537"/>
        <v>9072.203968755759</v>
      </c>
      <c r="AA1704" s="15">
        <f t="shared" si="538"/>
        <v>65304.45181561014</v>
      </c>
      <c r="AB1704" s="15">
        <f t="shared" si="539"/>
        <v>4698.6108623292084</v>
      </c>
      <c r="AC1704" s="15"/>
    </row>
    <row r="1705" spans="2:29">
      <c r="B1705" s="64">
        <v>42773</v>
      </c>
      <c r="C1705" s="65">
        <v>2293.08</v>
      </c>
      <c r="D1705" s="65">
        <v>18910.78</v>
      </c>
      <c r="E1705" s="16">
        <f t="shared" si="526"/>
        <v>-3.4742587097552893E-3</v>
      </c>
      <c r="F1705" s="16" t="str">
        <f t="shared" si="528"/>
        <v/>
      </c>
      <c r="G1705" s="16">
        <f t="shared" si="529"/>
        <v>-3.4742587097552893E-3</v>
      </c>
      <c r="H1705" s="6">
        <f t="shared" si="530"/>
        <v>1692</v>
      </c>
      <c r="I1705" s="25">
        <f t="shared" ca="1" si="531"/>
        <v>22168.835206591895</v>
      </c>
      <c r="J1705" s="16">
        <f t="shared" ca="1" si="540"/>
        <v>3.4285847042062703E-3</v>
      </c>
      <c r="K1705" s="17">
        <f t="shared" ca="1" si="532"/>
        <v>14.701901226008184</v>
      </c>
      <c r="L1705" s="31">
        <f t="shared" ca="1" si="527"/>
        <v>0.19554517563000004</v>
      </c>
      <c r="M1705" s="30"/>
      <c r="N1705" s="21">
        <v>1692</v>
      </c>
      <c r="O1705" s="14">
        <f t="shared" si="525"/>
        <v>0.497448</v>
      </c>
      <c r="P1705" s="14">
        <f t="shared" si="533"/>
        <v>0.65814284163850023</v>
      </c>
      <c r="Q1705" s="14">
        <f t="shared" si="541"/>
        <v>1.1555908416385003</v>
      </c>
      <c r="R1705" s="14">
        <f t="shared" si="542"/>
        <v>-0.16069484163850023</v>
      </c>
      <c r="S1705" s="14">
        <f t="shared" si="543"/>
        <v>1.8137336832770004</v>
      </c>
      <c r="T1705" s="14">
        <f t="shared" si="544"/>
        <v>-0.81883768327700046</v>
      </c>
      <c r="U1705" s="4" t="s">
        <v>21</v>
      </c>
      <c r="V1705" s="21">
        <v>1692</v>
      </c>
      <c r="W1705" s="15">
        <f t="shared" si="534"/>
        <v>17522.005643055658</v>
      </c>
      <c r="X1705" s="15">
        <f t="shared" si="535"/>
        <v>20576.556585917588</v>
      </c>
      <c r="Y1705" s="15">
        <f t="shared" si="536"/>
        <v>33838.540282173752</v>
      </c>
      <c r="Z1705" s="15">
        <f t="shared" si="537"/>
        <v>9073.10655823454</v>
      </c>
      <c r="AA1705" s="15">
        <f t="shared" si="538"/>
        <v>65349.07200432854</v>
      </c>
      <c r="AB1705" s="15">
        <f t="shared" si="539"/>
        <v>4698.1643707953199</v>
      </c>
      <c r="AC1705" s="15"/>
    </row>
    <row r="1706" spans="2:29">
      <c r="B1706" s="64">
        <v>42774</v>
      </c>
      <c r="C1706" s="65">
        <v>2294.67</v>
      </c>
      <c r="D1706" s="65">
        <v>19007.599999999999</v>
      </c>
      <c r="E1706" s="16">
        <f t="shared" si="526"/>
        <v>5.1198311227775755E-3</v>
      </c>
      <c r="F1706" s="16">
        <f t="shared" si="528"/>
        <v>5.1198311227775755E-3</v>
      </c>
      <c r="G1706" s="16" t="str">
        <f t="shared" si="529"/>
        <v/>
      </c>
      <c r="H1706" s="6">
        <f t="shared" si="530"/>
        <v>1693</v>
      </c>
      <c r="I1706" s="25">
        <f t="shared" ca="1" si="531"/>
        <v>22390.975325604406</v>
      </c>
      <c r="J1706" s="16">
        <f t="shared" ca="1" si="540"/>
        <v>1.0020378470153335E-2</v>
      </c>
      <c r="K1706" s="17">
        <f t="shared" ca="1" si="532"/>
        <v>15.306683354722978</v>
      </c>
      <c r="L1706" s="31">
        <f t="shared" ca="1" si="527"/>
        <v>0.60478212871479442</v>
      </c>
      <c r="M1706" s="30"/>
      <c r="N1706" s="21">
        <v>1693</v>
      </c>
      <c r="O1706" s="14">
        <f t="shared" si="525"/>
        <v>0.49774199999999996</v>
      </c>
      <c r="P1706" s="14">
        <f t="shared" si="533"/>
        <v>0.65833729956611153</v>
      </c>
      <c r="Q1706" s="14">
        <f t="shared" si="541"/>
        <v>1.1560792995661116</v>
      </c>
      <c r="R1706" s="14">
        <f t="shared" si="542"/>
        <v>-0.16059529956611157</v>
      </c>
      <c r="S1706" s="14">
        <f t="shared" si="543"/>
        <v>1.814416599132223</v>
      </c>
      <c r="T1706" s="14">
        <f t="shared" si="544"/>
        <v>-0.81893259913222316</v>
      </c>
      <c r="U1706" s="4" t="s">
        <v>21</v>
      </c>
      <c r="V1706" s="21">
        <v>1693</v>
      </c>
      <c r="W1706" s="15">
        <f t="shared" si="534"/>
        <v>17527.157870054969</v>
      </c>
      <c r="X1706" s="15">
        <f t="shared" si="535"/>
        <v>20580.55824953366</v>
      </c>
      <c r="Y1706" s="15">
        <f t="shared" si="536"/>
        <v>33855.07302287878</v>
      </c>
      <c r="Z1706" s="15">
        <f t="shared" si="537"/>
        <v>9074.0097590168425</v>
      </c>
      <c r="AA1706" s="15">
        <f t="shared" si="538"/>
        <v>65393.715163750043</v>
      </c>
      <c r="AB1706" s="15">
        <f t="shared" si="539"/>
        <v>4697.7184616683462</v>
      </c>
      <c r="AC1706" s="15"/>
    </row>
    <row r="1707" spans="2:29">
      <c r="B1707" s="64">
        <v>42775</v>
      </c>
      <c r="C1707" s="65">
        <v>2307.87</v>
      </c>
      <c r="D1707" s="65">
        <v>18907.669999999998</v>
      </c>
      <c r="E1707" s="16">
        <f t="shared" si="526"/>
        <v>-5.2573707359161751E-3</v>
      </c>
      <c r="F1707" s="16" t="str">
        <f t="shared" si="528"/>
        <v/>
      </c>
      <c r="G1707" s="16">
        <f t="shared" si="529"/>
        <v>-5.2573707359161751E-3</v>
      </c>
      <c r="H1707" s="6">
        <f t="shared" si="530"/>
        <v>1694</v>
      </c>
      <c r="I1707" s="25">
        <f t="shared" ca="1" si="531"/>
        <v>22051.974907055181</v>
      </c>
      <c r="J1707" s="16">
        <f t="shared" ca="1" si="540"/>
        <v>-1.5140046988554956E-2</v>
      </c>
      <c r="K1707" s="17">
        <f t="shared" ca="1" si="532"/>
        <v>14.33481848820858</v>
      </c>
      <c r="L1707" s="31">
        <f t="shared" ca="1" si="527"/>
        <v>-0.9718648665143983</v>
      </c>
      <c r="M1707" s="30"/>
      <c r="N1707" s="21">
        <v>1694</v>
      </c>
      <c r="O1707" s="14">
        <f t="shared" si="525"/>
        <v>0.49803599999999998</v>
      </c>
      <c r="P1707" s="14">
        <f t="shared" si="533"/>
        <v>0.65853170007221362</v>
      </c>
      <c r="Q1707" s="14">
        <f t="shared" si="541"/>
        <v>1.1565677000722137</v>
      </c>
      <c r="R1707" s="14">
        <f t="shared" si="542"/>
        <v>-0.16049570007221364</v>
      </c>
      <c r="S1707" s="14">
        <f t="shared" si="543"/>
        <v>1.8150994001444272</v>
      </c>
      <c r="T1707" s="14">
        <f t="shared" si="544"/>
        <v>-0.81902740014442732</v>
      </c>
      <c r="U1707" s="4" t="s">
        <v>21</v>
      </c>
      <c r="V1707" s="21">
        <v>1694</v>
      </c>
      <c r="W1707" s="15">
        <f t="shared" si="534"/>
        <v>17532.311612031714</v>
      </c>
      <c r="X1707" s="15">
        <f t="shared" si="535"/>
        <v>20584.5595093841</v>
      </c>
      <c r="Y1707" s="15">
        <f t="shared" si="536"/>
        <v>33871.611896145558</v>
      </c>
      <c r="Z1707" s="15">
        <f t="shared" si="537"/>
        <v>9074.9135708053163</v>
      </c>
      <c r="AA1707" s="15">
        <f t="shared" si="538"/>
        <v>65438.381305963856</v>
      </c>
      <c r="AB1707" s="15">
        <f t="shared" si="539"/>
        <v>4697.2731343122059</v>
      </c>
      <c r="AC1707" s="15"/>
    </row>
    <row r="1708" spans="2:29">
      <c r="B1708" s="64">
        <v>42776</v>
      </c>
      <c r="C1708" s="65">
        <v>2316.1</v>
      </c>
      <c r="D1708" s="65">
        <v>19378.93</v>
      </c>
      <c r="E1708" s="16">
        <f t="shared" si="526"/>
        <v>2.4924276761758696E-2</v>
      </c>
      <c r="F1708" s="16">
        <f t="shared" si="528"/>
        <v>2.4924276761758696E-2</v>
      </c>
      <c r="G1708" s="16" t="str">
        <f t="shared" si="529"/>
        <v/>
      </c>
      <c r="H1708" s="6">
        <f t="shared" si="530"/>
        <v>1695</v>
      </c>
      <c r="I1708" s="25">
        <f t="shared" ca="1" si="531"/>
        <v>22142.18704860827</v>
      </c>
      <c r="J1708" s="16">
        <f t="shared" ca="1" si="540"/>
        <v>4.090887185085052E-3</v>
      </c>
      <c r="K1708" s="17">
        <f t="shared" ca="1" si="532"/>
        <v>14.571602550912973</v>
      </c>
      <c r="L1708" s="31">
        <f t="shared" ca="1" si="527"/>
        <v>0.23678406270439373</v>
      </c>
      <c r="M1708" s="30"/>
      <c r="N1708" s="21">
        <v>1695</v>
      </c>
      <c r="O1708" s="14">
        <f t="shared" si="525"/>
        <v>0.49833</v>
      </c>
      <c r="P1708" s="14">
        <f t="shared" si="533"/>
        <v>0.65872604320764483</v>
      </c>
      <c r="Q1708" s="14">
        <f t="shared" si="541"/>
        <v>1.1570560432076449</v>
      </c>
      <c r="R1708" s="14">
        <f t="shared" si="542"/>
        <v>-0.16039604320764483</v>
      </c>
      <c r="S1708" s="14">
        <f t="shared" si="543"/>
        <v>1.8157820864152896</v>
      </c>
      <c r="T1708" s="14">
        <f t="shared" si="544"/>
        <v>-0.81912208641528972</v>
      </c>
      <c r="U1708" s="4" t="s">
        <v>21</v>
      </c>
      <c r="V1708" s="21">
        <v>1695</v>
      </c>
      <c r="W1708" s="15">
        <f t="shared" si="534"/>
        <v>17537.466869431355</v>
      </c>
      <c r="X1708" s="15">
        <f t="shared" si="535"/>
        <v>20588.560365977541</v>
      </c>
      <c r="Y1708" s="15">
        <f t="shared" si="536"/>
        <v>33888.15690479293</v>
      </c>
      <c r="Z1708" s="15">
        <f t="shared" si="537"/>
        <v>9075.8179933032225</v>
      </c>
      <c r="AA1708" s="15">
        <f t="shared" si="538"/>
        <v>65483.070443063414</v>
      </c>
      <c r="AB1708" s="15">
        <f t="shared" si="539"/>
        <v>4696.828388091908</v>
      </c>
      <c r="AC1708" s="15"/>
    </row>
    <row r="1709" spans="2:29">
      <c r="B1709" s="64">
        <v>42779</v>
      </c>
      <c r="C1709" s="65">
        <v>2328.25</v>
      </c>
      <c r="D1709" s="65">
        <v>19459.150000000001</v>
      </c>
      <c r="E1709" s="16">
        <f t="shared" si="526"/>
        <v>4.1395474363136236E-3</v>
      </c>
      <c r="F1709" s="16">
        <f t="shared" si="528"/>
        <v>4.1395474363136236E-3</v>
      </c>
      <c r="G1709" s="16" t="str">
        <f t="shared" si="529"/>
        <v/>
      </c>
      <c r="H1709" s="6">
        <f t="shared" si="530"/>
        <v>1696</v>
      </c>
      <c r="I1709" s="25">
        <f t="shared" ca="1" si="531"/>
        <v>22221.494608713932</v>
      </c>
      <c r="J1709" s="16">
        <f t="shared" ca="1" si="540"/>
        <v>3.5817401384768527E-3</v>
      </c>
      <c r="K1709" s="17">
        <f t="shared" ca="1" si="532"/>
        <v>14.776686512647633</v>
      </c>
      <c r="L1709" s="31">
        <f t="shared" ca="1" si="527"/>
        <v>0.2050839617346609</v>
      </c>
      <c r="M1709" s="30"/>
      <c r="N1709" s="21">
        <v>1696</v>
      </c>
      <c r="O1709" s="14">
        <f t="shared" si="525"/>
        <v>0.49862399999999996</v>
      </c>
      <c r="P1709" s="14">
        <f t="shared" si="533"/>
        <v>0.65892032902316811</v>
      </c>
      <c r="Q1709" s="14">
        <f t="shared" si="541"/>
        <v>1.157544329023168</v>
      </c>
      <c r="R1709" s="14">
        <f t="shared" si="542"/>
        <v>-0.16029632902316815</v>
      </c>
      <c r="S1709" s="14">
        <f t="shared" si="543"/>
        <v>1.8164646580463362</v>
      </c>
      <c r="T1709" s="14">
        <f t="shared" si="544"/>
        <v>-0.81921665804633625</v>
      </c>
      <c r="U1709" s="4" t="s">
        <v>21</v>
      </c>
      <c r="V1709" s="21">
        <v>1696</v>
      </c>
      <c r="W1709" s="15">
        <f t="shared" si="534"/>
        <v>17542.623642699495</v>
      </c>
      <c r="X1709" s="15">
        <f t="shared" si="535"/>
        <v>20592.560819821832</v>
      </c>
      <c r="Y1709" s="15">
        <f t="shared" si="536"/>
        <v>33904.708051640031</v>
      </c>
      <c r="Z1709" s="15">
        <f t="shared" si="537"/>
        <v>9076.723026214444</v>
      </c>
      <c r="AA1709" s="15">
        <f t="shared" si="538"/>
        <v>65527.78258714627</v>
      </c>
      <c r="AB1709" s="15">
        <f t="shared" si="539"/>
        <v>4696.3842223735701</v>
      </c>
      <c r="AC1709" s="15"/>
    </row>
    <row r="1710" spans="2:29">
      <c r="B1710" s="64">
        <v>42780</v>
      </c>
      <c r="C1710" s="65">
        <v>2337.58</v>
      </c>
      <c r="D1710" s="65">
        <v>19238.98</v>
      </c>
      <c r="E1710" s="16">
        <f t="shared" si="526"/>
        <v>-1.1314471598194263E-2</v>
      </c>
      <c r="F1710" s="16" t="str">
        <f t="shared" si="528"/>
        <v/>
      </c>
      <c r="G1710" s="16">
        <f t="shared" si="529"/>
        <v>-1.1314471598194263E-2</v>
      </c>
      <c r="H1710" s="6">
        <f t="shared" si="530"/>
        <v>1697</v>
      </c>
      <c r="I1710" s="25">
        <f t="shared" ca="1" si="531"/>
        <v>22498.818496811487</v>
      </c>
      <c r="J1710" s="16">
        <f t="shared" ca="1" si="540"/>
        <v>1.2479983591598978E-2</v>
      </c>
      <c r="K1710" s="17">
        <f t="shared" ca="1" si="532"/>
        <v>15.533483941000364</v>
      </c>
      <c r="L1710" s="31">
        <f t="shared" ca="1" si="527"/>
        <v>0.75679742835273134</v>
      </c>
      <c r="M1710" s="30"/>
      <c r="N1710" s="21">
        <v>1697</v>
      </c>
      <c r="O1710" s="14">
        <f t="shared" si="525"/>
        <v>0.49891799999999997</v>
      </c>
      <c r="P1710" s="14">
        <f t="shared" si="533"/>
        <v>0.65911455756947135</v>
      </c>
      <c r="Q1710" s="14">
        <f t="shared" si="541"/>
        <v>1.1580325575694714</v>
      </c>
      <c r="R1710" s="14">
        <f t="shared" si="542"/>
        <v>-0.16019655756947138</v>
      </c>
      <c r="S1710" s="14">
        <f t="shared" si="543"/>
        <v>1.8171471151389427</v>
      </c>
      <c r="T1710" s="14">
        <f t="shared" si="544"/>
        <v>-0.81931111513894272</v>
      </c>
      <c r="U1710" s="4" t="s">
        <v>21</v>
      </c>
      <c r="V1710" s="21">
        <v>1697</v>
      </c>
      <c r="W1710" s="15">
        <f t="shared" si="534"/>
        <v>17547.781932281865</v>
      </c>
      <c r="X1710" s="15">
        <f t="shared" si="535"/>
        <v>20596.560871424052</v>
      </c>
      <c r="Y1710" s="15">
        <f t="shared" si="536"/>
        <v>33921.265339506324</v>
      </c>
      <c r="Z1710" s="15">
        <f t="shared" si="537"/>
        <v>9077.6286692434805</v>
      </c>
      <c r="AA1710" s="15">
        <f t="shared" si="538"/>
        <v>65572.517750314073</v>
      </c>
      <c r="AB1710" s="15">
        <f t="shared" si="539"/>
        <v>4695.9406365244067</v>
      </c>
      <c r="AC1710" s="15"/>
    </row>
    <row r="1711" spans="2:29">
      <c r="B1711" s="64">
        <v>42781</v>
      </c>
      <c r="C1711" s="65">
        <v>2349.25</v>
      </c>
      <c r="D1711" s="65">
        <v>19437.98</v>
      </c>
      <c r="E1711" s="16">
        <f t="shared" si="526"/>
        <v>1.0343583703501953E-2</v>
      </c>
      <c r="F1711" s="16">
        <f t="shared" si="528"/>
        <v>1.0343583703501953E-2</v>
      </c>
      <c r="G1711" s="16" t="str">
        <f t="shared" si="529"/>
        <v/>
      </c>
      <c r="H1711" s="6">
        <f t="shared" si="530"/>
        <v>1698</v>
      </c>
      <c r="I1711" s="25">
        <f t="shared" ca="1" si="531"/>
        <v>22560.168911333247</v>
      </c>
      <c r="J1711" s="16">
        <f t="shared" ca="1" si="540"/>
        <v>2.7268282790251365E-3</v>
      </c>
      <c r="K1711" s="17">
        <f t="shared" ca="1" si="532"/>
        <v>15.685303882203048</v>
      </c>
      <c r="L1711" s="31">
        <f t="shared" ca="1" si="527"/>
        <v>0.15181994120268272</v>
      </c>
      <c r="M1711" s="30"/>
      <c r="N1711" s="21">
        <v>1698</v>
      </c>
      <c r="O1711" s="14">
        <f t="shared" si="525"/>
        <v>0.49921199999999999</v>
      </c>
      <c r="P1711" s="14">
        <f t="shared" si="533"/>
        <v>0.65930872889716852</v>
      </c>
      <c r="Q1711" s="14">
        <f t="shared" si="541"/>
        <v>1.1585207288971686</v>
      </c>
      <c r="R1711" s="14">
        <f t="shared" si="542"/>
        <v>-0.16009672889716853</v>
      </c>
      <c r="S1711" s="14">
        <f t="shared" si="543"/>
        <v>1.817829457794337</v>
      </c>
      <c r="T1711" s="14">
        <f t="shared" si="544"/>
        <v>-0.81940545779433704</v>
      </c>
      <c r="U1711" s="4" t="s">
        <v>21</v>
      </c>
      <c r="V1711" s="21">
        <v>1698</v>
      </c>
      <c r="W1711" s="15">
        <f t="shared" si="534"/>
        <v>17552.941738624319</v>
      </c>
      <c r="X1711" s="15">
        <f t="shared" si="535"/>
        <v>20600.56052129055</v>
      </c>
      <c r="Y1711" s="15">
        <f t="shared" si="536"/>
        <v>33937.828771211563</v>
      </c>
      <c r="Z1711" s="15">
        <f t="shared" si="537"/>
        <v>9078.5349220954467</v>
      </c>
      <c r="AA1711" s="15">
        <f t="shared" si="538"/>
        <v>65617.275944672714</v>
      </c>
      <c r="AB1711" s="15">
        <f t="shared" si="539"/>
        <v>4695.497629912722</v>
      </c>
      <c r="AC1711" s="15"/>
    </row>
    <row r="1712" spans="2:29">
      <c r="B1712" s="64">
        <v>42782</v>
      </c>
      <c r="C1712" s="65">
        <v>2347.2199999999998</v>
      </c>
      <c r="D1712" s="65">
        <v>19347.53</v>
      </c>
      <c r="E1712" s="16">
        <f t="shared" si="526"/>
        <v>-4.653261295669649E-3</v>
      </c>
      <c r="F1712" s="16" t="str">
        <f t="shared" si="528"/>
        <v/>
      </c>
      <c r="G1712" s="16">
        <f t="shared" si="529"/>
        <v>-4.653261295669649E-3</v>
      </c>
      <c r="H1712" s="6">
        <f t="shared" si="530"/>
        <v>1699</v>
      </c>
      <c r="I1712" s="25">
        <f t="shared" ca="1" si="531"/>
        <v>22659.905529371605</v>
      </c>
      <c r="J1712" s="16">
        <f t="shared" ca="1" si="540"/>
        <v>4.4209162808286646E-3</v>
      </c>
      <c r="K1712" s="17">
        <f t="shared" ca="1" si="532"/>
        <v>15.9426273637037</v>
      </c>
      <c r="L1712" s="31">
        <f t="shared" ca="1" si="527"/>
        <v>0.25732348150065298</v>
      </c>
      <c r="M1712" s="30"/>
      <c r="N1712" s="21">
        <v>1699</v>
      </c>
      <c r="O1712" s="14">
        <f t="shared" si="525"/>
        <v>0.49950600000000001</v>
      </c>
      <c r="P1712" s="14">
        <f t="shared" si="533"/>
        <v>0.6595028430567984</v>
      </c>
      <c r="Q1712" s="14">
        <f t="shared" si="541"/>
        <v>1.1590088430567984</v>
      </c>
      <c r="R1712" s="14">
        <f t="shared" si="542"/>
        <v>-0.1599968430567984</v>
      </c>
      <c r="S1712" s="14">
        <f t="shared" si="543"/>
        <v>1.8185116861135968</v>
      </c>
      <c r="T1712" s="14">
        <f t="shared" si="544"/>
        <v>-0.8194996861135968</v>
      </c>
      <c r="U1712" s="4" t="s">
        <v>21</v>
      </c>
      <c r="V1712" s="21">
        <v>1699</v>
      </c>
      <c r="W1712" s="15">
        <f t="shared" si="534"/>
        <v>17558.103062172861</v>
      </c>
      <c r="X1712" s="15">
        <f t="shared" si="535"/>
        <v>20604.55976992688</v>
      </c>
      <c r="Y1712" s="15">
        <f t="shared" si="536"/>
        <v>33954.398349575815</v>
      </c>
      <c r="Z1712" s="15">
        <f t="shared" si="537"/>
        <v>9079.4417844760719</v>
      </c>
      <c r="AA1712" s="15">
        <f t="shared" si="538"/>
        <v>65662.05718233221</v>
      </c>
      <c r="AB1712" s="15">
        <f t="shared" si="539"/>
        <v>4695.0552019079178</v>
      </c>
      <c r="AC1712" s="15"/>
    </row>
    <row r="1713" spans="2:29">
      <c r="B1713" s="64">
        <v>42783</v>
      </c>
      <c r="C1713" s="65">
        <v>2351.16</v>
      </c>
      <c r="D1713" s="65">
        <v>19234.62</v>
      </c>
      <c r="E1713" s="16">
        <f t="shared" si="526"/>
        <v>-5.8358870615525527E-3</v>
      </c>
      <c r="F1713" s="16" t="str">
        <f t="shared" si="528"/>
        <v/>
      </c>
      <c r="G1713" s="16">
        <f t="shared" si="529"/>
        <v>-5.8358870615525527E-3</v>
      </c>
      <c r="H1713" s="6">
        <f t="shared" si="530"/>
        <v>1700</v>
      </c>
      <c r="I1713" s="25">
        <f t="shared" ca="1" si="531"/>
        <v>22777.283775527289</v>
      </c>
      <c r="J1713" s="16">
        <f t="shared" ca="1" si="540"/>
        <v>5.1799971541601998E-3</v>
      </c>
      <c r="K1713" s="17">
        <f t="shared" ca="1" si="532"/>
        <v>16.247166775924494</v>
      </c>
      <c r="L1713" s="31">
        <f t="shared" ca="1" si="527"/>
        <v>0.30453941222079611</v>
      </c>
      <c r="M1713" s="30"/>
      <c r="N1713" s="21">
        <v>1700</v>
      </c>
      <c r="O1713" s="14">
        <f t="shared" si="525"/>
        <v>0.49979999999999997</v>
      </c>
      <c r="P1713" s="14">
        <f t="shared" si="533"/>
        <v>0.65969690009882576</v>
      </c>
      <c r="Q1713" s="14">
        <f t="shared" si="541"/>
        <v>1.1594969000988258</v>
      </c>
      <c r="R1713" s="14">
        <f t="shared" si="542"/>
        <v>-0.15989690009882579</v>
      </c>
      <c r="S1713" s="14">
        <f t="shared" si="543"/>
        <v>1.8191938001976515</v>
      </c>
      <c r="T1713" s="14">
        <f t="shared" si="544"/>
        <v>-0.81959380019765149</v>
      </c>
      <c r="U1713" s="4" t="s">
        <v>21</v>
      </c>
      <c r="V1713" s="21">
        <v>1700</v>
      </c>
      <c r="W1713" s="15">
        <f t="shared" si="534"/>
        <v>17563.265903373605</v>
      </c>
      <c r="X1713" s="15">
        <f t="shared" si="535"/>
        <v>20608.558617837858</v>
      </c>
      <c r="Y1713" s="15">
        <f t="shared" si="536"/>
        <v>33970.974077419451</v>
      </c>
      <c r="Z1713" s="15">
        <f t="shared" si="537"/>
        <v>9080.3492560916948</v>
      </c>
      <c r="AA1713" s="15">
        <f t="shared" si="538"/>
        <v>65706.861475406753</v>
      </c>
      <c r="AB1713" s="15">
        <f t="shared" si="539"/>
        <v>4694.6133518804854</v>
      </c>
      <c r="AC1713" s="15"/>
    </row>
    <row r="1714" spans="2:29">
      <c r="B1714" s="64">
        <v>42787</v>
      </c>
      <c r="C1714" s="65">
        <v>2365.38</v>
      </c>
      <c r="D1714" s="65">
        <v>19381.439999999999</v>
      </c>
      <c r="E1714" s="16">
        <f t="shared" si="526"/>
        <v>7.6331115457440651E-3</v>
      </c>
      <c r="F1714" s="16">
        <f t="shared" si="528"/>
        <v>7.6331115457440651E-3</v>
      </c>
      <c r="G1714" s="16" t="str">
        <f t="shared" si="529"/>
        <v/>
      </c>
      <c r="H1714" s="6">
        <f t="shared" si="530"/>
        <v>1701</v>
      </c>
      <c r="I1714" s="25">
        <f t="shared" ca="1" si="531"/>
        <v>22699.564954369296</v>
      </c>
      <c r="J1714" s="16">
        <f t="shared" ca="1" si="540"/>
        <v>-3.4121198086620045E-3</v>
      </c>
      <c r="K1714" s="17">
        <f t="shared" ca="1" si="532"/>
        <v>16.015169484394949</v>
      </c>
      <c r="L1714" s="31">
        <f t="shared" ca="1" si="527"/>
        <v>-0.23199729152954454</v>
      </c>
      <c r="M1714" s="30"/>
      <c r="N1714" s="21">
        <v>1701</v>
      </c>
      <c r="O1714" s="14">
        <f t="shared" si="525"/>
        <v>0.50009400000000004</v>
      </c>
      <c r="P1714" s="14">
        <f t="shared" si="533"/>
        <v>0.65989090007364104</v>
      </c>
      <c r="Q1714" s="14">
        <f t="shared" si="541"/>
        <v>1.1599849000736411</v>
      </c>
      <c r="R1714" s="14">
        <f t="shared" si="542"/>
        <v>-0.159796900073641</v>
      </c>
      <c r="S1714" s="14">
        <f t="shared" si="543"/>
        <v>1.8198758001472821</v>
      </c>
      <c r="T1714" s="14">
        <f t="shared" si="544"/>
        <v>-0.81968780014728204</v>
      </c>
      <c r="U1714" s="4" t="s">
        <v>21</v>
      </c>
      <c r="V1714" s="21">
        <v>1701</v>
      </c>
      <c r="W1714" s="15">
        <f t="shared" si="534"/>
        <v>17568.43026267282</v>
      </c>
      <c r="X1714" s="15">
        <f t="shared" si="535"/>
        <v>20612.557065527533</v>
      </c>
      <c r="Y1714" s="15">
        <f t="shared" si="536"/>
        <v>33987.555957563156</v>
      </c>
      <c r="Z1714" s="15">
        <f t="shared" si="537"/>
        <v>9081.2573366492743</v>
      </c>
      <c r="AA1714" s="15">
        <f t="shared" si="538"/>
        <v>65751.68883601467</v>
      </c>
      <c r="AB1714" s="15">
        <f t="shared" si="539"/>
        <v>4694.1720792020033</v>
      </c>
      <c r="AC1714" s="15"/>
    </row>
    <row r="1715" spans="2:29">
      <c r="B1715" s="64">
        <v>42788</v>
      </c>
      <c r="C1715" s="65">
        <v>2362.8200000000002</v>
      </c>
      <c r="D1715" s="65">
        <v>19379.87</v>
      </c>
      <c r="E1715" s="16">
        <f t="shared" si="526"/>
        <v>-8.100533293706293E-5</v>
      </c>
      <c r="F1715" s="16" t="str">
        <f t="shared" si="528"/>
        <v/>
      </c>
      <c r="G1715" s="16">
        <f t="shared" si="529"/>
        <v>-8.100533293706293E-5</v>
      </c>
      <c r="H1715" s="6">
        <f t="shared" si="530"/>
        <v>1702</v>
      </c>
      <c r="I1715" s="25">
        <f t="shared" ca="1" si="531"/>
        <v>22540.071559303633</v>
      </c>
      <c r="J1715" s="16">
        <f t="shared" ca="1" si="540"/>
        <v>-7.0262754104000276E-3</v>
      </c>
      <c r="K1715" s="17">
        <f t="shared" ca="1" si="532"/>
        <v>15.556101942843339</v>
      </c>
      <c r="L1715" s="31">
        <f t="shared" ca="1" si="527"/>
        <v>-0.45906754155160978</v>
      </c>
      <c r="M1715" s="30"/>
      <c r="N1715" s="21">
        <v>1702</v>
      </c>
      <c r="O1715" s="14">
        <f t="shared" si="525"/>
        <v>0.50038799999999994</v>
      </c>
      <c r="P1715" s="14">
        <f t="shared" si="533"/>
        <v>0.66008484303156056</v>
      </c>
      <c r="Q1715" s="14">
        <f t="shared" si="541"/>
        <v>1.1604728430315605</v>
      </c>
      <c r="R1715" s="14">
        <f t="shared" si="542"/>
        <v>-0.15969684303156062</v>
      </c>
      <c r="S1715" s="14">
        <f t="shared" si="543"/>
        <v>1.820557686063121</v>
      </c>
      <c r="T1715" s="14">
        <f t="shared" si="544"/>
        <v>-0.81978168606312118</v>
      </c>
      <c r="U1715" s="4" t="s">
        <v>21</v>
      </c>
      <c r="V1715" s="21">
        <v>1702</v>
      </c>
      <c r="W1715" s="15">
        <f t="shared" si="534"/>
        <v>17573.596140516875</v>
      </c>
      <c r="X1715" s="15">
        <f t="shared" si="535"/>
        <v>20616.555113499198</v>
      </c>
      <c r="Y1715" s="15">
        <f t="shared" si="536"/>
        <v>34004.143992827921</v>
      </c>
      <c r="Z1715" s="15">
        <f t="shared" si="537"/>
        <v>9082.1660258563679</v>
      </c>
      <c r="AA1715" s="15">
        <f t="shared" si="538"/>
        <v>65796.53927627849</v>
      </c>
      <c r="AB1715" s="15">
        <f t="shared" si="539"/>
        <v>4693.7313832451364</v>
      </c>
      <c r="AC1715" s="15"/>
    </row>
    <row r="1716" spans="2:29">
      <c r="B1716" s="64">
        <v>42789</v>
      </c>
      <c r="C1716" s="65">
        <v>2363.81</v>
      </c>
      <c r="D1716" s="65">
        <v>19371.46</v>
      </c>
      <c r="E1716" s="16">
        <f t="shared" si="526"/>
        <v>-4.3395543932956489E-4</v>
      </c>
      <c r="F1716" s="16" t="str">
        <f t="shared" si="528"/>
        <v/>
      </c>
      <c r="G1716" s="16">
        <f t="shared" si="529"/>
        <v>-4.3395543932956489E-4</v>
      </c>
      <c r="H1716" s="6">
        <f t="shared" si="530"/>
        <v>1703</v>
      </c>
      <c r="I1716" s="25">
        <f t="shared" ca="1" si="531"/>
        <v>22302.959957126037</v>
      </c>
      <c r="J1716" s="16">
        <f t="shared" ca="1" si="540"/>
        <v>-1.0519558536171814E-2</v>
      </c>
      <c r="K1716" s="17">
        <f t="shared" ca="1" si="532"/>
        <v>14.876771484819859</v>
      </c>
      <c r="L1716" s="31">
        <f t="shared" ca="1" si="527"/>
        <v>-0.67933045802348124</v>
      </c>
      <c r="M1716" s="30"/>
      <c r="N1716" s="21">
        <v>1703</v>
      </c>
      <c r="O1716" s="14">
        <f t="shared" si="525"/>
        <v>0.50068199999999996</v>
      </c>
      <c r="P1716" s="14">
        <f t="shared" si="533"/>
        <v>0.66027872902282714</v>
      </c>
      <c r="Q1716" s="14">
        <f t="shared" si="541"/>
        <v>1.1609607290228272</v>
      </c>
      <c r="R1716" s="14">
        <f t="shared" si="542"/>
        <v>-0.15959672902282718</v>
      </c>
      <c r="S1716" s="14">
        <f t="shared" si="543"/>
        <v>1.8212394580456541</v>
      </c>
      <c r="T1716" s="14">
        <f t="shared" si="544"/>
        <v>-0.81987545804565432</v>
      </c>
      <c r="U1716" s="4" t="s">
        <v>21</v>
      </c>
      <c r="V1716" s="21">
        <v>1703</v>
      </c>
      <c r="W1716" s="15">
        <f t="shared" si="534"/>
        <v>17578.763537352301</v>
      </c>
      <c r="X1716" s="15">
        <f t="shared" si="535"/>
        <v>20620.552762255407</v>
      </c>
      <c r="Y1716" s="15">
        <f t="shared" si="536"/>
        <v>34020.738186035072</v>
      </c>
      <c r="Z1716" s="15">
        <f t="shared" si="537"/>
        <v>9083.0753234211534</v>
      </c>
      <c r="AA1716" s="15">
        <f t="shared" si="538"/>
        <v>65841.412808325011</v>
      </c>
      <c r="AB1716" s="15">
        <f t="shared" si="539"/>
        <v>4693.2912633836295</v>
      </c>
      <c r="AC1716" s="15"/>
    </row>
    <row r="1717" spans="2:29">
      <c r="B1717" s="64">
        <v>42790</v>
      </c>
      <c r="C1717" s="65">
        <v>2367.34</v>
      </c>
      <c r="D1717" s="65">
        <v>19283.54</v>
      </c>
      <c r="E1717" s="16">
        <f t="shared" si="526"/>
        <v>-4.538635704278266E-3</v>
      </c>
      <c r="F1717" s="16" t="str">
        <f t="shared" si="528"/>
        <v/>
      </c>
      <c r="G1717" s="16">
        <f t="shared" si="529"/>
        <v>-4.538635704278266E-3</v>
      </c>
      <c r="H1717" s="6">
        <f t="shared" si="530"/>
        <v>1704</v>
      </c>
      <c r="I1717" s="25">
        <f t="shared" ca="1" si="531"/>
        <v>22386.939459859113</v>
      </c>
      <c r="J1717" s="16">
        <f t="shared" ca="1" si="540"/>
        <v>3.7653971891853824E-3</v>
      </c>
      <c r="K1717" s="17">
        <f t="shared" ca="1" si="532"/>
        <v>15.093292006986891</v>
      </c>
      <c r="L1717" s="31">
        <f t="shared" ca="1" si="527"/>
        <v>0.21652052216703288</v>
      </c>
      <c r="M1717" s="30"/>
      <c r="N1717" s="21">
        <v>1704</v>
      </c>
      <c r="O1717" s="14">
        <f t="shared" si="525"/>
        <v>0.50097599999999998</v>
      </c>
      <c r="P1717" s="14">
        <f t="shared" si="533"/>
        <v>0.66047255809760941</v>
      </c>
      <c r="Q1717" s="14">
        <f t="shared" si="541"/>
        <v>1.1614485580976095</v>
      </c>
      <c r="R1717" s="14">
        <f t="shared" si="542"/>
        <v>-0.15949655809760943</v>
      </c>
      <c r="S1717" s="14">
        <f t="shared" si="543"/>
        <v>1.8219211161952189</v>
      </c>
      <c r="T1717" s="14">
        <f t="shared" si="544"/>
        <v>-0.81996911619521884</v>
      </c>
      <c r="U1717" s="4" t="s">
        <v>21</v>
      </c>
      <c r="V1717" s="21">
        <v>1704</v>
      </c>
      <c r="W1717" s="15">
        <f t="shared" si="534"/>
        <v>17583.932453625745</v>
      </c>
      <c r="X1717" s="15">
        <f t="shared" si="535"/>
        <v>20624.550012297936</v>
      </c>
      <c r="Y1717" s="15">
        <f t="shared" si="536"/>
        <v>34037.338540006233</v>
      </c>
      <c r="Z1717" s="15">
        <f t="shared" si="537"/>
        <v>9083.9852290524068</v>
      </c>
      <c r="AA1717" s="15">
        <f t="shared" si="538"/>
        <v>65886.309444285085</v>
      </c>
      <c r="AB1717" s="15">
        <f t="shared" si="539"/>
        <v>4692.8517189923123</v>
      </c>
      <c r="AC1717" s="15"/>
    </row>
    <row r="1718" spans="2:29">
      <c r="B1718" s="64">
        <v>42793</v>
      </c>
      <c r="C1718" s="65">
        <v>2369.75</v>
      </c>
      <c r="D1718" s="65">
        <v>19107.47</v>
      </c>
      <c r="E1718" s="16">
        <f t="shared" si="526"/>
        <v>-9.1305849444655758E-3</v>
      </c>
      <c r="F1718" s="16" t="str">
        <f t="shared" si="528"/>
        <v/>
      </c>
      <c r="G1718" s="16">
        <f t="shared" si="529"/>
        <v>-9.1305849444655758E-3</v>
      </c>
      <c r="H1718" s="6">
        <f t="shared" si="530"/>
        <v>1705</v>
      </c>
      <c r="I1718" s="25">
        <f t="shared" ca="1" si="531"/>
        <v>22450.046187003252</v>
      </c>
      <c r="J1718" s="16">
        <f t="shared" ca="1" si="540"/>
        <v>2.8189081967766221E-3</v>
      </c>
      <c r="K1718" s="17">
        <f t="shared" ca="1" si="532"/>
        <v>15.250851033197661</v>
      </c>
      <c r="L1718" s="31">
        <f t="shared" ca="1" si="527"/>
        <v>0.15755902621076925</v>
      </c>
      <c r="M1718" s="30"/>
      <c r="N1718" s="21">
        <v>1705</v>
      </c>
      <c r="O1718" s="14">
        <f t="shared" si="525"/>
        <v>0.50126999999999999</v>
      </c>
      <c r="P1718" s="14">
        <f t="shared" si="533"/>
        <v>0.66066633030600252</v>
      </c>
      <c r="Q1718" s="14">
        <f t="shared" si="541"/>
        <v>1.1619363303060024</v>
      </c>
      <c r="R1718" s="14">
        <f t="shared" si="542"/>
        <v>-0.15939633030600253</v>
      </c>
      <c r="S1718" s="14">
        <f t="shared" si="543"/>
        <v>1.8226026606120049</v>
      </c>
      <c r="T1718" s="14">
        <f t="shared" si="544"/>
        <v>-0.82006266061200506</v>
      </c>
      <c r="U1718" s="4" t="s">
        <v>21</v>
      </c>
      <c r="V1718" s="21">
        <v>1705</v>
      </c>
      <c r="W1718" s="15">
        <f t="shared" si="534"/>
        <v>17589.102889783986</v>
      </c>
      <c r="X1718" s="15">
        <f t="shared" si="535"/>
        <v>20628.546864127831</v>
      </c>
      <c r="Y1718" s="15">
        <f t="shared" si="536"/>
        <v>34053.945057563316</v>
      </c>
      <c r="Z1718" s="15">
        <f t="shared" si="537"/>
        <v>9084.8957424595155</v>
      </c>
      <c r="AA1718" s="15">
        <f t="shared" si="538"/>
        <v>65931.229196293789</v>
      </c>
      <c r="AB1718" s="15">
        <f t="shared" si="539"/>
        <v>4692.4127494470904</v>
      </c>
      <c r="AC1718" s="15"/>
    </row>
    <row r="1719" spans="2:29">
      <c r="B1719" s="64">
        <v>42794</v>
      </c>
      <c r="C1719" s="65">
        <v>2363.64</v>
      </c>
      <c r="D1719" s="65">
        <v>19118.990000000002</v>
      </c>
      <c r="E1719" s="16">
        <f t="shared" si="526"/>
        <v>6.0290556520567278E-4</v>
      </c>
      <c r="F1719" s="16">
        <f t="shared" si="528"/>
        <v>6.0290556520567278E-4</v>
      </c>
      <c r="G1719" s="16" t="str">
        <f t="shared" si="529"/>
        <v/>
      </c>
      <c r="H1719" s="6">
        <f t="shared" si="530"/>
        <v>1706</v>
      </c>
      <c r="I1719" s="25">
        <f t="shared" ca="1" si="531"/>
        <v>22520.380692033177</v>
      </c>
      <c r="J1719" s="16">
        <f t="shared" ca="1" si="540"/>
        <v>3.1329336449491519E-3</v>
      </c>
      <c r="K1719" s="17">
        <f t="shared" ca="1" si="532"/>
        <v>15.427978429359911</v>
      </c>
      <c r="L1719" s="31">
        <f t="shared" ca="1" si="527"/>
        <v>0.17712739616224935</v>
      </c>
      <c r="M1719" s="30"/>
      <c r="N1719" s="21">
        <v>1706</v>
      </c>
      <c r="O1719" s="14">
        <f t="shared" si="525"/>
        <v>0.50156400000000001</v>
      </c>
      <c r="P1719" s="14">
        <f t="shared" si="533"/>
        <v>0.66086004569802825</v>
      </c>
      <c r="Q1719" s="14">
        <f t="shared" si="541"/>
        <v>1.1624240456980282</v>
      </c>
      <c r="R1719" s="14">
        <f t="shared" si="542"/>
        <v>-0.15929604569802824</v>
      </c>
      <c r="S1719" s="14">
        <f t="shared" si="543"/>
        <v>1.8232840913960566</v>
      </c>
      <c r="T1719" s="14">
        <f t="shared" si="544"/>
        <v>-0.8201560913960565</v>
      </c>
      <c r="U1719" s="4" t="s">
        <v>21</v>
      </c>
      <c r="V1719" s="21">
        <v>1706</v>
      </c>
      <c r="W1719" s="15">
        <f t="shared" si="534"/>
        <v>17594.274846273929</v>
      </c>
      <c r="X1719" s="15">
        <f t="shared" si="535"/>
        <v>20632.543318245374</v>
      </c>
      <c r="Y1719" s="15">
        <f t="shared" si="536"/>
        <v>34070.557741528632</v>
      </c>
      <c r="Z1719" s="15">
        <f t="shared" si="537"/>
        <v>9085.8068633524726</v>
      </c>
      <c r="AA1719" s="15">
        <f t="shared" si="538"/>
        <v>65976.172076490475</v>
      </c>
      <c r="AB1719" s="15">
        <f t="shared" si="539"/>
        <v>4691.9743541249445</v>
      </c>
      <c r="AC1719" s="15"/>
    </row>
    <row r="1720" spans="2:29">
      <c r="B1720" s="64">
        <v>42795</v>
      </c>
      <c r="C1720" s="65">
        <v>2395.96</v>
      </c>
      <c r="D1720" s="65">
        <v>19393.54</v>
      </c>
      <c r="E1720" s="16">
        <f t="shared" si="526"/>
        <v>1.4360068183518024E-2</v>
      </c>
      <c r="F1720" s="16">
        <f t="shared" si="528"/>
        <v>1.4360068183518024E-2</v>
      </c>
      <c r="G1720" s="16" t="str">
        <f t="shared" si="529"/>
        <v/>
      </c>
      <c r="H1720" s="6">
        <f t="shared" si="530"/>
        <v>1707</v>
      </c>
      <c r="I1720" s="25">
        <f t="shared" ca="1" si="531"/>
        <v>22369.332270007817</v>
      </c>
      <c r="J1720" s="16">
        <f t="shared" ca="1" si="540"/>
        <v>-6.7071877731975987E-3</v>
      </c>
      <c r="K1720" s="17">
        <f t="shared" ca="1" si="532"/>
        <v>14.988991768739204</v>
      </c>
      <c r="L1720" s="31">
        <f t="shared" ca="1" si="527"/>
        <v>-0.43898666062070557</v>
      </c>
      <c r="M1720" s="30"/>
      <c r="N1720" s="21">
        <v>1707</v>
      </c>
      <c r="O1720" s="14">
        <f t="shared" si="525"/>
        <v>0.50185800000000003</v>
      </c>
      <c r="P1720" s="14">
        <f t="shared" si="533"/>
        <v>0.66105370432363508</v>
      </c>
      <c r="Q1720" s="14">
        <f t="shared" si="541"/>
        <v>1.1629117043236352</v>
      </c>
      <c r="R1720" s="14">
        <f t="shared" si="542"/>
        <v>-0.15919570432363506</v>
      </c>
      <c r="S1720" s="14">
        <f t="shared" si="543"/>
        <v>1.8239654086472701</v>
      </c>
      <c r="T1720" s="14">
        <f t="shared" si="544"/>
        <v>-0.82024940864727014</v>
      </c>
      <c r="U1720" s="4" t="s">
        <v>21</v>
      </c>
      <c r="V1720" s="21">
        <v>1707</v>
      </c>
      <c r="W1720" s="15">
        <f t="shared" si="534"/>
        <v>17599.448323542627</v>
      </c>
      <c r="X1720" s="15">
        <f t="shared" si="535"/>
        <v>20636.539375150118</v>
      </c>
      <c r="Y1720" s="15">
        <f t="shared" si="536"/>
        <v>34087.17659472474</v>
      </c>
      <c r="Z1720" s="15">
        <f t="shared" si="537"/>
        <v>9086.7185914418715</v>
      </c>
      <c r="AA1720" s="15">
        <f t="shared" si="538"/>
        <v>66021.138097018556</v>
      </c>
      <c r="AB1720" s="15">
        <f t="shared" si="539"/>
        <v>4691.5365324039303</v>
      </c>
      <c r="AC1720" s="15"/>
    </row>
    <row r="1721" spans="2:29">
      <c r="B1721" s="64">
        <v>42796</v>
      </c>
      <c r="C1721" s="65">
        <v>2381.92</v>
      </c>
      <c r="D1721" s="65">
        <v>19564.8</v>
      </c>
      <c r="E1721" s="16">
        <f t="shared" si="526"/>
        <v>8.8307756087851099E-3</v>
      </c>
      <c r="F1721" s="16">
        <f t="shared" si="528"/>
        <v>8.8307756087851099E-3</v>
      </c>
      <c r="G1721" s="16" t="str">
        <f t="shared" si="529"/>
        <v/>
      </c>
      <c r="H1721" s="6">
        <f t="shared" si="530"/>
        <v>1708</v>
      </c>
      <c r="I1721" s="25">
        <f t="shared" ca="1" si="531"/>
        <v>22149.004445401537</v>
      </c>
      <c r="J1721" s="16">
        <f t="shared" ca="1" si="540"/>
        <v>-9.8495485670660587E-3</v>
      </c>
      <c r="K1721" s="17">
        <f t="shared" ca="1" si="532"/>
        <v>14.351967836630305</v>
      </c>
      <c r="L1721" s="31">
        <f t="shared" ca="1" si="527"/>
        <v>-0.63702393210889896</v>
      </c>
      <c r="M1721" s="30"/>
      <c r="N1721" s="21">
        <v>1708</v>
      </c>
      <c r="O1721" s="14">
        <f t="shared" si="525"/>
        <v>0.50215199999999993</v>
      </c>
      <c r="P1721" s="14">
        <f t="shared" si="533"/>
        <v>0.66124730623269845</v>
      </c>
      <c r="Q1721" s="14">
        <f t="shared" si="541"/>
        <v>1.1633993062326984</v>
      </c>
      <c r="R1721" s="14">
        <f t="shared" si="542"/>
        <v>-0.15909530623269852</v>
      </c>
      <c r="S1721" s="14">
        <f t="shared" si="543"/>
        <v>1.8246466124653968</v>
      </c>
      <c r="T1721" s="14">
        <f t="shared" si="544"/>
        <v>-0.82034261246539697</v>
      </c>
      <c r="U1721" s="4" t="s">
        <v>21</v>
      </c>
      <c r="V1721" s="21">
        <v>1708</v>
      </c>
      <c r="W1721" s="15">
        <f t="shared" si="534"/>
        <v>17604.623322037252</v>
      </c>
      <c r="X1721" s="15">
        <f t="shared" si="535"/>
        <v>20640.535035340847</v>
      </c>
      <c r="Y1721" s="15">
        <f t="shared" si="536"/>
        <v>34103.801619974533</v>
      </c>
      <c r="Z1721" s="15">
        <f t="shared" si="537"/>
        <v>9087.6309264389092</v>
      </c>
      <c r="AA1721" s="15">
        <f t="shared" si="538"/>
        <v>66066.127270025798</v>
      </c>
      <c r="AB1721" s="15">
        <f t="shared" si="539"/>
        <v>4691.0992836631713</v>
      </c>
      <c r="AC1721" s="15"/>
    </row>
    <row r="1722" spans="2:29">
      <c r="B1722" s="64">
        <v>42797</v>
      </c>
      <c r="C1722" s="65">
        <v>2383.12</v>
      </c>
      <c r="D1722" s="65">
        <v>19469.169999999998</v>
      </c>
      <c r="E1722" s="16">
        <f t="shared" si="526"/>
        <v>-4.8878598298986459E-3</v>
      </c>
      <c r="F1722" s="16" t="str">
        <f t="shared" si="528"/>
        <v/>
      </c>
      <c r="G1722" s="16">
        <f t="shared" si="529"/>
        <v>-4.8878598298986459E-3</v>
      </c>
      <c r="H1722" s="6">
        <f t="shared" si="530"/>
        <v>1709</v>
      </c>
      <c r="I1722" s="25">
        <f t="shared" ca="1" si="531"/>
        <v>22140.353312995419</v>
      </c>
      <c r="J1722" s="16">
        <f t="shared" ca="1" si="540"/>
        <v>-3.905878671631963E-4</v>
      </c>
      <c r="K1722" s="17">
        <f t="shared" ca="1" si="532"/>
        <v>14.309176309801924</v>
      </c>
      <c r="L1722" s="31">
        <f t="shared" ca="1" si="527"/>
        <v>-4.279152682838188E-2</v>
      </c>
      <c r="M1722" s="30"/>
      <c r="N1722" s="21">
        <v>1709</v>
      </c>
      <c r="O1722" s="14">
        <f t="shared" si="525"/>
        <v>0.50244599999999995</v>
      </c>
      <c r="P1722" s="14">
        <f t="shared" si="533"/>
        <v>0.66144085147502041</v>
      </c>
      <c r="Q1722" s="14">
        <f t="shared" si="541"/>
        <v>1.1638868514750205</v>
      </c>
      <c r="R1722" s="14">
        <f t="shared" si="542"/>
        <v>-0.15899485147502046</v>
      </c>
      <c r="S1722" s="14">
        <f t="shared" si="543"/>
        <v>1.8253277029500408</v>
      </c>
      <c r="T1722" s="14">
        <f t="shared" si="544"/>
        <v>-0.82043570295004087</v>
      </c>
      <c r="U1722" s="4" t="s">
        <v>21</v>
      </c>
      <c r="V1722" s="21">
        <v>1709</v>
      </c>
      <c r="W1722" s="15">
        <f t="shared" si="534"/>
        <v>17609.79984220511</v>
      </c>
      <c r="X1722" s="15">
        <f t="shared" si="535"/>
        <v>20644.530299315611</v>
      </c>
      <c r="Y1722" s="15">
        <f t="shared" si="536"/>
        <v>34120.432820101261</v>
      </c>
      <c r="Z1722" s="15">
        <f t="shared" si="537"/>
        <v>9088.5438680553889</v>
      </c>
      <c r="AA1722" s="15">
        <f t="shared" si="538"/>
        <v>66111.139607664081</v>
      </c>
      <c r="AB1722" s="15">
        <f t="shared" si="539"/>
        <v>4690.6626072828658</v>
      </c>
      <c r="AC1722" s="15"/>
    </row>
    <row r="1723" spans="2:29">
      <c r="B1723" s="64">
        <v>42800</v>
      </c>
      <c r="C1723" s="65">
        <v>2375.31</v>
      </c>
      <c r="D1723" s="65">
        <v>19379.14</v>
      </c>
      <c r="E1723" s="16">
        <f t="shared" si="526"/>
        <v>-4.624234109620433E-3</v>
      </c>
      <c r="F1723" s="16" t="str">
        <f t="shared" si="528"/>
        <v/>
      </c>
      <c r="G1723" s="16">
        <f t="shared" si="529"/>
        <v>-4.624234109620433E-3</v>
      </c>
      <c r="H1723" s="6">
        <f t="shared" si="530"/>
        <v>1710</v>
      </c>
      <c r="I1723" s="25">
        <f t="shared" ca="1" si="531"/>
        <v>22308.636351547633</v>
      </c>
      <c r="J1723" s="16">
        <f t="shared" ca="1" si="540"/>
        <v>7.6007386229667373E-3</v>
      </c>
      <c r="K1723" s="17">
        <f t="shared" ca="1" si="532"/>
        <v>14.764051537373902</v>
      </c>
      <c r="L1723" s="31">
        <f t="shared" ca="1" si="527"/>
        <v>0.4548752275719794</v>
      </c>
      <c r="M1723" s="30"/>
      <c r="N1723" s="21">
        <v>1710</v>
      </c>
      <c r="O1723" s="14">
        <f t="shared" si="525"/>
        <v>0.50273999999999996</v>
      </c>
      <c r="P1723" s="14">
        <f t="shared" si="533"/>
        <v>0.66163434010033062</v>
      </c>
      <c r="Q1723" s="14">
        <f t="shared" si="541"/>
        <v>1.1643743401003306</v>
      </c>
      <c r="R1723" s="14">
        <f t="shared" si="542"/>
        <v>-0.15889434010033066</v>
      </c>
      <c r="S1723" s="14">
        <f t="shared" si="543"/>
        <v>1.8260086802006612</v>
      </c>
      <c r="T1723" s="14">
        <f t="shared" si="544"/>
        <v>-0.82052868020066128</v>
      </c>
      <c r="U1723" s="4" t="s">
        <v>21</v>
      </c>
      <c r="V1723" s="21">
        <v>1710</v>
      </c>
      <c r="W1723" s="15">
        <f t="shared" si="534"/>
        <v>17614.977884493637</v>
      </c>
      <c r="X1723" s="15">
        <f t="shared" si="535"/>
        <v>20648.525167571719</v>
      </c>
      <c r="Y1723" s="15">
        <f t="shared" si="536"/>
        <v>34137.070197928457</v>
      </c>
      <c r="Z1723" s="15">
        <f t="shared" si="537"/>
        <v>9089.4574160037064</v>
      </c>
      <c r="AA1723" s="15">
        <f t="shared" si="538"/>
        <v>66156.175122089524</v>
      </c>
      <c r="AB1723" s="15">
        <f t="shared" si="539"/>
        <v>4690.2265026442719</v>
      </c>
      <c r="AC1723" s="15"/>
    </row>
    <row r="1724" spans="2:29">
      <c r="B1724" s="64">
        <v>42801</v>
      </c>
      <c r="C1724" s="65">
        <v>2368.39</v>
      </c>
      <c r="D1724" s="65">
        <v>19344.150000000001</v>
      </c>
      <c r="E1724" s="16">
        <f t="shared" si="526"/>
        <v>-1.8055496786750064E-3</v>
      </c>
      <c r="F1724" s="16" t="str">
        <f t="shared" si="528"/>
        <v/>
      </c>
      <c r="G1724" s="16">
        <f t="shared" si="529"/>
        <v>-1.8055496786750064E-3</v>
      </c>
      <c r="H1724" s="6">
        <f t="shared" si="530"/>
        <v>1711</v>
      </c>
      <c r="I1724" s="25">
        <f t="shared" ca="1" si="531"/>
        <v>22162.919596173244</v>
      </c>
      <c r="J1724" s="16">
        <f t="shared" ca="1" si="540"/>
        <v>-6.5318539904515686E-3</v>
      </c>
      <c r="K1724" s="17">
        <f t="shared" ca="1" si="532"/>
        <v>14.336096268099807</v>
      </c>
      <c r="L1724" s="31">
        <f t="shared" ca="1" si="527"/>
        <v>-0.42795526927409527</v>
      </c>
      <c r="M1724" s="30"/>
      <c r="N1724" s="21">
        <v>1711</v>
      </c>
      <c r="O1724" s="14">
        <f t="shared" si="525"/>
        <v>0.50303399999999998</v>
      </c>
      <c r="P1724" s="14">
        <f t="shared" si="533"/>
        <v>0.66182777215828592</v>
      </c>
      <c r="Q1724" s="14">
        <f t="shared" si="541"/>
        <v>1.1648617721582859</v>
      </c>
      <c r="R1724" s="14">
        <f t="shared" si="542"/>
        <v>-0.15879377215828594</v>
      </c>
      <c r="S1724" s="14">
        <f t="shared" si="543"/>
        <v>1.8266895443165718</v>
      </c>
      <c r="T1724" s="14">
        <f t="shared" si="544"/>
        <v>-0.82062154431657186</v>
      </c>
      <c r="U1724" s="4" t="s">
        <v>21</v>
      </c>
      <c r="V1724" s="21">
        <v>1711</v>
      </c>
      <c r="W1724" s="15">
        <f t="shared" si="534"/>
        <v>17620.157449350405</v>
      </c>
      <c r="X1724" s="15">
        <f t="shared" si="535"/>
        <v>20652.51964060574</v>
      </c>
      <c r="Y1724" s="15">
        <f t="shared" si="536"/>
        <v>34153.71375628002</v>
      </c>
      <c r="Z1724" s="15">
        <f t="shared" si="537"/>
        <v>9090.3715699968598</v>
      </c>
      <c r="AA1724" s="15">
        <f t="shared" si="538"/>
        <v>66201.233825462492</v>
      </c>
      <c r="AB1724" s="15">
        <f t="shared" si="539"/>
        <v>4689.7909691297136</v>
      </c>
      <c r="AC1724" s="15"/>
    </row>
    <row r="1725" spans="2:29">
      <c r="B1725" s="64">
        <v>42802</v>
      </c>
      <c r="C1725" s="65">
        <v>2362.98</v>
      </c>
      <c r="D1725" s="65">
        <v>19254.03</v>
      </c>
      <c r="E1725" s="16">
        <f t="shared" si="526"/>
        <v>-4.6587728072829569E-3</v>
      </c>
      <c r="F1725" s="16" t="str">
        <f t="shared" si="528"/>
        <v/>
      </c>
      <c r="G1725" s="16">
        <f t="shared" si="529"/>
        <v>-4.6587728072829569E-3</v>
      </c>
      <c r="H1725" s="6">
        <f t="shared" si="530"/>
        <v>1712</v>
      </c>
      <c r="I1725" s="25">
        <f t="shared" ca="1" si="531"/>
        <v>21944.387026639055</v>
      </c>
      <c r="J1725" s="16">
        <f t="shared" ca="1" si="540"/>
        <v>-9.8602789486238011E-3</v>
      </c>
      <c r="K1725" s="17">
        <f t="shared" ca="1" si="532"/>
        <v>13.698395011720155</v>
      </c>
      <c r="L1725" s="31">
        <f t="shared" ca="1" si="527"/>
        <v>-0.63770125637965158</v>
      </c>
      <c r="M1725" s="30"/>
      <c r="N1725" s="21">
        <v>1712</v>
      </c>
      <c r="O1725" s="14">
        <f t="shared" si="525"/>
        <v>0.503328</v>
      </c>
      <c r="P1725" s="14">
        <f t="shared" si="533"/>
        <v>0.66202114769847054</v>
      </c>
      <c r="Q1725" s="14">
        <f t="shared" si="541"/>
        <v>1.1653491476984705</v>
      </c>
      <c r="R1725" s="14">
        <f t="shared" si="542"/>
        <v>-0.15869314769847054</v>
      </c>
      <c r="S1725" s="14">
        <f t="shared" si="543"/>
        <v>1.8273702953969411</v>
      </c>
      <c r="T1725" s="14">
        <f t="shared" si="544"/>
        <v>-0.82071429539694107</v>
      </c>
      <c r="U1725" s="4" t="s">
        <v>21</v>
      </c>
      <c r="V1725" s="21">
        <v>1712</v>
      </c>
      <c r="W1725" s="15">
        <f t="shared" si="534"/>
        <v>17625.338537223113</v>
      </c>
      <c r="X1725" s="15">
        <f t="shared" si="535"/>
        <v>20656.513718913495</v>
      </c>
      <c r="Y1725" s="15">
        <f t="shared" si="536"/>
        <v>34170.36349798015</v>
      </c>
      <c r="Z1725" s="15">
        <f t="shared" si="537"/>
        <v>9091.2863297484437</v>
      </c>
      <c r="AA1725" s="15">
        <f t="shared" si="538"/>
        <v>66246.315729947542</v>
      </c>
      <c r="AB1725" s="15">
        <f t="shared" si="539"/>
        <v>4689.356006122578</v>
      </c>
      <c r="AC1725" s="15"/>
    </row>
    <row r="1726" spans="2:29">
      <c r="B1726" s="64">
        <v>42803</v>
      </c>
      <c r="C1726" s="65">
        <v>2364.87</v>
      </c>
      <c r="D1726" s="65">
        <v>19318.580000000002</v>
      </c>
      <c r="E1726" s="16">
        <f t="shared" si="526"/>
        <v>3.3525448957959923E-3</v>
      </c>
      <c r="F1726" s="16">
        <f t="shared" si="528"/>
        <v>3.3525448957959923E-3</v>
      </c>
      <c r="G1726" s="16" t="str">
        <f t="shared" si="529"/>
        <v/>
      </c>
      <c r="H1726" s="6">
        <f t="shared" si="530"/>
        <v>1713</v>
      </c>
      <c r="I1726" s="25">
        <f t="shared" ca="1" si="531"/>
        <v>21920.639714442699</v>
      </c>
      <c r="J1726" s="16">
        <f t="shared" ca="1" si="540"/>
        <v>-1.0821588302980661E-3</v>
      </c>
      <c r="K1726" s="17">
        <f t="shared" ca="1" si="532"/>
        <v>13.612348417017209</v>
      </c>
      <c r="L1726" s="31">
        <f t="shared" ca="1" si="527"/>
        <v>-8.6046594702945442E-2</v>
      </c>
      <c r="M1726" s="30"/>
      <c r="N1726" s="21">
        <v>1713</v>
      </c>
      <c r="O1726" s="14">
        <f t="shared" si="525"/>
        <v>0.50362200000000001</v>
      </c>
      <c r="P1726" s="14">
        <f t="shared" si="533"/>
        <v>0.66221446677039608</v>
      </c>
      <c r="Q1726" s="14">
        <f t="shared" si="541"/>
        <v>1.1658364667703962</v>
      </c>
      <c r="R1726" s="14">
        <f t="shared" si="542"/>
        <v>-0.15859246677039607</v>
      </c>
      <c r="S1726" s="14">
        <f t="shared" si="543"/>
        <v>1.8280509335407922</v>
      </c>
      <c r="T1726" s="14">
        <f t="shared" si="544"/>
        <v>-0.82080693354079215</v>
      </c>
      <c r="U1726" s="4" t="s">
        <v>21</v>
      </c>
      <c r="V1726" s="21">
        <v>1713</v>
      </c>
      <c r="W1726" s="15">
        <f t="shared" si="534"/>
        <v>17630.52114855959</v>
      </c>
      <c r="X1726" s="15">
        <f t="shared" si="535"/>
        <v>20660.507402990064</v>
      </c>
      <c r="Y1726" s="15">
        <f t="shared" si="536"/>
        <v>34187.019425853388</v>
      </c>
      <c r="Z1726" s="15">
        <f t="shared" si="537"/>
        <v>9092.2016949726512</v>
      </c>
      <c r="AA1726" s="15">
        <f t="shared" si="538"/>
        <v>66291.420847713453</v>
      </c>
      <c r="AB1726" s="15">
        <f t="shared" si="539"/>
        <v>4688.92161300731</v>
      </c>
      <c r="AC1726" s="15"/>
    </row>
    <row r="1727" spans="2:29">
      <c r="B1727" s="64">
        <v>42804</v>
      </c>
      <c r="C1727" s="65">
        <v>2372.6</v>
      </c>
      <c r="D1727" s="65">
        <v>19604.61</v>
      </c>
      <c r="E1727" s="16">
        <f t="shared" si="526"/>
        <v>1.4805953646696539E-2</v>
      </c>
      <c r="F1727" s="16">
        <f t="shared" si="528"/>
        <v>1.4805953646696539E-2</v>
      </c>
      <c r="G1727" s="16" t="str">
        <f t="shared" si="529"/>
        <v/>
      </c>
      <c r="H1727" s="6">
        <f t="shared" si="530"/>
        <v>1714</v>
      </c>
      <c r="I1727" s="25">
        <f t="shared" ca="1" si="531"/>
        <v>21961.101545258371</v>
      </c>
      <c r="J1727" s="16">
        <f t="shared" ca="1" si="540"/>
        <v>1.8458325734450449E-3</v>
      </c>
      <c r="K1727" s="17">
        <f t="shared" ca="1" si="532"/>
        <v>13.709231689415594</v>
      </c>
      <c r="L1727" s="31">
        <f t="shared" ca="1" si="527"/>
        <v>9.6883272398384637E-2</v>
      </c>
      <c r="M1727" s="30"/>
      <c r="N1727" s="21">
        <v>1714</v>
      </c>
      <c r="O1727" s="14">
        <f t="shared" si="525"/>
        <v>0.50391600000000003</v>
      </c>
      <c r="P1727" s="14">
        <f t="shared" si="533"/>
        <v>0.66240772942350246</v>
      </c>
      <c r="Q1727" s="14">
        <f t="shared" si="541"/>
        <v>1.1663237294235025</v>
      </c>
      <c r="R1727" s="14">
        <f t="shared" si="542"/>
        <v>-0.15849172942350243</v>
      </c>
      <c r="S1727" s="14">
        <f t="shared" si="543"/>
        <v>1.8287314588470049</v>
      </c>
      <c r="T1727" s="14">
        <f t="shared" si="544"/>
        <v>-0.82089945884700488</v>
      </c>
      <c r="U1727" s="4" t="s">
        <v>21</v>
      </c>
      <c r="V1727" s="21">
        <v>1714</v>
      </c>
      <c r="W1727" s="15">
        <f t="shared" si="534"/>
        <v>17635.705283807809</v>
      </c>
      <c r="X1727" s="15">
        <f t="shared" si="535"/>
        <v>20664.500693329806</v>
      </c>
      <c r="Y1727" s="15">
        <f t="shared" si="536"/>
        <v>34203.681542724589</v>
      </c>
      <c r="Z1727" s="15">
        <f t="shared" si="537"/>
        <v>9093.1176653842631</v>
      </c>
      <c r="AA1727" s="15">
        <f t="shared" si="538"/>
        <v>66336.549190933292</v>
      </c>
      <c r="AB1727" s="15">
        <f t="shared" si="539"/>
        <v>4688.4877891694105</v>
      </c>
      <c r="AC1727" s="15"/>
    </row>
    <row r="1728" spans="2:29">
      <c r="B1728" s="64">
        <v>42807</v>
      </c>
      <c r="C1728" s="65">
        <v>2373.4699999999998</v>
      </c>
      <c r="D1728" s="65">
        <v>19633.75</v>
      </c>
      <c r="E1728" s="16">
        <f t="shared" si="526"/>
        <v>1.4863850900374666E-3</v>
      </c>
      <c r="F1728" s="16">
        <f t="shared" si="528"/>
        <v>1.4863850900374666E-3</v>
      </c>
      <c r="G1728" s="16" t="str">
        <f t="shared" si="529"/>
        <v/>
      </c>
      <c r="H1728" s="6">
        <f t="shared" si="530"/>
        <v>1715</v>
      </c>
      <c r="I1728" s="25">
        <f t="shared" ca="1" si="531"/>
        <v>21917.946500228951</v>
      </c>
      <c r="J1728" s="16">
        <f t="shared" ca="1" si="540"/>
        <v>-1.9650674143318406E-3</v>
      </c>
      <c r="K1728" s="17">
        <f t="shared" ca="1" si="532"/>
        <v>13.567919063446288</v>
      </c>
      <c r="L1728" s="31">
        <f t="shared" ca="1" si="527"/>
        <v>-0.14131262596930616</v>
      </c>
      <c r="M1728" s="30"/>
      <c r="N1728" s="21">
        <v>1715</v>
      </c>
      <c r="O1728" s="14">
        <f t="shared" si="525"/>
        <v>0.50420999999999994</v>
      </c>
      <c r="P1728" s="14">
        <f t="shared" si="533"/>
        <v>0.66260093570715695</v>
      </c>
      <c r="Q1728" s="14">
        <f t="shared" si="541"/>
        <v>1.166810935707157</v>
      </c>
      <c r="R1728" s="14">
        <f t="shared" si="542"/>
        <v>-0.15839093570715701</v>
      </c>
      <c r="S1728" s="14">
        <f t="shared" si="543"/>
        <v>1.8294118714143139</v>
      </c>
      <c r="T1728" s="14">
        <f t="shared" si="544"/>
        <v>-0.82099187141431396</v>
      </c>
      <c r="U1728" s="4" t="s">
        <v>21</v>
      </c>
      <c r="V1728" s="21">
        <v>1715</v>
      </c>
      <c r="W1728" s="15">
        <f t="shared" si="534"/>
        <v>17640.890943415856</v>
      </c>
      <c r="X1728" s="15">
        <f t="shared" si="535"/>
        <v>20668.493590426326</v>
      </c>
      <c r="Y1728" s="15">
        <f t="shared" si="536"/>
        <v>34220.349851418978</v>
      </c>
      <c r="Z1728" s="15">
        <f t="shared" si="537"/>
        <v>9094.0342406986638</v>
      </c>
      <c r="AA1728" s="15">
        <f t="shared" si="538"/>
        <v>66381.700771784293</v>
      </c>
      <c r="AB1728" s="15">
        <f t="shared" si="539"/>
        <v>4688.054533995436</v>
      </c>
      <c r="AC1728" s="15"/>
    </row>
    <row r="1729" spans="2:29">
      <c r="B1729" s="64">
        <v>42808</v>
      </c>
      <c r="C1729" s="65">
        <v>2365.4499999999998</v>
      </c>
      <c r="D1729" s="65">
        <v>19609.5</v>
      </c>
      <c r="E1729" s="16">
        <f t="shared" si="526"/>
        <v>-1.2351181002100975E-3</v>
      </c>
      <c r="F1729" s="16" t="str">
        <f t="shared" si="528"/>
        <v/>
      </c>
      <c r="G1729" s="16">
        <f t="shared" si="529"/>
        <v>-1.2351181002100975E-3</v>
      </c>
      <c r="H1729" s="6">
        <f t="shared" si="530"/>
        <v>1716</v>
      </c>
      <c r="I1729" s="25">
        <f t="shared" ca="1" si="531"/>
        <v>22071.063583915271</v>
      </c>
      <c r="J1729" s="16">
        <f t="shared" ca="1" si="540"/>
        <v>6.9859228684913902E-3</v>
      </c>
      <c r="K1729" s="17">
        <f t="shared" ca="1" si="532"/>
        <v>13.98464650375298</v>
      </c>
      <c r="L1729" s="31">
        <f t="shared" ca="1" si="527"/>
        <v>0.4167274403066924</v>
      </c>
      <c r="M1729" s="30"/>
      <c r="N1729" s="21">
        <v>1716</v>
      </c>
      <c r="O1729" s="14">
        <f t="shared" si="525"/>
        <v>0.50450399999999995</v>
      </c>
      <c r="P1729" s="14">
        <f t="shared" si="533"/>
        <v>0.66279408567065534</v>
      </c>
      <c r="Q1729" s="14">
        <f t="shared" si="541"/>
        <v>1.1672980856706552</v>
      </c>
      <c r="R1729" s="14">
        <f t="shared" si="542"/>
        <v>-0.15829008567065539</v>
      </c>
      <c r="S1729" s="14">
        <f t="shared" si="543"/>
        <v>1.8300921713413105</v>
      </c>
      <c r="T1729" s="14">
        <f t="shared" si="544"/>
        <v>-0.82108417134131073</v>
      </c>
      <c r="U1729" s="4" t="s">
        <v>21</v>
      </c>
      <c r="V1729" s="21">
        <v>1716</v>
      </c>
      <c r="W1729" s="15">
        <f t="shared" si="534"/>
        <v>17646.078127831966</v>
      </c>
      <c r="X1729" s="15">
        <f t="shared" si="535"/>
        <v>20672.486094772503</v>
      </c>
      <c r="Y1729" s="15">
        <f t="shared" si="536"/>
        <v>34237.024354762078</v>
      </c>
      <c r="Z1729" s="15">
        <f t="shared" si="537"/>
        <v>9094.9514206318236</v>
      </c>
      <c r="AA1729" s="15">
        <f t="shared" si="538"/>
        <v>66426.875602447966</v>
      </c>
      <c r="AB1729" s="15">
        <f t="shared" si="539"/>
        <v>4687.621846872993</v>
      </c>
      <c r="AC1729" s="15"/>
    </row>
    <row r="1730" spans="2:29">
      <c r="B1730" s="64">
        <v>42809</v>
      </c>
      <c r="C1730" s="65">
        <v>2385.2600000000002</v>
      </c>
      <c r="D1730" s="65">
        <v>19577.38</v>
      </c>
      <c r="E1730" s="16">
        <f t="shared" si="526"/>
        <v>-1.637981590555546E-3</v>
      </c>
      <c r="F1730" s="16" t="str">
        <f t="shared" si="528"/>
        <v/>
      </c>
      <c r="G1730" s="16">
        <f t="shared" si="529"/>
        <v>-1.637981590555546E-3</v>
      </c>
      <c r="H1730" s="6">
        <f t="shared" si="530"/>
        <v>1717</v>
      </c>
      <c r="I1730" s="25">
        <f t="shared" ca="1" si="531"/>
        <v>22369.396488512913</v>
      </c>
      <c r="J1730" s="16">
        <f t="shared" ca="1" si="540"/>
        <v>1.3516924703848824E-2</v>
      </c>
      <c r="K1730" s="17">
        <f t="shared" ca="1" si="532"/>
        <v>14.805421195351439</v>
      </c>
      <c r="L1730" s="31">
        <f t="shared" ca="1" si="527"/>
        <v>0.82077469159845839</v>
      </c>
      <c r="M1730" s="30"/>
      <c r="N1730" s="21">
        <v>1717</v>
      </c>
      <c r="O1730" s="14">
        <f t="shared" si="525"/>
        <v>0.50479799999999997</v>
      </c>
      <c r="P1730" s="14">
        <f t="shared" si="533"/>
        <v>0.66298717936322116</v>
      </c>
      <c r="Q1730" s="14">
        <f t="shared" si="541"/>
        <v>1.167785179363221</v>
      </c>
      <c r="R1730" s="14">
        <f t="shared" si="542"/>
        <v>-0.15818917936322119</v>
      </c>
      <c r="S1730" s="14">
        <f t="shared" si="543"/>
        <v>1.8307723587264424</v>
      </c>
      <c r="T1730" s="14">
        <f t="shared" si="544"/>
        <v>-0.82117635872644235</v>
      </c>
      <c r="U1730" s="4" t="s">
        <v>21</v>
      </c>
      <c r="V1730" s="21">
        <v>1717</v>
      </c>
      <c r="W1730" s="15">
        <f t="shared" si="534"/>
        <v>17651.2668375045</v>
      </c>
      <c r="X1730" s="15">
        <f t="shared" si="535"/>
        <v>20676.478206860487</v>
      </c>
      <c r="Y1730" s="15">
        <f t="shared" si="536"/>
        <v>34253.705055579776</v>
      </c>
      <c r="Z1730" s="15">
        <f t="shared" si="537"/>
        <v>9095.8692049003057</v>
      </c>
      <c r="AA1730" s="15">
        <f t="shared" si="538"/>
        <v>66472.073695110113</v>
      </c>
      <c r="AB1730" s="15">
        <f t="shared" si="539"/>
        <v>4687.1897271907419</v>
      </c>
      <c r="AC1730" s="15"/>
    </row>
    <row r="1731" spans="2:29">
      <c r="B1731" s="64">
        <v>42810</v>
      </c>
      <c r="C1731" s="65">
        <v>2381.38</v>
      </c>
      <c r="D1731" s="65">
        <v>19590.14</v>
      </c>
      <c r="E1731" s="16">
        <f t="shared" si="526"/>
        <v>6.5177260695753968E-4</v>
      </c>
      <c r="F1731" s="16">
        <f t="shared" si="528"/>
        <v>6.5177260695753968E-4</v>
      </c>
      <c r="G1731" s="16" t="str">
        <f t="shared" si="529"/>
        <v/>
      </c>
      <c r="H1731" s="6">
        <f t="shared" si="530"/>
        <v>1718</v>
      </c>
      <c r="I1731" s="25">
        <f t="shared" ca="1" si="531"/>
        <v>22720.038684052401</v>
      </c>
      <c r="J1731" s="16">
        <f t="shared" ca="1" si="540"/>
        <v>1.5675085187012005E-2</v>
      </c>
      <c r="K1731" s="17">
        <f t="shared" ca="1" si="532"/>
        <v>15.759140597090354</v>
      </c>
      <c r="L1731" s="31">
        <f t="shared" ca="1" si="527"/>
        <v>0.95371940173891456</v>
      </c>
      <c r="M1731" s="30"/>
      <c r="N1731" s="21">
        <v>1718</v>
      </c>
      <c r="O1731" s="14">
        <f t="shared" si="525"/>
        <v>0.50509199999999999</v>
      </c>
      <c r="P1731" s="14">
        <f t="shared" si="533"/>
        <v>0.66318021683400663</v>
      </c>
      <c r="Q1731" s="14">
        <f t="shared" si="541"/>
        <v>1.1682722168340067</v>
      </c>
      <c r="R1731" s="14">
        <f t="shared" si="542"/>
        <v>-0.15808821683400665</v>
      </c>
      <c r="S1731" s="14">
        <f t="shared" si="543"/>
        <v>1.8314524336680131</v>
      </c>
      <c r="T1731" s="14">
        <f t="shared" si="544"/>
        <v>-0.82126843366801328</v>
      </c>
      <c r="U1731" s="4" t="s">
        <v>21</v>
      </c>
      <c r="V1731" s="21">
        <v>1718</v>
      </c>
      <c r="W1731" s="15">
        <f t="shared" si="534"/>
        <v>17656.457072881938</v>
      </c>
      <c r="X1731" s="15">
        <f t="shared" si="535"/>
        <v>20680.469927181693</v>
      </c>
      <c r="Y1731" s="15">
        <f t="shared" si="536"/>
        <v>34270.391956698295</v>
      </c>
      <c r="Z1731" s="15">
        <f t="shared" si="537"/>
        <v>9096.787593221261</v>
      </c>
      <c r="AA1731" s="15">
        <f t="shared" si="538"/>
        <v>66517.295061960685</v>
      </c>
      <c r="AB1731" s="15">
        <f t="shared" si="539"/>
        <v>4686.7581743383862</v>
      </c>
      <c r="AC1731" s="15"/>
    </row>
    <row r="1732" spans="2:29">
      <c r="B1732" s="64">
        <v>42811</v>
      </c>
      <c r="C1732" s="65">
        <v>2378.25</v>
      </c>
      <c r="D1732" s="65">
        <v>19521.59</v>
      </c>
      <c r="E1732" s="16">
        <f t="shared" si="526"/>
        <v>-3.4992092961050442E-3</v>
      </c>
      <c r="F1732" s="16" t="str">
        <f t="shared" si="528"/>
        <v/>
      </c>
      <c r="G1732" s="16">
        <f t="shared" si="529"/>
        <v>-3.4992092961050442E-3</v>
      </c>
      <c r="H1732" s="6">
        <f t="shared" si="530"/>
        <v>1719</v>
      </c>
      <c r="I1732" s="25">
        <f t="shared" ca="1" si="531"/>
        <v>23049.825653500659</v>
      </c>
      <c r="J1732" s="16">
        <f t="shared" ca="1" si="540"/>
        <v>1.451524682833138E-2</v>
      </c>
      <c r="K1732" s="17">
        <f t="shared" ca="1" si="532"/>
        <v>16.64144802043359</v>
      </c>
      <c r="L1732" s="31">
        <f t="shared" ca="1" si="527"/>
        <v>0.88230742334323542</v>
      </c>
      <c r="M1732" s="30"/>
      <c r="N1732" s="21">
        <v>1719</v>
      </c>
      <c r="O1732" s="14">
        <f t="shared" si="525"/>
        <v>0.505386</v>
      </c>
      <c r="P1732" s="14">
        <f t="shared" si="533"/>
        <v>0.66337319813209217</v>
      </c>
      <c r="Q1732" s="14">
        <f t="shared" si="541"/>
        <v>1.1687591981320922</v>
      </c>
      <c r="R1732" s="14">
        <f t="shared" si="542"/>
        <v>-0.15798719813209217</v>
      </c>
      <c r="S1732" s="14">
        <f t="shared" si="543"/>
        <v>1.8321323962641842</v>
      </c>
      <c r="T1732" s="14">
        <f t="shared" si="544"/>
        <v>-0.82136039626418433</v>
      </c>
      <c r="U1732" s="4" t="s">
        <v>21</v>
      </c>
      <c r="V1732" s="21">
        <v>1719</v>
      </c>
      <c r="W1732" s="15">
        <f t="shared" si="534"/>
        <v>17661.648834412917</v>
      </c>
      <c r="X1732" s="15">
        <f t="shared" si="535"/>
        <v>20684.461256226801</v>
      </c>
      <c r="Y1732" s="15">
        <f t="shared" si="536"/>
        <v>34287.085060944155</v>
      </c>
      <c r="Z1732" s="15">
        <f t="shared" si="537"/>
        <v>9097.7065853124313</v>
      </c>
      <c r="AA1732" s="15">
        <f t="shared" si="538"/>
        <v>66562.539715194012</v>
      </c>
      <c r="AB1732" s="15">
        <f t="shared" si="539"/>
        <v>4686.3271877066763</v>
      </c>
      <c r="AC1732" s="15"/>
    </row>
    <row r="1733" spans="2:29">
      <c r="B1733" s="64">
        <v>42815</v>
      </c>
      <c r="C1733" s="65">
        <v>2344.02</v>
      </c>
      <c r="D1733" s="65">
        <v>19455.88</v>
      </c>
      <c r="E1733" s="16">
        <f t="shared" si="526"/>
        <v>-3.3660168049835658E-3</v>
      </c>
      <c r="F1733" s="16" t="str">
        <f t="shared" si="528"/>
        <v/>
      </c>
      <c r="G1733" s="16">
        <f t="shared" si="529"/>
        <v>-3.3660168049835658E-3</v>
      </c>
      <c r="H1733" s="6">
        <f t="shared" si="530"/>
        <v>1720</v>
      </c>
      <c r="I1733" s="25">
        <f t="shared" ca="1" si="531"/>
        <v>23190.910515239695</v>
      </c>
      <c r="J1733" s="16">
        <f t="shared" ca="1" si="540"/>
        <v>6.1208645939414951E-3</v>
      </c>
      <c r="K1733" s="17">
        <f t="shared" ca="1" si="532"/>
        <v>17.004461289001661</v>
      </c>
      <c r="L1733" s="31">
        <f t="shared" ca="1" si="527"/>
        <v>0.36301326856807042</v>
      </c>
      <c r="M1733" s="30"/>
      <c r="N1733" s="21">
        <v>1720</v>
      </c>
      <c r="O1733" s="14">
        <f t="shared" si="525"/>
        <v>0.50568000000000002</v>
      </c>
      <c r="P1733" s="14">
        <f t="shared" si="533"/>
        <v>0.66356612330648701</v>
      </c>
      <c r="Q1733" s="14">
        <f t="shared" si="541"/>
        <v>1.169246123306487</v>
      </c>
      <c r="R1733" s="14">
        <f t="shared" si="542"/>
        <v>-0.15788612330648699</v>
      </c>
      <c r="S1733" s="14">
        <f t="shared" si="543"/>
        <v>1.8328122466129741</v>
      </c>
      <c r="T1733" s="14">
        <f t="shared" si="544"/>
        <v>-0.821452246612974</v>
      </c>
      <c r="U1733" s="4" t="s">
        <v>21</v>
      </c>
      <c r="V1733" s="21">
        <v>1720</v>
      </c>
      <c r="W1733" s="15">
        <f t="shared" si="534"/>
        <v>17666.842122546183</v>
      </c>
      <c r="X1733" s="15">
        <f t="shared" si="535"/>
        <v>20688.452194485773</v>
      </c>
      <c r="Y1733" s="15">
        <f t="shared" si="536"/>
        <v>34303.784371144269</v>
      </c>
      <c r="Z1733" s="15">
        <f t="shared" si="537"/>
        <v>9098.6261808921481</v>
      </c>
      <c r="AA1733" s="15">
        <f t="shared" si="538"/>
        <v>66607.807667008587</v>
      </c>
      <c r="AB1733" s="15">
        <f t="shared" si="539"/>
        <v>4685.8967666874059</v>
      </c>
      <c r="AC1733" s="15"/>
    </row>
    <row r="1734" spans="2:29">
      <c r="B1734" s="64">
        <v>42816</v>
      </c>
      <c r="C1734" s="65">
        <v>2348.4499999999998</v>
      </c>
      <c r="D1734" s="65">
        <v>19041.38</v>
      </c>
      <c r="E1734" s="16">
        <f t="shared" si="526"/>
        <v>-2.1304613309703801E-2</v>
      </c>
      <c r="F1734" s="16" t="str">
        <f t="shared" si="528"/>
        <v/>
      </c>
      <c r="G1734" s="16">
        <f t="shared" si="529"/>
        <v>-2.1304613309703801E-2</v>
      </c>
      <c r="H1734" s="6">
        <f t="shared" si="530"/>
        <v>1721</v>
      </c>
      <c r="I1734" s="25">
        <f t="shared" ca="1" si="531"/>
        <v>23083.585116274331</v>
      </c>
      <c r="J1734" s="16">
        <f t="shared" ca="1" si="540"/>
        <v>-4.6279079424171856E-3</v>
      </c>
      <c r="K1734" s="17">
        <f t="shared" ca="1" si="532"/>
        <v>16.696170477555377</v>
      </c>
      <c r="L1734" s="31">
        <f t="shared" ca="1" si="527"/>
        <v>-0.30829081144628323</v>
      </c>
      <c r="M1734" s="30"/>
      <c r="N1734" s="21">
        <v>1721</v>
      </c>
      <c r="O1734" s="14">
        <f t="shared" si="525"/>
        <v>0.50597400000000003</v>
      </c>
      <c r="P1734" s="14">
        <f t="shared" si="533"/>
        <v>0.66375899240612934</v>
      </c>
      <c r="Q1734" s="14">
        <f t="shared" si="541"/>
        <v>1.1697329924061295</v>
      </c>
      <c r="R1734" s="14">
        <f t="shared" si="542"/>
        <v>-0.15778499240612931</v>
      </c>
      <c r="S1734" s="14">
        <f t="shared" si="543"/>
        <v>1.8334919848122588</v>
      </c>
      <c r="T1734" s="14">
        <f t="shared" si="544"/>
        <v>-0.82154398481225865</v>
      </c>
      <c r="U1734" s="4" t="s">
        <v>21</v>
      </c>
      <c r="V1734" s="21">
        <v>1721</v>
      </c>
      <c r="W1734" s="15">
        <f t="shared" si="534"/>
        <v>17672.036937730627</v>
      </c>
      <c r="X1734" s="15">
        <f t="shared" si="535"/>
        <v>20692.442742447842</v>
      </c>
      <c r="Y1734" s="15">
        <f t="shared" si="536"/>
        <v>34320.489890125878</v>
      </c>
      <c r="Z1734" s="15">
        <f t="shared" si="537"/>
        <v>9099.5463796793192</v>
      </c>
      <c r="AA1734" s="15">
        <f t="shared" si="538"/>
        <v>66653.098929607222</v>
      </c>
      <c r="AB1734" s="15">
        <f t="shared" si="539"/>
        <v>4685.4669106734054</v>
      </c>
      <c r="AC1734" s="15"/>
    </row>
    <row r="1735" spans="2:29">
      <c r="B1735" s="64">
        <v>42817</v>
      </c>
      <c r="C1735" s="65">
        <v>2345.96</v>
      </c>
      <c r="D1735" s="65">
        <v>19085.310000000001</v>
      </c>
      <c r="E1735" s="16">
        <f t="shared" si="526"/>
        <v>2.3070806842781506E-3</v>
      </c>
      <c r="F1735" s="16">
        <f t="shared" si="528"/>
        <v>2.3070806842781506E-3</v>
      </c>
      <c r="G1735" s="16" t="str">
        <f t="shared" si="529"/>
        <v/>
      </c>
      <c r="H1735" s="6">
        <f t="shared" si="530"/>
        <v>1722</v>
      </c>
      <c r="I1735" s="25">
        <f t="shared" ca="1" si="531"/>
        <v>23009.696055063527</v>
      </c>
      <c r="J1735" s="16">
        <f t="shared" ca="1" si="540"/>
        <v>-3.2009352463500686E-3</v>
      </c>
      <c r="K1735" s="17">
        <f t="shared" ca="1" si="532"/>
        <v>16.477416017886178</v>
      </c>
      <c r="L1735" s="31">
        <f t="shared" ca="1" si="527"/>
        <v>-0.2187544596692009</v>
      </c>
      <c r="M1735" s="30"/>
      <c r="N1735" s="21">
        <v>1722</v>
      </c>
      <c r="O1735" s="14">
        <f t="shared" si="525"/>
        <v>0.50626799999999994</v>
      </c>
      <c r="P1735" s="14">
        <f t="shared" si="533"/>
        <v>0.66395180547988575</v>
      </c>
      <c r="Q1735" s="14">
        <f t="shared" si="541"/>
        <v>1.1702198054798858</v>
      </c>
      <c r="R1735" s="14">
        <f t="shared" si="542"/>
        <v>-0.15768380547988581</v>
      </c>
      <c r="S1735" s="14">
        <f t="shared" si="543"/>
        <v>1.8341716109597714</v>
      </c>
      <c r="T1735" s="14">
        <f t="shared" si="544"/>
        <v>-0.82163561095977156</v>
      </c>
      <c r="U1735" s="4" t="s">
        <v>21</v>
      </c>
      <c r="V1735" s="21">
        <v>1722</v>
      </c>
      <c r="W1735" s="15">
        <f t="shared" si="534"/>
        <v>17677.233280415261</v>
      </c>
      <c r="X1735" s="15">
        <f t="shared" si="535"/>
        <v>20696.43290060151</v>
      </c>
      <c r="Y1735" s="15">
        <f t="shared" si="536"/>
        <v>34337.201620716536</v>
      </c>
      <c r="Z1735" s="15">
        <f t="shared" si="537"/>
        <v>9100.467181393451</v>
      </c>
      <c r="AA1735" s="15">
        <f t="shared" si="538"/>
        <v>66698.413515196924</v>
      </c>
      <c r="AB1735" s="15">
        <f t="shared" si="539"/>
        <v>4685.0376190585503</v>
      </c>
      <c r="AC1735" s="15"/>
    </row>
    <row r="1736" spans="2:29">
      <c r="B1736" s="64">
        <v>42818</v>
      </c>
      <c r="C1736" s="65">
        <v>2343.98</v>
      </c>
      <c r="D1736" s="65">
        <v>19262.53</v>
      </c>
      <c r="E1736" s="16">
        <f t="shared" si="526"/>
        <v>9.2856757369934005E-3</v>
      </c>
      <c r="F1736" s="16">
        <f t="shared" si="528"/>
        <v>9.2856757369934005E-3</v>
      </c>
      <c r="G1736" s="16" t="str">
        <f t="shared" si="529"/>
        <v/>
      </c>
      <c r="H1736" s="6">
        <f t="shared" si="530"/>
        <v>1723</v>
      </c>
      <c r="I1736" s="25">
        <f t="shared" ca="1" si="531"/>
        <v>22767.29441090225</v>
      </c>
      <c r="J1736" s="16">
        <f t="shared" ca="1" si="540"/>
        <v>-1.0534760806105199E-2</v>
      </c>
      <c r="K1736" s="17">
        <f t="shared" ca="1" si="532"/>
        <v>15.797125308634714</v>
      </c>
      <c r="L1736" s="31">
        <f t="shared" ca="1" si="527"/>
        <v>-0.6802907092514634</v>
      </c>
      <c r="M1736" s="30"/>
      <c r="N1736" s="21">
        <v>1723</v>
      </c>
      <c r="O1736" s="14">
        <f t="shared" si="525"/>
        <v>0.50656199999999996</v>
      </c>
      <c r="P1736" s="14">
        <f t="shared" si="533"/>
        <v>0.6641445625765523</v>
      </c>
      <c r="Q1736" s="14">
        <f t="shared" si="541"/>
        <v>1.1707065625765523</v>
      </c>
      <c r="R1736" s="14">
        <f t="shared" si="542"/>
        <v>-0.15758256257655234</v>
      </c>
      <c r="S1736" s="14">
        <f t="shared" si="543"/>
        <v>1.8348511251531046</v>
      </c>
      <c r="T1736" s="14">
        <f t="shared" si="544"/>
        <v>-0.82172712515310464</v>
      </c>
      <c r="U1736" s="4" t="s">
        <v>21</v>
      </c>
      <c r="V1736" s="21">
        <v>1723</v>
      </c>
      <c r="W1736" s="15">
        <f t="shared" si="534"/>
        <v>17682.431151049248</v>
      </c>
      <c r="X1736" s="15">
        <f t="shared" si="535"/>
        <v>20700.42266943456</v>
      </c>
      <c r="Y1736" s="15">
        <f t="shared" si="536"/>
        <v>34353.919565744196</v>
      </c>
      <c r="Z1736" s="15">
        <f t="shared" si="537"/>
        <v>9101.3885857546265</v>
      </c>
      <c r="AA1736" s="15">
        <f t="shared" si="538"/>
        <v>66743.751435989121</v>
      </c>
      <c r="AB1736" s="15">
        <f t="shared" si="539"/>
        <v>4684.6088912377472</v>
      </c>
      <c r="AC1736" s="15"/>
    </row>
    <row r="1737" spans="2:29">
      <c r="B1737" s="64">
        <v>42821</v>
      </c>
      <c r="C1737" s="65">
        <v>2341.59</v>
      </c>
      <c r="D1737" s="65">
        <v>18985.59</v>
      </c>
      <c r="E1737" s="16">
        <f t="shared" si="526"/>
        <v>-1.4377135298426463E-2</v>
      </c>
      <c r="F1737" s="16" t="str">
        <f t="shared" si="528"/>
        <v/>
      </c>
      <c r="G1737" s="16">
        <f t="shared" si="529"/>
        <v>-1.4377135298426463E-2</v>
      </c>
      <c r="H1737" s="6">
        <f t="shared" si="530"/>
        <v>1724</v>
      </c>
      <c r="I1737" s="25">
        <f t="shared" ca="1" si="531"/>
        <v>22595.711753190182</v>
      </c>
      <c r="J1737" s="16">
        <f t="shared" ca="1" si="540"/>
        <v>-7.5363657453256516E-3</v>
      </c>
      <c r="K1737" s="17">
        <f t="shared" ca="1" si="532"/>
        <v>15.305943263004803</v>
      </c>
      <c r="L1737" s="31">
        <f t="shared" ca="1" si="527"/>
        <v>-0.49118204562991064</v>
      </c>
      <c r="M1737" s="30"/>
      <c r="N1737" s="21">
        <v>1724</v>
      </c>
      <c r="O1737" s="14">
        <f t="shared" si="525"/>
        <v>0.50685599999999997</v>
      </c>
      <c r="P1737" s="14">
        <f t="shared" si="533"/>
        <v>0.66433726374485425</v>
      </c>
      <c r="Q1737" s="14">
        <f t="shared" si="541"/>
        <v>1.1711932637448541</v>
      </c>
      <c r="R1737" s="14">
        <f t="shared" si="542"/>
        <v>-0.15748126374485427</v>
      </c>
      <c r="S1737" s="14">
        <f t="shared" si="543"/>
        <v>1.8355305274897085</v>
      </c>
      <c r="T1737" s="14">
        <f t="shared" si="544"/>
        <v>-0.82181852748970852</v>
      </c>
      <c r="U1737" s="4" t="s">
        <v>21</v>
      </c>
      <c r="V1737" s="21">
        <v>1724</v>
      </c>
      <c r="W1737" s="15">
        <f t="shared" si="534"/>
        <v>17687.63055008186</v>
      </c>
      <c r="X1737" s="15">
        <f t="shared" si="535"/>
        <v>20704.412049434053</v>
      </c>
      <c r="Y1737" s="15">
        <f t="shared" si="536"/>
        <v>34370.643728037125</v>
      </c>
      <c r="Z1737" s="15">
        <f t="shared" si="537"/>
        <v>9102.3105924835072</v>
      </c>
      <c r="AA1737" s="15">
        <f t="shared" si="538"/>
        <v>66789.112704199404</v>
      </c>
      <c r="AB1737" s="15">
        <f t="shared" si="539"/>
        <v>4684.1807266069345</v>
      </c>
      <c r="AC1737" s="15"/>
    </row>
    <row r="1738" spans="2:29">
      <c r="B1738" s="64">
        <v>42822</v>
      </c>
      <c r="C1738" s="65">
        <v>2358.5700000000002</v>
      </c>
      <c r="D1738" s="65">
        <v>19202.87</v>
      </c>
      <c r="E1738" s="16">
        <f t="shared" si="526"/>
        <v>1.1444469200061669E-2</v>
      </c>
      <c r="F1738" s="16">
        <f t="shared" si="528"/>
        <v>1.1444469200061669E-2</v>
      </c>
      <c r="G1738" s="16" t="str">
        <f t="shared" si="529"/>
        <v/>
      </c>
      <c r="H1738" s="6">
        <f t="shared" si="530"/>
        <v>1725</v>
      </c>
      <c r="I1738" s="25">
        <f t="shared" ca="1" si="531"/>
        <v>22443.178708043852</v>
      </c>
      <c r="J1738" s="16">
        <f t="shared" ca="1" si="540"/>
        <v>-6.7505306676075441E-3</v>
      </c>
      <c r="K1738" s="17">
        <f t="shared" ca="1" si="532"/>
        <v>14.864229318149189</v>
      </c>
      <c r="L1738" s="31">
        <f t="shared" ca="1" si="527"/>
        <v>-0.44171394485561422</v>
      </c>
      <c r="M1738" s="30"/>
      <c r="N1738" s="21">
        <v>1725</v>
      </c>
      <c r="O1738" s="14">
        <f t="shared" si="525"/>
        <v>0.50714999999999999</v>
      </c>
      <c r="P1738" s="14">
        <f t="shared" si="533"/>
        <v>0.664529909033446</v>
      </c>
      <c r="Q1738" s="14">
        <f t="shared" si="541"/>
        <v>1.171679909033446</v>
      </c>
      <c r="R1738" s="14">
        <f t="shared" si="542"/>
        <v>-0.15737990903344601</v>
      </c>
      <c r="S1738" s="14">
        <f t="shared" si="543"/>
        <v>1.836209818066892</v>
      </c>
      <c r="T1738" s="14">
        <f t="shared" si="544"/>
        <v>-0.82190981806689201</v>
      </c>
      <c r="U1738" s="4" t="s">
        <v>21</v>
      </c>
      <c r="V1738" s="21">
        <v>1725</v>
      </c>
      <c r="W1738" s="15">
        <f t="shared" si="534"/>
        <v>17692.831477962522</v>
      </c>
      <c r="X1738" s="15">
        <f t="shared" si="535"/>
        <v>20708.401041086323</v>
      </c>
      <c r="Y1738" s="15">
        <f t="shared" si="536"/>
        <v>34387.374110423945</v>
      </c>
      <c r="Z1738" s="15">
        <f t="shared" si="537"/>
        <v>9103.2332013013438</v>
      </c>
      <c r="AA1738" s="15">
        <f t="shared" si="538"/>
        <v>66834.497332047671</v>
      </c>
      <c r="AB1738" s="15">
        <f t="shared" si="539"/>
        <v>4683.7531245630862</v>
      </c>
      <c r="AC1738" s="15"/>
    </row>
    <row r="1739" spans="2:29">
      <c r="B1739" s="64">
        <v>42823</v>
      </c>
      <c r="C1739" s="65">
        <v>2361.13</v>
      </c>
      <c r="D1739" s="65">
        <v>19217.48</v>
      </c>
      <c r="E1739" s="16">
        <f t="shared" si="526"/>
        <v>7.6082377269650746E-4</v>
      </c>
      <c r="F1739" s="16">
        <f t="shared" si="528"/>
        <v>7.6082377269650746E-4</v>
      </c>
      <c r="G1739" s="16" t="str">
        <f t="shared" si="529"/>
        <v/>
      </c>
      <c r="H1739" s="6">
        <f t="shared" si="530"/>
        <v>1726</v>
      </c>
      <c r="I1739" s="25">
        <f t="shared" ca="1" si="531"/>
        <v>22323.537032974575</v>
      </c>
      <c r="J1739" s="16">
        <f t="shared" ca="1" si="540"/>
        <v>-5.3308703114499662E-3</v>
      </c>
      <c r="K1739" s="17">
        <f t="shared" ca="1" si="532"/>
        <v>14.511783462108886</v>
      </c>
      <c r="L1739" s="31">
        <f t="shared" ca="1" si="527"/>
        <v>-0.35244585604030226</v>
      </c>
      <c r="M1739" s="30"/>
      <c r="N1739" s="21">
        <v>1726</v>
      </c>
      <c r="O1739" s="14">
        <f t="shared" si="525"/>
        <v>0.50744400000000001</v>
      </c>
      <c r="P1739" s="14">
        <f t="shared" si="533"/>
        <v>0.6647224984909117</v>
      </c>
      <c r="Q1739" s="14">
        <f t="shared" si="541"/>
        <v>1.1721664984909117</v>
      </c>
      <c r="R1739" s="14">
        <f t="shared" si="542"/>
        <v>-0.15727849849091169</v>
      </c>
      <c r="S1739" s="14">
        <f t="shared" si="543"/>
        <v>1.8368889969818234</v>
      </c>
      <c r="T1739" s="14">
        <f t="shared" si="544"/>
        <v>-0.82200099698182338</v>
      </c>
      <c r="U1739" s="4" t="s">
        <v>21</v>
      </c>
      <c r="V1739" s="21">
        <v>1726</v>
      </c>
      <c r="W1739" s="15">
        <f t="shared" si="534"/>
        <v>17698.033935140775</v>
      </c>
      <c r="X1739" s="15">
        <f t="shared" si="535"/>
        <v>20712.389644877003</v>
      </c>
      <c r="Y1739" s="15">
        <f t="shared" si="536"/>
        <v>34404.11071573363</v>
      </c>
      <c r="Z1739" s="15">
        <f t="shared" si="537"/>
        <v>9104.1564119299564</v>
      </c>
      <c r="AA1739" s="15">
        <f t="shared" si="538"/>
        <v>66879.905331758113</v>
      </c>
      <c r="AB1739" s="15">
        <f t="shared" si="539"/>
        <v>4683.3260845042023</v>
      </c>
      <c r="AC1739" s="15"/>
    </row>
    <row r="1740" spans="2:29">
      <c r="B1740" s="64">
        <v>42824</v>
      </c>
      <c r="C1740" s="65">
        <v>2368.06</v>
      </c>
      <c r="D1740" s="65">
        <v>19063.22</v>
      </c>
      <c r="E1740" s="16">
        <f t="shared" si="526"/>
        <v>-8.0270670243964559E-3</v>
      </c>
      <c r="F1740" s="16" t="str">
        <f t="shared" si="528"/>
        <v/>
      </c>
      <c r="G1740" s="16">
        <f t="shared" si="529"/>
        <v>-8.0270670243964559E-3</v>
      </c>
      <c r="H1740" s="6">
        <f t="shared" si="530"/>
        <v>1727</v>
      </c>
      <c r="I1740" s="25">
        <f t="shared" ca="1" si="531"/>
        <v>22268.345607393239</v>
      </c>
      <c r="J1740" s="16">
        <f t="shared" ca="1" si="540"/>
        <v>-2.4723423308685767E-3</v>
      </c>
      <c r="K1740" s="17">
        <f t="shared" ca="1" si="532"/>
        <v>14.33869563204674</v>
      </c>
      <c r="L1740" s="31">
        <f t="shared" ca="1" si="527"/>
        <v>-0.17308783006214565</v>
      </c>
      <c r="M1740" s="30"/>
      <c r="N1740" s="21">
        <v>1727</v>
      </c>
      <c r="O1740" s="14">
        <f t="shared" si="525"/>
        <v>0.50773800000000002</v>
      </c>
      <c r="P1740" s="14">
        <f t="shared" si="533"/>
        <v>0.66491503216576475</v>
      </c>
      <c r="Q1740" s="14">
        <f t="shared" si="541"/>
        <v>1.1726530321657647</v>
      </c>
      <c r="R1740" s="14">
        <f t="shared" si="542"/>
        <v>-0.15717703216576473</v>
      </c>
      <c r="S1740" s="14">
        <f t="shared" si="543"/>
        <v>1.8375680643315295</v>
      </c>
      <c r="T1740" s="14">
        <f t="shared" si="544"/>
        <v>-0.82209206433152948</v>
      </c>
      <c r="U1740" s="4" t="s">
        <v>21</v>
      </c>
      <c r="V1740" s="21">
        <v>1727</v>
      </c>
      <c r="W1740" s="15">
        <f t="shared" si="534"/>
        <v>17703.237922066302</v>
      </c>
      <c r="X1740" s="15">
        <f t="shared" si="535"/>
        <v>20716.377861290981</v>
      </c>
      <c r="Y1740" s="15">
        <f t="shared" si="536"/>
        <v>34420.853546795493</v>
      </c>
      <c r="Z1740" s="15">
        <f t="shared" si="537"/>
        <v>9105.0802240917601</v>
      </c>
      <c r="AA1740" s="15">
        <f t="shared" si="538"/>
        <v>66925.336715559228</v>
      </c>
      <c r="AB1740" s="15">
        <f t="shared" si="539"/>
        <v>4682.8996058293133</v>
      </c>
      <c r="AC1740" s="15"/>
    </row>
    <row r="1741" spans="2:29">
      <c r="B1741" s="64">
        <v>42825</v>
      </c>
      <c r="C1741" s="65">
        <v>2362.7199999999998</v>
      </c>
      <c r="D1741" s="65">
        <v>18909.259999999998</v>
      </c>
      <c r="E1741" s="16">
        <f t="shared" si="526"/>
        <v>-8.0762851186736949E-3</v>
      </c>
      <c r="F1741" s="16" t="str">
        <f t="shared" si="528"/>
        <v/>
      </c>
      <c r="G1741" s="16">
        <f t="shared" si="529"/>
        <v>-8.0762851186736949E-3</v>
      </c>
      <c r="H1741" s="6">
        <f t="shared" si="530"/>
        <v>1728</v>
      </c>
      <c r="I1741" s="25">
        <f t="shared" ca="1" si="531"/>
        <v>22112.372676202056</v>
      </c>
      <c r="J1741" s="16">
        <f t="shared" ca="1" si="540"/>
        <v>-7.0042442281567276E-3</v>
      </c>
      <c r="K1741" s="17">
        <f t="shared" ca="1" si="532"/>
        <v>13.881014768216104</v>
      </c>
      <c r="L1741" s="31">
        <f t="shared" ca="1" si="527"/>
        <v>-0.45768086383063533</v>
      </c>
      <c r="M1741" s="30"/>
      <c r="N1741" s="21">
        <v>1728</v>
      </c>
      <c r="O1741" s="14">
        <f t="shared" ref="O1741:O1804" si="545">$I$7*N1741</f>
        <v>0.50803200000000004</v>
      </c>
      <c r="P1741" s="14">
        <f t="shared" si="533"/>
        <v>0.66510751010644886</v>
      </c>
      <c r="Q1741" s="14">
        <f t="shared" si="541"/>
        <v>1.173139510106449</v>
      </c>
      <c r="R1741" s="14">
        <f t="shared" si="542"/>
        <v>-0.15707551010644882</v>
      </c>
      <c r="S1741" s="14">
        <f t="shared" si="543"/>
        <v>1.8382470202128978</v>
      </c>
      <c r="T1741" s="14">
        <f t="shared" si="544"/>
        <v>-0.82218302021289769</v>
      </c>
      <c r="U1741" s="4" t="s">
        <v>21</v>
      </c>
      <c r="V1741" s="21">
        <v>1728</v>
      </c>
      <c r="W1741" s="15">
        <f t="shared" si="534"/>
        <v>17708.443439188908</v>
      </c>
      <c r="X1741" s="15">
        <f t="shared" si="535"/>
        <v>20720.36569081245</v>
      </c>
      <c r="Y1741" s="15">
        <f t="shared" si="536"/>
        <v>34437.602606439235</v>
      </c>
      <c r="Z1741" s="15">
        <f t="shared" si="537"/>
        <v>9106.0046375097281</v>
      </c>
      <c r="AA1741" s="15">
        <f t="shared" si="538"/>
        <v>66970.791495683792</v>
      </c>
      <c r="AB1741" s="15">
        <f t="shared" si="539"/>
        <v>4682.4736879384682</v>
      </c>
      <c r="AC1741" s="15"/>
    </row>
    <row r="1742" spans="2:29">
      <c r="B1742" s="64">
        <v>42828</v>
      </c>
      <c r="C1742" s="65">
        <v>2358.84</v>
      </c>
      <c r="D1742" s="65">
        <v>18983.23</v>
      </c>
      <c r="E1742" s="16">
        <f t="shared" ref="E1742:E1805" si="546">(D1742-D1741)/D1741</f>
        <v>3.9118400191229677E-3</v>
      </c>
      <c r="F1742" s="16">
        <f t="shared" si="528"/>
        <v>3.9118400191229677E-3</v>
      </c>
      <c r="G1742" s="16" t="str">
        <f t="shared" si="529"/>
        <v/>
      </c>
      <c r="H1742" s="6">
        <f t="shared" si="530"/>
        <v>1729</v>
      </c>
      <c r="I1742" s="25">
        <f t="shared" ca="1" si="531"/>
        <v>22475.473852243042</v>
      </c>
      <c r="J1742" s="16">
        <f t="shared" ca="1" si="540"/>
        <v>1.6420724331937708E-2</v>
      </c>
      <c r="K1742" s="17">
        <f t="shared" ca="1" si="532"/>
        <v>14.880600590010927</v>
      </c>
      <c r="L1742" s="31">
        <f t="shared" ref="L1742:L1805" ca="1" si="547">NORMINV(RAND(),0,$I$9)</f>
        <v>0.99958582179482203</v>
      </c>
      <c r="M1742" s="30"/>
      <c r="N1742" s="21">
        <v>1729</v>
      </c>
      <c r="O1742" s="14">
        <f t="shared" si="545"/>
        <v>0.50832599999999994</v>
      </c>
      <c r="P1742" s="14">
        <f t="shared" si="533"/>
        <v>0.66529993236133722</v>
      </c>
      <c r="Q1742" s="14">
        <f t="shared" si="541"/>
        <v>1.1736259323613372</v>
      </c>
      <c r="R1742" s="14">
        <f t="shared" si="542"/>
        <v>-0.15697393236133728</v>
      </c>
      <c r="S1742" s="14">
        <f t="shared" si="543"/>
        <v>1.8389258647226745</v>
      </c>
      <c r="T1742" s="14">
        <f t="shared" si="544"/>
        <v>-0.8222738647226745</v>
      </c>
      <c r="U1742" s="4" t="s">
        <v>21</v>
      </c>
      <c r="V1742" s="21">
        <v>1729</v>
      </c>
      <c r="W1742" s="15">
        <f t="shared" si="534"/>
        <v>17713.650486958548</v>
      </c>
      <c r="X1742" s="15">
        <f t="shared" si="535"/>
        <v>20724.35313392488</v>
      </c>
      <c r="Y1742" s="15">
        <f t="shared" si="536"/>
        <v>34454.357897494861</v>
      </c>
      <c r="Z1742" s="15">
        <f t="shared" si="537"/>
        <v>9106.9296519074251</v>
      </c>
      <c r="AA1742" s="15">
        <f t="shared" si="538"/>
        <v>67016.269684368919</v>
      </c>
      <c r="AB1742" s="15">
        <f t="shared" si="539"/>
        <v>4682.0483302327439</v>
      </c>
      <c r="AC1742" s="15"/>
    </row>
    <row r="1743" spans="2:29">
      <c r="B1743" s="64">
        <v>42829</v>
      </c>
      <c r="C1743" s="65">
        <v>2360.16</v>
      </c>
      <c r="D1743" s="65">
        <v>18810.25</v>
      </c>
      <c r="E1743" s="16">
        <f t="shared" si="546"/>
        <v>-9.1122532888238492E-3</v>
      </c>
      <c r="F1743" s="16" t="str">
        <f t="shared" ref="F1743:F1806" si="548">IF(E1743&gt;0,E1743,"")</f>
        <v/>
      </c>
      <c r="G1743" s="16">
        <f t="shared" ref="G1743:G1806" si="549">IF(E1743&lt;0,E1743,"")</f>
        <v>-9.1122532888238492E-3</v>
      </c>
      <c r="H1743" s="6">
        <f t="shared" si="530"/>
        <v>1730</v>
      </c>
      <c r="I1743" s="25">
        <f t="shared" ca="1" si="531"/>
        <v>22630.788804798645</v>
      </c>
      <c r="J1743" s="16">
        <f t="shared" ca="1" si="540"/>
        <v>6.9104194900034693E-3</v>
      </c>
      <c r="K1743" s="17">
        <f t="shared" ca="1" si="532"/>
        <v>15.29264162791182</v>
      </c>
      <c r="L1743" s="31">
        <f t="shared" ca="1" si="547"/>
        <v>0.41204103790089414</v>
      </c>
      <c r="M1743" s="30"/>
      <c r="N1743" s="21">
        <v>1730</v>
      </c>
      <c r="O1743" s="14">
        <f t="shared" si="545"/>
        <v>0.50861999999999996</v>
      </c>
      <c r="P1743" s="14">
        <f t="shared" si="533"/>
        <v>0.66549229897873352</v>
      </c>
      <c r="Q1743" s="14">
        <f t="shared" si="541"/>
        <v>1.1741122989787334</v>
      </c>
      <c r="R1743" s="14">
        <f t="shared" si="542"/>
        <v>-0.15687229897873356</v>
      </c>
      <c r="S1743" s="14">
        <f t="shared" si="543"/>
        <v>1.8396045979574671</v>
      </c>
      <c r="T1743" s="14">
        <f t="shared" si="544"/>
        <v>-0.82236459795746708</v>
      </c>
      <c r="U1743" s="4" t="s">
        <v>21</v>
      </c>
      <c r="V1743" s="21">
        <v>1730</v>
      </c>
      <c r="W1743" s="15">
        <f t="shared" si="534"/>
        <v>17718.859065825287</v>
      </c>
      <c r="X1743" s="15">
        <f t="shared" si="535"/>
        <v>20728.340191111038</v>
      </c>
      <c r="Y1743" s="15">
        <f t="shared" si="536"/>
        <v>34471.119422792792</v>
      </c>
      <c r="Z1743" s="15">
        <f t="shared" si="537"/>
        <v>9107.855267008983</v>
      </c>
      <c r="AA1743" s="15">
        <f t="shared" si="538"/>
        <v>67061.771293856029</v>
      </c>
      <c r="AB1743" s="15">
        <f t="shared" si="539"/>
        <v>4681.6235321142312</v>
      </c>
      <c r="AC1743" s="15"/>
    </row>
    <row r="1744" spans="2:29">
      <c r="B1744" s="64">
        <v>42830</v>
      </c>
      <c r="C1744" s="65">
        <v>2352.9499999999998</v>
      </c>
      <c r="D1744" s="65">
        <v>18861.27</v>
      </c>
      <c r="E1744" s="16">
        <f t="shared" si="546"/>
        <v>2.7123509788546372E-3</v>
      </c>
      <c r="F1744" s="16">
        <f t="shared" si="548"/>
        <v>2.7123509788546372E-3</v>
      </c>
      <c r="G1744" s="16" t="str">
        <f t="shared" si="549"/>
        <v/>
      </c>
      <c r="H1744" s="6">
        <f t="shared" si="530"/>
        <v>1731</v>
      </c>
      <c r="I1744" s="25">
        <f t="shared" ca="1" si="531"/>
        <v>22395.874911277315</v>
      </c>
      <c r="J1744" s="16">
        <f t="shared" ca="1" si="540"/>
        <v>-1.0380278634897568E-2</v>
      </c>
      <c r="K1744" s="17">
        <f t="shared" ca="1" si="532"/>
        <v>14.622108096757362</v>
      </c>
      <c r="L1744" s="31">
        <f t="shared" ca="1" si="547"/>
        <v>-0.67053353115445857</v>
      </c>
      <c r="M1744" s="30"/>
      <c r="N1744" s="21">
        <v>1731</v>
      </c>
      <c r="O1744" s="14">
        <f t="shared" si="545"/>
        <v>0.50891399999999998</v>
      </c>
      <c r="P1744" s="14">
        <f t="shared" si="533"/>
        <v>0.66568461000687107</v>
      </c>
      <c r="Q1744" s="14">
        <f t="shared" si="541"/>
        <v>1.174598610006871</v>
      </c>
      <c r="R1744" s="14">
        <f t="shared" si="542"/>
        <v>-0.15677061000687109</v>
      </c>
      <c r="S1744" s="14">
        <f t="shared" si="543"/>
        <v>1.8402832200137422</v>
      </c>
      <c r="T1744" s="14">
        <f t="shared" si="544"/>
        <v>-0.82245522001374216</v>
      </c>
      <c r="U1744" s="4" t="s">
        <v>21</v>
      </c>
      <c r="V1744" s="21">
        <v>1731</v>
      </c>
      <c r="W1744" s="15">
        <f t="shared" si="534"/>
        <v>17724.069176239344</v>
      </c>
      <c r="X1744" s="15">
        <f t="shared" si="535"/>
        <v>20732.326862852959</v>
      </c>
      <c r="Y1744" s="15">
        <f t="shared" si="536"/>
        <v>34487.887185163767</v>
      </c>
      <c r="Z1744" s="15">
        <f t="shared" si="537"/>
        <v>9108.7814825391106</v>
      </c>
      <c r="AA1744" s="15">
        <f t="shared" si="538"/>
        <v>67107.296336390777</v>
      </c>
      <c r="AB1744" s="15">
        <f t="shared" si="539"/>
        <v>4681.1992929860471</v>
      </c>
      <c r="AC1744" s="15"/>
    </row>
    <row r="1745" spans="2:29">
      <c r="B1745" s="64">
        <v>42831</v>
      </c>
      <c r="C1745" s="65">
        <v>2357.4899999999998</v>
      </c>
      <c r="D1745" s="65">
        <v>18597.060000000001</v>
      </c>
      <c r="E1745" s="16">
        <f t="shared" si="546"/>
        <v>-1.4008070506386852E-2</v>
      </c>
      <c r="F1745" s="16" t="str">
        <f t="shared" si="548"/>
        <v/>
      </c>
      <c r="G1745" s="16">
        <f t="shared" si="549"/>
        <v>-1.4008070506386852E-2</v>
      </c>
      <c r="H1745" s="6">
        <f t="shared" si="530"/>
        <v>1732</v>
      </c>
      <c r="I1745" s="25">
        <f t="shared" ca="1" si="531"/>
        <v>22447.189426313598</v>
      </c>
      <c r="J1745" s="16">
        <f t="shared" ca="1" si="540"/>
        <v>2.2912485106998111E-3</v>
      </c>
      <c r="K1745" s="17">
        <f t="shared" ca="1" si="532"/>
        <v>14.746772418191945</v>
      </c>
      <c r="L1745" s="31">
        <f t="shared" ca="1" si="547"/>
        <v>0.12466432143458379</v>
      </c>
      <c r="M1745" s="30"/>
      <c r="N1745" s="21">
        <v>1732</v>
      </c>
      <c r="O1745" s="14">
        <f t="shared" si="545"/>
        <v>0.50920799999999999</v>
      </c>
      <c r="P1745" s="14">
        <f t="shared" si="533"/>
        <v>0.66587686549391401</v>
      </c>
      <c r="Q1745" s="14">
        <f t="shared" si="541"/>
        <v>1.1750848654939139</v>
      </c>
      <c r="R1745" s="14">
        <f t="shared" si="542"/>
        <v>-0.15666886549391401</v>
      </c>
      <c r="S1745" s="14">
        <f t="shared" si="543"/>
        <v>1.8409617309878281</v>
      </c>
      <c r="T1745" s="14">
        <f t="shared" si="544"/>
        <v>-0.82254573098782802</v>
      </c>
      <c r="U1745" s="4" t="s">
        <v>21</v>
      </c>
      <c r="V1745" s="21">
        <v>1732</v>
      </c>
      <c r="W1745" s="15">
        <f t="shared" si="534"/>
        <v>17729.280818651056</v>
      </c>
      <c r="X1745" s="15">
        <f t="shared" si="535"/>
        <v>20736.313149631984</v>
      </c>
      <c r="Y1745" s="15">
        <f t="shared" si="536"/>
        <v>34504.661187438876</v>
      </c>
      <c r="Z1745" s="15">
        <f t="shared" si="537"/>
        <v>9109.7082982230895</v>
      </c>
      <c r="AA1745" s="15">
        <f t="shared" si="538"/>
        <v>67152.844824223212</v>
      </c>
      <c r="AB1745" s="15">
        <f t="shared" si="539"/>
        <v>4680.775612252316</v>
      </c>
      <c r="AC1745" s="15"/>
    </row>
    <row r="1746" spans="2:29">
      <c r="B1746" s="64">
        <v>42832</v>
      </c>
      <c r="C1746" s="65">
        <v>2355.54</v>
      </c>
      <c r="D1746" s="65">
        <v>18664.63</v>
      </c>
      <c r="E1746" s="16">
        <f t="shared" si="546"/>
        <v>3.6333700057965992E-3</v>
      </c>
      <c r="F1746" s="16">
        <f t="shared" si="548"/>
        <v>3.6333700057965992E-3</v>
      </c>
      <c r="G1746" s="16" t="str">
        <f t="shared" si="549"/>
        <v/>
      </c>
      <c r="H1746" s="6">
        <f t="shared" ref="H1746:H1809" si="550">+H1745+$I$8</f>
        <v>1733</v>
      </c>
      <c r="I1746" s="25">
        <f t="shared" ref="I1746:I1809" ca="1" si="551">$I$13*2.71828^(($I$5-($I$6^2)/2)*H1746+$I$6*K1746)</f>
        <v>22664.890090986592</v>
      </c>
      <c r="J1746" s="16">
        <f t="shared" ca="1" si="540"/>
        <v>9.6983484452532326E-3</v>
      </c>
      <c r="K1746" s="17">
        <f t="shared" ref="K1746:K1809" ca="1" si="552">+K1745+L1746</f>
        <v>15.331624157593597</v>
      </c>
      <c r="L1746" s="31">
        <f t="shared" ca="1" si="547"/>
        <v>0.58485173940165192</v>
      </c>
      <c r="M1746" s="30"/>
      <c r="N1746" s="21">
        <v>1733</v>
      </c>
      <c r="O1746" s="14">
        <f t="shared" si="545"/>
        <v>0.50950200000000001</v>
      </c>
      <c r="P1746" s="14">
        <f t="shared" ref="P1746:P1809" si="553">$I$6*N1746^0.5</f>
        <v>0.66606906548795675</v>
      </c>
      <c r="Q1746" s="14">
        <f t="shared" si="541"/>
        <v>1.1755710654879568</v>
      </c>
      <c r="R1746" s="14">
        <f t="shared" si="542"/>
        <v>-0.15656706548795674</v>
      </c>
      <c r="S1746" s="14">
        <f t="shared" si="543"/>
        <v>1.8416401309759136</v>
      </c>
      <c r="T1746" s="14">
        <f t="shared" si="544"/>
        <v>-0.82263613097591348</v>
      </c>
      <c r="U1746" s="4" t="s">
        <v>21</v>
      </c>
      <c r="V1746" s="21">
        <v>1733</v>
      </c>
      <c r="W1746" s="15">
        <f t="shared" ref="W1746:W1809" si="554">$I$10*EXP(O1746)</f>
        <v>17734.493993510892</v>
      </c>
      <c r="X1746" s="15">
        <f t="shared" ref="X1746:X1809" si="555">$I$10*EXP(P1746)</f>
        <v>20740.299051928741</v>
      </c>
      <c r="Y1746" s="15">
        <f t="shared" ref="Y1746:Y1809" si="556">$I$10*EXP(Q1746)</f>
        <v>34521.441432449617</v>
      </c>
      <c r="Z1746" s="15">
        <f t="shared" ref="Z1746:Z1809" si="557">$I$10*EXP(R1746)</f>
        <v>9110.6357137867726</v>
      </c>
      <c r="AA1746" s="15">
        <f t="shared" ref="AA1746:AA1809" si="558">$I$10*EXP(S1746)</f>
        <v>67198.416769607691</v>
      </c>
      <c r="AB1746" s="15">
        <f t="shared" ref="AB1746:AB1809" si="559">$I$10*EXP(T1746)</f>
        <v>4680.3524893181793</v>
      </c>
      <c r="AC1746" s="15"/>
    </row>
    <row r="1747" spans="2:29">
      <c r="B1747" s="64">
        <v>42835</v>
      </c>
      <c r="C1747" s="65">
        <v>2357.16</v>
      </c>
      <c r="D1747" s="65">
        <v>18797.88</v>
      </c>
      <c r="E1747" s="16">
        <f t="shared" si="546"/>
        <v>7.1391717917794239E-3</v>
      </c>
      <c r="F1747" s="16">
        <f t="shared" si="548"/>
        <v>7.1391717917794239E-3</v>
      </c>
      <c r="G1747" s="16" t="str">
        <f t="shared" si="549"/>
        <v/>
      </c>
      <c r="H1747" s="6">
        <f t="shared" si="550"/>
        <v>1734</v>
      </c>
      <c r="I1747" s="25">
        <f t="shared" ca="1" si="551"/>
        <v>22869.691211043333</v>
      </c>
      <c r="J1747" s="16">
        <f t="shared" ref="J1747:J1810" ca="1" si="560">(I1747-I1746)/I1746</f>
        <v>9.0360517626417811E-3</v>
      </c>
      <c r="K1747" s="17">
        <f t="shared" ca="1" si="552"/>
        <v>15.875466468526069</v>
      </c>
      <c r="L1747" s="31">
        <f t="shared" ca="1" si="547"/>
        <v>0.54384231093247193</v>
      </c>
      <c r="M1747" s="30"/>
      <c r="N1747" s="21">
        <v>1734</v>
      </c>
      <c r="O1747" s="14">
        <f t="shared" si="545"/>
        <v>0.50979600000000003</v>
      </c>
      <c r="P1747" s="14">
        <f t="shared" si="553"/>
        <v>0.66626121003702443</v>
      </c>
      <c r="Q1747" s="14">
        <f t="shared" ref="Q1747:Q1810" si="561">+O1747+P1747</f>
        <v>1.1760572100370243</v>
      </c>
      <c r="R1747" s="14">
        <f t="shared" ref="R1747:R1810" si="562">+O1747-P1747</f>
        <v>-0.1564652100370244</v>
      </c>
      <c r="S1747" s="14">
        <f t="shared" ref="S1747:S1810" si="563">+O1747+2*P1747</f>
        <v>1.842318420074049</v>
      </c>
      <c r="T1747" s="14">
        <f t="shared" ref="T1747:T1810" si="564">+O1747-2*P1747</f>
        <v>-0.82272642007404884</v>
      </c>
      <c r="U1747" s="4" t="s">
        <v>21</v>
      </c>
      <c r="V1747" s="21">
        <v>1734</v>
      </c>
      <c r="W1747" s="15">
        <f t="shared" si="554"/>
        <v>17739.708701269461</v>
      </c>
      <c r="X1747" s="15">
        <f t="shared" si="555"/>
        <v>20744.28457022315</v>
      </c>
      <c r="Y1747" s="15">
        <f t="shared" si="556"/>
        <v>34538.2279230278</v>
      </c>
      <c r="Z1747" s="15">
        <f t="shared" si="557"/>
        <v>9111.5637289565784</v>
      </c>
      <c r="AA1747" s="15">
        <f t="shared" si="558"/>
        <v>67244.012184802894</v>
      </c>
      <c r="AB1747" s="15">
        <f t="shared" si="559"/>
        <v>4679.9299235897906</v>
      </c>
      <c r="AC1747" s="15"/>
    </row>
    <row r="1748" spans="2:29">
      <c r="B1748" s="64">
        <v>42836</v>
      </c>
      <c r="C1748" s="65">
        <v>2353.7800000000002</v>
      </c>
      <c r="D1748" s="65">
        <v>18747.87</v>
      </c>
      <c r="E1748" s="16">
        <f t="shared" si="546"/>
        <v>-2.6604063862521749E-3</v>
      </c>
      <c r="F1748" s="16" t="str">
        <f t="shared" si="548"/>
        <v/>
      </c>
      <c r="G1748" s="16">
        <f t="shared" si="549"/>
        <v>-2.6604063862521749E-3</v>
      </c>
      <c r="H1748" s="6">
        <f t="shared" si="550"/>
        <v>1735</v>
      </c>
      <c r="I1748" s="25">
        <f t="shared" ca="1" si="551"/>
        <v>22937.152533303302</v>
      </c>
      <c r="J1748" s="16">
        <f t="shared" ca="1" si="560"/>
        <v>2.9498134293738688E-3</v>
      </c>
      <c r="K1748" s="17">
        <f t="shared" ca="1" si="552"/>
        <v>16.04118354652427</v>
      </c>
      <c r="L1748" s="31">
        <f t="shared" ca="1" si="547"/>
        <v>0.16571707799820098</v>
      </c>
      <c r="M1748" s="30"/>
      <c r="N1748" s="21">
        <v>1735</v>
      </c>
      <c r="O1748" s="14">
        <f t="shared" si="545"/>
        <v>0.51008999999999993</v>
      </c>
      <c r="P1748" s="14">
        <f t="shared" si="553"/>
        <v>0.66645329918907292</v>
      </c>
      <c r="Q1748" s="14">
        <f t="shared" si="561"/>
        <v>1.1765432991890727</v>
      </c>
      <c r="R1748" s="14">
        <f t="shared" si="562"/>
        <v>-0.15636329918907299</v>
      </c>
      <c r="S1748" s="14">
        <f t="shared" si="563"/>
        <v>1.8429965983781458</v>
      </c>
      <c r="T1748" s="14">
        <f t="shared" si="564"/>
        <v>-0.82281659837814591</v>
      </c>
      <c r="U1748" s="4" t="s">
        <v>21</v>
      </c>
      <c r="V1748" s="21">
        <v>1735</v>
      </c>
      <c r="W1748" s="15">
        <f t="shared" si="554"/>
        <v>17744.924942377504</v>
      </c>
      <c r="X1748" s="15">
        <f t="shared" si="555"/>
        <v>20748.269704994422</v>
      </c>
      <c r="Y1748" s="15">
        <f t="shared" si="556"/>
        <v>34555.020662005634</v>
      </c>
      <c r="Z1748" s="15">
        <f t="shared" si="557"/>
        <v>9112.4923434595021</v>
      </c>
      <c r="AA1748" s="15">
        <f t="shared" si="558"/>
        <v>67289.631082071792</v>
      </c>
      <c r="AB1748" s="15">
        <f t="shared" si="559"/>
        <v>4679.5079144743067</v>
      </c>
      <c r="AC1748" s="15"/>
    </row>
    <row r="1749" spans="2:29">
      <c r="B1749" s="64">
        <v>42837</v>
      </c>
      <c r="C1749" s="65">
        <v>2344.9299999999998</v>
      </c>
      <c r="D1749" s="65">
        <v>18552.61</v>
      </c>
      <c r="E1749" s="16">
        <f t="shared" si="546"/>
        <v>-1.0415049816325716E-2</v>
      </c>
      <c r="F1749" s="16" t="str">
        <f t="shared" si="548"/>
        <v/>
      </c>
      <c r="G1749" s="16">
        <f t="shared" si="549"/>
        <v>-1.0415049816325716E-2</v>
      </c>
      <c r="H1749" s="6">
        <f t="shared" si="550"/>
        <v>1736</v>
      </c>
      <c r="I1749" s="25">
        <f t="shared" ca="1" si="551"/>
        <v>22865.048817895044</v>
      </c>
      <c r="J1749" s="16">
        <f t="shared" ca="1" si="560"/>
        <v>-3.1435338498782125E-3</v>
      </c>
      <c r="K1749" s="17">
        <f t="shared" ca="1" si="552"/>
        <v>15.826028093441771</v>
      </c>
      <c r="L1749" s="31">
        <f t="shared" ca="1" si="547"/>
        <v>-0.21515545308249909</v>
      </c>
      <c r="M1749" s="30"/>
      <c r="N1749" s="21">
        <v>1736</v>
      </c>
      <c r="O1749" s="14">
        <f t="shared" si="545"/>
        <v>0.51038399999999995</v>
      </c>
      <c r="P1749" s="14">
        <f t="shared" si="553"/>
        <v>0.66664533299198914</v>
      </c>
      <c r="Q1749" s="14">
        <f t="shared" si="561"/>
        <v>1.1770293329919892</v>
      </c>
      <c r="R1749" s="14">
        <f t="shared" si="562"/>
        <v>-0.15626133299198919</v>
      </c>
      <c r="S1749" s="14">
        <f t="shared" si="563"/>
        <v>1.8436746659839782</v>
      </c>
      <c r="T1749" s="14">
        <f t="shared" si="564"/>
        <v>-0.82290666598397832</v>
      </c>
      <c r="U1749" s="4" t="s">
        <v>21</v>
      </c>
      <c r="V1749" s="21">
        <v>1736</v>
      </c>
      <c r="W1749" s="15">
        <f t="shared" si="554"/>
        <v>17750.142717285893</v>
      </c>
      <c r="X1749" s="15">
        <f t="shared" si="555"/>
        <v>20752.254456721072</v>
      </c>
      <c r="Y1749" s="15">
        <f t="shared" si="556"/>
        <v>34571.819652215687</v>
      </c>
      <c r="Z1749" s="15">
        <f t="shared" si="557"/>
        <v>9113.4215570231027</v>
      </c>
      <c r="AA1749" s="15">
        <f t="shared" si="558"/>
        <v>67335.273473681795</v>
      </c>
      <c r="AB1749" s="15">
        <f t="shared" si="559"/>
        <v>4679.0864613798967</v>
      </c>
      <c r="AC1749" s="15"/>
    </row>
    <row r="1750" spans="2:29">
      <c r="B1750" s="64">
        <v>42838</v>
      </c>
      <c r="C1750" s="65">
        <v>2328.9499999999998</v>
      </c>
      <c r="D1750" s="65">
        <v>18426.84</v>
      </c>
      <c r="E1750" s="16">
        <f t="shared" si="546"/>
        <v>-6.7791000834923187E-3</v>
      </c>
      <c r="F1750" s="16" t="str">
        <f t="shared" si="548"/>
        <v/>
      </c>
      <c r="G1750" s="16">
        <f t="shared" si="549"/>
        <v>-6.7791000834923187E-3</v>
      </c>
      <c r="H1750" s="6">
        <f t="shared" si="550"/>
        <v>1737</v>
      </c>
      <c r="I1750" s="25">
        <f t="shared" ca="1" si="551"/>
        <v>22570.941022230349</v>
      </c>
      <c r="J1750" s="16">
        <f t="shared" ca="1" si="560"/>
        <v>-1.2862767012092064E-2</v>
      </c>
      <c r="K1750" s="17">
        <f t="shared" ca="1" si="552"/>
        <v>14.998514505466629</v>
      </c>
      <c r="L1750" s="31">
        <f t="shared" ca="1" si="547"/>
        <v>-0.82751358797514263</v>
      </c>
      <c r="M1750" s="30"/>
      <c r="N1750" s="21">
        <v>1737</v>
      </c>
      <c r="O1750" s="14">
        <f t="shared" si="545"/>
        <v>0.51067799999999997</v>
      </c>
      <c r="P1750" s="14">
        <f t="shared" si="553"/>
        <v>0.6668373114935906</v>
      </c>
      <c r="Q1750" s="14">
        <f t="shared" si="561"/>
        <v>1.1775153114935906</v>
      </c>
      <c r="R1750" s="14">
        <f t="shared" si="562"/>
        <v>-0.15615931149359064</v>
      </c>
      <c r="S1750" s="14">
        <f t="shared" si="563"/>
        <v>1.8443526229871812</v>
      </c>
      <c r="T1750" s="14">
        <f t="shared" si="564"/>
        <v>-0.82299662298718124</v>
      </c>
      <c r="U1750" s="4" t="s">
        <v>21</v>
      </c>
      <c r="V1750" s="21">
        <v>1737</v>
      </c>
      <c r="W1750" s="15">
        <f t="shared" si="554"/>
        <v>17755.362026445626</v>
      </c>
      <c r="X1750" s="15">
        <f t="shared" si="555"/>
        <v>20756.238825880897</v>
      </c>
      <c r="Y1750" s="15">
        <f t="shared" si="556"/>
        <v>34588.624896490874</v>
      </c>
      <c r="Z1750" s="15">
        <f t="shared" si="557"/>
        <v>9114.3513693755049</v>
      </c>
      <c r="AA1750" s="15">
        <f t="shared" si="558"/>
        <v>67380.939371904504</v>
      </c>
      <c r="AB1750" s="15">
        <f t="shared" si="559"/>
        <v>4678.6655637157337</v>
      </c>
      <c r="AC1750" s="15"/>
    </row>
    <row r="1751" spans="2:29">
      <c r="B1751" s="64">
        <v>42842</v>
      </c>
      <c r="C1751" s="65">
        <v>2349.0100000000002</v>
      </c>
      <c r="D1751" s="65">
        <v>18355.259999999998</v>
      </c>
      <c r="E1751" s="16">
        <f t="shared" si="546"/>
        <v>-3.8845510136302124E-3</v>
      </c>
      <c r="F1751" s="16" t="str">
        <f t="shared" si="548"/>
        <v/>
      </c>
      <c r="G1751" s="16">
        <f t="shared" si="549"/>
        <v>-3.8845510136302124E-3</v>
      </c>
      <c r="H1751" s="6">
        <f t="shared" si="550"/>
        <v>1738</v>
      </c>
      <c r="I1751" s="25">
        <f t="shared" ca="1" si="551"/>
        <v>23202.003566305571</v>
      </c>
      <c r="J1751" s="16">
        <f t="shared" ca="1" si="560"/>
        <v>2.7959071066362848E-2</v>
      </c>
      <c r="K1751" s="17">
        <f t="shared" ca="1" si="552"/>
        <v>16.703600171169004</v>
      </c>
      <c r="L1751" s="31">
        <f t="shared" ca="1" si="547"/>
        <v>1.7050856657023743</v>
      </c>
      <c r="M1751" s="30"/>
      <c r="N1751" s="21">
        <v>1738</v>
      </c>
      <c r="O1751" s="14">
        <f t="shared" si="545"/>
        <v>0.51097199999999998</v>
      </c>
      <c r="P1751" s="14">
        <f t="shared" si="553"/>
        <v>0.66702923474162668</v>
      </c>
      <c r="Q1751" s="14">
        <f t="shared" si="561"/>
        <v>1.1780012347416267</v>
      </c>
      <c r="R1751" s="14">
        <f t="shared" si="562"/>
        <v>-0.15605723474162669</v>
      </c>
      <c r="S1751" s="14">
        <f t="shared" si="563"/>
        <v>1.8450304694832533</v>
      </c>
      <c r="T1751" s="14">
        <f t="shared" si="564"/>
        <v>-0.82308646948325337</v>
      </c>
      <c r="U1751" s="4" t="s">
        <v>21</v>
      </c>
      <c r="V1751" s="21">
        <v>1738</v>
      </c>
      <c r="W1751" s="15">
        <f t="shared" si="554"/>
        <v>17760.582870307844</v>
      </c>
      <c r="X1751" s="15">
        <f t="shared" si="555"/>
        <v>20760.222812951011</v>
      </c>
      <c r="Y1751" s="15">
        <f t="shared" si="556"/>
        <v>34605.436397664511</v>
      </c>
      <c r="Z1751" s="15">
        <f t="shared" si="557"/>
        <v>9115.281780245401</v>
      </c>
      <c r="AA1751" s="15">
        <f t="shared" si="558"/>
        <v>67426.628789016017</v>
      </c>
      <c r="AB1751" s="15">
        <f t="shared" si="559"/>
        <v>4678.2452208919885</v>
      </c>
      <c r="AC1751" s="15"/>
    </row>
    <row r="1752" spans="2:29">
      <c r="B1752" s="64">
        <v>42843</v>
      </c>
      <c r="C1752" s="65">
        <v>2342.19</v>
      </c>
      <c r="D1752" s="65">
        <v>18418.59</v>
      </c>
      <c r="E1752" s="16">
        <f t="shared" si="546"/>
        <v>3.4502371527290678E-3</v>
      </c>
      <c r="F1752" s="16">
        <f t="shared" si="548"/>
        <v>3.4502371527290678E-3</v>
      </c>
      <c r="G1752" s="16" t="str">
        <f t="shared" si="549"/>
        <v/>
      </c>
      <c r="H1752" s="6">
        <f t="shared" si="550"/>
        <v>1739</v>
      </c>
      <c r="I1752" s="25">
        <f t="shared" ca="1" si="551"/>
        <v>22774.444981604229</v>
      </c>
      <c r="J1752" s="16">
        <f t="shared" ca="1" si="560"/>
        <v>-1.8427657916674577E-2</v>
      </c>
      <c r="K1752" s="17">
        <f t="shared" ca="1" si="552"/>
        <v>15.522751742720173</v>
      </c>
      <c r="L1752" s="31">
        <f t="shared" ca="1" si="547"/>
        <v>-1.180848428448831</v>
      </c>
      <c r="M1752" s="30"/>
      <c r="N1752" s="21">
        <v>1739</v>
      </c>
      <c r="O1752" s="14">
        <f t="shared" si="545"/>
        <v>0.511266</v>
      </c>
      <c r="P1752" s="14">
        <f t="shared" si="553"/>
        <v>0.66722110278377744</v>
      </c>
      <c r="Q1752" s="14">
        <f t="shared" si="561"/>
        <v>1.1784871027837776</v>
      </c>
      <c r="R1752" s="14">
        <f t="shared" si="562"/>
        <v>-0.15595510278377744</v>
      </c>
      <c r="S1752" s="14">
        <f t="shared" si="563"/>
        <v>1.8457082055675549</v>
      </c>
      <c r="T1752" s="14">
        <f t="shared" si="564"/>
        <v>-0.82317620556755489</v>
      </c>
      <c r="U1752" s="4" t="s">
        <v>21</v>
      </c>
      <c r="V1752" s="21">
        <v>1739</v>
      </c>
      <c r="W1752" s="15">
        <f t="shared" si="554"/>
        <v>17765.80524932381</v>
      </c>
      <c r="X1752" s="15">
        <f t="shared" si="555"/>
        <v>20764.206418407815</v>
      </c>
      <c r="Y1752" s="15">
        <f t="shared" si="556"/>
        <v>34622.254158570257</v>
      </c>
      <c r="Z1752" s="15">
        <f t="shared" si="557"/>
        <v>9116.2127893620491</v>
      </c>
      <c r="AA1752" s="15">
        <f t="shared" si="558"/>
        <v>67472.341737296665</v>
      </c>
      <c r="AB1752" s="15">
        <f t="shared" si="559"/>
        <v>4677.8254323198362</v>
      </c>
      <c r="AC1752" s="15"/>
    </row>
    <row r="1753" spans="2:29">
      <c r="B1753" s="64">
        <v>42844</v>
      </c>
      <c r="C1753" s="65">
        <v>2338.17</v>
      </c>
      <c r="D1753" s="65">
        <v>18432.2</v>
      </c>
      <c r="E1753" s="16">
        <f t="shared" si="546"/>
        <v>7.389273554599229E-4</v>
      </c>
      <c r="F1753" s="16">
        <f t="shared" si="548"/>
        <v>7.389273554599229E-4</v>
      </c>
      <c r="G1753" s="16" t="str">
        <f t="shared" si="549"/>
        <v/>
      </c>
      <c r="H1753" s="6">
        <f t="shared" si="550"/>
        <v>1740</v>
      </c>
      <c r="I1753" s="25">
        <f t="shared" ca="1" si="551"/>
        <v>22347.382022732963</v>
      </c>
      <c r="J1753" s="16">
        <f t="shared" ca="1" si="560"/>
        <v>-1.8751849242263429E-2</v>
      </c>
      <c r="K1753" s="17">
        <f t="shared" ca="1" si="552"/>
        <v>14.32125754280448</v>
      </c>
      <c r="L1753" s="31">
        <f t="shared" ca="1" si="547"/>
        <v>-1.2014941999156925</v>
      </c>
      <c r="M1753" s="30"/>
      <c r="N1753" s="21">
        <v>1740</v>
      </c>
      <c r="O1753" s="14">
        <f t="shared" si="545"/>
        <v>0.51156000000000001</v>
      </c>
      <c r="P1753" s="14">
        <f t="shared" si="553"/>
        <v>0.6674129156676547</v>
      </c>
      <c r="Q1753" s="14">
        <f t="shared" si="561"/>
        <v>1.1789729156676547</v>
      </c>
      <c r="R1753" s="14">
        <f t="shared" si="562"/>
        <v>-0.15585291566765469</v>
      </c>
      <c r="S1753" s="14">
        <f t="shared" si="563"/>
        <v>1.8463858313353094</v>
      </c>
      <c r="T1753" s="14">
        <f t="shared" si="564"/>
        <v>-0.82326583133530939</v>
      </c>
      <c r="U1753" s="4" t="s">
        <v>21</v>
      </c>
      <c r="V1753" s="21">
        <v>1740</v>
      </c>
      <c r="W1753" s="15">
        <f t="shared" si="554"/>
        <v>17771.029163944935</v>
      </c>
      <c r="X1753" s="15">
        <f t="shared" si="555"/>
        <v>20768.189642727015</v>
      </c>
      <c r="Y1753" s="15">
        <f t="shared" si="556"/>
        <v>34639.078182042154</v>
      </c>
      <c r="Z1753" s="15">
        <f t="shared" si="557"/>
        <v>9117.1443964552655</v>
      </c>
      <c r="AA1753" s="15">
        <f t="shared" si="558"/>
        <v>67518.078229031162</v>
      </c>
      <c r="AB1753" s="15">
        <f t="shared" si="559"/>
        <v>4677.4061974114484</v>
      </c>
      <c r="AC1753" s="15"/>
    </row>
    <row r="1754" spans="2:29">
      <c r="B1754" s="64">
        <v>42845</v>
      </c>
      <c r="C1754" s="65">
        <v>2355.84</v>
      </c>
      <c r="D1754" s="65">
        <v>18430.490000000002</v>
      </c>
      <c r="E1754" s="16">
        <f t="shared" si="546"/>
        <v>-9.2772430854652559E-5</v>
      </c>
      <c r="F1754" s="16" t="str">
        <f t="shared" si="548"/>
        <v/>
      </c>
      <c r="G1754" s="16">
        <f t="shared" si="549"/>
        <v>-9.2772430854652559E-5</v>
      </c>
      <c r="H1754" s="6">
        <f t="shared" si="550"/>
        <v>1741</v>
      </c>
      <c r="I1754" s="25">
        <f t="shared" ca="1" si="551"/>
        <v>22448.14416401233</v>
      </c>
      <c r="J1754" s="16">
        <f t="shared" ca="1" si="560"/>
        <v>4.5089013637868731E-3</v>
      </c>
      <c r="K1754" s="17">
        <f t="shared" ca="1" si="552"/>
        <v>14.584055651979103</v>
      </c>
      <c r="L1754" s="31">
        <f t="shared" ca="1" si="547"/>
        <v>0.26279810917462337</v>
      </c>
      <c r="M1754" s="30"/>
      <c r="N1754" s="21">
        <v>1741</v>
      </c>
      <c r="O1754" s="14">
        <f t="shared" si="545"/>
        <v>0.51185400000000003</v>
      </c>
      <c r="P1754" s="14">
        <f t="shared" si="553"/>
        <v>0.6676046734408021</v>
      </c>
      <c r="Q1754" s="14">
        <f t="shared" si="561"/>
        <v>1.1794586734408021</v>
      </c>
      <c r="R1754" s="14">
        <f t="shared" si="562"/>
        <v>-0.15575067344080207</v>
      </c>
      <c r="S1754" s="14">
        <f t="shared" si="563"/>
        <v>1.8470633468816042</v>
      </c>
      <c r="T1754" s="14">
        <f t="shared" si="564"/>
        <v>-0.82335534688160417</v>
      </c>
      <c r="U1754" s="4" t="s">
        <v>21</v>
      </c>
      <c r="V1754" s="21">
        <v>1741</v>
      </c>
      <c r="W1754" s="15">
        <f t="shared" si="554"/>
        <v>17776.254614622747</v>
      </c>
      <c r="X1754" s="15">
        <f t="shared" si="555"/>
        <v>20772.172486383617</v>
      </c>
      <c r="Y1754" s="15">
        <f t="shared" si="556"/>
        <v>34655.908470914619</v>
      </c>
      <c r="Z1754" s="15">
        <f t="shared" si="557"/>
        <v>9118.0766012554304</v>
      </c>
      <c r="AA1754" s="15">
        <f t="shared" si="558"/>
        <v>67563.838276508643</v>
      </c>
      <c r="AB1754" s="15">
        <f t="shared" si="559"/>
        <v>4676.9875155799909</v>
      </c>
      <c r="AC1754" s="15"/>
    </row>
    <row r="1755" spans="2:29">
      <c r="B1755" s="64">
        <v>42846</v>
      </c>
      <c r="C1755" s="65">
        <v>2348.69</v>
      </c>
      <c r="D1755" s="65">
        <v>18620.75</v>
      </c>
      <c r="E1755" s="16">
        <f t="shared" si="546"/>
        <v>1.0323111322596328E-2</v>
      </c>
      <c r="F1755" s="16">
        <f t="shared" si="548"/>
        <v>1.0323111322596328E-2</v>
      </c>
      <c r="G1755" s="16" t="str">
        <f t="shared" si="549"/>
        <v/>
      </c>
      <c r="H1755" s="6">
        <f t="shared" si="550"/>
        <v>1742</v>
      </c>
      <c r="I1755" s="25">
        <f t="shared" ca="1" si="551"/>
        <v>22515.604645785297</v>
      </c>
      <c r="J1755" s="16">
        <f t="shared" ca="1" si="560"/>
        <v>3.0051696603550838E-3</v>
      </c>
      <c r="K1755" s="17">
        <f t="shared" ca="1" si="552"/>
        <v>14.753222225896799</v>
      </c>
      <c r="L1755" s="31">
        <f t="shared" ca="1" si="547"/>
        <v>0.16916657391769546</v>
      </c>
      <c r="M1755" s="30"/>
      <c r="N1755" s="21">
        <v>1742</v>
      </c>
      <c r="O1755" s="14">
        <f t="shared" si="545"/>
        <v>0.51214799999999994</v>
      </c>
      <c r="P1755" s="14">
        <f t="shared" si="553"/>
        <v>0.66779637615069465</v>
      </c>
      <c r="Q1755" s="14">
        <f t="shared" si="561"/>
        <v>1.1799443761506945</v>
      </c>
      <c r="R1755" s="14">
        <f t="shared" si="562"/>
        <v>-0.15564837615069471</v>
      </c>
      <c r="S1755" s="14">
        <f t="shared" si="563"/>
        <v>1.8477407523013891</v>
      </c>
      <c r="T1755" s="14">
        <f t="shared" si="564"/>
        <v>-0.82344475230138936</v>
      </c>
      <c r="U1755" s="4" t="s">
        <v>21</v>
      </c>
      <c r="V1755" s="21">
        <v>1742</v>
      </c>
      <c r="W1755" s="15">
        <f t="shared" si="554"/>
        <v>17781.481601808908</v>
      </c>
      <c r="X1755" s="15">
        <f t="shared" si="555"/>
        <v>20776.154949851934</v>
      </c>
      <c r="Y1755" s="15">
        <f t="shared" si="556"/>
        <v>34672.745028022444</v>
      </c>
      <c r="Z1755" s="15">
        <f t="shared" si="557"/>
        <v>9119.0094034934882</v>
      </c>
      <c r="AA1755" s="15">
        <f t="shared" si="558"/>
        <v>67609.621892022507</v>
      </c>
      <c r="AB1755" s="15">
        <f t="shared" si="559"/>
        <v>4676.5693862396238</v>
      </c>
      <c r="AC1755" s="15"/>
    </row>
    <row r="1756" spans="2:29">
      <c r="B1756" s="64">
        <v>42849</v>
      </c>
      <c r="C1756" s="65">
        <v>2374.15</v>
      </c>
      <c r="D1756" s="65">
        <v>18875.88</v>
      </c>
      <c r="E1756" s="16">
        <f t="shared" si="546"/>
        <v>1.3701381523300674E-2</v>
      </c>
      <c r="F1756" s="16">
        <f t="shared" si="548"/>
        <v>1.3701381523300674E-2</v>
      </c>
      <c r="G1756" s="16" t="str">
        <f t="shared" si="549"/>
        <v/>
      </c>
      <c r="H1756" s="6">
        <f t="shared" si="550"/>
        <v>1743</v>
      </c>
      <c r="I1756" s="25">
        <f t="shared" ca="1" si="551"/>
        <v>22516.482471397299</v>
      </c>
      <c r="J1756" s="16">
        <f t="shared" ca="1" si="560"/>
        <v>3.8987432308042342E-5</v>
      </c>
      <c r="K1756" s="17">
        <f t="shared" ca="1" si="552"/>
        <v>14.737283894555674</v>
      </c>
      <c r="L1756" s="31">
        <f t="shared" ca="1" si="547"/>
        <v>-1.5938331341125853E-2</v>
      </c>
      <c r="M1756" s="30"/>
      <c r="N1756" s="21">
        <v>1743</v>
      </c>
      <c r="O1756" s="14">
        <f t="shared" si="545"/>
        <v>0.51244199999999995</v>
      </c>
      <c r="P1756" s="14">
        <f t="shared" si="553"/>
        <v>0.66798802384473921</v>
      </c>
      <c r="Q1756" s="14">
        <f t="shared" si="561"/>
        <v>1.1804300238447392</v>
      </c>
      <c r="R1756" s="14">
        <f t="shared" si="562"/>
        <v>-0.15554602384473926</v>
      </c>
      <c r="S1756" s="14">
        <f t="shared" si="563"/>
        <v>1.8484180476894783</v>
      </c>
      <c r="T1756" s="14">
        <f t="shared" si="564"/>
        <v>-0.82353404768947847</v>
      </c>
      <c r="U1756" s="4" t="s">
        <v>21</v>
      </c>
      <c r="V1756" s="21">
        <v>1743</v>
      </c>
      <c r="W1756" s="15">
        <f t="shared" si="554"/>
        <v>17786.710125955229</v>
      </c>
      <c r="X1756" s="15">
        <f t="shared" si="555"/>
        <v>20780.137033605584</v>
      </c>
      <c r="Y1756" s="15">
        <f t="shared" si="556"/>
        <v>34689.5878562008</v>
      </c>
      <c r="Z1756" s="15">
        <f t="shared" si="557"/>
        <v>9119.9428029009414</v>
      </c>
      <c r="AA1756" s="15">
        <f t="shared" si="558"/>
        <v>67655.42908787058</v>
      </c>
      <c r="AB1756" s="15">
        <f t="shared" si="559"/>
        <v>4676.1518088055009</v>
      </c>
      <c r="AC1756" s="15"/>
    </row>
    <row r="1757" spans="2:29">
      <c r="B1757" s="64">
        <v>42850</v>
      </c>
      <c r="C1757" s="65">
        <v>2388.61</v>
      </c>
      <c r="D1757" s="65">
        <v>19079.330000000002</v>
      </c>
      <c r="E1757" s="16">
        <f t="shared" si="546"/>
        <v>1.0778305435296299E-2</v>
      </c>
      <c r="F1757" s="16">
        <f t="shared" si="548"/>
        <v>1.0778305435296299E-2</v>
      </c>
      <c r="G1757" s="16" t="str">
        <f t="shared" si="549"/>
        <v/>
      </c>
      <c r="H1757" s="6">
        <f t="shared" si="550"/>
        <v>1744</v>
      </c>
      <c r="I1757" s="25">
        <f t="shared" ca="1" si="551"/>
        <v>22609.976826927865</v>
      </c>
      <c r="J1757" s="16">
        <f t="shared" ca="1" si="560"/>
        <v>4.1522629322466907E-3</v>
      </c>
      <c r="K1757" s="17">
        <f t="shared" ca="1" si="552"/>
        <v>14.977888198627625</v>
      </c>
      <c r="L1757" s="31">
        <f t="shared" ca="1" si="547"/>
        <v>0.24060430407195058</v>
      </c>
      <c r="M1757" s="30"/>
      <c r="N1757" s="21">
        <v>1744</v>
      </c>
      <c r="O1757" s="14">
        <f t="shared" si="545"/>
        <v>0.51273599999999997</v>
      </c>
      <c r="P1757" s="14">
        <f t="shared" si="553"/>
        <v>0.66817961657027525</v>
      </c>
      <c r="Q1757" s="14">
        <f t="shared" si="561"/>
        <v>1.1809156165702752</v>
      </c>
      <c r="R1757" s="14">
        <f t="shared" si="562"/>
        <v>-0.15544361657027528</v>
      </c>
      <c r="S1757" s="14">
        <f t="shared" si="563"/>
        <v>1.8490952331405506</v>
      </c>
      <c r="T1757" s="14">
        <f t="shared" si="564"/>
        <v>-0.82362323314055053</v>
      </c>
      <c r="U1757" s="4" t="s">
        <v>21</v>
      </c>
      <c r="V1757" s="21">
        <v>1744</v>
      </c>
      <c r="W1757" s="15">
        <f t="shared" si="554"/>
        <v>17791.940187513639</v>
      </c>
      <c r="X1757" s="15">
        <f t="shared" si="555"/>
        <v>20784.118738117493</v>
      </c>
      <c r="Y1757" s="15">
        <f t="shared" si="556"/>
        <v>34706.436958285231</v>
      </c>
      <c r="Z1757" s="15">
        <f t="shared" si="557"/>
        <v>9120.8767992098456</v>
      </c>
      <c r="AA1757" s="15">
        <f t="shared" si="558"/>
        <v>67701.259876355092</v>
      </c>
      <c r="AB1757" s="15">
        <f t="shared" si="559"/>
        <v>4675.7347826937585</v>
      </c>
      <c r="AC1757" s="15"/>
    </row>
    <row r="1758" spans="2:29">
      <c r="B1758" s="64">
        <v>42851</v>
      </c>
      <c r="C1758" s="65">
        <v>2387.4499999999998</v>
      </c>
      <c r="D1758" s="65">
        <v>19289.43</v>
      </c>
      <c r="E1758" s="16">
        <f t="shared" si="546"/>
        <v>1.1011917085138656E-2</v>
      </c>
      <c r="F1758" s="16">
        <f t="shared" si="548"/>
        <v>1.1011917085138656E-2</v>
      </c>
      <c r="G1758" s="16" t="str">
        <f t="shared" si="549"/>
        <v/>
      </c>
      <c r="H1758" s="6">
        <f t="shared" si="550"/>
        <v>1745</v>
      </c>
      <c r="I1758" s="25">
        <f t="shared" ca="1" si="551"/>
        <v>22639.51055966533</v>
      </c>
      <c r="J1758" s="16">
        <f t="shared" ca="1" si="560"/>
        <v>1.3062256968919845E-3</v>
      </c>
      <c r="K1758" s="17">
        <f t="shared" ca="1" si="552"/>
        <v>15.041099086399372</v>
      </c>
      <c r="L1758" s="31">
        <f t="shared" ca="1" si="547"/>
        <v>6.3210887771747798E-2</v>
      </c>
      <c r="M1758" s="30"/>
      <c r="N1758" s="21">
        <v>1745</v>
      </c>
      <c r="O1758" s="14">
        <f t="shared" si="545"/>
        <v>0.51302999999999999</v>
      </c>
      <c r="P1758" s="14">
        <f t="shared" si="553"/>
        <v>0.66837115437457351</v>
      </c>
      <c r="Q1758" s="14">
        <f t="shared" si="561"/>
        <v>1.1814011543745735</v>
      </c>
      <c r="R1758" s="14">
        <f t="shared" si="562"/>
        <v>-0.15534115437457352</v>
      </c>
      <c r="S1758" s="14">
        <f t="shared" si="563"/>
        <v>1.8497723087491469</v>
      </c>
      <c r="T1758" s="14">
        <f t="shared" si="564"/>
        <v>-0.82371230874914703</v>
      </c>
      <c r="U1758" s="4" t="s">
        <v>21</v>
      </c>
      <c r="V1758" s="21">
        <v>1745</v>
      </c>
      <c r="W1758" s="15">
        <f t="shared" si="554"/>
        <v>17797.1717869362</v>
      </c>
      <c r="X1758" s="15">
        <f t="shared" si="555"/>
        <v>20788.100063859893</v>
      </c>
      <c r="Y1758" s="15">
        <f t="shared" si="556"/>
        <v>34723.292337111649</v>
      </c>
      <c r="Z1758" s="15">
        <f t="shared" si="557"/>
        <v>9121.811392152822</v>
      </c>
      <c r="AA1758" s="15">
        <f t="shared" si="558"/>
        <v>67747.114269782527</v>
      </c>
      <c r="AB1758" s="15">
        <f t="shared" si="559"/>
        <v>4675.3183073215287</v>
      </c>
      <c r="AC1758" s="15"/>
    </row>
    <row r="1759" spans="2:29">
      <c r="B1759" s="64">
        <v>42852</v>
      </c>
      <c r="C1759" s="65">
        <v>2388.77</v>
      </c>
      <c r="D1759" s="65">
        <v>19251.87</v>
      </c>
      <c r="E1759" s="16">
        <f t="shared" si="546"/>
        <v>-1.9471803987987882E-3</v>
      </c>
      <c r="F1759" s="16" t="str">
        <f t="shared" si="548"/>
        <v/>
      </c>
      <c r="G1759" s="16">
        <f t="shared" si="549"/>
        <v>-1.9471803987987882E-3</v>
      </c>
      <c r="H1759" s="6">
        <f t="shared" si="550"/>
        <v>1746</v>
      </c>
      <c r="I1759" s="25">
        <f t="shared" ca="1" si="551"/>
        <v>22588.925348292712</v>
      </c>
      <c r="J1759" s="16">
        <f t="shared" ca="1" si="560"/>
        <v>-2.2343774278734034E-3</v>
      </c>
      <c r="K1759" s="17">
        <f t="shared" ca="1" si="552"/>
        <v>14.882919156503315</v>
      </c>
      <c r="L1759" s="31">
        <f t="shared" ca="1" si="547"/>
        <v>-0.15817992989605781</v>
      </c>
      <c r="M1759" s="30"/>
      <c r="N1759" s="21">
        <v>1746</v>
      </c>
      <c r="O1759" s="14">
        <f t="shared" si="545"/>
        <v>0.513324</v>
      </c>
      <c r="P1759" s="14">
        <f t="shared" si="553"/>
        <v>0.66856263730483778</v>
      </c>
      <c r="Q1759" s="14">
        <f t="shared" si="561"/>
        <v>1.1818866373048378</v>
      </c>
      <c r="R1759" s="14">
        <f t="shared" si="562"/>
        <v>-0.15523863730483778</v>
      </c>
      <c r="S1759" s="14">
        <f t="shared" si="563"/>
        <v>1.8504492746096757</v>
      </c>
      <c r="T1759" s="14">
        <f t="shared" si="564"/>
        <v>-0.82380127460967556</v>
      </c>
      <c r="U1759" s="4" t="s">
        <v>21</v>
      </c>
      <c r="V1759" s="21">
        <v>1746</v>
      </c>
      <c r="W1759" s="15">
        <f t="shared" si="554"/>
        <v>17802.404924675113</v>
      </c>
      <c r="X1759" s="15">
        <f t="shared" si="555"/>
        <v>20792.081011304323</v>
      </c>
      <c r="Y1759" s="15">
        <f t="shared" si="556"/>
        <v>34740.153995516375</v>
      </c>
      <c r="Z1759" s="15">
        <f t="shared" si="557"/>
        <v>9122.7465814630432</v>
      </c>
      <c r="AA1759" s="15">
        <f t="shared" si="558"/>
        <v>67792.992280463921</v>
      </c>
      <c r="AB1759" s="15">
        <f t="shared" si="559"/>
        <v>4674.9023821069195</v>
      </c>
      <c r="AC1759" s="15"/>
    </row>
    <row r="1760" spans="2:29">
      <c r="B1760" s="64">
        <v>42853</v>
      </c>
      <c r="C1760" s="65">
        <v>2384.1999999999998</v>
      </c>
      <c r="D1760" s="65">
        <v>19196.740000000002</v>
      </c>
      <c r="E1760" s="16">
        <f t="shared" si="546"/>
        <v>-2.8636179238690778E-3</v>
      </c>
      <c r="F1760" s="16" t="str">
        <f t="shared" si="548"/>
        <v/>
      </c>
      <c r="G1760" s="16">
        <f t="shared" si="549"/>
        <v>-2.8636179238690778E-3</v>
      </c>
      <c r="H1760" s="6">
        <f t="shared" si="550"/>
        <v>1747</v>
      </c>
      <c r="I1760" s="25">
        <f t="shared" ca="1" si="551"/>
        <v>22259.748819112938</v>
      </c>
      <c r="J1760" s="16">
        <f t="shared" ca="1" si="560"/>
        <v>-1.4572474082068453E-2</v>
      </c>
      <c r="K1760" s="17">
        <f t="shared" ca="1" si="552"/>
        <v>13.947062569874168</v>
      </c>
      <c r="L1760" s="31">
        <f t="shared" ca="1" si="547"/>
        <v>-0.93585658662914695</v>
      </c>
      <c r="M1760" s="30"/>
      <c r="N1760" s="21">
        <v>1747</v>
      </c>
      <c r="O1760" s="14">
        <f t="shared" si="545"/>
        <v>0.51361800000000002</v>
      </c>
      <c r="P1760" s="14">
        <f t="shared" si="553"/>
        <v>0.6687540654082037</v>
      </c>
      <c r="Q1760" s="14">
        <f t="shared" si="561"/>
        <v>1.1823720654082037</v>
      </c>
      <c r="R1760" s="14">
        <f t="shared" si="562"/>
        <v>-0.15513606540820368</v>
      </c>
      <c r="S1760" s="14">
        <f t="shared" si="563"/>
        <v>1.8511261308164073</v>
      </c>
      <c r="T1760" s="14">
        <f t="shared" si="564"/>
        <v>-0.82389013081640738</v>
      </c>
      <c r="U1760" s="4" t="s">
        <v>21</v>
      </c>
      <c r="V1760" s="21">
        <v>1747</v>
      </c>
      <c r="W1760" s="15">
        <f t="shared" si="554"/>
        <v>17807.639601182709</v>
      </c>
      <c r="X1760" s="15">
        <f t="shared" si="555"/>
        <v>20796.06158092164</v>
      </c>
      <c r="Y1760" s="15">
        <f t="shared" si="556"/>
        <v>34757.021936336096</v>
      </c>
      <c r="Z1760" s="15">
        <f t="shared" si="557"/>
        <v>9123.6823668742381</v>
      </c>
      <c r="AA1760" s="15">
        <f t="shared" si="558"/>
        <v>67838.893920714487</v>
      </c>
      <c r="AB1760" s="15">
        <f t="shared" si="559"/>
        <v>4674.4870064690285</v>
      </c>
      <c r="AC1760" s="15"/>
    </row>
    <row r="1761" spans="2:29">
      <c r="B1761" s="64">
        <v>42856</v>
      </c>
      <c r="C1761" s="65">
        <v>2388.33</v>
      </c>
      <c r="D1761" s="65">
        <v>19310.52</v>
      </c>
      <c r="E1761" s="16">
        <f t="shared" si="546"/>
        <v>5.9270480300300373E-3</v>
      </c>
      <c r="F1761" s="16">
        <f t="shared" si="548"/>
        <v>5.9270480300300373E-3</v>
      </c>
      <c r="G1761" s="16" t="str">
        <f t="shared" si="549"/>
        <v/>
      </c>
      <c r="H1761" s="6">
        <f t="shared" si="550"/>
        <v>1748</v>
      </c>
      <c r="I1761" s="25">
        <f t="shared" ca="1" si="551"/>
        <v>22316.431037107679</v>
      </c>
      <c r="J1761" s="16">
        <f t="shared" ca="1" si="560"/>
        <v>2.5463997125642337E-3</v>
      </c>
      <c r="K1761" s="17">
        <f t="shared" ca="1" si="552"/>
        <v>14.087635372420433</v>
      </c>
      <c r="L1761" s="31">
        <f t="shared" ca="1" si="547"/>
        <v>0.14057280254626556</v>
      </c>
      <c r="M1761" s="30"/>
      <c r="N1761" s="21">
        <v>1748</v>
      </c>
      <c r="O1761" s="14">
        <f t="shared" si="545"/>
        <v>0.51391200000000004</v>
      </c>
      <c r="P1761" s="14">
        <f t="shared" si="553"/>
        <v>0.66894543873173995</v>
      </c>
      <c r="Q1761" s="14">
        <f t="shared" si="561"/>
        <v>1.1828574387317401</v>
      </c>
      <c r="R1761" s="14">
        <f t="shared" si="562"/>
        <v>-0.15503343873173991</v>
      </c>
      <c r="S1761" s="14">
        <f t="shared" si="563"/>
        <v>1.8518028774634798</v>
      </c>
      <c r="T1761" s="14">
        <f t="shared" si="564"/>
        <v>-0.82397887746347986</v>
      </c>
      <c r="U1761" s="4" t="s">
        <v>21</v>
      </c>
      <c r="V1761" s="21">
        <v>1748</v>
      </c>
      <c r="W1761" s="15">
        <f t="shared" si="554"/>
        <v>17812.875816911452</v>
      </c>
      <c r="X1761" s="15">
        <f t="shared" si="555"/>
        <v>20800.041773182005</v>
      </c>
      <c r="Y1761" s="15">
        <f t="shared" si="556"/>
        <v>34773.896162407873</v>
      </c>
      <c r="Z1761" s="15">
        <f t="shared" si="557"/>
        <v>9124.6187481206871</v>
      </c>
      <c r="AA1761" s="15">
        <f t="shared" si="558"/>
        <v>67884.819202854022</v>
      </c>
      <c r="AB1761" s="15">
        <f t="shared" si="559"/>
        <v>4674.0721798279292</v>
      </c>
      <c r="AC1761" s="15"/>
    </row>
    <row r="1762" spans="2:29">
      <c r="B1762" s="64">
        <v>42857</v>
      </c>
      <c r="C1762" s="65">
        <v>2391.17</v>
      </c>
      <c r="D1762" s="65">
        <v>19445.7</v>
      </c>
      <c r="E1762" s="16">
        <f t="shared" si="546"/>
        <v>7.0003293541551596E-3</v>
      </c>
      <c r="F1762" s="16">
        <f t="shared" si="548"/>
        <v>7.0003293541551596E-3</v>
      </c>
      <c r="G1762" s="16" t="str">
        <f t="shared" si="549"/>
        <v/>
      </c>
      <c r="H1762" s="6">
        <f t="shared" si="550"/>
        <v>1749</v>
      </c>
      <c r="I1762" s="25">
        <f t="shared" ca="1" si="551"/>
        <v>22392.740405422112</v>
      </c>
      <c r="J1762" s="16">
        <f t="shared" ca="1" si="560"/>
        <v>3.4194252740299544E-3</v>
      </c>
      <c r="K1762" s="17">
        <f t="shared" ca="1" si="552"/>
        <v>14.282610036713011</v>
      </c>
      <c r="L1762" s="31">
        <f t="shared" ca="1" si="547"/>
        <v>0.19497466429257895</v>
      </c>
      <c r="M1762" s="30"/>
      <c r="N1762" s="21">
        <v>1749</v>
      </c>
      <c r="O1762" s="14">
        <f t="shared" si="545"/>
        <v>0.51420599999999994</v>
      </c>
      <c r="P1762" s="14">
        <f t="shared" si="553"/>
        <v>0.66913675732244748</v>
      </c>
      <c r="Q1762" s="14">
        <f t="shared" si="561"/>
        <v>1.1833427573224475</v>
      </c>
      <c r="R1762" s="14">
        <f t="shared" si="562"/>
        <v>-0.15493075732244754</v>
      </c>
      <c r="S1762" s="14">
        <f t="shared" si="563"/>
        <v>1.8524795146448949</v>
      </c>
      <c r="T1762" s="14">
        <f t="shared" si="564"/>
        <v>-0.82406751464489503</v>
      </c>
      <c r="U1762" s="4" t="s">
        <v>21</v>
      </c>
      <c r="V1762" s="21">
        <v>1749</v>
      </c>
      <c r="W1762" s="15">
        <f t="shared" si="554"/>
        <v>17818.113572313938</v>
      </c>
      <c r="X1762" s="15">
        <f t="shared" si="555"/>
        <v>20804.021588554904</v>
      </c>
      <c r="Y1762" s="15">
        <f t="shared" si="556"/>
        <v>34790.776676569163</v>
      </c>
      <c r="Z1762" s="15">
        <f t="shared" si="557"/>
        <v>9125.555724937225</v>
      </c>
      <c r="AA1762" s="15">
        <f t="shared" si="558"/>
        <v>67930.768139206601</v>
      </c>
      <c r="AB1762" s="15">
        <f t="shared" si="559"/>
        <v>4673.6579016046771</v>
      </c>
      <c r="AC1762" s="15"/>
    </row>
    <row r="1763" spans="2:29">
      <c r="B1763" s="64">
        <v>42863</v>
      </c>
      <c r="C1763" s="65">
        <v>2399.38</v>
      </c>
      <c r="D1763" s="65">
        <v>19895.7</v>
      </c>
      <c r="E1763" s="16">
        <f t="shared" si="546"/>
        <v>2.3141362871997407E-2</v>
      </c>
      <c r="F1763" s="16">
        <f t="shared" si="548"/>
        <v>2.3141362871997407E-2</v>
      </c>
      <c r="G1763" s="16" t="str">
        <f t="shared" si="549"/>
        <v/>
      </c>
      <c r="H1763" s="6">
        <f t="shared" si="550"/>
        <v>1750</v>
      </c>
      <c r="I1763" s="25">
        <f t="shared" ca="1" si="551"/>
        <v>22315.265242457066</v>
      </c>
      <c r="J1763" s="16">
        <f t="shared" ca="1" si="560"/>
        <v>-3.4598339266365919E-3</v>
      </c>
      <c r="K1763" s="17">
        <f t="shared" ca="1" si="552"/>
        <v>14.047620328930517</v>
      </c>
      <c r="L1763" s="31">
        <f t="shared" ca="1" si="547"/>
        <v>-0.23498970778249478</v>
      </c>
      <c r="M1763" s="30"/>
      <c r="N1763" s="21">
        <v>1750</v>
      </c>
      <c r="O1763" s="14">
        <f t="shared" si="545"/>
        <v>0.51449999999999996</v>
      </c>
      <c r="P1763" s="14">
        <f t="shared" si="553"/>
        <v>0.66932802122726054</v>
      </c>
      <c r="Q1763" s="14">
        <f t="shared" si="561"/>
        <v>1.1838280212272605</v>
      </c>
      <c r="R1763" s="14">
        <f t="shared" si="562"/>
        <v>-0.15482802122726058</v>
      </c>
      <c r="S1763" s="14">
        <f t="shared" si="563"/>
        <v>1.853156042454521</v>
      </c>
      <c r="T1763" s="14">
        <f t="shared" si="564"/>
        <v>-0.82415604245452112</v>
      </c>
      <c r="U1763" s="4" t="s">
        <v>21</v>
      </c>
      <c r="V1763" s="21">
        <v>1750</v>
      </c>
      <c r="W1763" s="15">
        <f t="shared" si="554"/>
        <v>17823.352867842903</v>
      </c>
      <c r="X1763" s="15">
        <f t="shared" si="555"/>
        <v>20808.001027509134</v>
      </c>
      <c r="Y1763" s="15">
        <f t="shared" si="556"/>
        <v>34807.663481657823</v>
      </c>
      <c r="Z1763" s="15">
        <f t="shared" si="557"/>
        <v>9126.4932970592417</v>
      </c>
      <c r="AA1763" s="15">
        <f t="shared" si="558"/>
        <v>67976.740742100781</v>
      </c>
      <c r="AB1763" s="15">
        <f t="shared" si="559"/>
        <v>4673.2441712212985</v>
      </c>
      <c r="AC1763" s="15"/>
    </row>
    <row r="1764" spans="2:29">
      <c r="B1764" s="64">
        <v>42864</v>
      </c>
      <c r="C1764" s="65">
        <v>2396.92</v>
      </c>
      <c r="D1764" s="65">
        <v>19843</v>
      </c>
      <c r="E1764" s="16">
        <f t="shared" si="546"/>
        <v>-2.6488135627296713E-3</v>
      </c>
      <c r="F1764" s="16" t="str">
        <f t="shared" si="548"/>
        <v/>
      </c>
      <c r="G1764" s="16">
        <f t="shared" si="549"/>
        <v>-2.6488135627296713E-3</v>
      </c>
      <c r="H1764" s="6">
        <f t="shared" si="550"/>
        <v>1751</v>
      </c>
      <c r="I1764" s="25">
        <f t="shared" ca="1" si="551"/>
        <v>22457.057250691276</v>
      </c>
      <c r="J1764" s="16">
        <f t="shared" ca="1" si="560"/>
        <v>6.3540364272451511E-3</v>
      </c>
      <c r="K1764" s="17">
        <f t="shared" ca="1" si="552"/>
        <v>14.425116510494957</v>
      </c>
      <c r="L1764" s="31">
        <f t="shared" ca="1" si="547"/>
        <v>0.37749618156444142</v>
      </c>
      <c r="M1764" s="30"/>
      <c r="N1764" s="21">
        <v>1751</v>
      </c>
      <c r="O1764" s="14">
        <f t="shared" si="545"/>
        <v>0.51479399999999997</v>
      </c>
      <c r="P1764" s="14">
        <f t="shared" si="553"/>
        <v>0.66951923049304574</v>
      </c>
      <c r="Q1764" s="14">
        <f t="shared" si="561"/>
        <v>1.1843132304930457</v>
      </c>
      <c r="R1764" s="14">
        <f t="shared" si="562"/>
        <v>-0.15472523049304576</v>
      </c>
      <c r="S1764" s="14">
        <f t="shared" si="563"/>
        <v>1.8538324609860914</v>
      </c>
      <c r="T1764" s="14">
        <f t="shared" si="564"/>
        <v>-0.8242444609860915</v>
      </c>
      <c r="U1764" s="4" t="s">
        <v>21</v>
      </c>
      <c r="V1764" s="21">
        <v>1751</v>
      </c>
      <c r="W1764" s="15">
        <f t="shared" si="554"/>
        <v>17828.59370395121</v>
      </c>
      <c r="X1764" s="15">
        <f t="shared" si="555"/>
        <v>20811.980090512796</v>
      </c>
      <c r="Y1764" s="15">
        <f t="shared" si="556"/>
        <v>34824.556580512079</v>
      </c>
      <c r="Z1764" s="15">
        <f t="shared" si="557"/>
        <v>9127.4314642226727</v>
      </c>
      <c r="AA1764" s="15">
        <f t="shared" si="558"/>
        <v>68022.737023869413</v>
      </c>
      <c r="AB1764" s="15">
        <f t="shared" si="559"/>
        <v>4672.8309881008008</v>
      </c>
      <c r="AC1764" s="15"/>
    </row>
    <row r="1765" spans="2:29">
      <c r="B1765" s="64">
        <v>42865</v>
      </c>
      <c r="C1765" s="65">
        <v>2399.63</v>
      </c>
      <c r="D1765" s="65">
        <v>19900.09</v>
      </c>
      <c r="E1765" s="16">
        <f t="shared" si="546"/>
        <v>2.8770851181777021E-3</v>
      </c>
      <c r="F1765" s="16">
        <f t="shared" si="548"/>
        <v>2.8770851181777021E-3</v>
      </c>
      <c r="G1765" s="16" t="str">
        <f t="shared" si="549"/>
        <v/>
      </c>
      <c r="H1765" s="6">
        <f t="shared" si="550"/>
        <v>1752</v>
      </c>
      <c r="I1765" s="25">
        <f t="shared" ca="1" si="551"/>
        <v>22649.662414657618</v>
      </c>
      <c r="J1765" s="16">
        <f t="shared" ca="1" si="560"/>
        <v>8.5765985193992037E-3</v>
      </c>
      <c r="K1765" s="17">
        <f t="shared" ca="1" si="552"/>
        <v>14.940493647489482</v>
      </c>
      <c r="L1765" s="31">
        <f t="shared" ca="1" si="547"/>
        <v>0.5153771369945247</v>
      </c>
      <c r="M1765" s="30"/>
      <c r="N1765" s="21">
        <v>1752</v>
      </c>
      <c r="O1765" s="14">
        <f t="shared" si="545"/>
        <v>0.51508799999999999</v>
      </c>
      <c r="P1765" s="14">
        <f t="shared" si="553"/>
        <v>0.66971038516660319</v>
      </c>
      <c r="Q1765" s="14">
        <f t="shared" si="561"/>
        <v>1.1847983851666033</v>
      </c>
      <c r="R1765" s="14">
        <f t="shared" si="562"/>
        <v>-0.1546223851666032</v>
      </c>
      <c r="S1765" s="14">
        <f t="shared" si="563"/>
        <v>1.8545087703332064</v>
      </c>
      <c r="T1765" s="14">
        <f t="shared" si="564"/>
        <v>-0.8243327703332064</v>
      </c>
      <c r="U1765" s="4" t="s">
        <v>21</v>
      </c>
      <c r="V1765" s="21">
        <v>1752</v>
      </c>
      <c r="W1765" s="15">
        <f t="shared" si="554"/>
        <v>17833.836081091849</v>
      </c>
      <c r="X1765" s="15">
        <f t="shared" si="555"/>
        <v>20815.95877803332</v>
      </c>
      <c r="Y1765" s="15">
        <f t="shared" si="556"/>
        <v>34841.455975970552</v>
      </c>
      <c r="Z1765" s="15">
        <f t="shared" si="557"/>
        <v>9128.3702261640046</v>
      </c>
      <c r="AA1765" s="15">
        <f t="shared" si="558"/>
        <v>68068.756996849828</v>
      </c>
      <c r="AB1765" s="15">
        <f t="shared" si="559"/>
        <v>4672.4183516671583</v>
      </c>
      <c r="AC1765" s="15"/>
    </row>
    <row r="1766" spans="2:29">
      <c r="B1766" s="64">
        <v>42866</v>
      </c>
      <c r="C1766" s="65">
        <v>2394.44</v>
      </c>
      <c r="D1766" s="65">
        <v>19961.55</v>
      </c>
      <c r="E1766" s="16">
        <f t="shared" si="546"/>
        <v>3.0884282432893082E-3</v>
      </c>
      <c r="F1766" s="16">
        <f t="shared" si="548"/>
        <v>3.0884282432893082E-3</v>
      </c>
      <c r="G1766" s="16" t="str">
        <f t="shared" si="549"/>
        <v/>
      </c>
      <c r="H1766" s="6">
        <f t="shared" si="550"/>
        <v>1753</v>
      </c>
      <c r="I1766" s="25">
        <f t="shared" ca="1" si="551"/>
        <v>22475.190962736917</v>
      </c>
      <c r="J1766" s="16">
        <f t="shared" ca="1" si="560"/>
        <v>-7.7030486691842519E-3</v>
      </c>
      <c r="K1766" s="17">
        <f t="shared" ca="1" si="552"/>
        <v>14.438813922845993</v>
      </c>
      <c r="L1766" s="31">
        <f t="shared" ca="1" si="547"/>
        <v>-0.5016797246434892</v>
      </c>
      <c r="M1766" s="30"/>
      <c r="N1766" s="21">
        <v>1753</v>
      </c>
      <c r="O1766" s="14">
        <f t="shared" si="545"/>
        <v>0.51538200000000001</v>
      </c>
      <c r="P1766" s="14">
        <f t="shared" si="553"/>
        <v>0.66990148529466631</v>
      </c>
      <c r="Q1766" s="14">
        <f t="shared" si="561"/>
        <v>1.1852834852946663</v>
      </c>
      <c r="R1766" s="14">
        <f t="shared" si="562"/>
        <v>-0.1545194852946663</v>
      </c>
      <c r="S1766" s="14">
        <f t="shared" si="563"/>
        <v>1.8551849705893326</v>
      </c>
      <c r="T1766" s="14">
        <f t="shared" si="564"/>
        <v>-0.82442097058933261</v>
      </c>
      <c r="U1766" s="4" t="s">
        <v>21</v>
      </c>
      <c r="V1766" s="21">
        <v>1753</v>
      </c>
      <c r="W1766" s="15">
        <f t="shared" si="554"/>
        <v>17839.079999717957</v>
      </c>
      <c r="X1766" s="15">
        <f t="shared" si="555"/>
        <v>20819.937090537467</v>
      </c>
      <c r="Y1766" s="15">
        <f t="shared" si="556"/>
        <v>34858.361670872255</v>
      </c>
      <c r="Z1766" s="15">
        <f t="shared" si="557"/>
        <v>9129.3095826202698</v>
      </c>
      <c r="AA1766" s="15">
        <f t="shared" si="558"/>
        <v>68114.800673383783</v>
      </c>
      <c r="AB1766" s="15">
        <f t="shared" si="559"/>
        <v>4672.0062613453165</v>
      </c>
      <c r="AC1766" s="15"/>
    </row>
    <row r="1767" spans="2:29">
      <c r="B1767" s="64">
        <v>42867</v>
      </c>
      <c r="C1767" s="65">
        <v>2390.9</v>
      </c>
      <c r="D1767" s="65">
        <v>19883.900000000001</v>
      </c>
      <c r="E1767" s="16">
        <f t="shared" si="546"/>
        <v>-3.8899784836346788E-3</v>
      </c>
      <c r="F1767" s="16" t="str">
        <f t="shared" si="548"/>
        <v/>
      </c>
      <c r="G1767" s="16">
        <f t="shared" si="549"/>
        <v>-3.8899784836346788E-3</v>
      </c>
      <c r="H1767" s="6">
        <f t="shared" si="550"/>
        <v>1754</v>
      </c>
      <c r="I1767" s="25">
        <f t="shared" ca="1" si="551"/>
        <v>22403.915821690847</v>
      </c>
      <c r="J1767" s="16">
        <f t="shared" ca="1" si="560"/>
        <v>-3.1712807764010245E-3</v>
      </c>
      <c r="K1767" s="17">
        <f t="shared" ca="1" si="552"/>
        <v>14.221918792820517</v>
      </c>
      <c r="L1767" s="31">
        <f t="shared" ca="1" si="547"/>
        <v>-0.21689513002547661</v>
      </c>
      <c r="M1767" s="30"/>
      <c r="N1767" s="21">
        <v>1754</v>
      </c>
      <c r="O1767" s="14">
        <f t="shared" si="545"/>
        <v>0.51567600000000002</v>
      </c>
      <c r="P1767" s="14">
        <f t="shared" si="553"/>
        <v>0.67009253092390153</v>
      </c>
      <c r="Q1767" s="14">
        <f t="shared" si="561"/>
        <v>1.1857685309239017</v>
      </c>
      <c r="R1767" s="14">
        <f t="shared" si="562"/>
        <v>-0.15441653092390151</v>
      </c>
      <c r="S1767" s="14">
        <f t="shared" si="563"/>
        <v>1.8558610618478031</v>
      </c>
      <c r="T1767" s="14">
        <f t="shared" si="564"/>
        <v>-0.82450906184780304</v>
      </c>
      <c r="U1767" s="4" t="s">
        <v>21</v>
      </c>
      <c r="V1767" s="21">
        <v>1754</v>
      </c>
      <c r="W1767" s="15">
        <f t="shared" si="554"/>
        <v>17844.325460282795</v>
      </c>
      <c r="X1767" s="15">
        <f t="shared" si="555"/>
        <v>20823.915028491298</v>
      </c>
      <c r="Y1767" s="15">
        <f t="shared" si="556"/>
        <v>34875.273668056601</v>
      </c>
      <c r="Z1767" s="15">
        <f t="shared" si="557"/>
        <v>9130.2495333290517</v>
      </c>
      <c r="AA1767" s="15">
        <f t="shared" si="558"/>
        <v>68160.868065817398</v>
      </c>
      <c r="AB1767" s="15">
        <f t="shared" si="559"/>
        <v>4671.5947165611879</v>
      </c>
      <c r="AC1767" s="15"/>
    </row>
    <row r="1768" spans="2:29">
      <c r="B1768" s="64">
        <v>42870</v>
      </c>
      <c r="C1768" s="65">
        <v>2402.3200000000002</v>
      </c>
      <c r="D1768" s="65">
        <v>19869.849999999999</v>
      </c>
      <c r="E1768" s="16">
        <f t="shared" si="546"/>
        <v>-7.0660182358606258E-4</v>
      </c>
      <c r="F1768" s="16" t="str">
        <f t="shared" si="548"/>
        <v/>
      </c>
      <c r="G1768" s="16">
        <f t="shared" si="549"/>
        <v>-7.0660182358606258E-4</v>
      </c>
      <c r="H1768" s="6">
        <f t="shared" si="550"/>
        <v>1755</v>
      </c>
      <c r="I1768" s="25">
        <f t="shared" ca="1" si="551"/>
        <v>22594.389148104619</v>
      </c>
      <c r="J1768" s="16">
        <f t="shared" ca="1" si="560"/>
        <v>8.5017872736944129E-3</v>
      </c>
      <c r="K1768" s="17">
        <f t="shared" ca="1" si="552"/>
        <v>14.732659812511184</v>
      </c>
      <c r="L1768" s="31">
        <f t="shared" ca="1" si="547"/>
        <v>0.51074101969066688</v>
      </c>
      <c r="M1768" s="30"/>
      <c r="N1768" s="21">
        <v>1755</v>
      </c>
      <c r="O1768" s="14">
        <f t="shared" si="545"/>
        <v>0.51596999999999993</v>
      </c>
      <c r="P1768" s="14">
        <f t="shared" si="553"/>
        <v>0.67028352210090925</v>
      </c>
      <c r="Q1768" s="14">
        <f t="shared" si="561"/>
        <v>1.1862535221009092</v>
      </c>
      <c r="R1768" s="14">
        <f t="shared" si="562"/>
        <v>-0.15431352210090932</v>
      </c>
      <c r="S1768" s="14">
        <f t="shared" si="563"/>
        <v>1.8565370442018185</v>
      </c>
      <c r="T1768" s="14">
        <f t="shared" si="564"/>
        <v>-0.82459704420181856</v>
      </c>
      <c r="U1768" s="4" t="s">
        <v>21</v>
      </c>
      <c r="V1768" s="21">
        <v>1755</v>
      </c>
      <c r="W1768" s="15">
        <f t="shared" si="554"/>
        <v>17849.572463239758</v>
      </c>
      <c r="X1768" s="15">
        <f t="shared" si="555"/>
        <v>20827.892592360211</v>
      </c>
      <c r="Y1768" s="15">
        <f t="shared" si="556"/>
        <v>34892.191970363383</v>
      </c>
      <c r="Z1768" s="15">
        <f t="shared" si="557"/>
        <v>9131.1900780284759</v>
      </c>
      <c r="AA1768" s="15">
        <f t="shared" si="558"/>
        <v>68206.959186501277</v>
      </c>
      <c r="AB1768" s="15">
        <f t="shared" si="559"/>
        <v>4671.1837167416488</v>
      </c>
      <c r="AC1768" s="15"/>
    </row>
    <row r="1769" spans="2:29">
      <c r="B1769" s="64">
        <v>42871</v>
      </c>
      <c r="C1769" s="65">
        <v>2400.67</v>
      </c>
      <c r="D1769" s="65">
        <v>19919.82</v>
      </c>
      <c r="E1769" s="16">
        <f t="shared" si="546"/>
        <v>2.5148654871577376E-3</v>
      </c>
      <c r="F1769" s="16">
        <f t="shared" si="548"/>
        <v>2.5148654871577376E-3</v>
      </c>
      <c r="G1769" s="16" t="str">
        <f t="shared" si="549"/>
        <v/>
      </c>
      <c r="H1769" s="6">
        <f t="shared" si="550"/>
        <v>1756</v>
      </c>
      <c r="I1769" s="25">
        <f t="shared" ca="1" si="551"/>
        <v>23174.505079333914</v>
      </c>
      <c r="J1769" s="16">
        <f t="shared" ca="1" si="560"/>
        <v>2.5675220844727245E-2</v>
      </c>
      <c r="K1769" s="17">
        <f t="shared" ca="1" si="552"/>
        <v>16.298732612801977</v>
      </c>
      <c r="L1769" s="31">
        <f t="shared" ca="1" si="547"/>
        <v>1.5660728002907922</v>
      </c>
      <c r="M1769" s="30"/>
      <c r="N1769" s="21">
        <v>1756</v>
      </c>
      <c r="O1769" s="14">
        <f t="shared" si="545"/>
        <v>0.51626399999999995</v>
      </c>
      <c r="P1769" s="14">
        <f t="shared" si="553"/>
        <v>0.6704744588722229</v>
      </c>
      <c r="Q1769" s="14">
        <f t="shared" si="561"/>
        <v>1.186738458872223</v>
      </c>
      <c r="R1769" s="14">
        <f t="shared" si="562"/>
        <v>-0.15421045887222296</v>
      </c>
      <c r="S1769" s="14">
        <f t="shared" si="563"/>
        <v>1.8572129177444459</v>
      </c>
      <c r="T1769" s="14">
        <f t="shared" si="564"/>
        <v>-0.82468491774444586</v>
      </c>
      <c r="U1769" s="4" t="s">
        <v>21</v>
      </c>
      <c r="V1769" s="21">
        <v>1756</v>
      </c>
      <c r="W1769" s="15">
        <f t="shared" si="554"/>
        <v>17854.821009042378</v>
      </c>
      <c r="X1769" s="15">
        <f t="shared" si="555"/>
        <v>20831.869782608912</v>
      </c>
      <c r="Y1769" s="15">
        <f t="shared" si="556"/>
        <v>34909.116580632806</v>
      </c>
      <c r="Z1769" s="15">
        <f t="shared" si="557"/>
        <v>9132.1312164572155</v>
      </c>
      <c r="AA1769" s="15">
        <f t="shared" si="558"/>
        <v>68253.074047790375</v>
      </c>
      <c r="AB1769" s="15">
        <f t="shared" si="559"/>
        <v>4670.7732613145463</v>
      </c>
      <c r="AC1769" s="15"/>
    </row>
    <row r="1770" spans="2:29">
      <c r="B1770" s="64">
        <v>42872</v>
      </c>
      <c r="C1770" s="65">
        <v>2357.0300000000002</v>
      </c>
      <c r="D1770" s="65">
        <v>19814.88</v>
      </c>
      <c r="E1770" s="16">
        <f t="shared" si="546"/>
        <v>-5.268119892649567E-3</v>
      </c>
      <c r="F1770" s="16" t="str">
        <f t="shared" si="548"/>
        <v/>
      </c>
      <c r="G1770" s="16">
        <f t="shared" si="549"/>
        <v>-5.268119892649567E-3</v>
      </c>
      <c r="H1770" s="6">
        <f t="shared" si="550"/>
        <v>1757</v>
      </c>
      <c r="I1770" s="25">
        <f t="shared" ca="1" si="551"/>
        <v>23601.928112346046</v>
      </c>
      <c r="J1770" s="16">
        <f t="shared" ca="1" si="560"/>
        <v>1.8443674699801477E-2</v>
      </c>
      <c r="K1770" s="17">
        <f t="shared" ca="1" si="552"/>
        <v>17.422586690261333</v>
      </c>
      <c r="L1770" s="31">
        <f t="shared" ca="1" si="547"/>
        <v>1.1238540774593546</v>
      </c>
      <c r="M1770" s="30"/>
      <c r="N1770" s="21">
        <v>1757</v>
      </c>
      <c r="O1770" s="14">
        <f t="shared" si="545"/>
        <v>0.51655799999999996</v>
      </c>
      <c r="P1770" s="14">
        <f t="shared" si="553"/>
        <v>0.67066534128430999</v>
      </c>
      <c r="Q1770" s="14">
        <f t="shared" si="561"/>
        <v>1.1872233412843101</v>
      </c>
      <c r="R1770" s="14">
        <f t="shared" si="562"/>
        <v>-0.15410734128431003</v>
      </c>
      <c r="S1770" s="14">
        <f t="shared" si="563"/>
        <v>1.8578886825686198</v>
      </c>
      <c r="T1770" s="14">
        <f t="shared" si="564"/>
        <v>-0.82477268256862002</v>
      </c>
      <c r="U1770" s="4" t="s">
        <v>21</v>
      </c>
      <c r="V1770" s="21">
        <v>1757</v>
      </c>
      <c r="W1770" s="15">
        <f t="shared" si="554"/>
        <v>17860.071098144315</v>
      </c>
      <c r="X1770" s="15">
        <f t="shared" si="555"/>
        <v>20835.846599701446</v>
      </c>
      <c r="Y1770" s="15">
        <f t="shared" si="556"/>
        <v>34926.047501705463</v>
      </c>
      <c r="Z1770" s="15">
        <f t="shared" si="557"/>
        <v>9133.0729483544874</v>
      </c>
      <c r="AA1770" s="15">
        <f t="shared" si="558"/>
        <v>68299.212662044083</v>
      </c>
      <c r="AB1770" s="15">
        <f t="shared" si="559"/>
        <v>4670.3633497086821</v>
      </c>
      <c r="AC1770" s="15"/>
    </row>
    <row r="1771" spans="2:29">
      <c r="B1771" s="64">
        <v>42873</v>
      </c>
      <c r="C1771" s="65">
        <v>2365.7199999999998</v>
      </c>
      <c r="D1771" s="65">
        <v>19553.86</v>
      </c>
      <c r="E1771" s="16">
        <f t="shared" si="546"/>
        <v>-1.3172928627375005E-2</v>
      </c>
      <c r="F1771" s="16" t="str">
        <f t="shared" si="548"/>
        <v/>
      </c>
      <c r="G1771" s="16">
        <f t="shared" si="549"/>
        <v>-1.3172928627375005E-2</v>
      </c>
      <c r="H1771" s="6">
        <f t="shared" si="550"/>
        <v>1758</v>
      </c>
      <c r="I1771" s="25">
        <f t="shared" ca="1" si="551"/>
        <v>23749.228452783806</v>
      </c>
      <c r="J1771" s="16">
        <f t="shared" ca="1" si="560"/>
        <v>6.2410299589340558E-3</v>
      </c>
      <c r="K1771" s="17">
        <f t="shared" ca="1" si="552"/>
        <v>17.793064163347626</v>
      </c>
      <c r="L1771" s="31">
        <f t="shared" ca="1" si="547"/>
        <v>0.37047747308629392</v>
      </c>
      <c r="M1771" s="30"/>
      <c r="N1771" s="21">
        <v>1758</v>
      </c>
      <c r="O1771" s="14">
        <f t="shared" si="545"/>
        <v>0.51685199999999998</v>
      </c>
      <c r="P1771" s="14">
        <f t="shared" si="553"/>
        <v>0.67085616938357218</v>
      </c>
      <c r="Q1771" s="14">
        <f t="shared" si="561"/>
        <v>1.1877081693835723</v>
      </c>
      <c r="R1771" s="14">
        <f t="shared" si="562"/>
        <v>-0.1540041693835722</v>
      </c>
      <c r="S1771" s="14">
        <f t="shared" si="563"/>
        <v>1.8585643387671444</v>
      </c>
      <c r="T1771" s="14">
        <f t="shared" si="564"/>
        <v>-0.82486033876714437</v>
      </c>
      <c r="U1771" s="4" t="s">
        <v>21</v>
      </c>
      <c r="V1771" s="21">
        <v>1758</v>
      </c>
      <c r="W1771" s="15">
        <f t="shared" si="554"/>
        <v>17865.322730999374</v>
      </c>
      <c r="X1771" s="15">
        <f t="shared" si="555"/>
        <v>20839.82304410118</v>
      </c>
      <c r="Y1771" s="15">
        <f t="shared" si="556"/>
        <v>34942.984736422346</v>
      </c>
      <c r="Z1771" s="15">
        <f t="shared" si="557"/>
        <v>9134.0152734600451</v>
      </c>
      <c r="AA1771" s="15">
        <f t="shared" si="558"/>
        <v>68345.375041626365</v>
      </c>
      <c r="AB1771" s="15">
        <f t="shared" si="559"/>
        <v>4669.9539813538186</v>
      </c>
      <c r="AC1771" s="15"/>
    </row>
    <row r="1772" spans="2:29">
      <c r="B1772" s="64">
        <v>42874</v>
      </c>
      <c r="C1772" s="65">
        <v>2381.73</v>
      </c>
      <c r="D1772" s="65">
        <v>19590.759999999998</v>
      </c>
      <c r="E1772" s="16">
        <f t="shared" si="546"/>
        <v>1.887095437933882E-3</v>
      </c>
      <c r="F1772" s="16">
        <f t="shared" si="548"/>
        <v>1.887095437933882E-3</v>
      </c>
      <c r="G1772" s="16" t="str">
        <f t="shared" si="549"/>
        <v/>
      </c>
      <c r="H1772" s="6">
        <f t="shared" si="550"/>
        <v>1759</v>
      </c>
      <c r="I1772" s="25">
        <f t="shared" ca="1" si="551"/>
        <v>23720.784369086559</v>
      </c>
      <c r="J1772" s="16">
        <f t="shared" ca="1" si="560"/>
        <v>-1.1976845375754562E-3</v>
      </c>
      <c r="K1772" s="17">
        <f t="shared" ca="1" si="552"/>
        <v>17.699788967035285</v>
      </c>
      <c r="L1772" s="31">
        <f t="shared" ca="1" si="547"/>
        <v>-9.3275196312341865E-2</v>
      </c>
      <c r="M1772" s="30"/>
      <c r="N1772" s="21">
        <v>1759</v>
      </c>
      <c r="O1772" s="14">
        <f t="shared" si="545"/>
        <v>0.51714599999999999</v>
      </c>
      <c r="P1772" s="14">
        <f t="shared" si="553"/>
        <v>0.67104694321634462</v>
      </c>
      <c r="Q1772" s="14">
        <f t="shared" si="561"/>
        <v>1.1881929432163445</v>
      </c>
      <c r="R1772" s="14">
        <f t="shared" si="562"/>
        <v>-0.15390094321634462</v>
      </c>
      <c r="S1772" s="14">
        <f t="shared" si="563"/>
        <v>1.8592398864326891</v>
      </c>
      <c r="T1772" s="14">
        <f t="shared" si="564"/>
        <v>-0.82494788643268924</v>
      </c>
      <c r="U1772" s="4" t="s">
        <v>21</v>
      </c>
      <c r="V1772" s="21">
        <v>1759</v>
      </c>
      <c r="W1772" s="15">
        <f t="shared" si="554"/>
        <v>17870.575908061477</v>
      </c>
      <c r="X1772" s="15">
        <f t="shared" si="555"/>
        <v>20843.799116270809</v>
      </c>
      <c r="Y1772" s="15">
        <f t="shared" si="556"/>
        <v>34959.928287624833</v>
      </c>
      <c r="Z1772" s="15">
        <f t="shared" si="557"/>
        <v>9134.9581915141935</v>
      </c>
      <c r="AA1772" s="15">
        <f t="shared" si="558"/>
        <v>68391.561198905387</v>
      </c>
      <c r="AB1772" s="15">
        <f t="shared" si="559"/>
        <v>4669.5451556806775</v>
      </c>
      <c r="AC1772" s="15"/>
    </row>
    <row r="1773" spans="2:29">
      <c r="B1773" s="64">
        <v>42877</v>
      </c>
      <c r="C1773" s="65">
        <v>2394.02</v>
      </c>
      <c r="D1773" s="65">
        <v>19678.28</v>
      </c>
      <c r="E1773" s="16">
        <f t="shared" si="546"/>
        <v>4.4674121881948655E-3</v>
      </c>
      <c r="F1773" s="16">
        <f t="shared" si="548"/>
        <v>4.4674121881948655E-3</v>
      </c>
      <c r="G1773" s="16" t="str">
        <f t="shared" si="549"/>
        <v/>
      </c>
      <c r="H1773" s="6">
        <f t="shared" si="550"/>
        <v>1760</v>
      </c>
      <c r="I1773" s="25">
        <f t="shared" ca="1" si="551"/>
        <v>23679.796231369575</v>
      </c>
      <c r="J1773" s="16">
        <f t="shared" ca="1" si="560"/>
        <v>-1.7279419212798328E-3</v>
      </c>
      <c r="K1773" s="17">
        <f t="shared" ca="1" si="552"/>
        <v>17.573324110896692</v>
      </c>
      <c r="L1773" s="31">
        <f t="shared" ca="1" si="547"/>
        <v>-0.12646485613859332</v>
      </c>
      <c r="M1773" s="30"/>
      <c r="N1773" s="21">
        <v>1760</v>
      </c>
      <c r="O1773" s="14">
        <f t="shared" si="545"/>
        <v>0.51744000000000001</v>
      </c>
      <c r="P1773" s="14">
        <f t="shared" si="553"/>
        <v>0.67123766282889696</v>
      </c>
      <c r="Q1773" s="14">
        <f t="shared" si="561"/>
        <v>1.1886776628288969</v>
      </c>
      <c r="R1773" s="14">
        <f t="shared" si="562"/>
        <v>-0.15379766282889695</v>
      </c>
      <c r="S1773" s="14">
        <f t="shared" si="563"/>
        <v>1.859915325657794</v>
      </c>
      <c r="T1773" s="14">
        <f t="shared" si="564"/>
        <v>-0.82503532565779392</v>
      </c>
      <c r="U1773" s="4" t="s">
        <v>21</v>
      </c>
      <c r="V1773" s="21">
        <v>1760</v>
      </c>
      <c r="W1773" s="15">
        <f t="shared" si="554"/>
        <v>17875.83062978469</v>
      </c>
      <c r="X1773" s="15">
        <f t="shared" si="555"/>
        <v>20847.77481667235</v>
      </c>
      <c r="Y1773" s="15">
        <f t="shared" si="556"/>
        <v>34976.87815815473</v>
      </c>
      <c r="Z1773" s="15">
        <f t="shared" si="557"/>
        <v>9135.9017022577718</v>
      </c>
      <c r="AA1773" s="15">
        <f t="shared" si="558"/>
        <v>68437.771146254003</v>
      </c>
      <c r="AB1773" s="15">
        <f t="shared" si="559"/>
        <v>4669.1368721209328</v>
      </c>
      <c r="AC1773" s="15"/>
    </row>
    <row r="1774" spans="2:29">
      <c r="B1774" s="64">
        <v>42878</v>
      </c>
      <c r="C1774" s="65">
        <v>2398.42</v>
      </c>
      <c r="D1774" s="65">
        <v>19613.28</v>
      </c>
      <c r="E1774" s="16">
        <f t="shared" si="546"/>
        <v>-3.3031342170149018E-3</v>
      </c>
      <c r="F1774" s="16" t="str">
        <f t="shared" si="548"/>
        <v/>
      </c>
      <c r="G1774" s="16">
        <f t="shared" si="549"/>
        <v>-3.3031342170149018E-3</v>
      </c>
      <c r="H1774" s="6">
        <f t="shared" si="550"/>
        <v>1761</v>
      </c>
      <c r="I1774" s="25">
        <f t="shared" ca="1" si="551"/>
        <v>23584.988136541204</v>
      </c>
      <c r="J1774" s="16">
        <f t="shared" ca="1" si="560"/>
        <v>-4.003754673478791E-3</v>
      </c>
      <c r="K1774" s="17">
        <f t="shared" ca="1" si="552"/>
        <v>17.304211994916866</v>
      </c>
      <c r="L1774" s="31">
        <f t="shared" ca="1" si="547"/>
        <v>-0.26911211597982632</v>
      </c>
      <c r="M1774" s="30"/>
      <c r="N1774" s="21">
        <v>1761</v>
      </c>
      <c r="O1774" s="14">
        <f t="shared" si="545"/>
        <v>0.51773400000000003</v>
      </c>
      <c r="P1774" s="14">
        <f t="shared" si="553"/>
        <v>0.67142832826743315</v>
      </c>
      <c r="Q1774" s="14">
        <f t="shared" si="561"/>
        <v>1.1891623282674333</v>
      </c>
      <c r="R1774" s="14">
        <f t="shared" si="562"/>
        <v>-0.15369432826743312</v>
      </c>
      <c r="S1774" s="14">
        <f t="shared" si="563"/>
        <v>1.8605906565348662</v>
      </c>
      <c r="T1774" s="14">
        <f t="shared" si="564"/>
        <v>-0.82512265653486627</v>
      </c>
      <c r="U1774" s="4" t="s">
        <v>21</v>
      </c>
      <c r="V1774" s="21">
        <v>1761</v>
      </c>
      <c r="W1774" s="15">
        <f t="shared" si="554"/>
        <v>17881.086896623212</v>
      </c>
      <c r="X1774" s="15">
        <f t="shared" si="555"/>
        <v>20851.750145767164</v>
      </c>
      <c r="Y1774" s="15">
        <f t="shared" si="556"/>
        <v>34993.83435085426</v>
      </c>
      <c r="Z1774" s="15">
        <f t="shared" si="557"/>
        <v>9136.8458054321545</v>
      </c>
      <c r="AA1774" s="15">
        <f t="shared" si="558"/>
        <v>68484.0048960493</v>
      </c>
      <c r="AB1774" s="15">
        <f t="shared" si="559"/>
        <v>4668.7291301072119</v>
      </c>
      <c r="AC1774" s="15"/>
    </row>
    <row r="1775" spans="2:29">
      <c r="B1775" s="64">
        <v>42879</v>
      </c>
      <c r="C1775" s="65">
        <v>2404.39</v>
      </c>
      <c r="D1775" s="65">
        <v>19742.98</v>
      </c>
      <c r="E1775" s="16">
        <f t="shared" si="546"/>
        <v>6.6128663844089684E-3</v>
      </c>
      <c r="F1775" s="16">
        <f t="shared" si="548"/>
        <v>6.6128663844089684E-3</v>
      </c>
      <c r="G1775" s="16" t="str">
        <f t="shared" si="549"/>
        <v/>
      </c>
      <c r="H1775" s="6">
        <f t="shared" si="550"/>
        <v>1762</v>
      </c>
      <c r="I1775" s="25">
        <f t="shared" ca="1" si="551"/>
        <v>23640.365001720405</v>
      </c>
      <c r="J1775" s="16">
        <f t="shared" ca="1" si="560"/>
        <v>2.3479708727690168E-3</v>
      </c>
      <c r="K1775" s="17">
        <f t="shared" ca="1" si="552"/>
        <v>17.432413262032885</v>
      </c>
      <c r="L1775" s="31">
        <f t="shared" ca="1" si="547"/>
        <v>0.12820126711601862</v>
      </c>
      <c r="M1775" s="30"/>
      <c r="N1775" s="21">
        <v>1762</v>
      </c>
      <c r="O1775" s="14">
        <f t="shared" si="545"/>
        <v>0.51802799999999993</v>
      </c>
      <c r="P1775" s="14">
        <f t="shared" si="553"/>
        <v>0.67161893957809138</v>
      </c>
      <c r="Q1775" s="14">
        <f t="shared" si="561"/>
        <v>1.1896469395780913</v>
      </c>
      <c r="R1775" s="14">
        <f t="shared" si="562"/>
        <v>-0.15359093957809145</v>
      </c>
      <c r="S1775" s="14">
        <f t="shared" si="563"/>
        <v>1.8612658791561827</v>
      </c>
      <c r="T1775" s="14">
        <f t="shared" si="564"/>
        <v>-0.82520987915618282</v>
      </c>
      <c r="U1775" s="4" t="s">
        <v>21</v>
      </c>
      <c r="V1775" s="21">
        <v>1762</v>
      </c>
      <c r="W1775" s="15">
        <f t="shared" si="554"/>
        <v>17886.344709031368</v>
      </c>
      <c r="X1775" s="15">
        <f t="shared" si="555"/>
        <v>20855.725104015935</v>
      </c>
      <c r="Y1775" s="15">
        <f t="shared" si="556"/>
        <v>35010.79686856598</v>
      </c>
      <c r="Z1775" s="15">
        <f t="shared" si="557"/>
        <v>9137.7905007792615</v>
      </c>
      <c r="AA1775" s="15">
        <f t="shared" si="558"/>
        <v>68530.262460672981</v>
      </c>
      <c r="AB1775" s="15">
        <f t="shared" si="559"/>
        <v>4668.3219290730967</v>
      </c>
      <c r="AC1775" s="15"/>
    </row>
    <row r="1776" spans="2:29">
      <c r="B1776" s="64">
        <v>42880</v>
      </c>
      <c r="C1776" s="65">
        <v>2415.0700000000002</v>
      </c>
      <c r="D1776" s="65">
        <v>19813.13</v>
      </c>
      <c r="E1776" s="16">
        <f t="shared" si="546"/>
        <v>3.5531616807595134E-3</v>
      </c>
      <c r="F1776" s="16">
        <f t="shared" si="548"/>
        <v>3.5531616807595134E-3</v>
      </c>
      <c r="G1776" s="16" t="str">
        <f t="shared" si="549"/>
        <v/>
      </c>
      <c r="H1776" s="6">
        <f t="shared" si="550"/>
        <v>1763</v>
      </c>
      <c r="I1776" s="25">
        <f t="shared" ca="1" si="551"/>
        <v>24112.054286855018</v>
      </c>
      <c r="J1776" s="16">
        <f t="shared" ca="1" si="560"/>
        <v>1.9952707375723095E-2</v>
      </c>
      <c r="K1776" s="17">
        <f t="shared" ca="1" si="552"/>
        <v>18.648805399062152</v>
      </c>
      <c r="L1776" s="31">
        <f t="shared" ca="1" si="547"/>
        <v>1.2163921370292663</v>
      </c>
      <c r="M1776" s="30"/>
      <c r="N1776" s="21">
        <v>1763</v>
      </c>
      <c r="O1776" s="14">
        <f t="shared" si="545"/>
        <v>0.51832199999999995</v>
      </c>
      <c r="P1776" s="14">
        <f t="shared" si="553"/>
        <v>0.67180949680694446</v>
      </c>
      <c r="Q1776" s="14">
        <f t="shared" si="561"/>
        <v>1.1901314968069445</v>
      </c>
      <c r="R1776" s="14">
        <f t="shared" si="562"/>
        <v>-0.15348749680694451</v>
      </c>
      <c r="S1776" s="14">
        <f t="shared" si="563"/>
        <v>1.8619409936138889</v>
      </c>
      <c r="T1776" s="14">
        <f t="shared" si="564"/>
        <v>-0.82529699361388897</v>
      </c>
      <c r="U1776" s="4" t="s">
        <v>21</v>
      </c>
      <c r="V1776" s="21">
        <v>1763</v>
      </c>
      <c r="W1776" s="15">
        <f t="shared" si="554"/>
        <v>17891.604067463632</v>
      </c>
      <c r="X1776" s="15">
        <f t="shared" si="555"/>
        <v>20859.699691878675</v>
      </c>
      <c r="Y1776" s="15">
        <f t="shared" si="556"/>
        <v>35027.765714132925</v>
      </c>
      <c r="Z1776" s="15">
        <f t="shared" si="557"/>
        <v>9138.7357880415457</v>
      </c>
      <c r="AA1776" s="15">
        <f t="shared" si="558"/>
        <v>68576.543852511109</v>
      </c>
      <c r="AB1776" s="15">
        <f t="shared" si="559"/>
        <v>4667.9152684531136</v>
      </c>
      <c r="AC1776" s="15"/>
    </row>
    <row r="1777" spans="2:29">
      <c r="B1777" s="64">
        <v>42881</v>
      </c>
      <c r="C1777" s="65">
        <v>2415.8200000000002</v>
      </c>
      <c r="D1777" s="65">
        <v>19686.84</v>
      </c>
      <c r="E1777" s="16">
        <f t="shared" si="546"/>
        <v>-6.3740559921628163E-3</v>
      </c>
      <c r="F1777" s="16" t="str">
        <f t="shared" si="548"/>
        <v/>
      </c>
      <c r="G1777" s="16">
        <f t="shared" si="549"/>
        <v>-6.3740559921628163E-3</v>
      </c>
      <c r="H1777" s="6">
        <f t="shared" si="550"/>
        <v>1764</v>
      </c>
      <c r="I1777" s="25">
        <f t="shared" ca="1" si="551"/>
        <v>23863.486449567336</v>
      </c>
      <c r="J1777" s="16">
        <f t="shared" ca="1" si="560"/>
        <v>-1.030886188005941E-2</v>
      </c>
      <c r="K1777" s="17">
        <f t="shared" ca="1" si="552"/>
        <v>17.982782074235665</v>
      </c>
      <c r="L1777" s="31">
        <f t="shared" ca="1" si="547"/>
        <v>-0.66602332482648641</v>
      </c>
      <c r="M1777" s="30"/>
      <c r="N1777" s="21">
        <v>1764</v>
      </c>
      <c r="O1777" s="14">
        <f t="shared" si="545"/>
        <v>0.51861599999999997</v>
      </c>
      <c r="P1777" s="14">
        <f t="shared" si="553"/>
        <v>0.67200000000000004</v>
      </c>
      <c r="Q1777" s="14">
        <f t="shared" si="561"/>
        <v>1.1906159999999999</v>
      </c>
      <c r="R1777" s="14">
        <f t="shared" si="562"/>
        <v>-0.15338400000000008</v>
      </c>
      <c r="S1777" s="14">
        <f t="shared" si="563"/>
        <v>1.862616</v>
      </c>
      <c r="T1777" s="14">
        <f t="shared" si="564"/>
        <v>-0.82538400000000012</v>
      </c>
      <c r="U1777" s="4" t="s">
        <v>21</v>
      </c>
      <c r="V1777" s="21">
        <v>1764</v>
      </c>
      <c r="W1777" s="15">
        <f t="shared" si="554"/>
        <v>17896.864972374595</v>
      </c>
      <c r="X1777" s="15">
        <f t="shared" si="555"/>
        <v>20863.673909814741</v>
      </c>
      <c r="Y1777" s="15">
        <f t="shared" si="556"/>
        <v>35044.740890398505</v>
      </c>
      <c r="Z1777" s="15">
        <f t="shared" si="557"/>
        <v>9139.6816669619966</v>
      </c>
      <c r="AA1777" s="15">
        <f t="shared" si="558"/>
        <v>68622.849083954279</v>
      </c>
      <c r="AB1777" s="15">
        <f t="shared" si="559"/>
        <v>4667.5091476827392</v>
      </c>
      <c r="AC1777" s="15"/>
    </row>
    <row r="1778" spans="2:29">
      <c r="B1778" s="64">
        <v>42885</v>
      </c>
      <c r="C1778" s="65">
        <v>2412.91</v>
      </c>
      <c r="D1778" s="65">
        <v>19677.849999999999</v>
      </c>
      <c r="E1778" s="16">
        <f t="shared" si="546"/>
        <v>-4.5665022929030767E-4</v>
      </c>
      <c r="F1778" s="16" t="str">
        <f t="shared" si="548"/>
        <v/>
      </c>
      <c r="G1778" s="16">
        <f t="shared" si="549"/>
        <v>-4.5665022929030767E-4</v>
      </c>
      <c r="H1778" s="6">
        <f t="shared" si="550"/>
        <v>1765</v>
      </c>
      <c r="I1778" s="25">
        <f t="shared" ca="1" si="551"/>
        <v>23800.473561515675</v>
      </c>
      <c r="J1778" s="16">
        <f t="shared" ca="1" si="560"/>
        <v>-2.6405566590125343E-3</v>
      </c>
      <c r="K1778" s="17">
        <f t="shared" ca="1" si="552"/>
        <v>17.799153895699192</v>
      </c>
      <c r="L1778" s="31">
        <f t="shared" ca="1" si="547"/>
        <v>-0.18362817853647498</v>
      </c>
      <c r="M1778" s="30"/>
      <c r="N1778" s="21">
        <v>1765</v>
      </c>
      <c r="O1778" s="14">
        <f t="shared" si="545"/>
        <v>0.51890999999999998</v>
      </c>
      <c r="P1778" s="14">
        <f t="shared" si="553"/>
        <v>0.67219044920320015</v>
      </c>
      <c r="Q1778" s="14">
        <f t="shared" si="561"/>
        <v>1.1911004492032</v>
      </c>
      <c r="R1778" s="14">
        <f t="shared" si="562"/>
        <v>-0.15328044920320016</v>
      </c>
      <c r="S1778" s="14">
        <f t="shared" si="563"/>
        <v>1.8632908984064003</v>
      </c>
      <c r="T1778" s="14">
        <f t="shared" si="564"/>
        <v>-0.82547089840640031</v>
      </c>
      <c r="U1778" s="4" t="s">
        <v>21</v>
      </c>
      <c r="V1778" s="21">
        <v>1765</v>
      </c>
      <c r="W1778" s="15">
        <f t="shared" si="554"/>
        <v>17902.12742421899</v>
      </c>
      <c r="X1778" s="15">
        <f t="shared" si="555"/>
        <v>20867.647758282819</v>
      </c>
      <c r="Y1778" s="15">
        <f t="shared" si="556"/>
        <v>35061.722400206541</v>
      </c>
      <c r="Z1778" s="15">
        <f t="shared" si="557"/>
        <v>9140.6281372841386</v>
      </c>
      <c r="AA1778" s="15">
        <f t="shared" si="558"/>
        <v>68669.178167397447</v>
      </c>
      <c r="AB1778" s="15">
        <f t="shared" si="559"/>
        <v>4667.1035661983951</v>
      </c>
      <c r="AC1778" s="15"/>
    </row>
    <row r="1779" spans="2:29">
      <c r="B1779" s="64">
        <v>42886</v>
      </c>
      <c r="C1779" s="65">
        <v>2411.8000000000002</v>
      </c>
      <c r="D1779" s="65">
        <v>19650.57</v>
      </c>
      <c r="E1779" s="16">
        <f t="shared" si="546"/>
        <v>-1.386330315557789E-3</v>
      </c>
      <c r="F1779" s="16" t="str">
        <f t="shared" si="548"/>
        <v/>
      </c>
      <c r="G1779" s="16">
        <f t="shared" si="549"/>
        <v>-1.386330315557789E-3</v>
      </c>
      <c r="H1779" s="6">
        <f t="shared" si="550"/>
        <v>1766</v>
      </c>
      <c r="I1779" s="25">
        <f t="shared" ca="1" si="551"/>
        <v>23492.544422172305</v>
      </c>
      <c r="J1779" s="16">
        <f t="shared" ca="1" si="560"/>
        <v>-1.2937941698827305E-2</v>
      </c>
      <c r="K1779" s="17">
        <f t="shared" ca="1" si="552"/>
        <v>16.96688048321759</v>
      </c>
      <c r="L1779" s="31">
        <f t="shared" ca="1" si="547"/>
        <v>-0.83227341248160192</v>
      </c>
      <c r="M1779" s="30"/>
      <c r="N1779" s="21">
        <v>1766</v>
      </c>
      <c r="O1779" s="14">
        <f t="shared" si="545"/>
        <v>0.519204</v>
      </c>
      <c r="P1779" s="14">
        <f t="shared" si="553"/>
        <v>0.6723808444624223</v>
      </c>
      <c r="Q1779" s="14">
        <f t="shared" si="561"/>
        <v>1.1915848444624224</v>
      </c>
      <c r="R1779" s="14">
        <f t="shared" si="562"/>
        <v>-0.1531768444624223</v>
      </c>
      <c r="S1779" s="14">
        <f t="shared" si="563"/>
        <v>1.8639656889248446</v>
      </c>
      <c r="T1779" s="14">
        <f t="shared" si="564"/>
        <v>-0.8255576889248446</v>
      </c>
      <c r="U1779" s="4" t="s">
        <v>21</v>
      </c>
      <c r="V1779" s="21">
        <v>1766</v>
      </c>
      <c r="W1779" s="15">
        <f t="shared" si="554"/>
        <v>17907.391423451678</v>
      </c>
      <c r="X1779" s="15">
        <f t="shared" si="555"/>
        <v>20871.621237740939</v>
      </c>
      <c r="Y1779" s="15">
        <f t="shared" si="556"/>
        <v>35078.710246401286</v>
      </c>
      <c r="Z1779" s="15">
        <f t="shared" si="557"/>
        <v>9141.5751987520325</v>
      </c>
      <c r="AA1779" s="15">
        <f t="shared" si="558"/>
        <v>68715.531115240141</v>
      </c>
      <c r="AB1779" s="15">
        <f t="shared" si="559"/>
        <v>4666.6985234374415</v>
      </c>
      <c r="AC1779" s="15"/>
    </row>
    <row r="1780" spans="2:29">
      <c r="B1780" s="64">
        <v>42887</v>
      </c>
      <c r="C1780" s="65">
        <v>2430.06</v>
      </c>
      <c r="D1780" s="65">
        <v>19860.03</v>
      </c>
      <c r="E1780" s="16">
        <f t="shared" si="546"/>
        <v>1.0659232785613808E-2</v>
      </c>
      <c r="F1780" s="16">
        <f t="shared" si="548"/>
        <v>1.0659232785613808E-2</v>
      </c>
      <c r="G1780" s="16" t="str">
        <f t="shared" si="549"/>
        <v/>
      </c>
      <c r="H1780" s="6">
        <f t="shared" si="550"/>
        <v>1767</v>
      </c>
      <c r="I1780" s="25">
        <f t="shared" ca="1" si="551"/>
        <v>24017.887472141159</v>
      </c>
      <c r="J1780" s="16">
        <f t="shared" ca="1" si="560"/>
        <v>2.236211797786514E-2</v>
      </c>
      <c r="K1780" s="17">
        <f t="shared" ca="1" si="552"/>
        <v>18.330740906645154</v>
      </c>
      <c r="L1780" s="31">
        <f t="shared" ca="1" si="547"/>
        <v>1.3638604234275644</v>
      </c>
      <c r="M1780" s="30"/>
      <c r="N1780" s="21">
        <v>1767</v>
      </c>
      <c r="O1780" s="14">
        <f t="shared" si="545"/>
        <v>0.51949800000000002</v>
      </c>
      <c r="P1780" s="14">
        <f t="shared" si="553"/>
        <v>0.67257118582347852</v>
      </c>
      <c r="Q1780" s="14">
        <f t="shared" si="561"/>
        <v>1.1920691858234784</v>
      </c>
      <c r="R1780" s="14">
        <f t="shared" si="562"/>
        <v>-0.15307318582347851</v>
      </c>
      <c r="S1780" s="14">
        <f t="shared" si="563"/>
        <v>1.8646403716469571</v>
      </c>
      <c r="T1780" s="14">
        <f t="shared" si="564"/>
        <v>-0.82564437164695703</v>
      </c>
      <c r="U1780" s="4" t="s">
        <v>21</v>
      </c>
      <c r="V1780" s="21">
        <v>1767</v>
      </c>
      <c r="W1780" s="15">
        <f t="shared" si="554"/>
        <v>17912.656970527667</v>
      </c>
      <c r="X1780" s="15">
        <f t="shared" si="555"/>
        <v>20875.594348646449</v>
      </c>
      <c r="Y1780" s="15">
        <f t="shared" si="556"/>
        <v>35095.704431827355</v>
      </c>
      <c r="Z1780" s="15">
        <f t="shared" si="557"/>
        <v>9142.522851110265</v>
      </c>
      <c r="AA1780" s="15">
        <f t="shared" si="558"/>
        <v>68761.90793988631</v>
      </c>
      <c r="AB1780" s="15">
        <f t="shared" si="559"/>
        <v>4666.2940188381845</v>
      </c>
      <c r="AC1780" s="15"/>
    </row>
    <row r="1781" spans="2:29">
      <c r="B1781" s="64">
        <v>42888</v>
      </c>
      <c r="C1781" s="65">
        <v>2439.0700000000002</v>
      </c>
      <c r="D1781" s="65">
        <v>20177.28</v>
      </c>
      <c r="E1781" s="16">
        <f t="shared" si="546"/>
        <v>1.597429611133518E-2</v>
      </c>
      <c r="F1781" s="16">
        <f t="shared" si="548"/>
        <v>1.597429611133518E-2</v>
      </c>
      <c r="G1781" s="16" t="str">
        <f t="shared" si="549"/>
        <v/>
      </c>
      <c r="H1781" s="6">
        <f t="shared" si="550"/>
        <v>1768</v>
      </c>
      <c r="I1781" s="25">
        <f t="shared" ca="1" si="551"/>
        <v>24570.922661562861</v>
      </c>
      <c r="J1781" s="16">
        <f t="shared" ca="1" si="560"/>
        <v>2.302597137500868E-2</v>
      </c>
      <c r="K1781" s="17">
        <f t="shared" ca="1" si="552"/>
        <v>19.735171495610754</v>
      </c>
      <c r="L1781" s="31">
        <f t="shared" ca="1" si="547"/>
        <v>1.4044305889656006</v>
      </c>
      <c r="M1781" s="30"/>
      <c r="N1781" s="21">
        <v>1768</v>
      </c>
      <c r="O1781" s="14">
        <f t="shared" si="545"/>
        <v>0.51979200000000003</v>
      </c>
      <c r="P1781" s="14">
        <f t="shared" si="553"/>
        <v>0.67276147333211644</v>
      </c>
      <c r="Q1781" s="14">
        <f t="shared" si="561"/>
        <v>1.1925534733321164</v>
      </c>
      <c r="R1781" s="14">
        <f t="shared" si="562"/>
        <v>-0.15296947333211641</v>
      </c>
      <c r="S1781" s="14">
        <f t="shared" si="563"/>
        <v>1.8653149466642329</v>
      </c>
      <c r="T1781" s="14">
        <f t="shared" si="564"/>
        <v>-0.82573094666423286</v>
      </c>
      <c r="U1781" s="4" t="s">
        <v>21</v>
      </c>
      <c r="V1781" s="21">
        <v>1768</v>
      </c>
      <c r="W1781" s="15">
        <f t="shared" si="554"/>
        <v>17917.924065902083</v>
      </c>
      <c r="X1781" s="15">
        <f t="shared" si="555"/>
        <v>20879.567091456069</v>
      </c>
      <c r="Y1781" s="15">
        <f t="shared" si="556"/>
        <v>35112.704959329822</v>
      </c>
      <c r="Z1781" s="15">
        <f t="shared" si="557"/>
        <v>9143.4710941039611</v>
      </c>
      <c r="AA1781" s="15">
        <f t="shared" si="558"/>
        <v>68808.308653744403</v>
      </c>
      <c r="AB1781" s="15">
        <f t="shared" si="559"/>
        <v>4665.8900518398668</v>
      </c>
      <c r="AC1781" s="15"/>
    </row>
    <row r="1782" spans="2:29">
      <c r="B1782" s="64">
        <v>42891</v>
      </c>
      <c r="C1782" s="65">
        <v>2436.1</v>
      </c>
      <c r="D1782" s="65">
        <v>20170.82</v>
      </c>
      <c r="E1782" s="16">
        <f t="shared" si="546"/>
        <v>-3.2016208329364154E-4</v>
      </c>
      <c r="F1782" s="16" t="str">
        <f t="shared" si="548"/>
        <v/>
      </c>
      <c r="G1782" s="16">
        <f t="shared" si="549"/>
        <v>-3.2016208329364154E-4</v>
      </c>
      <c r="H1782" s="6">
        <f t="shared" si="550"/>
        <v>1769</v>
      </c>
      <c r="I1782" s="25">
        <f t="shared" ca="1" si="551"/>
        <v>24643.234781697058</v>
      </c>
      <c r="J1782" s="16">
        <f t="shared" ca="1" si="560"/>
        <v>2.9429957161241152E-3</v>
      </c>
      <c r="K1782" s="17">
        <f t="shared" ca="1" si="552"/>
        <v>19.900463718040605</v>
      </c>
      <c r="L1782" s="31">
        <f t="shared" ca="1" si="547"/>
        <v>0.16529222242984978</v>
      </c>
      <c r="M1782" s="30"/>
      <c r="N1782" s="21">
        <v>1769</v>
      </c>
      <c r="O1782" s="14">
        <f t="shared" si="545"/>
        <v>0.52008599999999994</v>
      </c>
      <c r="P1782" s="14">
        <f t="shared" si="553"/>
        <v>0.67295170703401896</v>
      </c>
      <c r="Q1782" s="14">
        <f t="shared" si="561"/>
        <v>1.1930377070340188</v>
      </c>
      <c r="R1782" s="14">
        <f t="shared" si="562"/>
        <v>-0.15286570703401903</v>
      </c>
      <c r="S1782" s="14">
        <f t="shared" si="563"/>
        <v>1.865989414068038</v>
      </c>
      <c r="T1782" s="14">
        <f t="shared" si="564"/>
        <v>-0.82581741406803799</v>
      </c>
      <c r="U1782" s="4" t="s">
        <v>21</v>
      </c>
      <c r="V1782" s="21">
        <v>1769</v>
      </c>
      <c r="W1782" s="15">
        <f t="shared" si="554"/>
        <v>17923.192710030195</v>
      </c>
      <c r="X1782" s="15">
        <f t="shared" si="555"/>
        <v>20883.539466625836</v>
      </c>
      <c r="Y1782" s="15">
        <f t="shared" si="556"/>
        <v>35129.711831754168</v>
      </c>
      <c r="Z1782" s="15">
        <f t="shared" si="557"/>
        <v>9144.4199274787679</v>
      </c>
      <c r="AA1782" s="15">
        <f t="shared" si="558"/>
        <v>68854.733269227349</v>
      </c>
      <c r="AB1782" s="15">
        <f t="shared" si="559"/>
        <v>4665.4866218826664</v>
      </c>
      <c r="AC1782" s="15"/>
    </row>
    <row r="1783" spans="2:29">
      <c r="B1783" s="64">
        <v>42892</v>
      </c>
      <c r="C1783" s="65">
        <v>2429.33</v>
      </c>
      <c r="D1783" s="65">
        <v>19979.900000000001</v>
      </c>
      <c r="E1783" s="16">
        <f t="shared" si="546"/>
        <v>-9.4651580847976563E-3</v>
      </c>
      <c r="F1783" s="16" t="str">
        <f t="shared" si="548"/>
        <v/>
      </c>
      <c r="G1783" s="16">
        <f t="shared" si="549"/>
        <v>-9.4651580847976563E-3</v>
      </c>
      <c r="H1783" s="6">
        <f t="shared" si="550"/>
        <v>1770</v>
      </c>
      <c r="I1783" s="25">
        <f t="shared" ca="1" si="551"/>
        <v>24918.25087468429</v>
      </c>
      <c r="J1783" s="16">
        <f t="shared" ca="1" si="560"/>
        <v>1.115990231897201E-2</v>
      </c>
      <c r="K1783" s="17">
        <f t="shared" ca="1" si="552"/>
        <v>20.575719813556546</v>
      </c>
      <c r="L1783" s="31">
        <f t="shared" ca="1" si="547"/>
        <v>0.67525609551594257</v>
      </c>
      <c r="M1783" s="30"/>
      <c r="N1783" s="21">
        <v>1770</v>
      </c>
      <c r="O1783" s="14">
        <f t="shared" si="545"/>
        <v>0.52037999999999995</v>
      </c>
      <c r="P1783" s="14">
        <f t="shared" si="553"/>
        <v>0.67314188697480415</v>
      </c>
      <c r="Q1783" s="14">
        <f t="shared" si="561"/>
        <v>1.1935218869748041</v>
      </c>
      <c r="R1783" s="14">
        <f t="shared" si="562"/>
        <v>-0.1527618869748042</v>
      </c>
      <c r="S1783" s="14">
        <f t="shared" si="563"/>
        <v>1.8666637739496084</v>
      </c>
      <c r="T1783" s="14">
        <f t="shared" si="564"/>
        <v>-0.82590377394960834</v>
      </c>
      <c r="U1783" s="4" t="s">
        <v>21</v>
      </c>
      <c r="V1783" s="21">
        <v>1770</v>
      </c>
      <c r="W1783" s="15">
        <f t="shared" si="554"/>
        <v>17928.462903367403</v>
      </c>
      <c r="X1783" s="15">
        <f t="shared" si="555"/>
        <v>20887.511474611136</v>
      </c>
      <c r="Y1783" s="15">
        <f t="shared" si="556"/>
        <v>35146.725051946269</v>
      </c>
      <c r="Z1783" s="15">
        <f t="shared" si="557"/>
        <v>9145.3693509808727</v>
      </c>
      <c r="AA1783" s="15">
        <f t="shared" si="558"/>
        <v>68901.181798752528</v>
      </c>
      <c r="AB1783" s="15">
        <f t="shared" si="559"/>
        <v>4665.0837284076988</v>
      </c>
      <c r="AC1783" s="15"/>
    </row>
    <row r="1784" spans="2:29">
      <c r="B1784" s="64">
        <v>42893</v>
      </c>
      <c r="C1784" s="65">
        <v>2433.14</v>
      </c>
      <c r="D1784" s="65">
        <v>19984.52</v>
      </c>
      <c r="E1784" s="16">
        <f t="shared" si="546"/>
        <v>2.3123238855044225E-4</v>
      </c>
      <c r="F1784" s="16">
        <f t="shared" si="548"/>
        <v>2.3123238855044225E-4</v>
      </c>
      <c r="G1784" s="16" t="str">
        <f t="shared" si="549"/>
        <v/>
      </c>
      <c r="H1784" s="6">
        <f t="shared" si="550"/>
        <v>1771</v>
      </c>
      <c r="I1784" s="25">
        <f t="shared" ca="1" si="551"/>
        <v>24590.96944420044</v>
      </c>
      <c r="J1784" s="16">
        <f t="shared" ca="1" si="560"/>
        <v>-1.3134205612174489E-2</v>
      </c>
      <c r="K1784" s="17">
        <f t="shared" ca="1" si="552"/>
        <v>19.731017879070965</v>
      </c>
      <c r="L1784" s="31">
        <f t="shared" ca="1" si="547"/>
        <v>-0.84470193448558151</v>
      </c>
      <c r="M1784" s="30"/>
      <c r="N1784" s="21">
        <v>1771</v>
      </c>
      <c r="O1784" s="14">
        <f t="shared" si="545"/>
        <v>0.52067399999999997</v>
      </c>
      <c r="P1784" s="14">
        <f t="shared" si="553"/>
        <v>0.673332013200026</v>
      </c>
      <c r="Q1784" s="14">
        <f t="shared" si="561"/>
        <v>1.1940060132000259</v>
      </c>
      <c r="R1784" s="14">
        <f t="shared" si="562"/>
        <v>-0.15265801320002603</v>
      </c>
      <c r="S1784" s="14">
        <f t="shared" si="563"/>
        <v>1.8673380264000521</v>
      </c>
      <c r="T1784" s="14">
        <f t="shared" si="564"/>
        <v>-0.82599002640005204</v>
      </c>
      <c r="U1784" s="4" t="s">
        <v>21</v>
      </c>
      <c r="V1784" s="21">
        <v>1771</v>
      </c>
      <c r="W1784" s="15">
        <f t="shared" si="554"/>
        <v>17933.734646369241</v>
      </c>
      <c r="X1784" s="15">
        <f t="shared" si="555"/>
        <v>20891.483115866697</v>
      </c>
      <c r="Y1784" s="15">
        <f t="shared" si="556"/>
        <v>35163.744622752449</v>
      </c>
      <c r="Z1784" s="15">
        <f t="shared" si="557"/>
        <v>9146.319364356983</v>
      </c>
      <c r="AA1784" s="15">
        <f t="shared" si="558"/>
        <v>68947.654254741879</v>
      </c>
      <c r="AB1784" s="15">
        <f t="shared" si="559"/>
        <v>4664.6813708570107</v>
      </c>
      <c r="AC1784" s="15"/>
    </row>
    <row r="1785" spans="2:29">
      <c r="B1785" s="64">
        <v>42894</v>
      </c>
      <c r="C1785" s="65">
        <v>2433.79</v>
      </c>
      <c r="D1785" s="65">
        <v>19909.259999999998</v>
      </c>
      <c r="E1785" s="16">
        <f t="shared" si="546"/>
        <v>-3.7659148180692872E-3</v>
      </c>
      <c r="F1785" s="16" t="str">
        <f t="shared" si="548"/>
        <v/>
      </c>
      <c r="G1785" s="16">
        <f t="shared" si="549"/>
        <v>-3.7659148180692872E-3</v>
      </c>
      <c r="H1785" s="6">
        <f t="shared" si="550"/>
        <v>1772</v>
      </c>
      <c r="I1785" s="25">
        <f t="shared" ca="1" si="551"/>
        <v>24493.631496441125</v>
      </c>
      <c r="J1785" s="16">
        <f t="shared" ca="1" si="560"/>
        <v>-3.9582802125872089E-3</v>
      </c>
      <c r="K1785" s="17">
        <f t="shared" ca="1" si="552"/>
        <v>19.464759278704573</v>
      </c>
      <c r="L1785" s="31">
        <f t="shared" ca="1" si="547"/>
        <v>-0.26625860036639232</v>
      </c>
      <c r="M1785" s="30"/>
      <c r="N1785" s="21">
        <v>1772</v>
      </c>
      <c r="O1785" s="14">
        <f t="shared" si="545"/>
        <v>0.52096799999999999</v>
      </c>
      <c r="P1785" s="14">
        <f t="shared" si="553"/>
        <v>0.67352208575517403</v>
      </c>
      <c r="Q1785" s="14">
        <f t="shared" si="561"/>
        <v>1.1944900857551741</v>
      </c>
      <c r="R1785" s="14">
        <f t="shared" si="562"/>
        <v>-0.15255408575517404</v>
      </c>
      <c r="S1785" s="14">
        <f t="shared" si="563"/>
        <v>1.8680121715103479</v>
      </c>
      <c r="T1785" s="14">
        <f t="shared" si="564"/>
        <v>-0.82607617151034807</v>
      </c>
      <c r="U1785" s="4" t="s">
        <v>21</v>
      </c>
      <c r="V1785" s="21">
        <v>1772</v>
      </c>
      <c r="W1785" s="15">
        <f t="shared" si="554"/>
        <v>17939.007939491377</v>
      </c>
      <c r="X1785" s="15">
        <f t="shared" si="555"/>
        <v>20895.454390846597</v>
      </c>
      <c r="Y1785" s="15">
        <f t="shared" si="556"/>
        <v>35180.770547019427</v>
      </c>
      <c r="Z1785" s="15">
        <f t="shared" si="557"/>
        <v>9147.2699673543375</v>
      </c>
      <c r="AA1785" s="15">
        <f t="shared" si="558"/>
        <v>68994.150649621763</v>
      </c>
      <c r="AB1785" s="15">
        <f t="shared" si="559"/>
        <v>4664.2795486735795</v>
      </c>
      <c r="AC1785" s="15"/>
    </row>
    <row r="1786" spans="2:29">
      <c r="B1786" s="64">
        <v>42895</v>
      </c>
      <c r="C1786" s="65">
        <v>2431.77</v>
      </c>
      <c r="D1786" s="65">
        <v>20013.259999999998</v>
      </c>
      <c r="E1786" s="16">
        <f t="shared" si="546"/>
        <v>5.2236999265668337E-3</v>
      </c>
      <c r="F1786" s="16">
        <f t="shared" si="548"/>
        <v>5.2236999265668337E-3</v>
      </c>
      <c r="G1786" s="16" t="str">
        <f t="shared" si="549"/>
        <v/>
      </c>
      <c r="H1786" s="6">
        <f t="shared" si="550"/>
        <v>1773</v>
      </c>
      <c r="I1786" s="25">
        <f t="shared" ca="1" si="551"/>
        <v>24632.255898624946</v>
      </c>
      <c r="J1786" s="16">
        <f t="shared" ca="1" si="560"/>
        <v>5.6596100175657056E-3</v>
      </c>
      <c r="K1786" s="17">
        <f t="shared" ca="1" si="552"/>
        <v>19.799112928309274</v>
      </c>
      <c r="L1786" s="31">
        <f t="shared" ca="1" si="547"/>
        <v>0.33435364960470088</v>
      </c>
      <c r="M1786" s="30"/>
      <c r="N1786" s="21">
        <v>1773</v>
      </c>
      <c r="O1786" s="14">
        <f t="shared" si="545"/>
        <v>0.521262</v>
      </c>
      <c r="P1786" s="14">
        <f t="shared" si="553"/>
        <v>0.67371210468567355</v>
      </c>
      <c r="Q1786" s="14">
        <f t="shared" si="561"/>
        <v>1.1949741046856737</v>
      </c>
      <c r="R1786" s="14">
        <f t="shared" si="562"/>
        <v>-0.15245010468567355</v>
      </c>
      <c r="S1786" s="14">
        <f t="shared" si="563"/>
        <v>1.8686862093713472</v>
      </c>
      <c r="T1786" s="14">
        <f t="shared" si="564"/>
        <v>-0.8261622093713471</v>
      </c>
      <c r="U1786" s="4" t="s">
        <v>21</v>
      </c>
      <c r="V1786" s="21">
        <v>1773</v>
      </c>
      <c r="W1786" s="15">
        <f t="shared" si="554"/>
        <v>17944.282783189617</v>
      </c>
      <c r="X1786" s="15">
        <f t="shared" si="555"/>
        <v>20899.425300004255</v>
      </c>
      <c r="Y1786" s="15">
        <f t="shared" si="556"/>
        <v>35197.802827594343</v>
      </c>
      <c r="Z1786" s="15">
        <f t="shared" si="557"/>
        <v>9148.2211597206933</v>
      </c>
      <c r="AA1786" s="15">
        <f t="shared" si="558"/>
        <v>69040.670995823137</v>
      </c>
      <c r="AB1786" s="15">
        <f t="shared" si="559"/>
        <v>4663.8782613013109</v>
      </c>
      <c r="AC1786" s="15"/>
    </row>
    <row r="1787" spans="2:29">
      <c r="B1787" s="64">
        <v>42898</v>
      </c>
      <c r="C1787" s="65">
        <v>2429.39</v>
      </c>
      <c r="D1787" s="65">
        <v>19908.580000000002</v>
      </c>
      <c r="E1787" s="16">
        <f t="shared" si="546"/>
        <v>-5.230532157179623E-3</v>
      </c>
      <c r="F1787" s="16" t="str">
        <f t="shared" si="548"/>
        <v/>
      </c>
      <c r="G1787" s="16">
        <f t="shared" si="549"/>
        <v>-5.230532157179623E-3</v>
      </c>
      <c r="H1787" s="6">
        <f t="shared" si="550"/>
        <v>1774</v>
      </c>
      <c r="I1787" s="25">
        <f t="shared" ca="1" si="551"/>
        <v>24227.449438460677</v>
      </c>
      <c r="J1787" s="16">
        <f t="shared" ca="1" si="560"/>
        <v>-1.6433998649180433E-2</v>
      </c>
      <c r="K1787" s="17">
        <f t="shared" ca="1" si="552"/>
        <v>18.745078809090902</v>
      </c>
      <c r="L1787" s="31">
        <f t="shared" ca="1" si="547"/>
        <v>-1.0540341192183726</v>
      </c>
      <c r="M1787" s="30"/>
      <c r="N1787" s="21">
        <v>1774</v>
      </c>
      <c r="O1787" s="14">
        <f t="shared" si="545"/>
        <v>0.52155600000000002</v>
      </c>
      <c r="P1787" s="14">
        <f t="shared" si="553"/>
        <v>0.67390207003688607</v>
      </c>
      <c r="Q1787" s="14">
        <f t="shared" si="561"/>
        <v>1.195458070036886</v>
      </c>
      <c r="R1787" s="14">
        <f t="shared" si="562"/>
        <v>-0.15234607003688605</v>
      </c>
      <c r="S1787" s="14">
        <f t="shared" si="563"/>
        <v>1.869360140073772</v>
      </c>
      <c r="T1787" s="14">
        <f t="shared" si="564"/>
        <v>-0.82624814007377212</v>
      </c>
      <c r="U1787" s="4" t="s">
        <v>21</v>
      </c>
      <c r="V1787" s="21">
        <v>1774</v>
      </c>
      <c r="W1787" s="15">
        <f t="shared" si="554"/>
        <v>17949.559177919895</v>
      </c>
      <c r="X1787" s="15">
        <f t="shared" si="555"/>
        <v>20903.395843792441</v>
      </c>
      <c r="Y1787" s="15">
        <f t="shared" si="556"/>
        <v>35214.841467324761</v>
      </c>
      <c r="Z1787" s="15">
        <f t="shared" si="557"/>
        <v>9149.1729412043442</v>
      </c>
      <c r="AA1787" s="15">
        <f t="shared" si="558"/>
        <v>69087.215305781356</v>
      </c>
      <c r="AB1787" s="15">
        <f t="shared" si="559"/>
        <v>4663.4775081850375</v>
      </c>
      <c r="AC1787" s="15"/>
    </row>
    <row r="1788" spans="2:29">
      <c r="B1788" s="64">
        <v>42899</v>
      </c>
      <c r="C1788" s="65">
        <v>2440.35</v>
      </c>
      <c r="D1788" s="65">
        <v>19898.75</v>
      </c>
      <c r="E1788" s="16">
        <f t="shared" si="546"/>
        <v>-4.937569630783183E-4</v>
      </c>
      <c r="F1788" s="16" t="str">
        <f t="shared" si="548"/>
        <v/>
      </c>
      <c r="G1788" s="16">
        <f t="shared" si="549"/>
        <v>-4.937569630783183E-4</v>
      </c>
      <c r="H1788" s="6">
        <f t="shared" si="550"/>
        <v>1775</v>
      </c>
      <c r="I1788" s="25">
        <f t="shared" ca="1" si="551"/>
        <v>24229.842005167633</v>
      </c>
      <c r="J1788" s="16">
        <f t="shared" ca="1" si="560"/>
        <v>9.8754378294479939E-5</v>
      </c>
      <c r="K1788" s="17">
        <f t="shared" ca="1" si="552"/>
        <v>18.732875657142525</v>
      </c>
      <c r="L1788" s="31">
        <f t="shared" ca="1" si="547"/>
        <v>-1.2203151948377801E-2</v>
      </c>
      <c r="M1788" s="30"/>
      <c r="N1788" s="21">
        <v>1775</v>
      </c>
      <c r="O1788" s="14">
        <f t="shared" si="545"/>
        <v>0.52185000000000004</v>
      </c>
      <c r="P1788" s="14">
        <f t="shared" si="553"/>
        <v>0.67409198185410868</v>
      </c>
      <c r="Q1788" s="14">
        <f t="shared" si="561"/>
        <v>1.1959419818541086</v>
      </c>
      <c r="R1788" s="14">
        <f t="shared" si="562"/>
        <v>-0.15224198185410864</v>
      </c>
      <c r="S1788" s="14">
        <f t="shared" si="563"/>
        <v>1.8700339637082175</v>
      </c>
      <c r="T1788" s="14">
        <f t="shared" si="564"/>
        <v>-0.82633396370821732</v>
      </c>
      <c r="U1788" s="4" t="s">
        <v>21</v>
      </c>
      <c r="V1788" s="21">
        <v>1775</v>
      </c>
      <c r="W1788" s="15">
        <f t="shared" si="554"/>
        <v>17954.837124138285</v>
      </c>
      <c r="X1788" s="15">
        <f t="shared" si="555"/>
        <v>20907.366022663271</v>
      </c>
      <c r="Y1788" s="15">
        <f t="shared" si="556"/>
        <v>35231.886469058678</v>
      </c>
      <c r="Z1788" s="15">
        <f t="shared" si="557"/>
        <v>9150.1253115541003</v>
      </c>
      <c r="AA1788" s="15">
        <f t="shared" si="558"/>
        <v>69133.783591936328</v>
      </c>
      <c r="AB1788" s="15">
        <f t="shared" si="559"/>
        <v>4663.0772887705198</v>
      </c>
      <c r="AC1788" s="15"/>
    </row>
    <row r="1789" spans="2:29">
      <c r="B1789" s="64">
        <v>42900</v>
      </c>
      <c r="C1789" s="65">
        <v>2437.92</v>
      </c>
      <c r="D1789" s="65">
        <v>19883.52</v>
      </c>
      <c r="E1789" s="16">
        <f t="shared" si="546"/>
        <v>-7.6537470946665305E-4</v>
      </c>
      <c r="F1789" s="16" t="str">
        <f t="shared" si="548"/>
        <v/>
      </c>
      <c r="G1789" s="16">
        <f t="shared" si="549"/>
        <v>-7.6537470946665305E-4</v>
      </c>
      <c r="H1789" s="6">
        <f t="shared" si="550"/>
        <v>1776</v>
      </c>
      <c r="I1789" s="25">
        <f t="shared" ca="1" si="551"/>
        <v>23859.599594634088</v>
      </c>
      <c r="J1789" s="16">
        <f t="shared" ca="1" si="560"/>
        <v>-1.5280430241954581E-2</v>
      </c>
      <c r="K1789" s="17">
        <f t="shared" ca="1" si="552"/>
        <v>17.752101316141076</v>
      </c>
      <c r="L1789" s="31">
        <f t="shared" ca="1" si="547"/>
        <v>-0.98077434100145044</v>
      </c>
      <c r="M1789" s="30"/>
      <c r="N1789" s="21">
        <v>1776</v>
      </c>
      <c r="O1789" s="14">
        <f t="shared" si="545"/>
        <v>0.52214399999999994</v>
      </c>
      <c r="P1789" s="14">
        <f t="shared" si="553"/>
        <v>0.67428184018257531</v>
      </c>
      <c r="Q1789" s="14">
        <f t="shared" si="561"/>
        <v>1.1964258401825751</v>
      </c>
      <c r="R1789" s="14">
        <f t="shared" si="562"/>
        <v>-0.15213784018257537</v>
      </c>
      <c r="S1789" s="14">
        <f t="shared" si="563"/>
        <v>1.8707076803651506</v>
      </c>
      <c r="T1789" s="14">
        <f t="shared" si="564"/>
        <v>-0.82641968036515068</v>
      </c>
      <c r="U1789" s="4" t="s">
        <v>21</v>
      </c>
      <c r="V1789" s="21">
        <v>1776</v>
      </c>
      <c r="W1789" s="15">
        <f t="shared" si="554"/>
        <v>17960.116622300979</v>
      </c>
      <c r="X1789" s="15">
        <f t="shared" si="555"/>
        <v>20911.335837068211</v>
      </c>
      <c r="Y1789" s="15">
        <f t="shared" si="556"/>
        <v>35248.937835644523</v>
      </c>
      <c r="Z1789" s="15">
        <f t="shared" si="557"/>
        <v>9151.0782705192923</v>
      </c>
      <c r="AA1789" s="15">
        <f t="shared" si="558"/>
        <v>69180.375866732502</v>
      </c>
      <c r="AB1789" s="15">
        <f t="shared" si="559"/>
        <v>4662.6776025044337</v>
      </c>
      <c r="AC1789" s="15"/>
    </row>
    <row r="1790" spans="2:29">
      <c r="B1790" s="64">
        <v>42901</v>
      </c>
      <c r="C1790" s="65">
        <v>2432.46</v>
      </c>
      <c r="D1790" s="65">
        <v>19831.82</v>
      </c>
      <c r="E1790" s="16">
        <f t="shared" si="546"/>
        <v>-2.6001432341959938E-3</v>
      </c>
      <c r="F1790" s="16" t="str">
        <f t="shared" si="548"/>
        <v/>
      </c>
      <c r="G1790" s="16">
        <f t="shared" si="549"/>
        <v>-2.6001432341959938E-3</v>
      </c>
      <c r="H1790" s="6">
        <f t="shared" si="550"/>
        <v>1777</v>
      </c>
      <c r="I1790" s="25">
        <f t="shared" ca="1" si="551"/>
        <v>24018.897505624049</v>
      </c>
      <c r="J1790" s="16">
        <f t="shared" ca="1" si="560"/>
        <v>6.6764704226547882E-3</v>
      </c>
      <c r="K1790" s="17">
        <f t="shared" ca="1" si="552"/>
        <v>18.149619189748687</v>
      </c>
      <c r="L1790" s="31">
        <f t="shared" ca="1" si="547"/>
        <v>0.39751787360760998</v>
      </c>
      <c r="M1790" s="30"/>
      <c r="N1790" s="21">
        <v>1777</v>
      </c>
      <c r="O1790" s="14">
        <f t="shared" si="545"/>
        <v>0.52243799999999996</v>
      </c>
      <c r="P1790" s="14">
        <f t="shared" si="553"/>
        <v>0.67447164506745572</v>
      </c>
      <c r="Q1790" s="14">
        <f t="shared" si="561"/>
        <v>1.1969096450674557</v>
      </c>
      <c r="R1790" s="14">
        <f t="shared" si="562"/>
        <v>-0.15203364506745576</v>
      </c>
      <c r="S1790" s="14">
        <f t="shared" si="563"/>
        <v>1.8713812901349114</v>
      </c>
      <c r="T1790" s="14">
        <f t="shared" si="564"/>
        <v>-0.82650529013491147</v>
      </c>
      <c r="U1790" s="4" t="s">
        <v>21</v>
      </c>
      <c r="V1790" s="21">
        <v>1777</v>
      </c>
      <c r="W1790" s="15">
        <f t="shared" si="554"/>
        <v>17965.397672864328</v>
      </c>
      <c r="X1790" s="15">
        <f t="shared" si="555"/>
        <v>20915.305287458083</v>
      </c>
      <c r="Y1790" s="15">
        <f t="shared" si="556"/>
        <v>35265.995569931118</v>
      </c>
      <c r="Z1790" s="15">
        <f t="shared" si="557"/>
        <v>9152.0318178497819</v>
      </c>
      <c r="AA1790" s="15">
        <f t="shared" si="558"/>
        <v>69226.992142618808</v>
      </c>
      <c r="AB1790" s="15">
        <f t="shared" si="559"/>
        <v>4662.2784488343859</v>
      </c>
      <c r="AC1790" s="15"/>
    </row>
    <row r="1791" spans="2:29">
      <c r="B1791" s="64">
        <v>42902</v>
      </c>
      <c r="C1791" s="65">
        <v>2433.15</v>
      </c>
      <c r="D1791" s="65">
        <v>19943.259999999998</v>
      </c>
      <c r="E1791" s="16">
        <f t="shared" si="546"/>
        <v>5.6192522925278005E-3</v>
      </c>
      <c r="F1791" s="16">
        <f t="shared" si="548"/>
        <v>5.6192522925278005E-3</v>
      </c>
      <c r="G1791" s="16" t="str">
        <f t="shared" si="549"/>
        <v/>
      </c>
      <c r="H1791" s="6">
        <f t="shared" si="550"/>
        <v>1778</v>
      </c>
      <c r="I1791" s="25">
        <f t="shared" ca="1" si="551"/>
        <v>23893.766188326692</v>
      </c>
      <c r="J1791" s="16">
        <f t="shared" ca="1" si="560"/>
        <v>-5.2097027879009538E-3</v>
      </c>
      <c r="K1791" s="17">
        <f t="shared" ca="1" si="552"/>
        <v>17.804786432244363</v>
      </c>
      <c r="L1791" s="31">
        <f t="shared" ca="1" si="547"/>
        <v>-0.34483275750432424</v>
      </c>
      <c r="M1791" s="30"/>
      <c r="N1791" s="21">
        <v>1778</v>
      </c>
      <c r="O1791" s="14">
        <f t="shared" si="545"/>
        <v>0.52273199999999997</v>
      </c>
      <c r="P1791" s="14">
        <f t="shared" si="553"/>
        <v>0.67466139655385648</v>
      </c>
      <c r="Q1791" s="14">
        <f t="shared" si="561"/>
        <v>1.1973933965538563</v>
      </c>
      <c r="R1791" s="14">
        <f t="shared" si="562"/>
        <v>-0.15192939655385651</v>
      </c>
      <c r="S1791" s="14">
        <f t="shared" si="563"/>
        <v>1.8720547931077129</v>
      </c>
      <c r="T1791" s="14">
        <f t="shared" si="564"/>
        <v>-0.826590793107713</v>
      </c>
      <c r="U1791" s="4" t="s">
        <v>21</v>
      </c>
      <c r="V1791" s="21">
        <v>1778</v>
      </c>
      <c r="W1791" s="15">
        <f t="shared" si="554"/>
        <v>17970.680276284806</v>
      </c>
      <c r="X1791" s="15">
        <f t="shared" si="555"/>
        <v>20919.274374283057</v>
      </c>
      <c r="Y1791" s="15">
        <f t="shared" si="556"/>
        <v>35283.059674767741</v>
      </c>
      <c r="Z1791" s="15">
        <f t="shared" si="557"/>
        <v>9152.9859532959417</v>
      </c>
      <c r="AA1791" s="15">
        <f t="shared" si="558"/>
        <v>69273.632432048747</v>
      </c>
      <c r="AB1791" s="15">
        <f t="shared" si="559"/>
        <v>4661.8798272088916</v>
      </c>
      <c r="AC1791" s="15"/>
    </row>
    <row r="1792" spans="2:29">
      <c r="B1792" s="64">
        <v>42905</v>
      </c>
      <c r="C1792" s="65">
        <v>2453.46</v>
      </c>
      <c r="D1792" s="65">
        <v>20067.75</v>
      </c>
      <c r="E1792" s="16">
        <f t="shared" si="546"/>
        <v>6.242209147351116E-3</v>
      </c>
      <c r="F1792" s="16">
        <f t="shared" si="548"/>
        <v>6.242209147351116E-3</v>
      </c>
      <c r="G1792" s="16" t="str">
        <f t="shared" si="549"/>
        <v/>
      </c>
      <c r="H1792" s="6">
        <f t="shared" si="550"/>
        <v>1779</v>
      </c>
      <c r="I1792" s="25">
        <f t="shared" ca="1" si="551"/>
        <v>24055.262480507703</v>
      </c>
      <c r="J1792" s="16">
        <f t="shared" ca="1" si="560"/>
        <v>6.7589299614018222E-3</v>
      </c>
      <c r="K1792" s="17">
        <f t="shared" ca="1" si="552"/>
        <v>18.207423640338948</v>
      </c>
      <c r="L1792" s="31">
        <f t="shared" ca="1" si="547"/>
        <v>0.4026372080945872</v>
      </c>
      <c r="M1792" s="30"/>
      <c r="N1792" s="21">
        <v>1779</v>
      </c>
      <c r="O1792" s="14">
        <f t="shared" si="545"/>
        <v>0.52302599999999999</v>
      </c>
      <c r="P1792" s="14">
        <f t="shared" si="553"/>
        <v>0.67485109468682047</v>
      </c>
      <c r="Q1792" s="14">
        <f t="shared" si="561"/>
        <v>1.1978770946868205</v>
      </c>
      <c r="R1792" s="14">
        <f t="shared" si="562"/>
        <v>-0.15182509468682048</v>
      </c>
      <c r="S1792" s="14">
        <f t="shared" si="563"/>
        <v>1.8727281893736409</v>
      </c>
      <c r="T1792" s="14">
        <f t="shared" si="564"/>
        <v>-0.82667618937364096</v>
      </c>
      <c r="U1792" s="4" t="s">
        <v>21</v>
      </c>
      <c r="V1792" s="21">
        <v>1779</v>
      </c>
      <c r="W1792" s="15">
        <f t="shared" si="554"/>
        <v>17975.964433019009</v>
      </c>
      <c r="X1792" s="15">
        <f t="shared" si="555"/>
        <v>20923.243097992658</v>
      </c>
      <c r="Y1792" s="15">
        <f t="shared" si="556"/>
        <v>35300.130153004087</v>
      </c>
      <c r="Z1792" s="15">
        <f t="shared" si="557"/>
        <v>9153.9406766086722</v>
      </c>
      <c r="AA1792" s="15">
        <f t="shared" si="558"/>
        <v>69320.296747480257</v>
      </c>
      <c r="AB1792" s="15">
        <f t="shared" si="559"/>
        <v>4661.4817370773908</v>
      </c>
      <c r="AC1792" s="15"/>
    </row>
    <row r="1793" spans="2:29">
      <c r="B1793" s="64">
        <v>42906</v>
      </c>
      <c r="C1793" s="65">
        <v>2437.0300000000002</v>
      </c>
      <c r="D1793" s="65">
        <v>20230.41</v>
      </c>
      <c r="E1793" s="16">
        <f t="shared" si="546"/>
        <v>8.1055424748663826E-3</v>
      </c>
      <c r="F1793" s="16">
        <f t="shared" si="548"/>
        <v>8.1055424748663826E-3</v>
      </c>
      <c r="G1793" s="16" t="str">
        <f t="shared" si="549"/>
        <v/>
      </c>
      <c r="H1793" s="6">
        <f t="shared" si="550"/>
        <v>1780</v>
      </c>
      <c r="I1793" s="25">
        <f t="shared" ca="1" si="551"/>
        <v>24289.652277589703</v>
      </c>
      <c r="J1793" s="16">
        <f t="shared" ca="1" si="560"/>
        <v>9.743805426023891E-3</v>
      </c>
      <c r="K1793" s="17">
        <f t="shared" ca="1" si="552"/>
        <v>18.795089090650077</v>
      </c>
      <c r="L1793" s="31">
        <f t="shared" ca="1" si="547"/>
        <v>0.58766545031112705</v>
      </c>
      <c r="M1793" s="30"/>
      <c r="N1793" s="21">
        <v>1780</v>
      </c>
      <c r="O1793" s="14">
        <f t="shared" si="545"/>
        <v>0.52332000000000001</v>
      </c>
      <c r="P1793" s="14">
        <f t="shared" si="553"/>
        <v>0.67504073951132759</v>
      </c>
      <c r="Q1793" s="14">
        <f t="shared" si="561"/>
        <v>1.1983607395113276</v>
      </c>
      <c r="R1793" s="14">
        <f t="shared" si="562"/>
        <v>-0.15172073951132758</v>
      </c>
      <c r="S1793" s="14">
        <f t="shared" si="563"/>
        <v>1.8734014790226552</v>
      </c>
      <c r="T1793" s="14">
        <f t="shared" si="564"/>
        <v>-0.82676147902265518</v>
      </c>
      <c r="U1793" s="4" t="s">
        <v>21</v>
      </c>
      <c r="V1793" s="21">
        <v>1780</v>
      </c>
      <c r="W1793" s="15">
        <f t="shared" si="554"/>
        <v>17981.250143523688</v>
      </c>
      <c r="X1793" s="15">
        <f t="shared" si="555"/>
        <v>20927.211459035771</v>
      </c>
      <c r="Y1793" s="15">
        <f t="shared" si="556"/>
        <v>35317.207007490288</v>
      </c>
      <c r="Z1793" s="15">
        <f t="shared" si="557"/>
        <v>9154.8959875393848</v>
      </c>
      <c r="AA1793" s="15">
        <f t="shared" si="558"/>
        <v>69366.985101375918</v>
      </c>
      <c r="AB1793" s="15">
        <f t="shared" si="559"/>
        <v>4661.0841778902313</v>
      </c>
      <c r="AC1793" s="15"/>
    </row>
    <row r="1794" spans="2:29">
      <c r="B1794" s="64">
        <v>42907</v>
      </c>
      <c r="C1794" s="65">
        <v>2435.61</v>
      </c>
      <c r="D1794" s="65">
        <v>20138.79</v>
      </c>
      <c r="E1794" s="16">
        <f t="shared" si="546"/>
        <v>-4.528825663938545E-3</v>
      </c>
      <c r="F1794" s="16" t="str">
        <f t="shared" si="548"/>
        <v/>
      </c>
      <c r="G1794" s="16">
        <f t="shared" si="549"/>
        <v>-4.528825663938545E-3</v>
      </c>
      <c r="H1794" s="6">
        <f t="shared" si="550"/>
        <v>1781</v>
      </c>
      <c r="I1794" s="25">
        <f t="shared" ca="1" si="551"/>
        <v>23734.746793197246</v>
      </c>
      <c r="J1794" s="16">
        <f t="shared" ca="1" si="560"/>
        <v>-2.284534492510738E-2</v>
      </c>
      <c r="K1794" s="17">
        <f t="shared" ca="1" si="552"/>
        <v>17.332316644904118</v>
      </c>
      <c r="L1794" s="31">
        <f t="shared" ca="1" si="547"/>
        <v>-1.4627724457459603</v>
      </c>
      <c r="M1794" s="30"/>
      <c r="N1794" s="21">
        <v>1781</v>
      </c>
      <c r="O1794" s="14">
        <f t="shared" si="545"/>
        <v>0.52361400000000002</v>
      </c>
      <c r="P1794" s="14">
        <f t="shared" si="553"/>
        <v>0.67523033107229413</v>
      </c>
      <c r="Q1794" s="14">
        <f t="shared" si="561"/>
        <v>1.1988443310722943</v>
      </c>
      <c r="R1794" s="14">
        <f t="shared" si="562"/>
        <v>-0.15161633107229411</v>
      </c>
      <c r="S1794" s="14">
        <f t="shared" si="563"/>
        <v>1.8740746621445883</v>
      </c>
      <c r="T1794" s="14">
        <f t="shared" si="564"/>
        <v>-0.82684666214458824</v>
      </c>
      <c r="U1794" s="4" t="s">
        <v>21</v>
      </c>
      <c r="V1794" s="21">
        <v>1781</v>
      </c>
      <c r="W1794" s="15">
        <f t="shared" si="554"/>
        <v>17986.537408255717</v>
      </c>
      <c r="X1794" s="15">
        <f t="shared" si="555"/>
        <v>20931.179457860624</v>
      </c>
      <c r="Y1794" s="15">
        <f t="shared" si="556"/>
        <v>35334.290241076902</v>
      </c>
      <c r="Z1794" s="15">
        <f t="shared" si="557"/>
        <v>9155.851885840013</v>
      </c>
      <c r="AA1794" s="15">
        <f t="shared" si="558"/>
        <v>69413.697506202734</v>
      </c>
      <c r="AB1794" s="15">
        <f t="shared" si="559"/>
        <v>4660.6871490986823</v>
      </c>
      <c r="AC1794" s="15"/>
    </row>
    <row r="1795" spans="2:29">
      <c r="B1795" s="64">
        <v>42908</v>
      </c>
      <c r="C1795" s="65">
        <v>2434.5</v>
      </c>
      <c r="D1795" s="65">
        <v>20110.509999999998</v>
      </c>
      <c r="E1795" s="16">
        <f t="shared" si="546"/>
        <v>-1.4042551712393084E-3</v>
      </c>
      <c r="F1795" s="16" t="str">
        <f t="shared" si="548"/>
        <v/>
      </c>
      <c r="G1795" s="16">
        <f t="shared" si="549"/>
        <v>-1.4042551712393084E-3</v>
      </c>
      <c r="H1795" s="6">
        <f t="shared" si="550"/>
        <v>1782</v>
      </c>
      <c r="I1795" s="25">
        <f t="shared" ca="1" si="551"/>
        <v>23687.018176908823</v>
      </c>
      <c r="J1795" s="16">
        <f t="shared" ca="1" si="560"/>
        <v>-2.0109174411796424E-3</v>
      </c>
      <c r="K1795" s="17">
        <f t="shared" ca="1" si="552"/>
        <v>17.188132682132938</v>
      </c>
      <c r="L1795" s="31">
        <f t="shared" ca="1" si="547"/>
        <v>-0.14418396277118084</v>
      </c>
      <c r="M1795" s="30"/>
      <c r="N1795" s="21">
        <v>1782</v>
      </c>
      <c r="O1795" s="14">
        <f t="shared" si="545"/>
        <v>0.52390799999999993</v>
      </c>
      <c r="P1795" s="14">
        <f t="shared" si="553"/>
        <v>0.67541986941457388</v>
      </c>
      <c r="Q1795" s="14">
        <f t="shared" si="561"/>
        <v>1.1993278694145739</v>
      </c>
      <c r="R1795" s="14">
        <f t="shared" si="562"/>
        <v>-0.15151186941457395</v>
      </c>
      <c r="S1795" s="14">
        <f t="shared" si="563"/>
        <v>1.8747477388291478</v>
      </c>
      <c r="T1795" s="14">
        <f t="shared" si="564"/>
        <v>-0.82693173882914783</v>
      </c>
      <c r="U1795" s="4" t="s">
        <v>21</v>
      </c>
      <c r="V1795" s="21">
        <v>1782</v>
      </c>
      <c r="W1795" s="15">
        <f t="shared" si="554"/>
        <v>17991.826227672103</v>
      </c>
      <c r="X1795" s="15">
        <f t="shared" si="555"/>
        <v>20935.147094914821</v>
      </c>
      <c r="Y1795" s="15">
        <f t="shared" si="556"/>
        <v>35351.379856614905</v>
      </c>
      <c r="Z1795" s="15">
        <f t="shared" si="557"/>
        <v>9156.808371263005</v>
      </c>
      <c r="AA1795" s="15">
        <f t="shared" si="558"/>
        <v>69460.433974432322</v>
      </c>
      <c r="AB1795" s="15">
        <f t="shared" si="559"/>
        <v>4660.2906501549141</v>
      </c>
      <c r="AC1795" s="15"/>
    </row>
    <row r="1796" spans="2:29">
      <c r="B1796" s="64">
        <v>42909</v>
      </c>
      <c r="C1796" s="65">
        <v>2438.3000000000002</v>
      </c>
      <c r="D1796" s="65">
        <v>20132.669999999998</v>
      </c>
      <c r="E1796" s="16">
        <f t="shared" si="546"/>
        <v>1.1019113886221611E-3</v>
      </c>
      <c r="F1796" s="16">
        <f t="shared" si="548"/>
        <v>1.1019113886221611E-3</v>
      </c>
      <c r="G1796" s="16" t="str">
        <f t="shared" si="549"/>
        <v/>
      </c>
      <c r="H1796" s="6">
        <f t="shared" si="550"/>
        <v>1783</v>
      </c>
      <c r="I1796" s="25">
        <f t="shared" ca="1" si="551"/>
        <v>23838.34736627209</v>
      </c>
      <c r="J1796" s="16">
        <f t="shared" ca="1" si="560"/>
        <v>6.3886973123020319E-3</v>
      </c>
      <c r="K1796" s="17">
        <f t="shared" ca="1" si="552"/>
        <v>17.567781455518606</v>
      </c>
      <c r="L1796" s="31">
        <f t="shared" ca="1" si="547"/>
        <v>0.37964877338566616</v>
      </c>
      <c r="M1796" s="30"/>
      <c r="N1796" s="21">
        <v>1783</v>
      </c>
      <c r="O1796" s="14">
        <f t="shared" si="545"/>
        <v>0.52420199999999995</v>
      </c>
      <c r="P1796" s="14">
        <f t="shared" si="553"/>
        <v>0.67560935458295723</v>
      </c>
      <c r="Q1796" s="14">
        <f t="shared" si="561"/>
        <v>1.1998113545829572</v>
      </c>
      <c r="R1796" s="14">
        <f t="shared" si="562"/>
        <v>-0.15140735458295729</v>
      </c>
      <c r="S1796" s="14">
        <f t="shared" si="563"/>
        <v>1.8754207091659145</v>
      </c>
      <c r="T1796" s="14">
        <f t="shared" si="564"/>
        <v>-0.82701670916591452</v>
      </c>
      <c r="U1796" s="4" t="s">
        <v>21</v>
      </c>
      <c r="V1796" s="21">
        <v>1783</v>
      </c>
      <c r="W1796" s="15">
        <f t="shared" si="554"/>
        <v>17997.116602229991</v>
      </c>
      <c r="X1796" s="15">
        <f t="shared" si="555"/>
        <v>20939.114370645319</v>
      </c>
      <c r="Y1796" s="15">
        <f t="shared" si="556"/>
        <v>35368.475856955738</v>
      </c>
      <c r="Z1796" s="15">
        <f t="shared" si="557"/>
        <v>9157.7654435613276</v>
      </c>
      <c r="AA1796" s="15">
        <f t="shared" si="558"/>
        <v>69507.194518540855</v>
      </c>
      <c r="AB1796" s="15">
        <f t="shared" si="559"/>
        <v>4659.8946805120149</v>
      </c>
      <c r="AC1796" s="15"/>
    </row>
    <row r="1797" spans="2:29">
      <c r="B1797" s="64">
        <v>42912</v>
      </c>
      <c r="C1797" s="65">
        <v>2439.0700000000002</v>
      </c>
      <c r="D1797" s="65">
        <v>20153.349999999999</v>
      </c>
      <c r="E1797" s="16">
        <f t="shared" si="546"/>
        <v>1.0271861606036504E-3</v>
      </c>
      <c r="F1797" s="16">
        <f t="shared" si="548"/>
        <v>1.0271861606036504E-3</v>
      </c>
      <c r="G1797" s="16" t="str">
        <f t="shared" si="549"/>
        <v/>
      </c>
      <c r="H1797" s="6">
        <f t="shared" si="550"/>
        <v>1784</v>
      </c>
      <c r="I1797" s="25">
        <f t="shared" ca="1" si="551"/>
        <v>23769.122526020587</v>
      </c>
      <c r="J1797" s="16">
        <f t="shared" ca="1" si="560"/>
        <v>-2.9039278263663006E-3</v>
      </c>
      <c r="K1797" s="17">
        <f t="shared" ca="1" si="552"/>
        <v>17.367646807923702</v>
      </c>
      <c r="L1797" s="31">
        <f t="shared" ca="1" si="547"/>
        <v>-0.20013464759490412</v>
      </c>
      <c r="M1797" s="30"/>
      <c r="N1797" s="21">
        <v>1784</v>
      </c>
      <c r="O1797" s="14">
        <f t="shared" si="545"/>
        <v>0.52449599999999996</v>
      </c>
      <c r="P1797" s="14">
        <f t="shared" si="553"/>
        <v>0.67579878662217197</v>
      </c>
      <c r="Q1797" s="14">
        <f t="shared" si="561"/>
        <v>1.2002947866221718</v>
      </c>
      <c r="R1797" s="14">
        <f t="shared" si="562"/>
        <v>-0.151302786622172</v>
      </c>
      <c r="S1797" s="14">
        <f t="shared" si="563"/>
        <v>1.876093573244344</v>
      </c>
      <c r="T1797" s="14">
        <f t="shared" si="564"/>
        <v>-0.82710157324434397</v>
      </c>
      <c r="U1797" s="4" t="s">
        <v>21</v>
      </c>
      <c r="V1797" s="21">
        <v>1784</v>
      </c>
      <c r="W1797" s="15">
        <f t="shared" si="554"/>
        <v>18002.40853238666</v>
      </c>
      <c r="X1797" s="15">
        <f t="shared" si="555"/>
        <v>20943.081285498421</v>
      </c>
      <c r="Y1797" s="15">
        <f t="shared" si="556"/>
        <v>35385.578244951248</v>
      </c>
      <c r="Z1797" s="15">
        <f t="shared" si="557"/>
        <v>9158.7231024884586</v>
      </c>
      <c r="AA1797" s="15">
        <f t="shared" si="558"/>
        <v>69553.979151008956</v>
      </c>
      <c r="AB1797" s="15">
        <f t="shared" si="559"/>
        <v>4659.4992396239759</v>
      </c>
      <c r="AC1797" s="15"/>
    </row>
    <row r="1798" spans="2:29">
      <c r="B1798" s="64">
        <v>42913</v>
      </c>
      <c r="C1798" s="65">
        <v>2419.38</v>
      </c>
      <c r="D1798" s="65">
        <v>20225.09</v>
      </c>
      <c r="E1798" s="16">
        <f t="shared" si="546"/>
        <v>3.5597059545932367E-3</v>
      </c>
      <c r="F1798" s="16">
        <f t="shared" si="548"/>
        <v>3.5597059545932367E-3</v>
      </c>
      <c r="G1798" s="16" t="str">
        <f t="shared" si="549"/>
        <v/>
      </c>
      <c r="H1798" s="6">
        <f t="shared" si="550"/>
        <v>1785</v>
      </c>
      <c r="I1798" s="25">
        <f t="shared" ca="1" si="551"/>
        <v>23517.016731127962</v>
      </c>
      <c r="J1798" s="16">
        <f t="shared" ca="1" si="560"/>
        <v>-1.0606440966284672E-2</v>
      </c>
      <c r="K1798" s="17">
        <f t="shared" ca="1" si="552"/>
        <v>16.682828223281945</v>
      </c>
      <c r="L1798" s="31">
        <f t="shared" ca="1" si="547"/>
        <v>-0.68481858464175627</v>
      </c>
      <c r="M1798" s="30"/>
      <c r="N1798" s="21">
        <v>1785</v>
      </c>
      <c r="O1798" s="14">
        <f t="shared" si="545"/>
        <v>0.52478999999999998</v>
      </c>
      <c r="P1798" s="14">
        <f t="shared" si="553"/>
        <v>0.67598816557688346</v>
      </c>
      <c r="Q1798" s="14">
        <f t="shared" si="561"/>
        <v>1.2007781655768834</v>
      </c>
      <c r="R1798" s="14">
        <f t="shared" si="562"/>
        <v>-0.15119816557688348</v>
      </c>
      <c r="S1798" s="14">
        <f t="shared" si="563"/>
        <v>1.876766331153767</v>
      </c>
      <c r="T1798" s="14">
        <f t="shared" si="564"/>
        <v>-0.82718633115376694</v>
      </c>
      <c r="U1798" s="4" t="s">
        <v>21</v>
      </c>
      <c r="V1798" s="21">
        <v>1785</v>
      </c>
      <c r="W1798" s="15">
        <f t="shared" si="554"/>
        <v>18007.702018599528</v>
      </c>
      <c r="X1798" s="15">
        <f t="shared" si="555"/>
        <v>20947.047839919818</v>
      </c>
      <c r="Y1798" s="15">
        <f t="shared" si="556"/>
        <v>35402.687023453771</v>
      </c>
      <c r="Z1798" s="15">
        <f t="shared" si="557"/>
        <v>9159.6813477983887</v>
      </c>
      <c r="AA1798" s="15">
        <f t="shared" si="558"/>
        <v>69600.787884321937</v>
      </c>
      <c r="AB1798" s="15">
        <f t="shared" si="559"/>
        <v>4659.1043269456904</v>
      </c>
      <c r="AC1798" s="15"/>
    </row>
    <row r="1799" spans="2:29">
      <c r="B1799" s="64">
        <v>42914</v>
      </c>
      <c r="C1799" s="65">
        <v>2440.69</v>
      </c>
      <c r="D1799" s="65">
        <v>20130.41</v>
      </c>
      <c r="E1799" s="16">
        <f t="shared" si="546"/>
        <v>-4.6813141498999655E-3</v>
      </c>
      <c r="F1799" s="16" t="str">
        <f t="shared" si="548"/>
        <v/>
      </c>
      <c r="G1799" s="16">
        <f t="shared" si="549"/>
        <v>-4.6813141498999655E-3</v>
      </c>
      <c r="H1799" s="6">
        <f t="shared" si="550"/>
        <v>1786</v>
      </c>
      <c r="I1799" s="25">
        <f t="shared" ca="1" si="551"/>
        <v>23165.391197371988</v>
      </c>
      <c r="J1799" s="16">
        <f t="shared" ca="1" si="560"/>
        <v>-1.4951961712496895E-2</v>
      </c>
      <c r="K1799" s="17">
        <f t="shared" ca="1" si="552"/>
        <v>15.722898267178103</v>
      </c>
      <c r="L1799" s="31">
        <f t="shared" ca="1" si="547"/>
        <v>-0.95992995610384213</v>
      </c>
      <c r="M1799" s="30"/>
      <c r="N1799" s="21">
        <v>1786</v>
      </c>
      <c r="O1799" s="14">
        <f t="shared" si="545"/>
        <v>0.525084</v>
      </c>
      <c r="P1799" s="14">
        <f t="shared" si="553"/>
        <v>0.67617749149169404</v>
      </c>
      <c r="Q1799" s="14">
        <f t="shared" si="561"/>
        <v>1.2012614914916941</v>
      </c>
      <c r="R1799" s="14">
        <f t="shared" si="562"/>
        <v>-0.15109349149169404</v>
      </c>
      <c r="S1799" s="14">
        <f t="shared" si="563"/>
        <v>1.8774389829833882</v>
      </c>
      <c r="T1799" s="14">
        <f t="shared" si="564"/>
        <v>-0.82727098298338808</v>
      </c>
      <c r="U1799" s="4" t="s">
        <v>21</v>
      </c>
      <c r="V1799" s="21">
        <v>1786</v>
      </c>
      <c r="W1799" s="15">
        <f t="shared" si="554"/>
        <v>18012.997061326139</v>
      </c>
      <c r="X1799" s="15">
        <f t="shared" si="555"/>
        <v>20951.014034354539</v>
      </c>
      <c r="Y1799" s="15">
        <f t="shared" si="556"/>
        <v>35419.802195316006</v>
      </c>
      <c r="Z1799" s="15">
        <f t="shared" si="557"/>
        <v>9160.6401792456236</v>
      </c>
      <c r="AA1799" s="15">
        <f t="shared" si="558"/>
        <v>69647.62073096956</v>
      </c>
      <c r="AB1799" s="15">
        <f t="shared" si="559"/>
        <v>4658.7099419329606</v>
      </c>
      <c r="AC1799" s="15"/>
    </row>
    <row r="1800" spans="2:29">
      <c r="B1800" s="64">
        <v>42915</v>
      </c>
      <c r="C1800" s="65">
        <v>2419.6999999999998</v>
      </c>
      <c r="D1800" s="65">
        <v>20220.3</v>
      </c>
      <c r="E1800" s="16">
        <f t="shared" si="546"/>
        <v>4.4653834671027279E-3</v>
      </c>
      <c r="F1800" s="16">
        <f t="shared" si="548"/>
        <v>4.4653834671027279E-3</v>
      </c>
      <c r="G1800" s="16" t="str">
        <f t="shared" si="549"/>
        <v/>
      </c>
      <c r="H1800" s="6">
        <f t="shared" si="550"/>
        <v>1787</v>
      </c>
      <c r="I1800" s="25">
        <f t="shared" ca="1" si="551"/>
        <v>23277.42033251224</v>
      </c>
      <c r="J1800" s="16">
        <f t="shared" ca="1" si="560"/>
        <v>4.8360562610728223E-3</v>
      </c>
      <c r="K1800" s="17">
        <f t="shared" ca="1" si="552"/>
        <v>16.00604847661041</v>
      </c>
      <c r="L1800" s="31">
        <f t="shared" ca="1" si="547"/>
        <v>0.28315020943230673</v>
      </c>
      <c r="M1800" s="30"/>
      <c r="N1800" s="21">
        <v>1787</v>
      </c>
      <c r="O1800" s="14">
        <f t="shared" si="545"/>
        <v>0.52537800000000001</v>
      </c>
      <c r="P1800" s="14">
        <f t="shared" si="553"/>
        <v>0.67636676441114407</v>
      </c>
      <c r="Q1800" s="14">
        <f t="shared" si="561"/>
        <v>1.2017447644111441</v>
      </c>
      <c r="R1800" s="14">
        <f t="shared" si="562"/>
        <v>-0.15098876441114406</v>
      </c>
      <c r="S1800" s="14">
        <f t="shared" si="563"/>
        <v>1.8781115288222883</v>
      </c>
      <c r="T1800" s="14">
        <f t="shared" si="564"/>
        <v>-0.82735552882228813</v>
      </c>
      <c r="U1800" s="4" t="s">
        <v>21</v>
      </c>
      <c r="V1800" s="21">
        <v>1787</v>
      </c>
      <c r="W1800" s="15">
        <f t="shared" si="554"/>
        <v>18018.29366102417</v>
      </c>
      <c r="X1800" s="15">
        <f t="shared" si="555"/>
        <v>20954.979869246996</v>
      </c>
      <c r="Y1800" s="15">
        <f t="shared" si="556"/>
        <v>35436.923763391133</v>
      </c>
      <c r="Z1800" s="15">
        <f t="shared" si="557"/>
        <v>9161.5995965851762</v>
      </c>
      <c r="AA1800" s="15">
        <f t="shared" si="558"/>
        <v>69694.477703446217</v>
      </c>
      <c r="AB1800" s="15">
        <f t="shared" si="559"/>
        <v>4658.3160840424853</v>
      </c>
      <c r="AC1800" s="15"/>
    </row>
    <row r="1801" spans="2:29">
      <c r="B1801" s="64">
        <v>42919</v>
      </c>
      <c r="C1801" s="65">
        <v>2429.0100000000002</v>
      </c>
      <c r="D1801" s="65">
        <v>20055.8</v>
      </c>
      <c r="E1801" s="16">
        <f t="shared" si="546"/>
        <v>-8.1353886935406506E-3</v>
      </c>
      <c r="F1801" s="16" t="str">
        <f t="shared" si="548"/>
        <v/>
      </c>
      <c r="G1801" s="16">
        <f t="shared" si="549"/>
        <v>-8.1353886935406506E-3</v>
      </c>
      <c r="H1801" s="6">
        <f t="shared" si="550"/>
        <v>1788</v>
      </c>
      <c r="I1801" s="25">
        <f t="shared" ca="1" si="551"/>
        <v>23357.421299729234</v>
      </c>
      <c r="J1801" s="16">
        <f t="shared" ca="1" si="560"/>
        <v>3.4368485027206743E-3</v>
      </c>
      <c r="K1801" s="17">
        <f t="shared" ca="1" si="552"/>
        <v>16.202108373104117</v>
      </c>
      <c r="L1801" s="31">
        <f t="shared" ca="1" si="547"/>
        <v>0.19605989649370756</v>
      </c>
      <c r="M1801" s="30"/>
      <c r="N1801" s="21">
        <v>1788</v>
      </c>
      <c r="O1801" s="14">
        <f t="shared" si="545"/>
        <v>0.52567200000000003</v>
      </c>
      <c r="P1801" s="14">
        <f t="shared" si="553"/>
        <v>0.67655598437971121</v>
      </c>
      <c r="Q1801" s="14">
        <f t="shared" si="561"/>
        <v>1.2022279843797112</v>
      </c>
      <c r="R1801" s="14">
        <f t="shared" si="562"/>
        <v>-0.15088398437971118</v>
      </c>
      <c r="S1801" s="14">
        <f t="shared" si="563"/>
        <v>1.8787839687594223</v>
      </c>
      <c r="T1801" s="14">
        <f t="shared" si="564"/>
        <v>-0.82743996875942238</v>
      </c>
      <c r="U1801" s="4" t="s">
        <v>21</v>
      </c>
      <c r="V1801" s="21">
        <v>1788</v>
      </c>
      <c r="W1801" s="15">
        <f t="shared" si="554"/>
        <v>18023.591818151446</v>
      </c>
      <c r="X1801" s="15">
        <f t="shared" si="555"/>
        <v>20958.945345040949</v>
      </c>
      <c r="Y1801" s="15">
        <f t="shared" si="556"/>
        <v>35454.051730532781</v>
      </c>
      <c r="Z1801" s="15">
        <f t="shared" si="557"/>
        <v>9162.5595995725744</v>
      </c>
      <c r="AA1801" s="15">
        <f t="shared" si="558"/>
        <v>69741.35881425078</v>
      </c>
      <c r="AB1801" s="15">
        <f t="shared" si="559"/>
        <v>4657.9227527318662</v>
      </c>
      <c r="AC1801" s="15"/>
    </row>
    <row r="1802" spans="2:29">
      <c r="B1802" s="64">
        <v>42921</v>
      </c>
      <c r="C1802" s="65">
        <v>2432.54</v>
      </c>
      <c r="D1802" s="65">
        <v>20081.63</v>
      </c>
      <c r="E1802" s="16">
        <f t="shared" si="546"/>
        <v>1.2879067401949434E-3</v>
      </c>
      <c r="F1802" s="16">
        <f t="shared" si="548"/>
        <v>1.2879067401949434E-3</v>
      </c>
      <c r="G1802" s="16" t="str">
        <f t="shared" si="549"/>
        <v/>
      </c>
      <c r="H1802" s="6">
        <f t="shared" si="550"/>
        <v>1789</v>
      </c>
      <c r="I1802" s="25">
        <f t="shared" ca="1" si="551"/>
        <v>23369.060911539233</v>
      </c>
      <c r="J1802" s="16">
        <f t="shared" ca="1" si="560"/>
        <v>4.9832606350827112E-4</v>
      </c>
      <c r="K1802" s="17">
        <f t="shared" ca="1" si="552"/>
        <v>16.214871015318291</v>
      </c>
      <c r="L1802" s="31">
        <f t="shared" ca="1" si="547"/>
        <v>1.2762642214173463E-2</v>
      </c>
      <c r="M1802" s="30"/>
      <c r="N1802" s="21">
        <v>1789</v>
      </c>
      <c r="O1802" s="14">
        <f t="shared" si="545"/>
        <v>0.52596599999999993</v>
      </c>
      <c r="P1802" s="14">
        <f t="shared" si="553"/>
        <v>0.67674515144181124</v>
      </c>
      <c r="Q1802" s="14">
        <f t="shared" si="561"/>
        <v>1.2027111514418112</v>
      </c>
      <c r="R1802" s="14">
        <f t="shared" si="562"/>
        <v>-0.15077915144181131</v>
      </c>
      <c r="S1802" s="14">
        <f t="shared" si="563"/>
        <v>1.8794563028836224</v>
      </c>
      <c r="T1802" s="14">
        <f t="shared" si="564"/>
        <v>-0.82752430288362255</v>
      </c>
      <c r="U1802" s="4" t="s">
        <v>21</v>
      </c>
      <c r="V1802" s="21">
        <v>1789</v>
      </c>
      <c r="W1802" s="15">
        <f t="shared" si="554"/>
        <v>18028.891533165915</v>
      </c>
      <c r="X1802" s="15">
        <f t="shared" si="555"/>
        <v>20962.910462179541</v>
      </c>
      <c r="Y1802" s="15">
        <f t="shared" si="556"/>
        <v>35471.186099595012</v>
      </c>
      <c r="Z1802" s="15">
        <f t="shared" si="557"/>
        <v>9163.5201879638516</v>
      </c>
      <c r="AA1802" s="15">
        <f t="shared" si="558"/>
        <v>69788.264075886793</v>
      </c>
      <c r="AB1802" s="15">
        <f t="shared" si="559"/>
        <v>4657.5299474595995</v>
      </c>
      <c r="AC1802" s="15"/>
    </row>
    <row r="1803" spans="2:29">
      <c r="B1803" s="64">
        <v>42922</v>
      </c>
      <c r="C1803" s="65">
        <v>2409.75</v>
      </c>
      <c r="D1803" s="65">
        <v>20032.349999999999</v>
      </c>
      <c r="E1803" s="16">
        <f t="shared" si="546"/>
        <v>-2.4539840640427331E-3</v>
      </c>
      <c r="F1803" s="16" t="str">
        <f t="shared" si="548"/>
        <v/>
      </c>
      <c r="G1803" s="16">
        <f t="shared" si="549"/>
        <v>-2.4539840640427331E-3</v>
      </c>
      <c r="H1803" s="6">
        <f t="shared" si="550"/>
        <v>1790</v>
      </c>
      <c r="I1803" s="25">
        <f t="shared" ca="1" si="551"/>
        <v>23764.46821430841</v>
      </c>
      <c r="J1803" s="16">
        <f t="shared" ca="1" si="560"/>
        <v>1.692011948045085E-2</v>
      </c>
      <c r="K1803" s="17">
        <f t="shared" ca="1" si="552"/>
        <v>17.2451572664087</v>
      </c>
      <c r="L1803" s="31">
        <f t="shared" ca="1" si="547"/>
        <v>1.0302862510904089</v>
      </c>
      <c r="M1803" s="30"/>
      <c r="N1803" s="21">
        <v>1790</v>
      </c>
      <c r="O1803" s="14">
        <f t="shared" si="545"/>
        <v>0.52625999999999995</v>
      </c>
      <c r="P1803" s="14">
        <f t="shared" si="553"/>
        <v>0.67693426564179782</v>
      </c>
      <c r="Q1803" s="14">
        <f t="shared" si="561"/>
        <v>1.2031942656417978</v>
      </c>
      <c r="R1803" s="14">
        <f t="shared" si="562"/>
        <v>-0.15067426564179787</v>
      </c>
      <c r="S1803" s="14">
        <f t="shared" si="563"/>
        <v>1.8801285312835956</v>
      </c>
      <c r="T1803" s="14">
        <f t="shared" si="564"/>
        <v>-0.82760853128359568</v>
      </c>
      <c r="U1803" s="4" t="s">
        <v>21</v>
      </c>
      <c r="V1803" s="21">
        <v>1790</v>
      </c>
      <c r="W1803" s="15">
        <f t="shared" si="554"/>
        <v>18034.192806525665</v>
      </c>
      <c r="X1803" s="15">
        <f t="shared" si="555"/>
        <v>20966.875221105278</v>
      </c>
      <c r="Y1803" s="15">
        <f t="shared" si="556"/>
        <v>35488.326873432321</v>
      </c>
      <c r="Z1803" s="15">
        <f t="shared" si="557"/>
        <v>9164.4813615155526</v>
      </c>
      <c r="AA1803" s="15">
        <f t="shared" si="558"/>
        <v>69835.193500862311</v>
      </c>
      <c r="AB1803" s="15">
        <f t="shared" si="559"/>
        <v>4657.1376676850796</v>
      </c>
      <c r="AC1803" s="15"/>
    </row>
    <row r="1804" spans="2:29">
      <c r="B1804" s="64">
        <v>42923</v>
      </c>
      <c r="C1804" s="65">
        <v>2425.1799999999998</v>
      </c>
      <c r="D1804" s="65">
        <v>19929.09</v>
      </c>
      <c r="E1804" s="16">
        <f t="shared" si="546"/>
        <v>-5.1546623336752003E-3</v>
      </c>
      <c r="F1804" s="16" t="str">
        <f t="shared" si="548"/>
        <v/>
      </c>
      <c r="G1804" s="16">
        <f t="shared" si="549"/>
        <v>-5.1546623336752003E-3</v>
      </c>
      <c r="H1804" s="6">
        <f t="shared" si="550"/>
        <v>1791</v>
      </c>
      <c r="I1804" s="25">
        <f t="shared" ca="1" si="551"/>
        <v>23609.607722482433</v>
      </c>
      <c r="J1804" s="16">
        <f t="shared" ca="1" si="560"/>
        <v>-6.5164720047359076E-3</v>
      </c>
      <c r="K1804" s="17">
        <f t="shared" ca="1" si="552"/>
        <v>16.818169685243475</v>
      </c>
      <c r="L1804" s="31">
        <f t="shared" ca="1" si="547"/>
        <v>-0.42698758116522356</v>
      </c>
      <c r="M1804" s="30"/>
      <c r="N1804" s="21">
        <v>1791</v>
      </c>
      <c r="O1804" s="14">
        <f t="shared" si="545"/>
        <v>0.52655399999999997</v>
      </c>
      <c r="P1804" s="14">
        <f t="shared" si="553"/>
        <v>0.6771233270239625</v>
      </c>
      <c r="Q1804" s="14">
        <f t="shared" si="561"/>
        <v>1.2036773270239625</v>
      </c>
      <c r="R1804" s="14">
        <f t="shared" si="562"/>
        <v>-0.15056932702396253</v>
      </c>
      <c r="S1804" s="14">
        <f t="shared" si="563"/>
        <v>1.880800654047925</v>
      </c>
      <c r="T1804" s="14">
        <f t="shared" si="564"/>
        <v>-0.82769265404792502</v>
      </c>
      <c r="U1804" s="4" t="s">
        <v>21</v>
      </c>
      <c r="V1804" s="21">
        <v>1791</v>
      </c>
      <c r="W1804" s="15">
        <f t="shared" si="554"/>
        <v>18039.495638688917</v>
      </c>
      <c r="X1804" s="15">
        <f t="shared" si="555"/>
        <v>20970.839622260024</v>
      </c>
      <c r="Y1804" s="15">
        <f t="shared" si="556"/>
        <v>35505.474054899671</v>
      </c>
      <c r="Z1804" s="15">
        <f t="shared" si="557"/>
        <v>9165.4431199847277</v>
      </c>
      <c r="AA1804" s="15">
        <f t="shared" si="558"/>
        <v>69882.147101689974</v>
      </c>
      <c r="AB1804" s="15">
        <f t="shared" si="559"/>
        <v>4656.7459128685914</v>
      </c>
      <c r="AC1804" s="15"/>
    </row>
    <row r="1805" spans="2:29">
      <c r="B1805" s="64">
        <v>42926</v>
      </c>
      <c r="C1805" s="65">
        <v>2427.4299999999998</v>
      </c>
      <c r="D1805" s="65">
        <v>20080.98</v>
      </c>
      <c r="E1805" s="16">
        <f t="shared" si="546"/>
        <v>7.6215221066290237E-3</v>
      </c>
      <c r="F1805" s="16">
        <f t="shared" si="548"/>
        <v>7.6215221066290237E-3</v>
      </c>
      <c r="G1805" s="16" t="str">
        <f t="shared" si="549"/>
        <v/>
      </c>
      <c r="H1805" s="6">
        <f t="shared" si="550"/>
        <v>1792</v>
      </c>
      <c r="I1805" s="25">
        <f t="shared" ca="1" si="551"/>
        <v>23385.616665682141</v>
      </c>
      <c r="J1805" s="16">
        <f t="shared" ca="1" si="560"/>
        <v>-9.4872841358984213E-3</v>
      </c>
      <c r="K1805" s="17">
        <f t="shared" ca="1" si="552"/>
        <v>16.204008340579207</v>
      </c>
      <c r="L1805" s="31">
        <f t="shared" ca="1" si="547"/>
        <v>-0.6141613446642693</v>
      </c>
      <c r="M1805" s="30"/>
      <c r="N1805" s="21">
        <v>1792</v>
      </c>
      <c r="O1805" s="14">
        <f t="shared" ref="O1805:O1868" si="565">$I$7*N1805</f>
        <v>0.52684799999999998</v>
      </c>
      <c r="P1805" s="14">
        <f t="shared" si="553"/>
        <v>0.67731233563253523</v>
      </c>
      <c r="Q1805" s="14">
        <f t="shared" si="561"/>
        <v>1.2041603356325352</v>
      </c>
      <c r="R1805" s="14">
        <f t="shared" si="562"/>
        <v>-0.15046433563253525</v>
      </c>
      <c r="S1805" s="14">
        <f t="shared" si="563"/>
        <v>1.8814726712650705</v>
      </c>
      <c r="T1805" s="14">
        <f t="shared" si="564"/>
        <v>-0.82777667126507049</v>
      </c>
      <c r="U1805" s="4" t="s">
        <v>21</v>
      </c>
      <c r="V1805" s="21">
        <v>1792</v>
      </c>
      <c r="W1805" s="15">
        <f t="shared" si="554"/>
        <v>18044.800030114024</v>
      </c>
      <c r="X1805" s="15">
        <f t="shared" si="555"/>
        <v>20974.803666085034</v>
      </c>
      <c r="Y1805" s="15">
        <f t="shared" si="556"/>
        <v>35522.627646852437</v>
      </c>
      <c r="Z1805" s="15">
        <f t="shared" si="557"/>
        <v>9166.4054631289309</v>
      </c>
      <c r="AA1805" s="15">
        <f t="shared" si="558"/>
        <v>69929.124890887018</v>
      </c>
      <c r="AB1805" s="15">
        <f t="shared" si="559"/>
        <v>4656.354682471313</v>
      </c>
      <c r="AC1805" s="15"/>
    </row>
    <row r="1806" spans="2:29">
      <c r="B1806" s="64">
        <v>42927</v>
      </c>
      <c r="C1806" s="65">
        <v>2425.5300000000002</v>
      </c>
      <c r="D1806" s="65">
        <v>20195.48</v>
      </c>
      <c r="E1806" s="16">
        <f t="shared" ref="E1806:E1869" si="566">(D1806-D1805)/D1805</f>
        <v>5.701912954447442E-3</v>
      </c>
      <c r="F1806" s="16">
        <f t="shared" si="548"/>
        <v>5.701912954447442E-3</v>
      </c>
      <c r="G1806" s="16" t="str">
        <f t="shared" si="549"/>
        <v/>
      </c>
      <c r="H1806" s="6">
        <f t="shared" si="550"/>
        <v>1793</v>
      </c>
      <c r="I1806" s="25">
        <f t="shared" ca="1" si="551"/>
        <v>23448.74798030344</v>
      </c>
      <c r="J1806" s="16">
        <f t="shared" ca="1" si="560"/>
        <v>2.6995787848495545E-3</v>
      </c>
      <c r="K1806" s="17">
        <f t="shared" ca="1" si="552"/>
        <v>16.35412979558896</v>
      </c>
      <c r="L1806" s="31">
        <f t="shared" ref="L1806:L1869" ca="1" si="567">NORMINV(RAND(),0,$I$9)</f>
        <v>0.15012145500975249</v>
      </c>
      <c r="M1806" s="30"/>
      <c r="N1806" s="21">
        <v>1793</v>
      </c>
      <c r="O1806" s="14">
        <f t="shared" si="565"/>
        <v>0.527142</v>
      </c>
      <c r="P1806" s="14">
        <f t="shared" si="553"/>
        <v>0.67750129151168414</v>
      </c>
      <c r="Q1806" s="14">
        <f t="shared" si="561"/>
        <v>1.204643291511684</v>
      </c>
      <c r="R1806" s="14">
        <f t="shared" si="562"/>
        <v>-0.15035929151168415</v>
      </c>
      <c r="S1806" s="14">
        <f t="shared" si="563"/>
        <v>1.8821445830233683</v>
      </c>
      <c r="T1806" s="14">
        <f t="shared" si="564"/>
        <v>-0.82786058302336829</v>
      </c>
      <c r="U1806" s="4" t="s">
        <v>21</v>
      </c>
      <c r="V1806" s="21">
        <v>1793</v>
      </c>
      <c r="W1806" s="15">
        <f t="shared" si="554"/>
        <v>18050.105981259476</v>
      </c>
      <c r="X1806" s="15">
        <f t="shared" si="555"/>
        <v>20978.767353020918</v>
      </c>
      <c r="Y1806" s="15">
        <f t="shared" si="556"/>
        <v>35539.787652146479</v>
      </c>
      <c r="Z1806" s="15">
        <f t="shared" si="557"/>
        <v>9167.3683907062259</v>
      </c>
      <c r="AA1806" s="15">
        <f t="shared" si="558"/>
        <v>69976.12688097528</v>
      </c>
      <c r="AB1806" s="15">
        <f t="shared" si="559"/>
        <v>4655.9639759553138</v>
      </c>
      <c r="AC1806" s="15"/>
    </row>
    <row r="1807" spans="2:29">
      <c r="B1807" s="64">
        <v>42928</v>
      </c>
      <c r="C1807" s="65">
        <v>2443.25</v>
      </c>
      <c r="D1807" s="65">
        <v>20098.38</v>
      </c>
      <c r="E1807" s="16">
        <f t="shared" si="566"/>
        <v>-4.8080065440384949E-3</v>
      </c>
      <c r="F1807" s="16" t="str">
        <f t="shared" ref="F1807:F1870" si="568">IF(E1807&gt;0,E1807,"")</f>
        <v/>
      </c>
      <c r="G1807" s="16">
        <f t="shared" ref="G1807:G1870" si="569">IF(E1807&lt;0,E1807,"")</f>
        <v>-4.8080065440384949E-3</v>
      </c>
      <c r="H1807" s="6">
        <f t="shared" si="550"/>
        <v>1794</v>
      </c>
      <c r="I1807" s="25">
        <f t="shared" ca="1" si="551"/>
        <v>23398.495427633403</v>
      </c>
      <c r="J1807" s="16">
        <f t="shared" ca="1" si="560"/>
        <v>-2.1430804199972088E-3</v>
      </c>
      <c r="K1807" s="17">
        <f t="shared" ca="1" si="552"/>
        <v>16.201668448955928</v>
      </c>
      <c r="L1807" s="31">
        <f t="shared" ca="1" si="567"/>
        <v>-0.15246134663303318</v>
      </c>
      <c r="M1807" s="30"/>
      <c r="N1807" s="21">
        <v>1794</v>
      </c>
      <c r="O1807" s="14">
        <f t="shared" si="565"/>
        <v>0.52743600000000002</v>
      </c>
      <c r="P1807" s="14">
        <f t="shared" si="553"/>
        <v>0.67769019470551584</v>
      </c>
      <c r="Q1807" s="14">
        <f t="shared" si="561"/>
        <v>1.2051261947055159</v>
      </c>
      <c r="R1807" s="14">
        <f t="shared" si="562"/>
        <v>-0.15025419470551582</v>
      </c>
      <c r="S1807" s="14">
        <f t="shared" si="563"/>
        <v>1.8828163894110317</v>
      </c>
      <c r="T1807" s="14">
        <f t="shared" si="564"/>
        <v>-0.82794438941103166</v>
      </c>
      <c r="U1807" s="4" t="s">
        <v>21</v>
      </c>
      <c r="V1807" s="21">
        <v>1794</v>
      </c>
      <c r="W1807" s="15">
        <f t="shared" si="554"/>
        <v>18055.413492583903</v>
      </c>
      <c r="X1807" s="15">
        <f t="shared" si="555"/>
        <v>20982.730683507663</v>
      </c>
      <c r="Y1807" s="15">
        <f t="shared" si="556"/>
        <v>35556.954073638095</v>
      </c>
      <c r="Z1807" s="15">
        <f t="shared" si="557"/>
        <v>9168.3319024751763</v>
      </c>
      <c r="AA1807" s="15">
        <f t="shared" si="558"/>
        <v>70023.153084481135</v>
      </c>
      <c r="AB1807" s="15">
        <f t="shared" si="559"/>
        <v>4655.573792783548</v>
      </c>
      <c r="AC1807" s="15"/>
    </row>
    <row r="1808" spans="2:29">
      <c r="B1808" s="64">
        <v>42929</v>
      </c>
      <c r="C1808" s="65">
        <v>2447.83</v>
      </c>
      <c r="D1808" s="65">
        <v>20099.810000000001</v>
      </c>
      <c r="E1808" s="16">
        <f t="shared" si="566"/>
        <v>7.1150013085646249E-5</v>
      </c>
      <c r="F1808" s="16">
        <f t="shared" si="568"/>
        <v>7.1150013085646249E-5</v>
      </c>
      <c r="G1808" s="16" t="str">
        <f t="shared" si="569"/>
        <v/>
      </c>
      <c r="H1808" s="6">
        <f t="shared" si="550"/>
        <v>1795</v>
      </c>
      <c r="I1808" s="25">
        <f t="shared" ca="1" si="551"/>
        <v>23281.450316681814</v>
      </c>
      <c r="J1808" s="16">
        <f t="shared" ca="1" si="560"/>
        <v>-5.0022494529011335E-3</v>
      </c>
      <c r="K1808" s="17">
        <f t="shared" ca="1" si="552"/>
        <v>15.869868076705467</v>
      </c>
      <c r="L1808" s="31">
        <f t="shared" ca="1" si="567"/>
        <v>-0.33180037225046149</v>
      </c>
      <c r="M1808" s="30"/>
      <c r="N1808" s="21">
        <v>1795</v>
      </c>
      <c r="O1808" s="14">
        <f t="shared" si="565"/>
        <v>0.52773000000000003</v>
      </c>
      <c r="P1808" s="14">
        <f t="shared" si="553"/>
        <v>0.67787904525807552</v>
      </c>
      <c r="Q1808" s="14">
        <f t="shared" si="561"/>
        <v>1.2056090452580754</v>
      </c>
      <c r="R1808" s="14">
        <f t="shared" si="562"/>
        <v>-0.15014904525807549</v>
      </c>
      <c r="S1808" s="14">
        <f t="shared" si="563"/>
        <v>1.8834880905161511</v>
      </c>
      <c r="T1808" s="14">
        <f t="shared" si="564"/>
        <v>-0.82802809051615101</v>
      </c>
      <c r="U1808" s="4" t="s">
        <v>21</v>
      </c>
      <c r="V1808" s="21">
        <v>1795</v>
      </c>
      <c r="W1808" s="15">
        <f t="shared" si="554"/>
        <v>18060.72256454606</v>
      </c>
      <c r="X1808" s="15">
        <f t="shared" si="555"/>
        <v>20986.693657984633</v>
      </c>
      <c r="Y1808" s="15">
        <f t="shared" si="556"/>
        <v>35574.126914184017</v>
      </c>
      <c r="Z1808" s="15">
        <f t="shared" si="557"/>
        <v>9169.2959981948479</v>
      </c>
      <c r="AA1808" s="15">
        <f t="shared" si="558"/>
        <v>70070.20351393563</v>
      </c>
      <c r="AB1808" s="15">
        <f t="shared" si="559"/>
        <v>4655.1841324198558</v>
      </c>
      <c r="AC1808" s="15"/>
    </row>
    <row r="1809" spans="2:29">
      <c r="B1809" s="64">
        <v>42930</v>
      </c>
      <c r="C1809" s="65">
        <v>2459.27</v>
      </c>
      <c r="D1809" s="65">
        <v>20118.86</v>
      </c>
      <c r="E1809" s="16">
        <f t="shared" si="566"/>
        <v>9.4777015305116171E-4</v>
      </c>
      <c r="F1809" s="16">
        <f t="shared" si="568"/>
        <v>9.4777015305116171E-4</v>
      </c>
      <c r="G1809" s="16" t="str">
        <f t="shared" si="569"/>
        <v/>
      </c>
      <c r="H1809" s="6">
        <f t="shared" si="550"/>
        <v>1796</v>
      </c>
      <c r="I1809" s="25">
        <f t="shared" ca="1" si="551"/>
        <v>23963.460361839818</v>
      </c>
      <c r="J1809" s="16">
        <f t="shared" ca="1" si="560"/>
        <v>2.9294139148596098E-2</v>
      </c>
      <c r="K1809" s="17">
        <f t="shared" ca="1" si="552"/>
        <v>17.656073385402053</v>
      </c>
      <c r="L1809" s="31">
        <f t="shared" ca="1" si="567"/>
        <v>1.786205308696587</v>
      </c>
      <c r="M1809" s="30"/>
      <c r="N1809" s="21">
        <v>1796</v>
      </c>
      <c r="O1809" s="14">
        <f t="shared" si="565"/>
        <v>0.52802399999999994</v>
      </c>
      <c r="P1809" s="14">
        <f t="shared" si="553"/>
        <v>0.6780678432133469</v>
      </c>
      <c r="Q1809" s="14">
        <f t="shared" si="561"/>
        <v>1.2060918432133469</v>
      </c>
      <c r="R1809" s="14">
        <f t="shared" si="562"/>
        <v>-0.15004384321334696</v>
      </c>
      <c r="S1809" s="14">
        <f t="shared" si="563"/>
        <v>1.8841596864266936</v>
      </c>
      <c r="T1809" s="14">
        <f t="shared" si="564"/>
        <v>-0.82811168642669386</v>
      </c>
      <c r="U1809" s="4" t="s">
        <v>21</v>
      </c>
      <c r="V1809" s="21">
        <v>1796</v>
      </c>
      <c r="W1809" s="15">
        <f t="shared" si="554"/>
        <v>18066.033197604844</v>
      </c>
      <c r="X1809" s="15">
        <f t="shared" si="555"/>
        <v>20990.656276890571</v>
      </c>
      <c r="Y1809" s="15">
        <f t="shared" si="556"/>
        <v>35591.306176641447</v>
      </c>
      <c r="Z1809" s="15">
        <f t="shared" si="557"/>
        <v>9170.260677624814</v>
      </c>
      <c r="AA1809" s="15">
        <f t="shared" si="558"/>
        <v>70117.278181874324</v>
      </c>
      <c r="AB1809" s="15">
        <f t="shared" si="559"/>
        <v>4654.794994328965</v>
      </c>
      <c r="AC1809" s="15"/>
    </row>
    <row r="1810" spans="2:29">
      <c r="B1810" s="64">
        <v>42934</v>
      </c>
      <c r="C1810" s="65">
        <v>2460.61</v>
      </c>
      <c r="D1810" s="65">
        <v>19999.91</v>
      </c>
      <c r="E1810" s="16">
        <f t="shared" si="566"/>
        <v>-5.9123628277149261E-3</v>
      </c>
      <c r="F1810" s="16" t="str">
        <f t="shared" si="568"/>
        <v/>
      </c>
      <c r="G1810" s="16">
        <f t="shared" si="569"/>
        <v>-5.9123628277149261E-3</v>
      </c>
      <c r="H1810" s="6">
        <f t="shared" ref="H1810:H1873" si="570">+H1809+$I$8</f>
        <v>1797</v>
      </c>
      <c r="I1810" s="25">
        <f t="shared" ref="I1810:I1873" ca="1" si="571">$I$13*2.71828^(($I$5-($I$6^2)/2)*H1810+$I$6*K1810)</f>
        <v>24043.058570848469</v>
      </c>
      <c r="J1810" s="16">
        <f t="shared" ca="1" si="560"/>
        <v>3.3216492028591005E-3</v>
      </c>
      <c r="K1810" s="17">
        <f t="shared" ref="K1810:K1873" ca="1" si="572">+K1809+L1810</f>
        <v>17.844957569321902</v>
      </c>
      <c r="L1810" s="31">
        <f t="shared" ca="1" si="567"/>
        <v>0.18888418391984962</v>
      </c>
      <c r="M1810" s="30"/>
      <c r="N1810" s="21">
        <v>1797</v>
      </c>
      <c r="O1810" s="14">
        <f t="shared" si="565"/>
        <v>0.52831799999999995</v>
      </c>
      <c r="P1810" s="14">
        <f t="shared" ref="P1810:P1873" si="573">$I$6*N1810^0.5</f>
        <v>0.67825658861525262</v>
      </c>
      <c r="Q1810" s="14">
        <f t="shared" si="561"/>
        <v>1.2065745886152526</v>
      </c>
      <c r="R1810" s="14">
        <f t="shared" si="562"/>
        <v>-0.14993858861525267</v>
      </c>
      <c r="S1810" s="14">
        <f t="shared" si="563"/>
        <v>1.8848311772305051</v>
      </c>
      <c r="T1810" s="14">
        <f t="shared" si="564"/>
        <v>-0.82819517723050529</v>
      </c>
      <c r="U1810" s="4" t="s">
        <v>21</v>
      </c>
      <c r="V1810" s="21">
        <v>1797</v>
      </c>
      <c r="W1810" s="15">
        <f t="shared" ref="W1810:W1873" si="574">$I$10*EXP(O1810)</f>
        <v>18071.345392219282</v>
      </c>
      <c r="X1810" s="15">
        <f t="shared" ref="X1810:X1873" si="575">$I$10*EXP(P1810)</f>
        <v>20994.618540663589</v>
      </c>
      <c r="Y1810" s="15">
        <f t="shared" ref="Y1810:Y1873" si="576">$I$10*EXP(Q1810)</f>
        <v>35608.491863868032</v>
      </c>
      <c r="Z1810" s="15">
        <f t="shared" ref="Z1810:Z1873" si="577">$I$10*EXP(R1810)</f>
        <v>9171.2259405251461</v>
      </c>
      <c r="AA1810" s="15">
        <f t="shared" ref="AA1810:AA1873" si="578">$I$10*EXP(S1810)</f>
        <v>70164.37710083749</v>
      </c>
      <c r="AB1810" s="15">
        <f t="shared" ref="AB1810:AB1873" si="579">$I$10*EXP(T1810)</f>
        <v>4654.4063779764829</v>
      </c>
      <c r="AC1810" s="15"/>
    </row>
    <row r="1811" spans="2:29">
      <c r="B1811" s="64">
        <v>42935</v>
      </c>
      <c r="C1811" s="65">
        <v>2473.83</v>
      </c>
      <c r="D1811" s="65">
        <v>20020.86</v>
      </c>
      <c r="E1811" s="16">
        <f t="shared" si="566"/>
        <v>1.0475047137712484E-3</v>
      </c>
      <c r="F1811" s="16">
        <f t="shared" si="568"/>
        <v>1.0475047137712484E-3</v>
      </c>
      <c r="G1811" s="16" t="str">
        <f t="shared" si="569"/>
        <v/>
      </c>
      <c r="H1811" s="6">
        <f t="shared" si="570"/>
        <v>1798</v>
      </c>
      <c r="I1811" s="25">
        <f t="shared" ca="1" si="571"/>
        <v>23640.939983669563</v>
      </c>
      <c r="J1811" s="16">
        <f t="shared" ref="J1811:J1874" ca="1" si="580">(I1811-I1810)/I1810</f>
        <v>-1.6724934807856067E-2</v>
      </c>
      <c r="K1811" s="17">
        <f t="shared" ca="1" si="572"/>
        <v>16.772433372190928</v>
      </c>
      <c r="L1811" s="31">
        <f t="shared" ca="1" si="567"/>
        <v>-1.0725241971309745</v>
      </c>
      <c r="M1811" s="30"/>
      <c r="N1811" s="21">
        <v>1798</v>
      </c>
      <c r="O1811" s="14">
        <f t="shared" si="565"/>
        <v>0.52861199999999997</v>
      </c>
      <c r="P1811" s="14">
        <f t="shared" si="573"/>
        <v>0.67844528150765404</v>
      </c>
      <c r="Q1811" s="14">
        <f t="shared" ref="Q1811:Q1874" si="581">+O1811+P1811</f>
        <v>1.2070572815076539</v>
      </c>
      <c r="R1811" s="14">
        <f t="shared" ref="R1811:R1874" si="582">+O1811-P1811</f>
        <v>-0.14983328150765407</v>
      </c>
      <c r="S1811" s="14">
        <f t="shared" ref="S1811:S1874" si="583">+O1811+2*P1811</f>
        <v>1.8855025630153079</v>
      </c>
      <c r="T1811" s="14">
        <f t="shared" ref="T1811:T1874" si="584">+O1811-2*P1811</f>
        <v>-0.82827856301530811</v>
      </c>
      <c r="U1811" s="4" t="s">
        <v>21</v>
      </c>
      <c r="V1811" s="21">
        <v>1798</v>
      </c>
      <c r="W1811" s="15">
        <f t="shared" si="574"/>
        <v>18076.659148848546</v>
      </c>
      <c r="X1811" s="15">
        <f t="shared" si="575"/>
        <v>20998.580449741177</v>
      </c>
      <c r="Y1811" s="15">
        <f t="shared" si="576"/>
        <v>35625.683978721871</v>
      </c>
      <c r="Z1811" s="15">
        <f t="shared" si="577"/>
        <v>9172.1917866564145</v>
      </c>
      <c r="AA1811" s="15">
        <f t="shared" si="578"/>
        <v>70211.500283369867</v>
      </c>
      <c r="AB1811" s="15">
        <f t="shared" si="579"/>
        <v>4654.018282828898</v>
      </c>
      <c r="AC1811" s="15"/>
    </row>
    <row r="1812" spans="2:29">
      <c r="B1812" s="64">
        <v>42936</v>
      </c>
      <c r="C1812" s="65">
        <v>2473.4499999999998</v>
      </c>
      <c r="D1812" s="65">
        <v>20144.59</v>
      </c>
      <c r="E1812" s="16">
        <f t="shared" si="566"/>
        <v>6.1800542034657633E-3</v>
      </c>
      <c r="F1812" s="16">
        <f t="shared" si="568"/>
        <v>6.1800542034657633E-3</v>
      </c>
      <c r="G1812" s="16" t="str">
        <f t="shared" si="569"/>
        <v/>
      </c>
      <c r="H1812" s="6">
        <f t="shared" si="570"/>
        <v>1799</v>
      </c>
      <c r="I1812" s="25">
        <f t="shared" ca="1" si="571"/>
        <v>23476.146539293455</v>
      </c>
      <c r="J1812" s="16">
        <f t="shared" ca="1" si="580"/>
        <v>-6.9706807127780058E-3</v>
      </c>
      <c r="K1812" s="17">
        <f t="shared" ca="1" si="572"/>
        <v>16.316864990371474</v>
      </c>
      <c r="L1812" s="31">
        <f t="shared" ca="1" si="567"/>
        <v>-0.45556838181945492</v>
      </c>
      <c r="M1812" s="30"/>
      <c r="N1812" s="21">
        <v>1799</v>
      </c>
      <c r="O1812" s="14">
        <f t="shared" si="565"/>
        <v>0.52890599999999999</v>
      </c>
      <c r="P1812" s="14">
        <f t="shared" si="573"/>
        <v>0.6786339219343519</v>
      </c>
      <c r="Q1812" s="14">
        <f t="shared" si="581"/>
        <v>1.2075399219343519</v>
      </c>
      <c r="R1812" s="14">
        <f t="shared" si="582"/>
        <v>-0.14972792193435192</v>
      </c>
      <c r="S1812" s="14">
        <f t="shared" si="583"/>
        <v>1.8861738438687037</v>
      </c>
      <c r="T1812" s="14">
        <f t="shared" si="584"/>
        <v>-0.82836184386870382</v>
      </c>
      <c r="U1812" s="4" t="s">
        <v>21</v>
      </c>
      <c r="V1812" s="21">
        <v>1799</v>
      </c>
      <c r="W1812" s="15">
        <f t="shared" si="574"/>
        <v>18081.974467951928</v>
      </c>
      <c r="X1812" s="15">
        <f t="shared" si="575"/>
        <v>21002.542004560215</v>
      </c>
      <c r="Y1812" s="15">
        <f t="shared" si="576"/>
        <v>35642.882524061548</v>
      </c>
      <c r="Z1812" s="15">
        <f t="shared" si="577"/>
        <v>9173.1582157796875</v>
      </c>
      <c r="AA1812" s="15">
        <f t="shared" si="578"/>
        <v>70258.64774202097</v>
      </c>
      <c r="AB1812" s="15">
        <f t="shared" si="579"/>
        <v>4653.6307083535748</v>
      </c>
      <c r="AC1812" s="15"/>
    </row>
    <row r="1813" spans="2:29">
      <c r="B1813" s="64">
        <v>42937</v>
      </c>
      <c r="C1813" s="65">
        <v>2472.54</v>
      </c>
      <c r="D1813" s="65">
        <v>20099.75</v>
      </c>
      <c r="E1813" s="16">
        <f t="shared" si="566"/>
        <v>-2.225907799563066E-3</v>
      </c>
      <c r="F1813" s="16" t="str">
        <f t="shared" si="568"/>
        <v/>
      </c>
      <c r="G1813" s="16">
        <f t="shared" si="569"/>
        <v>-2.225907799563066E-3</v>
      </c>
      <c r="H1813" s="6">
        <f t="shared" si="570"/>
        <v>1800</v>
      </c>
      <c r="I1813" s="25">
        <f t="shared" ca="1" si="571"/>
        <v>23656.864217069335</v>
      </c>
      <c r="J1813" s="16">
        <f t="shared" ca="1" si="580"/>
        <v>7.697927659183818E-3</v>
      </c>
      <c r="K1813" s="17">
        <f t="shared" ca="1" si="572"/>
        <v>16.777768425033347</v>
      </c>
      <c r="L1813" s="31">
        <f t="shared" ca="1" si="567"/>
        <v>0.46090343466187395</v>
      </c>
      <c r="M1813" s="30"/>
      <c r="N1813" s="21">
        <v>1800</v>
      </c>
      <c r="O1813" s="14">
        <f t="shared" si="565"/>
        <v>0.5292</v>
      </c>
      <c r="P1813" s="14">
        <f t="shared" si="573"/>
        <v>0.67882250993908566</v>
      </c>
      <c r="Q1813" s="14">
        <f t="shared" si="581"/>
        <v>1.2080225099390858</v>
      </c>
      <c r="R1813" s="14">
        <f t="shared" si="582"/>
        <v>-0.14962250993908566</v>
      </c>
      <c r="S1813" s="14">
        <f t="shared" si="583"/>
        <v>1.8868450198781712</v>
      </c>
      <c r="T1813" s="14">
        <f t="shared" si="584"/>
        <v>-0.82844501987817132</v>
      </c>
      <c r="U1813" s="4" t="s">
        <v>21</v>
      </c>
      <c r="V1813" s="21">
        <v>1800</v>
      </c>
      <c r="W1813" s="15">
        <f t="shared" si="574"/>
        <v>18087.291349988867</v>
      </c>
      <c r="X1813" s="15">
        <f t="shared" si="575"/>
        <v>21006.503205556946</v>
      </c>
      <c r="Y1813" s="15">
        <f t="shared" si="576"/>
        <v>35660.08750274605</v>
      </c>
      <c r="Z1813" s="15">
        <f t="shared" si="577"/>
        <v>9174.1252276565356</v>
      </c>
      <c r="AA1813" s="15">
        <f t="shared" si="578"/>
        <v>70305.819489344794</v>
      </c>
      <c r="AB1813" s="15">
        <f t="shared" si="579"/>
        <v>4653.2436540187591</v>
      </c>
      <c r="AC1813" s="15"/>
    </row>
    <row r="1814" spans="2:29">
      <c r="B1814" s="64">
        <v>42940</v>
      </c>
      <c r="C1814" s="65">
        <v>2469.91</v>
      </c>
      <c r="D1814" s="65">
        <v>19975.669999999998</v>
      </c>
      <c r="E1814" s="16">
        <f t="shared" si="566"/>
        <v>-6.1732111095910026E-3</v>
      </c>
      <c r="F1814" s="16" t="str">
        <f t="shared" si="568"/>
        <v/>
      </c>
      <c r="G1814" s="16">
        <f t="shared" si="569"/>
        <v>-6.1732111095910026E-3</v>
      </c>
      <c r="H1814" s="6">
        <f t="shared" si="570"/>
        <v>1801</v>
      </c>
      <c r="I1814" s="25">
        <f t="shared" ca="1" si="571"/>
        <v>23806.936207785926</v>
      </c>
      <c r="J1814" s="16">
        <f t="shared" ca="1" si="580"/>
        <v>6.3436975137350854E-3</v>
      </c>
      <c r="K1814" s="17">
        <f t="shared" ca="1" si="572"/>
        <v>17.154622500713586</v>
      </c>
      <c r="L1814" s="31">
        <f t="shared" ca="1" si="567"/>
        <v>0.3768540756802376</v>
      </c>
      <c r="M1814" s="30"/>
      <c r="N1814" s="21">
        <v>1801</v>
      </c>
      <c r="O1814" s="14">
        <f t="shared" si="565"/>
        <v>0.52949400000000002</v>
      </c>
      <c r="P1814" s="14">
        <f t="shared" si="573"/>
        <v>0.67901104556553427</v>
      </c>
      <c r="Q1814" s="14">
        <f t="shared" si="581"/>
        <v>1.2085050455655342</v>
      </c>
      <c r="R1814" s="14">
        <f t="shared" si="582"/>
        <v>-0.14951704556553425</v>
      </c>
      <c r="S1814" s="14">
        <f t="shared" si="583"/>
        <v>1.8875160911310687</v>
      </c>
      <c r="T1814" s="14">
        <f t="shared" si="584"/>
        <v>-0.82852809113106851</v>
      </c>
      <c r="U1814" s="4" t="s">
        <v>21</v>
      </c>
      <c r="V1814" s="21">
        <v>1801</v>
      </c>
      <c r="W1814" s="15">
        <f t="shared" si="574"/>
        <v>18092.609795418935</v>
      </c>
      <c r="X1814" s="15">
        <f t="shared" si="575"/>
        <v>21010.464053167012</v>
      </c>
      <c r="Y1814" s="15">
        <f t="shared" si="576"/>
        <v>35677.298917634871</v>
      </c>
      <c r="Z1814" s="15">
        <f t="shared" si="577"/>
        <v>9175.0928220490259</v>
      </c>
      <c r="AA1814" s="15">
        <f t="shared" si="578"/>
        <v>70353.015537900035</v>
      </c>
      <c r="AB1814" s="15">
        <f t="shared" si="579"/>
        <v>4652.8571192935688</v>
      </c>
      <c r="AC1814" s="15"/>
    </row>
    <row r="1815" spans="2:29">
      <c r="B1815" s="64">
        <v>42941</v>
      </c>
      <c r="C1815" s="65">
        <v>2477.13</v>
      </c>
      <c r="D1815" s="65">
        <v>19955.2</v>
      </c>
      <c r="E1815" s="16">
        <f t="shared" si="566"/>
        <v>-1.0247466042439392E-3</v>
      </c>
      <c r="F1815" s="16" t="str">
        <f t="shared" si="568"/>
        <v/>
      </c>
      <c r="G1815" s="16">
        <f t="shared" si="569"/>
        <v>-1.0247466042439392E-3</v>
      </c>
      <c r="H1815" s="6">
        <f t="shared" si="570"/>
        <v>1802</v>
      </c>
      <c r="I1815" s="25">
        <f t="shared" ca="1" si="571"/>
        <v>23743.092347195772</v>
      </c>
      <c r="J1815" s="16">
        <f t="shared" ca="1" si="580"/>
        <v>-2.6817335936437717E-3</v>
      </c>
      <c r="K1815" s="17">
        <f t="shared" ca="1" si="572"/>
        <v>16.96841389514034</v>
      </c>
      <c r="L1815" s="31">
        <f t="shared" ca="1" si="567"/>
        <v>-0.18620860557324417</v>
      </c>
      <c r="M1815" s="30"/>
      <c r="N1815" s="21">
        <v>1802</v>
      </c>
      <c r="O1815" s="14">
        <f t="shared" si="565"/>
        <v>0.52978800000000004</v>
      </c>
      <c r="P1815" s="14">
        <f t="shared" si="573"/>
        <v>0.67919952885731594</v>
      </c>
      <c r="Q1815" s="14">
        <f t="shared" si="581"/>
        <v>1.208987528857316</v>
      </c>
      <c r="R1815" s="14">
        <f t="shared" si="582"/>
        <v>-0.1494115288573159</v>
      </c>
      <c r="S1815" s="14">
        <f t="shared" si="583"/>
        <v>1.888187057714632</v>
      </c>
      <c r="T1815" s="14">
        <f t="shared" si="584"/>
        <v>-0.82861105771463184</v>
      </c>
      <c r="U1815" s="4" t="s">
        <v>21</v>
      </c>
      <c r="V1815" s="21">
        <v>1802</v>
      </c>
      <c r="W1815" s="15">
        <f t="shared" si="574"/>
        <v>18097.929804701835</v>
      </c>
      <c r="X1815" s="15">
        <f t="shared" si="575"/>
        <v>21014.424547825427</v>
      </c>
      <c r="Y1815" s="15">
        <f t="shared" si="576"/>
        <v>35694.516771587943</v>
      </c>
      <c r="Z1815" s="15">
        <f t="shared" si="577"/>
        <v>9176.0609987197149</v>
      </c>
      <c r="AA1815" s="15">
        <f t="shared" si="578"/>
        <v>70400.235900249943</v>
      </c>
      <c r="AB1815" s="15">
        <f t="shared" si="579"/>
        <v>4652.471103647993</v>
      </c>
      <c r="AC1815" s="15"/>
    </row>
    <row r="1816" spans="2:29">
      <c r="B1816" s="64">
        <v>42942</v>
      </c>
      <c r="C1816" s="65">
        <v>2477.83</v>
      </c>
      <c r="D1816" s="65">
        <v>20050.16</v>
      </c>
      <c r="E1816" s="16">
        <f t="shared" si="566"/>
        <v>4.7586593970493467E-3</v>
      </c>
      <c r="F1816" s="16">
        <f t="shared" si="568"/>
        <v>4.7586593970493467E-3</v>
      </c>
      <c r="G1816" s="16" t="str">
        <f t="shared" si="569"/>
        <v/>
      </c>
      <c r="H1816" s="6">
        <f t="shared" si="570"/>
        <v>1803</v>
      </c>
      <c r="I1816" s="25">
        <f t="shared" ca="1" si="571"/>
        <v>23653.529577924583</v>
      </c>
      <c r="J1816" s="16">
        <f t="shared" ca="1" si="580"/>
        <v>-3.7721610968576135E-3</v>
      </c>
      <c r="K1816" s="17">
        <f t="shared" ca="1" si="572"/>
        <v>16.713832883823887</v>
      </c>
      <c r="L1816" s="31">
        <f t="shared" ca="1" si="567"/>
        <v>-0.254581011316455</v>
      </c>
      <c r="M1816" s="30"/>
      <c r="N1816" s="21">
        <v>1803</v>
      </c>
      <c r="O1816" s="14">
        <f t="shared" si="565"/>
        <v>0.53008199999999994</v>
      </c>
      <c r="P1816" s="14">
        <f t="shared" si="573"/>
        <v>0.67938795985798872</v>
      </c>
      <c r="Q1816" s="14">
        <f t="shared" si="581"/>
        <v>1.2094699598579886</v>
      </c>
      <c r="R1816" s="14">
        <f t="shared" si="582"/>
        <v>-0.14930595985798878</v>
      </c>
      <c r="S1816" s="14">
        <f t="shared" si="583"/>
        <v>1.8888579197159774</v>
      </c>
      <c r="T1816" s="14">
        <f t="shared" si="584"/>
        <v>-0.8286939197159775</v>
      </c>
      <c r="U1816" s="4" t="s">
        <v>21</v>
      </c>
      <c r="V1816" s="21">
        <v>1803</v>
      </c>
      <c r="W1816" s="15">
        <f t="shared" si="574"/>
        <v>18103.251378297402</v>
      </c>
      <c r="X1816" s="15">
        <f t="shared" si="575"/>
        <v>21018.384689966588</v>
      </c>
      <c r="Y1816" s="15">
        <f t="shared" si="576"/>
        <v>35711.741067465671</v>
      </c>
      <c r="Z1816" s="15">
        <f t="shared" si="577"/>
        <v>9177.0297574316592</v>
      </c>
      <c r="AA1816" s="15">
        <f t="shared" si="578"/>
        <v>70447.480588962484</v>
      </c>
      <c r="AB1816" s="15">
        <f t="shared" si="579"/>
        <v>4652.0856065528933</v>
      </c>
      <c r="AC1816" s="15"/>
    </row>
    <row r="1817" spans="2:29">
      <c r="B1817" s="64">
        <v>42943</v>
      </c>
      <c r="C1817" s="65">
        <v>2475.42</v>
      </c>
      <c r="D1817" s="65">
        <v>20079.64</v>
      </c>
      <c r="E1817" s="16">
        <f t="shared" si="566"/>
        <v>1.4703124563594286E-3</v>
      </c>
      <c r="F1817" s="16">
        <f t="shared" si="568"/>
        <v>1.4703124563594286E-3</v>
      </c>
      <c r="G1817" s="16" t="str">
        <f t="shared" si="569"/>
        <v/>
      </c>
      <c r="H1817" s="6">
        <f t="shared" si="570"/>
        <v>1804</v>
      </c>
      <c r="I1817" s="25">
        <f t="shared" ca="1" si="571"/>
        <v>23979.901795434846</v>
      </c>
      <c r="J1817" s="16">
        <f t="shared" ca="1" si="580"/>
        <v>1.3798034514682341E-2</v>
      </c>
      <c r="K1817" s="17">
        <f t="shared" ca="1" si="572"/>
        <v>17.551940230151594</v>
      </c>
      <c r="L1817" s="31">
        <f t="shared" ca="1" si="567"/>
        <v>0.83810734632770856</v>
      </c>
      <c r="M1817" s="30"/>
      <c r="N1817" s="21">
        <v>1804</v>
      </c>
      <c r="O1817" s="14">
        <f t="shared" si="565"/>
        <v>0.53037599999999996</v>
      </c>
      <c r="P1817" s="14">
        <f t="shared" si="573"/>
        <v>0.67957633861104971</v>
      </c>
      <c r="Q1817" s="14">
        <f t="shared" si="581"/>
        <v>1.2099523386110498</v>
      </c>
      <c r="R1817" s="14">
        <f t="shared" si="582"/>
        <v>-0.14920033861104975</v>
      </c>
      <c r="S1817" s="14">
        <f t="shared" si="583"/>
        <v>1.8895286772220994</v>
      </c>
      <c r="T1817" s="14">
        <f t="shared" si="584"/>
        <v>-0.82877667722209947</v>
      </c>
      <c r="U1817" s="4" t="s">
        <v>21</v>
      </c>
      <c r="V1817" s="21">
        <v>1804</v>
      </c>
      <c r="W1817" s="15">
        <f t="shared" si="574"/>
        <v>18108.57451666562</v>
      </c>
      <c r="X1817" s="15">
        <f t="shared" si="575"/>
        <v>21022.344480024291</v>
      </c>
      <c r="Y1817" s="15">
        <f t="shared" si="576"/>
        <v>35728.971808128925</v>
      </c>
      <c r="Z1817" s="15">
        <f t="shared" si="577"/>
        <v>9177.9990979484101</v>
      </c>
      <c r="AA1817" s="15">
        <f t="shared" si="578"/>
        <v>70494.749616610206</v>
      </c>
      <c r="AB1817" s="15">
        <f t="shared" si="579"/>
        <v>4651.7006274800033</v>
      </c>
      <c r="AC1817" s="15"/>
    </row>
    <row r="1818" spans="2:29">
      <c r="B1818" s="64">
        <v>42944</v>
      </c>
      <c r="C1818" s="65">
        <v>2472.1</v>
      </c>
      <c r="D1818" s="65">
        <v>19959.84</v>
      </c>
      <c r="E1818" s="16">
        <f t="shared" si="566"/>
        <v>-5.9662424226728803E-3</v>
      </c>
      <c r="F1818" s="16" t="str">
        <f t="shared" si="568"/>
        <v/>
      </c>
      <c r="G1818" s="16">
        <f t="shared" si="569"/>
        <v>-5.9662424226728803E-3</v>
      </c>
      <c r="H1818" s="6">
        <f t="shared" si="570"/>
        <v>1805</v>
      </c>
      <c r="I1818" s="25">
        <f t="shared" ca="1" si="571"/>
        <v>23898.460277572685</v>
      </c>
      <c r="J1818" s="16">
        <f t="shared" ca="1" si="580"/>
        <v>-3.3962406750833573E-3</v>
      </c>
      <c r="K1818" s="17">
        <f t="shared" ca="1" si="572"/>
        <v>17.320938775145329</v>
      </c>
      <c r="L1818" s="31">
        <f t="shared" ca="1" si="567"/>
        <v>-0.23100145500626412</v>
      </c>
      <c r="M1818" s="30"/>
      <c r="N1818" s="21">
        <v>1805</v>
      </c>
      <c r="O1818" s="14">
        <f t="shared" si="565"/>
        <v>0.53066999999999998</v>
      </c>
      <c r="P1818" s="14">
        <f t="shared" si="573"/>
        <v>0.67976466515993605</v>
      </c>
      <c r="Q1818" s="14">
        <f t="shared" si="581"/>
        <v>1.210434665159936</v>
      </c>
      <c r="R1818" s="14">
        <f t="shared" si="582"/>
        <v>-0.14909466515993608</v>
      </c>
      <c r="S1818" s="14">
        <f t="shared" si="583"/>
        <v>1.8901993303198721</v>
      </c>
      <c r="T1818" s="14">
        <f t="shared" si="584"/>
        <v>-0.82885933031987213</v>
      </c>
      <c r="U1818" s="4" t="s">
        <v>21</v>
      </c>
      <c r="V1818" s="21">
        <v>1805</v>
      </c>
      <c r="W1818" s="15">
        <f t="shared" si="574"/>
        <v>18113.899220266594</v>
      </c>
      <c r="X1818" s="15">
        <f t="shared" si="575"/>
        <v>21026.303918431695</v>
      </c>
      <c r="Y1818" s="15">
        <f t="shared" si="576"/>
        <v>35746.208996438996</v>
      </c>
      <c r="Z1818" s="15">
        <f t="shared" si="577"/>
        <v>9178.9690200340137</v>
      </c>
      <c r="AA1818" s="15">
        <f t="shared" si="578"/>
        <v>70542.042995770302</v>
      </c>
      <c r="AB1818" s="15">
        <f t="shared" si="579"/>
        <v>4651.3161659019197</v>
      </c>
      <c r="AC1818" s="15"/>
    </row>
    <row r="1819" spans="2:29">
      <c r="B1819" s="64">
        <v>42947</v>
      </c>
      <c r="C1819" s="65">
        <v>2470.3000000000002</v>
      </c>
      <c r="D1819" s="65">
        <v>19925.18</v>
      </c>
      <c r="E1819" s="16">
        <f t="shared" si="566"/>
        <v>-1.7364868656261701E-3</v>
      </c>
      <c r="F1819" s="16" t="str">
        <f t="shared" si="568"/>
        <v/>
      </c>
      <c r="G1819" s="16">
        <f t="shared" si="569"/>
        <v>-1.7364868656261701E-3</v>
      </c>
      <c r="H1819" s="6">
        <f t="shared" si="570"/>
        <v>1806</v>
      </c>
      <c r="I1819" s="25">
        <f t="shared" ca="1" si="571"/>
        <v>23940.274229392879</v>
      </c>
      <c r="J1819" s="16">
        <f t="shared" ca="1" si="580"/>
        <v>1.7496504517252639E-3</v>
      </c>
      <c r="K1819" s="17">
        <f t="shared" ca="1" si="572"/>
        <v>17.411821448414184</v>
      </c>
      <c r="L1819" s="31">
        <f t="shared" ca="1" si="567"/>
        <v>9.0882673268856171E-2</v>
      </c>
      <c r="M1819" s="30"/>
      <c r="N1819" s="21">
        <v>1806</v>
      </c>
      <c r="O1819" s="14">
        <f t="shared" si="565"/>
        <v>0.53096399999999999</v>
      </c>
      <c r="P1819" s="14">
        <f t="shared" si="573"/>
        <v>0.67995293954802494</v>
      </c>
      <c r="Q1819" s="14">
        <f t="shared" si="581"/>
        <v>1.2109169395480248</v>
      </c>
      <c r="R1819" s="14">
        <f t="shared" si="582"/>
        <v>-0.14898893954802495</v>
      </c>
      <c r="S1819" s="14">
        <f t="shared" si="583"/>
        <v>1.8908698790960499</v>
      </c>
      <c r="T1819" s="14">
        <f t="shared" si="584"/>
        <v>-0.82894187909604988</v>
      </c>
      <c r="U1819" s="4" t="s">
        <v>21</v>
      </c>
      <c r="V1819" s="21">
        <v>1806</v>
      </c>
      <c r="W1819" s="15">
        <f t="shared" si="574"/>
        <v>18119.225489560573</v>
      </c>
      <c r="X1819" s="15">
        <f t="shared" si="575"/>
        <v>21030.263005621371</v>
      </c>
      <c r="Y1819" s="15">
        <f t="shared" si="576"/>
        <v>35763.452635257709</v>
      </c>
      <c r="Z1819" s="15">
        <f t="shared" si="577"/>
        <v>9179.9395234530002</v>
      </c>
      <c r="AA1819" s="15">
        <f t="shared" si="578"/>
        <v>70589.360739024632</v>
      </c>
      <c r="AB1819" s="15">
        <f t="shared" si="579"/>
        <v>4650.9322212921052</v>
      </c>
      <c r="AC1819" s="15"/>
    </row>
    <row r="1820" spans="2:29">
      <c r="B1820" s="64">
        <v>42948</v>
      </c>
      <c r="C1820" s="65">
        <v>2476.35</v>
      </c>
      <c r="D1820" s="65">
        <v>19985.79</v>
      </c>
      <c r="E1820" s="16">
        <f t="shared" si="566"/>
        <v>3.0418796718524291E-3</v>
      </c>
      <c r="F1820" s="16">
        <f t="shared" si="568"/>
        <v>3.0418796718524291E-3</v>
      </c>
      <c r="G1820" s="16" t="str">
        <f t="shared" si="569"/>
        <v/>
      </c>
      <c r="H1820" s="6">
        <f t="shared" si="570"/>
        <v>1807</v>
      </c>
      <c r="I1820" s="25">
        <f t="shared" ca="1" si="571"/>
        <v>24330.283889960079</v>
      </c>
      <c r="J1820" s="16">
        <f t="shared" ca="1" si="580"/>
        <v>1.629094373899706E-2</v>
      </c>
      <c r="K1820" s="17">
        <f t="shared" ca="1" si="572"/>
        <v>18.403426509677836</v>
      </c>
      <c r="L1820" s="31">
        <f t="shared" ca="1" si="567"/>
        <v>0.99160506126365</v>
      </c>
      <c r="M1820" s="30"/>
      <c r="N1820" s="21">
        <v>1807</v>
      </c>
      <c r="O1820" s="14">
        <f t="shared" si="565"/>
        <v>0.53125800000000001</v>
      </c>
      <c r="P1820" s="14">
        <f t="shared" si="573"/>
        <v>0.68014116181863304</v>
      </c>
      <c r="Q1820" s="14">
        <f t="shared" si="581"/>
        <v>1.2113991618186331</v>
      </c>
      <c r="R1820" s="14">
        <f t="shared" si="582"/>
        <v>-0.14888316181863304</v>
      </c>
      <c r="S1820" s="14">
        <f t="shared" si="583"/>
        <v>1.8915403236372661</v>
      </c>
      <c r="T1820" s="14">
        <f t="shared" si="584"/>
        <v>-0.82902432363726608</v>
      </c>
      <c r="U1820" s="4" t="s">
        <v>21</v>
      </c>
      <c r="V1820" s="21">
        <v>1807</v>
      </c>
      <c r="W1820" s="15">
        <f t="shared" si="574"/>
        <v>18124.553325007939</v>
      </c>
      <c r="X1820" s="15">
        <f t="shared" si="575"/>
        <v>21034.221742025267</v>
      </c>
      <c r="Y1820" s="15">
        <f t="shared" si="576"/>
        <v>35780.702727447308</v>
      </c>
      <c r="Z1820" s="15">
        <f t="shared" si="577"/>
        <v>9180.9106079703979</v>
      </c>
      <c r="AA1820" s="15">
        <f t="shared" si="578"/>
        <v>70636.702858959659</v>
      </c>
      <c r="AB1820" s="15">
        <f t="shared" si="579"/>
        <v>4650.5487931248899</v>
      </c>
      <c r="AC1820" s="15"/>
    </row>
    <row r="1821" spans="2:29">
      <c r="B1821" s="64">
        <v>42949</v>
      </c>
      <c r="C1821" s="65">
        <v>2477.5700000000002</v>
      </c>
      <c r="D1821" s="65">
        <v>20080.14</v>
      </c>
      <c r="E1821" s="16">
        <f t="shared" si="566"/>
        <v>4.7208541668854994E-3</v>
      </c>
      <c r="F1821" s="16">
        <f t="shared" si="568"/>
        <v>4.7208541668854994E-3</v>
      </c>
      <c r="G1821" s="16" t="str">
        <f t="shared" si="569"/>
        <v/>
      </c>
      <c r="H1821" s="6">
        <f t="shared" si="570"/>
        <v>1808</v>
      </c>
      <c r="I1821" s="25">
        <f t="shared" ca="1" si="571"/>
        <v>24366.537513466115</v>
      </c>
      <c r="J1821" s="16">
        <f t="shared" ca="1" si="580"/>
        <v>1.490061672523114E-3</v>
      </c>
      <c r="K1821" s="17">
        <f t="shared" ca="1" si="572"/>
        <v>18.478111111786191</v>
      </c>
      <c r="L1821" s="31">
        <f t="shared" ca="1" si="567"/>
        <v>7.468460210835573E-2</v>
      </c>
      <c r="M1821" s="30"/>
      <c r="N1821" s="21">
        <v>1808</v>
      </c>
      <c r="O1821" s="14">
        <f t="shared" si="565"/>
        <v>0.53155200000000002</v>
      </c>
      <c r="P1821" s="14">
        <f t="shared" si="573"/>
        <v>0.68032933201501766</v>
      </c>
      <c r="Q1821" s="14">
        <f t="shared" si="581"/>
        <v>1.2118813320150177</v>
      </c>
      <c r="R1821" s="14">
        <f t="shared" si="582"/>
        <v>-0.14877733201501764</v>
      </c>
      <c r="S1821" s="14">
        <f t="shared" si="583"/>
        <v>1.8922106640300353</v>
      </c>
      <c r="T1821" s="14">
        <f t="shared" si="584"/>
        <v>-0.8291066640300353</v>
      </c>
      <c r="U1821" s="4" t="s">
        <v>21</v>
      </c>
      <c r="V1821" s="21">
        <v>1808</v>
      </c>
      <c r="W1821" s="15">
        <f t="shared" si="574"/>
        <v>18129.882727069205</v>
      </c>
      <c r="X1821" s="15">
        <f t="shared" si="575"/>
        <v>21038.18012807472</v>
      </c>
      <c r="Y1821" s="15">
        <f t="shared" si="576"/>
        <v>35797.959275870518</v>
      </c>
      <c r="Z1821" s="15">
        <f t="shared" si="577"/>
        <v>9181.8822733517209</v>
      </c>
      <c r="AA1821" s="15">
        <f t="shared" si="578"/>
        <v>70684.069368166543</v>
      </c>
      <c r="AB1821" s="15">
        <f t="shared" si="579"/>
        <v>4650.165880875461</v>
      </c>
      <c r="AC1821" s="15"/>
    </row>
    <row r="1822" spans="2:29">
      <c r="B1822" s="64">
        <v>42950</v>
      </c>
      <c r="C1822" s="65">
        <v>2472.16</v>
      </c>
      <c r="D1822" s="65">
        <v>20029.259999999998</v>
      </c>
      <c r="E1822" s="16">
        <f t="shared" si="566"/>
        <v>-2.5338468755696435E-3</v>
      </c>
      <c r="F1822" s="16" t="str">
        <f t="shared" si="568"/>
        <v/>
      </c>
      <c r="G1822" s="16">
        <f t="shared" si="569"/>
        <v>-2.5338468755696435E-3</v>
      </c>
      <c r="H1822" s="6">
        <f t="shared" si="570"/>
        <v>1809</v>
      </c>
      <c r="I1822" s="25">
        <f t="shared" ca="1" si="571"/>
        <v>24329.699073118038</v>
      </c>
      <c r="J1822" s="16">
        <f t="shared" ca="1" si="580"/>
        <v>-1.5118455105785557E-3</v>
      </c>
      <c r="K1822" s="17">
        <f t="shared" ca="1" si="572"/>
        <v>18.365174204293019</v>
      </c>
      <c r="L1822" s="31">
        <f t="shared" ca="1" si="567"/>
        <v>-0.11293690749317013</v>
      </c>
      <c r="M1822" s="30"/>
      <c r="N1822" s="21">
        <v>1809</v>
      </c>
      <c r="O1822" s="14">
        <f t="shared" si="565"/>
        <v>0.53184599999999993</v>
      </c>
      <c r="P1822" s="14">
        <f t="shared" si="573"/>
        <v>0.68051745018037557</v>
      </c>
      <c r="Q1822" s="14">
        <f t="shared" si="581"/>
        <v>1.2123634501803755</v>
      </c>
      <c r="R1822" s="14">
        <f t="shared" si="582"/>
        <v>-0.14867145018037564</v>
      </c>
      <c r="S1822" s="14">
        <f t="shared" si="583"/>
        <v>1.8928809003607512</v>
      </c>
      <c r="T1822" s="14">
        <f t="shared" si="584"/>
        <v>-0.82918890036075121</v>
      </c>
      <c r="U1822" s="4" t="s">
        <v>21</v>
      </c>
      <c r="V1822" s="21">
        <v>1809</v>
      </c>
      <c r="W1822" s="15">
        <f t="shared" si="574"/>
        <v>18135.213696205028</v>
      </c>
      <c r="X1822" s="15">
        <f t="shared" si="575"/>
        <v>21042.13816420046</v>
      </c>
      <c r="Y1822" s="15">
        <f t="shared" si="576"/>
        <v>35815.222283390533</v>
      </c>
      <c r="Z1822" s="15">
        <f t="shared" si="577"/>
        <v>9182.854519362978</v>
      </c>
      <c r="AA1822" s="15">
        <f t="shared" si="578"/>
        <v>70731.46027924103</v>
      </c>
      <c r="AB1822" s="15">
        <f t="shared" si="579"/>
        <v>4649.7834840198702</v>
      </c>
      <c r="AC1822" s="15"/>
    </row>
    <row r="1823" spans="2:29">
      <c r="B1823" s="64">
        <v>42951</v>
      </c>
      <c r="C1823" s="65">
        <v>2476.83</v>
      </c>
      <c r="D1823" s="65">
        <v>19952.330000000002</v>
      </c>
      <c r="E1823" s="16">
        <f t="shared" si="566"/>
        <v>-3.8408807914020117E-3</v>
      </c>
      <c r="F1823" s="16" t="str">
        <f t="shared" si="568"/>
        <v/>
      </c>
      <c r="G1823" s="16">
        <f t="shared" si="569"/>
        <v>-3.8408807914020117E-3</v>
      </c>
      <c r="H1823" s="6">
        <f t="shared" si="570"/>
        <v>1810</v>
      </c>
      <c r="I1823" s="25">
        <f t="shared" ca="1" si="571"/>
        <v>24085.03767545275</v>
      </c>
      <c r="J1823" s="16">
        <f t="shared" ca="1" si="580"/>
        <v>-1.0056079893549326E-2</v>
      </c>
      <c r="K1823" s="17">
        <f t="shared" ca="1" si="572"/>
        <v>17.715112290944134</v>
      </c>
      <c r="L1823" s="31">
        <f t="shared" ca="1" si="567"/>
        <v>-0.65006191334888619</v>
      </c>
      <c r="M1823" s="30"/>
      <c r="N1823" s="21">
        <v>1810</v>
      </c>
      <c r="O1823" s="14">
        <f t="shared" si="565"/>
        <v>0.53213999999999995</v>
      </c>
      <c r="P1823" s="14">
        <f t="shared" si="573"/>
        <v>0.68070551635784482</v>
      </c>
      <c r="Q1823" s="14">
        <f t="shared" si="581"/>
        <v>1.2128455163578447</v>
      </c>
      <c r="R1823" s="14">
        <f t="shared" si="582"/>
        <v>-0.14856551635784487</v>
      </c>
      <c r="S1823" s="14">
        <f t="shared" si="583"/>
        <v>1.8935510327156897</v>
      </c>
      <c r="T1823" s="14">
        <f t="shared" si="584"/>
        <v>-0.82927103271568969</v>
      </c>
      <c r="U1823" s="4" t="s">
        <v>21</v>
      </c>
      <c r="V1823" s="21">
        <v>1810</v>
      </c>
      <c r="W1823" s="15">
        <f t="shared" si="574"/>
        <v>18140.546232876193</v>
      </c>
      <c r="X1823" s="15">
        <f t="shared" si="575"/>
        <v>21046.095850832611</v>
      </c>
      <c r="Y1823" s="15">
        <f t="shared" si="576"/>
        <v>35832.491752871028</v>
      </c>
      <c r="Z1823" s="15">
        <f t="shared" si="577"/>
        <v>9183.8273457706582</v>
      </c>
      <c r="AA1823" s="15">
        <f t="shared" si="578"/>
        <v>70778.875604783665</v>
      </c>
      <c r="AB1823" s="15">
        <f t="shared" si="579"/>
        <v>4649.4016020350209</v>
      </c>
      <c r="AC1823" s="15"/>
    </row>
    <row r="1824" spans="2:29">
      <c r="B1824" s="64">
        <v>42954</v>
      </c>
      <c r="C1824" s="65">
        <v>2480.91</v>
      </c>
      <c r="D1824" s="65">
        <v>20055.89</v>
      </c>
      <c r="E1824" s="16">
        <f t="shared" si="566"/>
        <v>5.1903712498739575E-3</v>
      </c>
      <c r="F1824" s="16">
        <f t="shared" si="568"/>
        <v>5.1903712498739575E-3</v>
      </c>
      <c r="G1824" s="16" t="str">
        <f t="shared" si="569"/>
        <v/>
      </c>
      <c r="H1824" s="6">
        <f t="shared" si="570"/>
        <v>1811</v>
      </c>
      <c r="I1824" s="25">
        <f t="shared" ca="1" si="571"/>
        <v>24112.366065663333</v>
      </c>
      <c r="J1824" s="16">
        <f t="shared" ca="1" si="580"/>
        <v>1.1346625477125997E-3</v>
      </c>
      <c r="K1824" s="17">
        <f t="shared" ca="1" si="572"/>
        <v>17.767613545162611</v>
      </c>
      <c r="L1824" s="31">
        <f t="shared" ca="1" si="567"/>
        <v>5.2501254218476907E-2</v>
      </c>
      <c r="M1824" s="30"/>
      <c r="N1824" s="21">
        <v>1811</v>
      </c>
      <c r="O1824" s="14">
        <f t="shared" si="565"/>
        <v>0.53243399999999996</v>
      </c>
      <c r="P1824" s="14">
        <f t="shared" si="573"/>
        <v>0.68089353059050284</v>
      </c>
      <c r="Q1824" s="14">
        <f t="shared" si="581"/>
        <v>1.2133275305905027</v>
      </c>
      <c r="R1824" s="14">
        <f t="shared" si="582"/>
        <v>-0.14845953059050288</v>
      </c>
      <c r="S1824" s="14">
        <f t="shared" si="583"/>
        <v>1.8942210611810055</v>
      </c>
      <c r="T1824" s="14">
        <f t="shared" si="584"/>
        <v>-0.82935306118100571</v>
      </c>
      <c r="U1824" s="4" t="s">
        <v>21</v>
      </c>
      <c r="V1824" s="21">
        <v>1811</v>
      </c>
      <c r="W1824" s="15">
        <f t="shared" si="574"/>
        <v>18145.880337543622</v>
      </c>
      <c r="X1824" s="15">
        <f t="shared" si="575"/>
        <v>21050.053188400689</v>
      </c>
      <c r="Y1824" s="15">
        <f t="shared" si="576"/>
        <v>35849.767687176136</v>
      </c>
      <c r="Z1824" s="15">
        <f t="shared" si="577"/>
        <v>9184.8007523417473</v>
      </c>
      <c r="AA1824" s="15">
        <f t="shared" si="578"/>
        <v>70826.315357399435</v>
      </c>
      <c r="AB1824" s="15">
        <f t="shared" si="579"/>
        <v>4649.020234398683</v>
      </c>
      <c r="AC1824" s="15"/>
    </row>
    <row r="1825" spans="2:29">
      <c r="B1825" s="64">
        <v>42955</v>
      </c>
      <c r="C1825" s="65">
        <v>2474.92</v>
      </c>
      <c r="D1825" s="65">
        <v>19996.009999999998</v>
      </c>
      <c r="E1825" s="16">
        <f t="shared" si="566"/>
        <v>-2.9856565826797523E-3</v>
      </c>
      <c r="F1825" s="16" t="str">
        <f t="shared" si="568"/>
        <v/>
      </c>
      <c r="G1825" s="16">
        <f t="shared" si="569"/>
        <v>-2.9856565826797523E-3</v>
      </c>
      <c r="H1825" s="6">
        <f t="shared" si="570"/>
        <v>1812</v>
      </c>
      <c r="I1825" s="25">
        <f t="shared" ca="1" si="571"/>
        <v>24506.571552571888</v>
      </c>
      <c r="J1825" s="16">
        <f t="shared" ca="1" si="580"/>
        <v>1.634868539383675E-2</v>
      </c>
      <c r="K1825" s="17">
        <f t="shared" ca="1" si="572"/>
        <v>18.762769512159124</v>
      </c>
      <c r="L1825" s="31">
        <f t="shared" ca="1" si="567"/>
        <v>0.99515596699651232</v>
      </c>
      <c r="M1825" s="30"/>
      <c r="N1825" s="21">
        <v>1812</v>
      </c>
      <c r="O1825" s="14">
        <f t="shared" si="565"/>
        <v>0.53272799999999998</v>
      </c>
      <c r="P1825" s="14">
        <f t="shared" si="573"/>
        <v>0.68108149292136844</v>
      </c>
      <c r="Q1825" s="14">
        <f t="shared" si="581"/>
        <v>1.2138094929213685</v>
      </c>
      <c r="R1825" s="14">
        <f t="shared" si="582"/>
        <v>-0.14835349292136846</v>
      </c>
      <c r="S1825" s="14">
        <f t="shared" si="583"/>
        <v>1.894890985842737</v>
      </c>
      <c r="T1825" s="14">
        <f t="shared" si="584"/>
        <v>-0.82943498584273689</v>
      </c>
      <c r="U1825" s="4" t="s">
        <v>21</v>
      </c>
      <c r="V1825" s="21">
        <v>1812</v>
      </c>
      <c r="W1825" s="15">
        <f t="shared" si="574"/>
        <v>18151.216010668377</v>
      </c>
      <c r="X1825" s="15">
        <f t="shared" si="575"/>
        <v>21054.010177333606</v>
      </c>
      <c r="Y1825" s="15">
        <f t="shared" si="576"/>
        <v>35867.05008917048</v>
      </c>
      <c r="Z1825" s="15">
        <f t="shared" si="577"/>
        <v>9185.7747388437056</v>
      </c>
      <c r="AA1825" s="15">
        <f t="shared" si="578"/>
        <v>70873.779549698258</v>
      </c>
      <c r="AB1825" s="15">
        <f t="shared" si="579"/>
        <v>4648.6393805894722</v>
      </c>
      <c r="AC1825" s="15"/>
    </row>
    <row r="1826" spans="2:29">
      <c r="B1826" s="64">
        <v>42956</v>
      </c>
      <c r="C1826" s="65">
        <v>2474.02</v>
      </c>
      <c r="D1826" s="65">
        <v>19738.71</v>
      </c>
      <c r="E1826" s="16">
        <f t="shared" si="566"/>
        <v>-1.2867567079632351E-2</v>
      </c>
      <c r="F1826" s="16" t="str">
        <f t="shared" si="568"/>
        <v/>
      </c>
      <c r="G1826" s="16">
        <f t="shared" si="569"/>
        <v>-1.2867567079632351E-2</v>
      </c>
      <c r="H1826" s="6">
        <f t="shared" si="570"/>
        <v>1813</v>
      </c>
      <c r="I1826" s="25">
        <f t="shared" ca="1" si="571"/>
        <v>24345.15924433932</v>
      </c>
      <c r="J1826" s="16">
        <f t="shared" ca="1" si="580"/>
        <v>-6.5864908066109321E-3</v>
      </c>
      <c r="K1826" s="17">
        <f t="shared" ca="1" si="572"/>
        <v>18.331376893409427</v>
      </c>
      <c r="L1826" s="31">
        <f t="shared" ca="1" si="567"/>
        <v>-0.4313926187496982</v>
      </c>
      <c r="M1826" s="30"/>
      <c r="N1826" s="21">
        <v>1813</v>
      </c>
      <c r="O1826" s="14">
        <f t="shared" si="565"/>
        <v>0.533022</v>
      </c>
      <c r="P1826" s="14">
        <f t="shared" si="573"/>
        <v>0.68126940339340059</v>
      </c>
      <c r="Q1826" s="14">
        <f t="shared" si="581"/>
        <v>1.2142914033934007</v>
      </c>
      <c r="R1826" s="14">
        <f t="shared" si="582"/>
        <v>-0.14824740339340059</v>
      </c>
      <c r="S1826" s="14">
        <f t="shared" si="583"/>
        <v>1.8955608067868011</v>
      </c>
      <c r="T1826" s="14">
        <f t="shared" si="584"/>
        <v>-0.82951680678680118</v>
      </c>
      <c r="U1826" s="4" t="s">
        <v>21</v>
      </c>
      <c r="V1826" s="21">
        <v>1813</v>
      </c>
      <c r="W1826" s="15">
        <f t="shared" si="574"/>
        <v>18156.553252711648</v>
      </c>
      <c r="X1826" s="15">
        <f t="shared" si="575"/>
        <v>21057.966818059671</v>
      </c>
      <c r="Y1826" s="15">
        <f t="shared" si="576"/>
        <v>35884.338961719128</v>
      </c>
      <c r="Z1826" s="15">
        <f t="shared" si="577"/>
        <v>9186.7493050444882</v>
      </c>
      <c r="AA1826" s="15">
        <f t="shared" si="578"/>
        <v>70921.268194294491</v>
      </c>
      <c r="AB1826" s="15">
        <f t="shared" si="579"/>
        <v>4648.2590400868594</v>
      </c>
      <c r="AC1826" s="15"/>
    </row>
    <row r="1827" spans="2:29">
      <c r="B1827" s="64">
        <v>42957</v>
      </c>
      <c r="C1827" s="65">
        <v>2438.21</v>
      </c>
      <c r="D1827" s="65">
        <v>19729.740000000002</v>
      </c>
      <c r="E1827" s="16">
        <f t="shared" si="566"/>
        <v>-4.5443699208294396E-4</v>
      </c>
      <c r="F1827" s="16" t="str">
        <f t="shared" si="568"/>
        <v/>
      </c>
      <c r="G1827" s="16">
        <f t="shared" si="569"/>
        <v>-4.5443699208294396E-4</v>
      </c>
      <c r="H1827" s="6">
        <f t="shared" si="570"/>
        <v>1814</v>
      </c>
      <c r="I1827" s="25">
        <f t="shared" ca="1" si="571"/>
        <v>24335.592400508598</v>
      </c>
      <c r="J1827" s="16">
        <f t="shared" ca="1" si="580"/>
        <v>-3.9296698512853329E-4</v>
      </c>
      <c r="K1827" s="17">
        <f t="shared" ca="1" si="572"/>
        <v>18.288436613330028</v>
      </c>
      <c r="L1827" s="31">
        <f t="shared" ca="1" si="567"/>
        <v>-4.2940280079398409E-2</v>
      </c>
      <c r="M1827" s="30"/>
      <c r="N1827" s="21">
        <v>1814</v>
      </c>
      <c r="O1827" s="14">
        <f t="shared" si="565"/>
        <v>0.53331600000000001</v>
      </c>
      <c r="P1827" s="14">
        <f t="shared" si="573"/>
        <v>0.68145726204949941</v>
      </c>
      <c r="Q1827" s="14">
        <f t="shared" si="581"/>
        <v>1.2147732620494995</v>
      </c>
      <c r="R1827" s="14">
        <f t="shared" si="582"/>
        <v>-0.1481412620494994</v>
      </c>
      <c r="S1827" s="14">
        <f t="shared" si="583"/>
        <v>1.8962305240989989</v>
      </c>
      <c r="T1827" s="14">
        <f t="shared" si="584"/>
        <v>-0.82959852409899881</v>
      </c>
      <c r="U1827" s="4" t="s">
        <v>21</v>
      </c>
      <c r="V1827" s="21">
        <v>1814</v>
      </c>
      <c r="W1827" s="15">
        <f t="shared" si="574"/>
        <v>18161.892064134772</v>
      </c>
      <c r="X1827" s="15">
        <f t="shared" si="575"/>
        <v>21061.923111006588</v>
      </c>
      <c r="Y1827" s="15">
        <f t="shared" si="576"/>
        <v>35901.634307687651</v>
      </c>
      <c r="Z1827" s="15">
        <f t="shared" si="577"/>
        <v>9187.7244507125288</v>
      </c>
      <c r="AA1827" s="15">
        <f t="shared" si="578"/>
        <v>70968.781303807351</v>
      </c>
      <c r="AB1827" s="15">
        <f t="shared" si="579"/>
        <v>4647.8792123711664</v>
      </c>
      <c r="AC1827" s="15"/>
    </row>
    <row r="1828" spans="2:29">
      <c r="B1828" s="64">
        <v>42961</v>
      </c>
      <c r="C1828" s="65">
        <v>2465.84</v>
      </c>
      <c r="D1828" s="65">
        <v>19537.099999999999</v>
      </c>
      <c r="E1828" s="16">
        <f t="shared" si="566"/>
        <v>-9.7639401228806384E-3</v>
      </c>
      <c r="F1828" s="16" t="str">
        <f t="shared" si="568"/>
        <v/>
      </c>
      <c r="G1828" s="16">
        <f t="shared" si="569"/>
        <v>-9.7639401228806384E-3</v>
      </c>
      <c r="H1828" s="6">
        <f t="shared" si="570"/>
        <v>1815</v>
      </c>
      <c r="I1828" s="25">
        <f t="shared" ca="1" si="571"/>
        <v>24528.556808416684</v>
      </c>
      <c r="J1828" s="16">
        <f t="shared" ca="1" si="580"/>
        <v>7.9293080165187789E-3</v>
      </c>
      <c r="K1828" s="17">
        <f t="shared" ca="1" si="572"/>
        <v>18.763689211238383</v>
      </c>
      <c r="L1828" s="31">
        <f t="shared" ca="1" si="567"/>
        <v>0.47525259790835517</v>
      </c>
      <c r="M1828" s="30"/>
      <c r="N1828" s="21">
        <v>1815</v>
      </c>
      <c r="O1828" s="14">
        <f t="shared" si="565"/>
        <v>0.53361000000000003</v>
      </c>
      <c r="P1828" s="14">
        <f t="shared" si="573"/>
        <v>0.68164506893250543</v>
      </c>
      <c r="Q1828" s="14">
        <f t="shared" si="581"/>
        <v>1.2152550689325055</v>
      </c>
      <c r="R1828" s="14">
        <f t="shared" si="582"/>
        <v>-0.1480350689325054</v>
      </c>
      <c r="S1828" s="14">
        <f t="shared" si="583"/>
        <v>1.896900137865011</v>
      </c>
      <c r="T1828" s="14">
        <f t="shared" si="584"/>
        <v>-0.82968013786501082</v>
      </c>
      <c r="U1828" s="4" t="s">
        <v>21</v>
      </c>
      <c r="V1828" s="21">
        <v>1815</v>
      </c>
      <c r="W1828" s="15">
        <f t="shared" si="574"/>
        <v>18167.232445399204</v>
      </c>
      <c r="X1828" s="15">
        <f t="shared" si="575"/>
        <v>21065.879056601458</v>
      </c>
      <c r="Y1828" s="15">
        <f t="shared" si="576"/>
        <v>35918.936129942085</v>
      </c>
      <c r="Z1828" s="15">
        <f t="shared" si="577"/>
        <v>9188.7001756167501</v>
      </c>
      <c r="AA1828" s="15">
        <f t="shared" si="578"/>
        <v>71016.318890860566</v>
      </c>
      <c r="AB1828" s="15">
        <f t="shared" si="579"/>
        <v>4647.4998969235676</v>
      </c>
      <c r="AC1828" s="15"/>
    </row>
    <row r="1829" spans="2:29">
      <c r="B1829" s="64">
        <v>42962</v>
      </c>
      <c r="C1829" s="65">
        <v>2464.61</v>
      </c>
      <c r="D1829" s="65">
        <v>19753.310000000001</v>
      </c>
      <c r="E1829" s="16">
        <f t="shared" si="566"/>
        <v>1.1066637320789819E-2</v>
      </c>
      <c r="F1829" s="16">
        <f t="shared" si="568"/>
        <v>1.1066637320789819E-2</v>
      </c>
      <c r="G1829" s="16" t="str">
        <f t="shared" si="569"/>
        <v/>
      </c>
      <c r="H1829" s="6">
        <f t="shared" si="570"/>
        <v>1816</v>
      </c>
      <c r="I1829" s="25">
        <f t="shared" ca="1" si="571"/>
        <v>24638.329371881806</v>
      </c>
      <c r="J1829" s="16">
        <f t="shared" ca="1" si="580"/>
        <v>4.4752964604690615E-3</v>
      </c>
      <c r="K1829" s="17">
        <f t="shared" ca="1" si="572"/>
        <v>19.024396405140894</v>
      </c>
      <c r="L1829" s="31">
        <f t="shared" ca="1" si="567"/>
        <v>0.26070719390251085</v>
      </c>
      <c r="M1829" s="30"/>
      <c r="N1829" s="21">
        <v>1816</v>
      </c>
      <c r="O1829" s="14">
        <f t="shared" si="565"/>
        <v>0.53390399999999993</v>
      </c>
      <c r="P1829" s="14">
        <f t="shared" si="573"/>
        <v>0.68183282408520052</v>
      </c>
      <c r="Q1829" s="14">
        <f t="shared" si="581"/>
        <v>1.2157368240852005</v>
      </c>
      <c r="R1829" s="14">
        <f t="shared" si="582"/>
        <v>-0.14792882408520058</v>
      </c>
      <c r="S1829" s="14">
        <f t="shared" si="583"/>
        <v>1.897569648170401</v>
      </c>
      <c r="T1829" s="14">
        <f t="shared" si="584"/>
        <v>-0.8297616481704011</v>
      </c>
      <c r="U1829" s="4" t="s">
        <v>21</v>
      </c>
      <c r="V1829" s="21">
        <v>1816</v>
      </c>
      <c r="W1829" s="15">
        <f t="shared" si="574"/>
        <v>18172.574396966556</v>
      </c>
      <c r="X1829" s="15">
        <f t="shared" si="575"/>
        <v>21069.834655270781</v>
      </c>
      <c r="Y1829" s="15">
        <f t="shared" si="576"/>
        <v>35936.24443134894</v>
      </c>
      <c r="Z1829" s="15">
        <f t="shared" si="577"/>
        <v>9189.6764795265499</v>
      </c>
      <c r="AA1829" s="15">
        <f t="shared" si="578"/>
        <v>71063.880968082667</v>
      </c>
      <c r="AB1829" s="15">
        <f t="shared" si="579"/>
        <v>4647.1210932260801</v>
      </c>
      <c r="AC1829" s="15"/>
    </row>
    <row r="1830" spans="2:29">
      <c r="B1830" s="64">
        <v>42963</v>
      </c>
      <c r="C1830" s="65">
        <v>2468.11</v>
      </c>
      <c r="D1830" s="65">
        <v>19729.28</v>
      </c>
      <c r="E1830" s="16">
        <f t="shared" si="566"/>
        <v>-1.216504980684375E-3</v>
      </c>
      <c r="F1830" s="16" t="str">
        <f t="shared" si="568"/>
        <v/>
      </c>
      <c r="G1830" s="16">
        <f t="shared" si="569"/>
        <v>-1.216504980684375E-3</v>
      </c>
      <c r="H1830" s="6">
        <f t="shared" si="570"/>
        <v>1817</v>
      </c>
      <c r="I1830" s="25">
        <f t="shared" ca="1" si="571"/>
        <v>24770.976464306808</v>
      </c>
      <c r="J1830" s="16">
        <f t="shared" ca="1" si="580"/>
        <v>5.3837697525216284E-3</v>
      </c>
      <c r="K1830" s="17">
        <f t="shared" ca="1" si="572"/>
        <v>19.341604697819584</v>
      </c>
      <c r="L1830" s="31">
        <f t="shared" ca="1" si="567"/>
        <v>0.31720829267868844</v>
      </c>
      <c r="M1830" s="30"/>
      <c r="N1830" s="21">
        <v>1817</v>
      </c>
      <c r="O1830" s="14">
        <f t="shared" si="565"/>
        <v>0.53419799999999995</v>
      </c>
      <c r="P1830" s="14">
        <f t="shared" si="573"/>
        <v>0.68202052755030762</v>
      </c>
      <c r="Q1830" s="14">
        <f t="shared" si="581"/>
        <v>1.2162185275503075</v>
      </c>
      <c r="R1830" s="14">
        <f t="shared" si="582"/>
        <v>-0.14782252755030767</v>
      </c>
      <c r="S1830" s="14">
        <f t="shared" si="583"/>
        <v>1.8982390551006152</v>
      </c>
      <c r="T1830" s="14">
        <f t="shared" si="584"/>
        <v>-0.82984305510061529</v>
      </c>
      <c r="U1830" s="4" t="s">
        <v>21</v>
      </c>
      <c r="V1830" s="21">
        <v>1817</v>
      </c>
      <c r="W1830" s="15">
        <f t="shared" si="574"/>
        <v>18177.917919298558</v>
      </c>
      <c r="X1830" s="15">
        <f t="shared" si="575"/>
        <v>21073.789907440467</v>
      </c>
      <c r="Y1830" s="15">
        <f t="shared" si="576"/>
        <v>35953.55921477524</v>
      </c>
      <c r="Z1830" s="15">
        <f t="shared" si="577"/>
        <v>9190.6533622118131</v>
      </c>
      <c r="AA1830" s="15">
        <f t="shared" si="578"/>
        <v>71111.46754810687</v>
      </c>
      <c r="AB1830" s="15">
        <f t="shared" si="579"/>
        <v>4646.7428007615699</v>
      </c>
      <c r="AC1830" s="15"/>
    </row>
    <row r="1831" spans="2:29">
      <c r="B1831" s="64">
        <v>42964</v>
      </c>
      <c r="C1831" s="65">
        <v>2430.0100000000002</v>
      </c>
      <c r="D1831" s="65">
        <v>19702.63</v>
      </c>
      <c r="E1831" s="16">
        <f t="shared" si="566"/>
        <v>-1.3507842151359714E-3</v>
      </c>
      <c r="F1831" s="16" t="str">
        <f t="shared" si="568"/>
        <v/>
      </c>
      <c r="G1831" s="16">
        <f t="shared" si="569"/>
        <v>-1.3507842151359714E-3</v>
      </c>
      <c r="H1831" s="6">
        <f t="shared" si="570"/>
        <v>1818</v>
      </c>
      <c r="I1831" s="25">
        <f t="shared" ca="1" si="571"/>
        <v>24674.997482429098</v>
      </c>
      <c r="J1831" s="16">
        <f t="shared" ca="1" si="580"/>
        <v>-3.874654760421281E-3</v>
      </c>
      <c r="K1831" s="17">
        <f t="shared" ca="1" si="572"/>
        <v>19.080593242003339</v>
      </c>
      <c r="L1831" s="31">
        <f t="shared" ca="1" si="567"/>
        <v>-0.26101145581624413</v>
      </c>
      <c r="M1831" s="30"/>
      <c r="N1831" s="21">
        <v>1818</v>
      </c>
      <c r="O1831" s="14">
        <f t="shared" si="565"/>
        <v>0.53449199999999997</v>
      </c>
      <c r="P1831" s="14">
        <f t="shared" si="573"/>
        <v>0.68220817937049094</v>
      </c>
      <c r="Q1831" s="14">
        <f t="shared" si="581"/>
        <v>1.2167001793704908</v>
      </c>
      <c r="R1831" s="14">
        <f t="shared" si="582"/>
        <v>-0.14771617937049097</v>
      </c>
      <c r="S1831" s="14">
        <f t="shared" si="583"/>
        <v>1.8989083587409818</v>
      </c>
      <c r="T1831" s="14">
        <f t="shared" si="584"/>
        <v>-0.82992435874098192</v>
      </c>
      <c r="U1831" s="4" t="s">
        <v>21</v>
      </c>
      <c r="V1831" s="21">
        <v>1818</v>
      </c>
      <c r="W1831" s="15">
        <f t="shared" si="574"/>
        <v>18183.263012857082</v>
      </c>
      <c r="X1831" s="15">
        <f t="shared" si="575"/>
        <v>21077.744813535814</v>
      </c>
      <c r="Y1831" s="15">
        <f t="shared" si="576"/>
        <v>35970.880483088447</v>
      </c>
      <c r="Z1831" s="15">
        <f t="shared" si="577"/>
        <v>9191.6308234429016</v>
      </c>
      <c r="AA1831" s="15">
        <f t="shared" si="578"/>
        <v>71159.078643571032</v>
      </c>
      <c r="AB1831" s="15">
        <f t="shared" si="579"/>
        <v>4646.3650190137441</v>
      </c>
      <c r="AC1831" s="15"/>
    </row>
    <row r="1832" spans="2:29">
      <c r="B1832" s="64">
        <v>42965</v>
      </c>
      <c r="C1832" s="65">
        <v>2425.5500000000002</v>
      </c>
      <c r="D1832" s="65">
        <v>19479.41</v>
      </c>
      <c r="E1832" s="16">
        <f t="shared" si="566"/>
        <v>-1.1329451956413999E-2</v>
      </c>
      <c r="F1832" s="16" t="str">
        <f t="shared" si="568"/>
        <v/>
      </c>
      <c r="G1832" s="16">
        <f t="shared" si="569"/>
        <v>-1.1329451956413999E-2</v>
      </c>
      <c r="H1832" s="6">
        <f t="shared" si="570"/>
        <v>1819</v>
      </c>
      <c r="I1832" s="25">
        <f t="shared" ca="1" si="571"/>
        <v>24919.970184135436</v>
      </c>
      <c r="J1832" s="16">
        <f t="shared" ca="1" si="580"/>
        <v>9.9279727133014407E-3</v>
      </c>
      <c r="K1832" s="17">
        <f t="shared" ca="1" si="572"/>
        <v>19.679657042634442</v>
      </c>
      <c r="L1832" s="31">
        <f t="shared" ca="1" si="567"/>
        <v>0.59906380063110487</v>
      </c>
      <c r="M1832" s="30"/>
      <c r="N1832" s="21">
        <v>1819</v>
      </c>
      <c r="O1832" s="14">
        <f t="shared" si="565"/>
        <v>0.53478599999999998</v>
      </c>
      <c r="P1832" s="14">
        <f t="shared" si="573"/>
        <v>0.68239577958835596</v>
      </c>
      <c r="Q1832" s="14">
        <f t="shared" si="581"/>
        <v>1.2171817795883559</v>
      </c>
      <c r="R1832" s="14">
        <f t="shared" si="582"/>
        <v>-0.14760977958835597</v>
      </c>
      <c r="S1832" s="14">
        <f t="shared" si="583"/>
        <v>1.8995775591767119</v>
      </c>
      <c r="T1832" s="14">
        <f t="shared" si="584"/>
        <v>-0.83000555917671193</v>
      </c>
      <c r="U1832" s="4" t="s">
        <v>21</v>
      </c>
      <c r="V1832" s="21">
        <v>1819</v>
      </c>
      <c r="W1832" s="15">
        <f t="shared" si="574"/>
        <v>18188.609678104141</v>
      </c>
      <c r="X1832" s="15">
        <f t="shared" si="575"/>
        <v>21081.699373981541</v>
      </c>
      <c r="Y1832" s="15">
        <f t="shared" si="576"/>
        <v>35988.208239156535</v>
      </c>
      <c r="Z1832" s="15">
        <f t="shared" si="577"/>
        <v>9192.6088629906553</v>
      </c>
      <c r="AA1832" s="15">
        <f t="shared" si="578"/>
        <v>71206.714267117757</v>
      </c>
      <c r="AB1832" s="15">
        <f t="shared" si="579"/>
        <v>4645.9877474671539</v>
      </c>
      <c r="AC1832" s="15"/>
    </row>
    <row r="1833" spans="2:29">
      <c r="B1833" s="64">
        <v>42968</v>
      </c>
      <c r="C1833" s="65">
        <v>2428.37</v>
      </c>
      <c r="D1833" s="65">
        <v>19393.13</v>
      </c>
      <c r="E1833" s="16">
        <f t="shared" si="566"/>
        <v>-4.4292922629586232E-3</v>
      </c>
      <c r="F1833" s="16" t="str">
        <f t="shared" si="568"/>
        <v/>
      </c>
      <c r="G1833" s="16">
        <f t="shared" si="569"/>
        <v>-4.4292922629586232E-3</v>
      </c>
      <c r="H1833" s="6">
        <f t="shared" si="570"/>
        <v>1820</v>
      </c>
      <c r="I1833" s="25">
        <f t="shared" ca="1" si="571"/>
        <v>25079.485178319865</v>
      </c>
      <c r="J1833" s="16">
        <f t="shared" ca="1" si="580"/>
        <v>6.4010908923951629E-3</v>
      </c>
      <c r="K1833" s="17">
        <f t="shared" ca="1" si="572"/>
        <v>20.060075493292331</v>
      </c>
      <c r="L1833" s="31">
        <f t="shared" ca="1" si="567"/>
        <v>0.38041845065788887</v>
      </c>
      <c r="M1833" s="30"/>
      <c r="N1833" s="21">
        <v>1820</v>
      </c>
      <c r="O1833" s="14">
        <f t="shared" si="565"/>
        <v>0.53508</v>
      </c>
      <c r="P1833" s="14">
        <f t="shared" si="573"/>
        <v>0.68258332824644941</v>
      </c>
      <c r="Q1833" s="14">
        <f t="shared" si="581"/>
        <v>1.2176633282464495</v>
      </c>
      <c r="R1833" s="14">
        <f t="shared" si="582"/>
        <v>-0.14750332824644941</v>
      </c>
      <c r="S1833" s="14">
        <f t="shared" si="583"/>
        <v>1.9002466564928988</v>
      </c>
      <c r="T1833" s="14">
        <f t="shared" si="584"/>
        <v>-0.83008665649289881</v>
      </c>
      <c r="U1833" s="4" t="s">
        <v>21</v>
      </c>
      <c r="V1833" s="21">
        <v>1820</v>
      </c>
      <c r="W1833" s="15">
        <f t="shared" si="574"/>
        <v>18193.95791550188</v>
      </c>
      <c r="X1833" s="15">
        <f t="shared" si="575"/>
        <v>21085.653589201749</v>
      </c>
      <c r="Y1833" s="15">
        <f t="shared" si="576"/>
        <v>36005.542485847945</v>
      </c>
      <c r="Z1833" s="15">
        <f t="shared" si="577"/>
        <v>9193.5874806263982</v>
      </c>
      <c r="AA1833" s="15">
        <f t="shared" si="578"/>
        <v>71254.374431394288</v>
      </c>
      <c r="AB1833" s="15">
        <f t="shared" si="579"/>
        <v>4645.6109856071917</v>
      </c>
      <c r="AC1833" s="15"/>
    </row>
    <row r="1834" spans="2:29">
      <c r="B1834" s="64">
        <v>42969</v>
      </c>
      <c r="C1834" s="65">
        <v>2452.5100000000002</v>
      </c>
      <c r="D1834" s="65">
        <v>19383.84</v>
      </c>
      <c r="E1834" s="16">
        <f t="shared" si="566"/>
        <v>-4.7903561725213373E-4</v>
      </c>
      <c r="F1834" s="16" t="str">
        <f t="shared" si="568"/>
        <v/>
      </c>
      <c r="G1834" s="16">
        <f t="shared" si="569"/>
        <v>-4.7903561725213373E-4</v>
      </c>
      <c r="H1834" s="6">
        <f t="shared" si="570"/>
        <v>1821</v>
      </c>
      <c r="I1834" s="25">
        <f t="shared" ca="1" si="571"/>
        <v>24838.784422839977</v>
      </c>
      <c r="J1834" s="16">
        <f t="shared" ca="1" si="580"/>
        <v>-9.5975158089753338E-3</v>
      </c>
      <c r="K1834" s="17">
        <f t="shared" ca="1" si="572"/>
        <v>19.438958288822995</v>
      </c>
      <c r="L1834" s="31">
        <f t="shared" ca="1" si="567"/>
        <v>-0.62111720446933616</v>
      </c>
      <c r="M1834" s="30"/>
      <c r="N1834" s="21">
        <v>1821</v>
      </c>
      <c r="O1834" s="14">
        <f t="shared" si="565"/>
        <v>0.53537400000000002</v>
      </c>
      <c r="P1834" s="14">
        <f t="shared" si="573"/>
        <v>0.68277082538725986</v>
      </c>
      <c r="Q1834" s="14">
        <f t="shared" si="581"/>
        <v>1.21814482538726</v>
      </c>
      <c r="R1834" s="14">
        <f t="shared" si="582"/>
        <v>-0.14739682538725984</v>
      </c>
      <c r="S1834" s="14">
        <f t="shared" si="583"/>
        <v>1.9009156507745197</v>
      </c>
      <c r="T1834" s="14">
        <f t="shared" si="584"/>
        <v>-0.83016765077451971</v>
      </c>
      <c r="U1834" s="4" t="s">
        <v>21</v>
      </c>
      <c r="V1834" s="21">
        <v>1821</v>
      </c>
      <c r="W1834" s="15">
        <f t="shared" si="574"/>
        <v>18199.307725512575</v>
      </c>
      <c r="X1834" s="15">
        <f t="shared" si="575"/>
        <v>21089.607459619961</v>
      </c>
      <c r="Y1834" s="15">
        <f t="shared" si="576"/>
        <v>36022.88322603159</v>
      </c>
      <c r="Z1834" s="15">
        <f t="shared" si="577"/>
        <v>9194.566676121929</v>
      </c>
      <c r="AA1834" s="15">
        <f t="shared" si="578"/>
        <v>71302.059149052628</v>
      </c>
      <c r="AB1834" s="15">
        <f t="shared" si="579"/>
        <v>4645.2347329200866</v>
      </c>
      <c r="AC1834" s="15"/>
    </row>
    <row r="1835" spans="2:29">
      <c r="B1835" s="64">
        <v>42970</v>
      </c>
      <c r="C1835" s="65">
        <v>2444.04</v>
      </c>
      <c r="D1835" s="65">
        <v>19434.64</v>
      </c>
      <c r="E1835" s="16">
        <f t="shared" si="566"/>
        <v>2.6207397502248922E-3</v>
      </c>
      <c r="F1835" s="16">
        <f t="shared" si="568"/>
        <v>2.6207397502248922E-3</v>
      </c>
      <c r="G1835" s="16" t="str">
        <f t="shared" si="569"/>
        <v/>
      </c>
      <c r="H1835" s="6">
        <f t="shared" si="570"/>
        <v>1822</v>
      </c>
      <c r="I1835" s="25">
        <f t="shared" ca="1" si="571"/>
        <v>24962.941338456767</v>
      </c>
      <c r="J1835" s="16">
        <f t="shared" ca="1" si="580"/>
        <v>4.9985101325097023E-3</v>
      </c>
      <c r="K1835" s="17">
        <f t="shared" ca="1" si="572"/>
        <v>19.732212189361402</v>
      </c>
      <c r="L1835" s="31">
        <f t="shared" ca="1" si="567"/>
        <v>0.29325390053840705</v>
      </c>
      <c r="M1835" s="30"/>
      <c r="N1835" s="21">
        <v>1822</v>
      </c>
      <c r="O1835" s="14">
        <f t="shared" si="565"/>
        <v>0.53566800000000003</v>
      </c>
      <c r="P1835" s="14">
        <f t="shared" si="573"/>
        <v>0.68295827105321749</v>
      </c>
      <c r="Q1835" s="14">
        <f t="shared" si="581"/>
        <v>1.2186262710532176</v>
      </c>
      <c r="R1835" s="14">
        <f t="shared" si="582"/>
        <v>-0.14729027105321746</v>
      </c>
      <c r="S1835" s="14">
        <f t="shared" si="583"/>
        <v>1.901584542106435</v>
      </c>
      <c r="T1835" s="14">
        <f t="shared" si="584"/>
        <v>-0.83024854210643495</v>
      </c>
      <c r="U1835" s="4" t="s">
        <v>21</v>
      </c>
      <c r="V1835" s="21">
        <v>1822</v>
      </c>
      <c r="W1835" s="15">
        <f t="shared" si="574"/>
        <v>18204.659108598644</v>
      </c>
      <c r="X1835" s="15">
        <f t="shared" si="575"/>
        <v>21093.5609856591</v>
      </c>
      <c r="Y1835" s="15">
        <f t="shared" si="576"/>
        <v>36040.230462576917</v>
      </c>
      <c r="Z1835" s="15">
        <f t="shared" si="577"/>
        <v>9195.5464492495212</v>
      </c>
      <c r="AA1835" s="15">
        <f t="shared" si="578"/>
        <v>71349.768432749479</v>
      </c>
      <c r="AB1835" s="15">
        <f t="shared" si="579"/>
        <v>4644.8589888929037</v>
      </c>
      <c r="AC1835" s="15"/>
    </row>
    <row r="1836" spans="2:29">
      <c r="B1836" s="64">
        <v>42971</v>
      </c>
      <c r="C1836" s="65">
        <v>2438.9699999999998</v>
      </c>
      <c r="D1836" s="65">
        <v>19353.77</v>
      </c>
      <c r="E1836" s="16">
        <f t="shared" si="566"/>
        <v>-4.16112673041533E-3</v>
      </c>
      <c r="F1836" s="16" t="str">
        <f t="shared" si="568"/>
        <v/>
      </c>
      <c r="G1836" s="16">
        <f t="shared" si="569"/>
        <v>-4.16112673041533E-3</v>
      </c>
      <c r="H1836" s="6">
        <f t="shared" si="570"/>
        <v>1823</v>
      </c>
      <c r="I1836" s="25">
        <f t="shared" ca="1" si="571"/>
        <v>24927.844038468222</v>
      </c>
      <c r="J1836" s="16">
        <f t="shared" ca="1" si="580"/>
        <v>-1.4059761433031122E-3</v>
      </c>
      <c r="K1836" s="17">
        <f t="shared" ca="1" si="572"/>
        <v>19.625901789263374</v>
      </c>
      <c r="L1836" s="31">
        <f t="shared" ca="1" si="567"/>
        <v>-0.10631040009802846</v>
      </c>
      <c r="M1836" s="30"/>
      <c r="N1836" s="21">
        <v>1823</v>
      </c>
      <c r="O1836" s="14">
        <f t="shared" si="565"/>
        <v>0.53596199999999994</v>
      </c>
      <c r="P1836" s="14">
        <f t="shared" si="573"/>
        <v>0.68314566528669429</v>
      </c>
      <c r="Q1836" s="14">
        <f t="shared" si="581"/>
        <v>1.2191076652866943</v>
      </c>
      <c r="R1836" s="14">
        <f t="shared" si="582"/>
        <v>-0.14718366528669435</v>
      </c>
      <c r="S1836" s="14">
        <f t="shared" si="583"/>
        <v>1.9022533305733886</v>
      </c>
      <c r="T1836" s="14">
        <f t="shared" si="584"/>
        <v>-0.83032933057338865</v>
      </c>
      <c r="U1836" s="4" t="s">
        <v>21</v>
      </c>
      <c r="V1836" s="21">
        <v>1823</v>
      </c>
      <c r="W1836" s="15">
        <f t="shared" si="574"/>
        <v>18210.012065222636</v>
      </c>
      <c r="X1836" s="15">
        <f t="shared" si="575"/>
        <v>21097.514167741494</v>
      </c>
      <c r="Y1836" s="15">
        <f t="shared" si="576"/>
        <v>36057.584198353805</v>
      </c>
      <c r="Z1836" s="15">
        <f t="shared" si="577"/>
        <v>9196.5267997819228</v>
      </c>
      <c r="AA1836" s="15">
        <f t="shared" si="578"/>
        <v>71397.502295146245</v>
      </c>
      <c r="AB1836" s="15">
        <f t="shared" si="579"/>
        <v>4644.4837530135446</v>
      </c>
      <c r="AC1836" s="15"/>
    </row>
    <row r="1837" spans="2:29">
      <c r="B1837" s="64">
        <v>42972</v>
      </c>
      <c r="C1837" s="65">
        <v>2443.0500000000002</v>
      </c>
      <c r="D1837" s="65">
        <v>19452.61</v>
      </c>
      <c r="E1837" s="16">
        <f t="shared" si="566"/>
        <v>5.1070153256962411E-3</v>
      </c>
      <c r="F1837" s="16">
        <f t="shared" si="568"/>
        <v>5.1070153256962411E-3</v>
      </c>
      <c r="G1837" s="16" t="str">
        <f t="shared" si="569"/>
        <v/>
      </c>
      <c r="H1837" s="6">
        <f t="shared" si="570"/>
        <v>1824</v>
      </c>
      <c r="I1837" s="25">
        <f t="shared" ca="1" si="571"/>
        <v>24980.863702254293</v>
      </c>
      <c r="J1837" s="16">
        <f t="shared" ca="1" si="580"/>
        <v>2.1269253652362683E-3</v>
      </c>
      <c r="K1837" s="17">
        <f t="shared" ca="1" si="572"/>
        <v>19.740318544938852</v>
      </c>
      <c r="L1837" s="31">
        <f t="shared" ca="1" si="567"/>
        <v>0.11441675567547896</v>
      </c>
      <c r="M1837" s="30"/>
      <c r="N1837" s="21">
        <v>1824</v>
      </c>
      <c r="O1837" s="14">
        <f t="shared" si="565"/>
        <v>0.53625599999999995</v>
      </c>
      <c r="P1837" s="14">
        <f t="shared" si="573"/>
        <v>0.68333300813000397</v>
      </c>
      <c r="Q1837" s="14">
        <f t="shared" si="581"/>
        <v>1.2195890081300038</v>
      </c>
      <c r="R1837" s="14">
        <f t="shared" si="582"/>
        <v>-0.14707700813000402</v>
      </c>
      <c r="S1837" s="14">
        <f t="shared" si="583"/>
        <v>1.9029220162600078</v>
      </c>
      <c r="T1837" s="14">
        <f t="shared" si="584"/>
        <v>-0.83041001626000799</v>
      </c>
      <c r="U1837" s="4" t="s">
        <v>21</v>
      </c>
      <c r="V1837" s="21">
        <v>1824</v>
      </c>
      <c r="W1837" s="15">
        <f t="shared" si="574"/>
        <v>18215.366595847245</v>
      </c>
      <c r="X1837" s="15">
        <f t="shared" si="575"/>
        <v>21101.467006288894</v>
      </c>
      <c r="Y1837" s="15">
        <f t="shared" si="576"/>
        <v>36074.944436232654</v>
      </c>
      <c r="Z1837" s="15">
        <f t="shared" si="577"/>
        <v>9197.5077274923642</v>
      </c>
      <c r="AA1837" s="15">
        <f t="shared" si="578"/>
        <v>71445.26074890903</v>
      </c>
      <c r="AB1837" s="15">
        <f t="shared" si="579"/>
        <v>4644.1090247707461</v>
      </c>
      <c r="AC1837" s="15"/>
    </row>
    <row r="1838" spans="2:29">
      <c r="B1838" s="64">
        <v>42975</v>
      </c>
      <c r="C1838" s="65">
        <v>2444.2399999999998</v>
      </c>
      <c r="D1838" s="65">
        <v>19449.900000000001</v>
      </c>
      <c r="E1838" s="16">
        <f t="shared" si="566"/>
        <v>-1.3931292510357873E-4</v>
      </c>
      <c r="F1838" s="16" t="str">
        <f t="shared" si="568"/>
        <v/>
      </c>
      <c r="G1838" s="16">
        <f t="shared" si="569"/>
        <v>-1.3931292510357873E-4</v>
      </c>
      <c r="H1838" s="6">
        <f t="shared" si="570"/>
        <v>1825</v>
      </c>
      <c r="I1838" s="25">
        <f t="shared" ca="1" si="571"/>
        <v>25019.632213595723</v>
      </c>
      <c r="J1838" s="16">
        <f t="shared" ca="1" si="580"/>
        <v>1.5519283801997399E-3</v>
      </c>
      <c r="K1838" s="17">
        <f t="shared" ca="1" si="572"/>
        <v>19.818863946622187</v>
      </c>
      <c r="L1838" s="31">
        <f t="shared" ca="1" si="567"/>
        <v>7.854540168333439E-2</v>
      </c>
      <c r="M1838" s="30"/>
      <c r="N1838" s="21">
        <v>1825</v>
      </c>
      <c r="O1838" s="14">
        <f t="shared" si="565"/>
        <v>0.53654999999999997</v>
      </c>
      <c r="P1838" s="14">
        <f t="shared" si="573"/>
        <v>0.68352029962540251</v>
      </c>
      <c r="Q1838" s="14">
        <f t="shared" si="581"/>
        <v>1.2200702996254025</v>
      </c>
      <c r="R1838" s="14">
        <f t="shared" si="582"/>
        <v>-0.14697029962540253</v>
      </c>
      <c r="S1838" s="14">
        <f t="shared" si="583"/>
        <v>1.9035905992508049</v>
      </c>
      <c r="T1838" s="14">
        <f t="shared" si="584"/>
        <v>-0.83049059925080504</v>
      </c>
      <c r="U1838" s="4" t="s">
        <v>21</v>
      </c>
      <c r="V1838" s="21">
        <v>1825</v>
      </c>
      <c r="W1838" s="15">
        <f t="shared" si="574"/>
        <v>18220.72270093529</v>
      </c>
      <c r="X1838" s="15">
        <f t="shared" si="575"/>
        <v>21105.419501722437</v>
      </c>
      <c r="Y1838" s="15">
        <f t="shared" si="576"/>
        <v>36092.311179084376</v>
      </c>
      <c r="Z1838" s="15">
        <f t="shared" si="577"/>
        <v>9198.4892321545431</v>
      </c>
      <c r="AA1838" s="15">
        <f t="shared" si="578"/>
        <v>71493.043806708723</v>
      </c>
      <c r="AB1838" s="15">
        <f t="shared" si="579"/>
        <v>4643.7348036540734</v>
      </c>
      <c r="AC1838" s="15"/>
    </row>
    <row r="1839" spans="2:29">
      <c r="B1839" s="64">
        <v>42976</v>
      </c>
      <c r="C1839" s="65">
        <v>2446.3000000000002</v>
      </c>
      <c r="D1839" s="65">
        <v>19362.55</v>
      </c>
      <c r="E1839" s="16">
        <f t="shared" si="566"/>
        <v>-4.4910256608004248E-3</v>
      </c>
      <c r="F1839" s="16" t="str">
        <f t="shared" si="568"/>
        <v/>
      </c>
      <c r="G1839" s="16">
        <f t="shared" si="569"/>
        <v>-4.4910256608004248E-3</v>
      </c>
      <c r="H1839" s="6">
        <f t="shared" si="570"/>
        <v>1826</v>
      </c>
      <c r="I1839" s="25">
        <f t="shared" ca="1" si="571"/>
        <v>24960.066395096816</v>
      </c>
      <c r="J1839" s="16">
        <f t="shared" ca="1" si="580"/>
        <v>-2.380763153925968E-3</v>
      </c>
      <c r="K1839" s="17">
        <f t="shared" ca="1" si="572"/>
        <v>19.651513741622857</v>
      </c>
      <c r="L1839" s="31">
        <f t="shared" ca="1" si="567"/>
        <v>-0.16735020499932929</v>
      </c>
      <c r="M1839" s="30"/>
      <c r="N1839" s="21">
        <v>1826</v>
      </c>
      <c r="O1839" s="14">
        <f t="shared" si="565"/>
        <v>0.53684399999999999</v>
      </c>
      <c r="P1839" s="14">
        <f t="shared" si="573"/>
        <v>0.68370753981508792</v>
      </c>
      <c r="Q1839" s="14">
        <f t="shared" si="581"/>
        <v>1.2205515398150879</v>
      </c>
      <c r="R1839" s="14">
        <f t="shared" si="582"/>
        <v>-0.14686353981508793</v>
      </c>
      <c r="S1839" s="14">
        <f t="shared" si="583"/>
        <v>1.9042590796301759</v>
      </c>
      <c r="T1839" s="14">
        <f t="shared" si="584"/>
        <v>-0.83057107963017585</v>
      </c>
      <c r="U1839" s="4" t="s">
        <v>21</v>
      </c>
      <c r="V1839" s="21">
        <v>1826</v>
      </c>
      <c r="W1839" s="15">
        <f t="shared" si="574"/>
        <v>18226.080380949737</v>
      </c>
      <c r="X1839" s="15">
        <f t="shared" si="575"/>
        <v>21109.371654462699</v>
      </c>
      <c r="Y1839" s="15">
        <f t="shared" si="576"/>
        <v>36109.684429780325</v>
      </c>
      <c r="Z1839" s="15">
        <f t="shared" si="577"/>
        <v>9199.4713135426264</v>
      </c>
      <c r="AA1839" s="15">
        <f t="shared" si="578"/>
        <v>71540.851481220932</v>
      </c>
      <c r="AB1839" s="15">
        <f t="shared" si="579"/>
        <v>4643.361089153922</v>
      </c>
      <c r="AC1839" s="15"/>
    </row>
    <row r="1840" spans="2:29">
      <c r="B1840" s="64">
        <v>42977</v>
      </c>
      <c r="C1840" s="65">
        <v>2457.59</v>
      </c>
      <c r="D1840" s="65">
        <v>19504.54</v>
      </c>
      <c r="E1840" s="16">
        <f t="shared" si="566"/>
        <v>7.3332283196170757E-3</v>
      </c>
      <c r="F1840" s="16">
        <f t="shared" si="568"/>
        <v>7.3332283196170757E-3</v>
      </c>
      <c r="G1840" s="16" t="str">
        <f t="shared" si="569"/>
        <v/>
      </c>
      <c r="H1840" s="6">
        <f t="shared" si="570"/>
        <v>1827</v>
      </c>
      <c r="I1840" s="25">
        <f t="shared" ca="1" si="571"/>
        <v>24815.325130988695</v>
      </c>
      <c r="J1840" s="16">
        <f t="shared" ca="1" si="580"/>
        <v>-5.7989134250281526E-3</v>
      </c>
      <c r="K1840" s="17">
        <f t="shared" ca="1" si="572"/>
        <v>19.269651471604043</v>
      </c>
      <c r="L1840" s="31">
        <f t="shared" ca="1" si="567"/>
        <v>-0.38186227001881262</v>
      </c>
      <c r="M1840" s="30"/>
      <c r="N1840" s="21">
        <v>1827</v>
      </c>
      <c r="O1840" s="14">
        <f t="shared" si="565"/>
        <v>0.537138</v>
      </c>
      <c r="P1840" s="14">
        <f t="shared" si="573"/>
        <v>0.68389472874120028</v>
      </c>
      <c r="Q1840" s="14">
        <f t="shared" si="581"/>
        <v>1.2210327287412004</v>
      </c>
      <c r="R1840" s="14">
        <f t="shared" si="582"/>
        <v>-0.14675672874120027</v>
      </c>
      <c r="S1840" s="14">
        <f t="shared" si="583"/>
        <v>1.9049274574824007</v>
      </c>
      <c r="T1840" s="14">
        <f t="shared" si="584"/>
        <v>-0.83065145748240055</v>
      </c>
      <c r="U1840" s="4" t="s">
        <v>21</v>
      </c>
      <c r="V1840" s="21">
        <v>1827</v>
      </c>
      <c r="W1840" s="15">
        <f t="shared" si="574"/>
        <v>18231.43963635368</v>
      </c>
      <c r="X1840" s="15">
        <f t="shared" si="575"/>
        <v>21113.323464929646</v>
      </c>
      <c r="Y1840" s="15">
        <f t="shared" si="576"/>
        <v>36127.064191192367</v>
      </c>
      <c r="Z1840" s="15">
        <f t="shared" si="577"/>
        <v>9200.4539714312632</v>
      </c>
      <c r="AA1840" s="15">
        <f t="shared" si="578"/>
        <v>71588.683785125875</v>
      </c>
      <c r="AB1840" s="15">
        <f t="shared" si="579"/>
        <v>4642.9878807615178</v>
      </c>
      <c r="AC1840" s="15"/>
    </row>
    <row r="1841" spans="2:29">
      <c r="B1841" s="64">
        <v>42978</v>
      </c>
      <c r="C1841" s="65">
        <v>2471.65</v>
      </c>
      <c r="D1841" s="65">
        <v>19646.240000000002</v>
      </c>
      <c r="E1841" s="16">
        <f t="shared" si="566"/>
        <v>7.2649752314076993E-3</v>
      </c>
      <c r="F1841" s="16">
        <f t="shared" si="568"/>
        <v>7.2649752314076993E-3</v>
      </c>
      <c r="G1841" s="16" t="str">
        <f t="shared" si="569"/>
        <v/>
      </c>
      <c r="H1841" s="6">
        <f t="shared" si="570"/>
        <v>1828</v>
      </c>
      <c r="I1841" s="25">
        <f t="shared" ca="1" si="571"/>
        <v>24723.087121168617</v>
      </c>
      <c r="J1841" s="16">
        <f t="shared" ca="1" si="580"/>
        <v>-3.7169776875054174E-3</v>
      </c>
      <c r="K1841" s="17">
        <f t="shared" ca="1" si="572"/>
        <v>19.018532389125699</v>
      </c>
      <c r="L1841" s="31">
        <f t="shared" ca="1" si="567"/>
        <v>-0.25111908247834458</v>
      </c>
      <c r="M1841" s="30"/>
      <c r="N1841" s="21">
        <v>1828</v>
      </c>
      <c r="O1841" s="14">
        <f t="shared" si="565"/>
        <v>0.53743200000000002</v>
      </c>
      <c r="P1841" s="14">
        <f t="shared" si="573"/>
        <v>0.68408186644582236</v>
      </c>
      <c r="Q1841" s="14">
        <f t="shared" si="581"/>
        <v>1.2215138664458225</v>
      </c>
      <c r="R1841" s="14">
        <f t="shared" si="582"/>
        <v>-0.14664986644582234</v>
      </c>
      <c r="S1841" s="14">
        <f t="shared" si="583"/>
        <v>1.9055957328916446</v>
      </c>
      <c r="T1841" s="14">
        <f t="shared" si="584"/>
        <v>-0.8307317328916447</v>
      </c>
      <c r="U1841" s="4" t="s">
        <v>21</v>
      </c>
      <c r="V1841" s="21">
        <v>1828</v>
      </c>
      <c r="W1841" s="15">
        <f t="shared" si="574"/>
        <v>18236.800467610348</v>
      </c>
      <c r="X1841" s="15">
        <f t="shared" si="575"/>
        <v>21117.274933542667</v>
      </c>
      <c r="Y1841" s="15">
        <f t="shared" si="576"/>
        <v>36144.45046619288</v>
      </c>
      <c r="Z1841" s="15">
        <f t="shared" si="577"/>
        <v>9201.4372055955628</v>
      </c>
      <c r="AA1841" s="15">
        <f t="shared" si="578"/>
        <v>71636.54073110866</v>
      </c>
      <c r="AB1841" s="15">
        <f t="shared" si="579"/>
        <v>4642.6151779689089</v>
      </c>
      <c r="AC1841" s="15"/>
    </row>
    <row r="1842" spans="2:29">
      <c r="B1842" s="64">
        <v>42979</v>
      </c>
      <c r="C1842" s="65">
        <v>2476.5500000000002</v>
      </c>
      <c r="D1842" s="65">
        <v>19691.47</v>
      </c>
      <c r="E1842" s="16">
        <f t="shared" si="566"/>
        <v>2.3022216973832936E-3</v>
      </c>
      <c r="F1842" s="16">
        <f t="shared" si="568"/>
        <v>2.3022216973832936E-3</v>
      </c>
      <c r="G1842" s="16" t="str">
        <f t="shared" si="569"/>
        <v/>
      </c>
      <c r="H1842" s="6">
        <f t="shared" si="570"/>
        <v>1829</v>
      </c>
      <c r="I1842" s="25">
        <f t="shared" ca="1" si="571"/>
        <v>24870.798322936851</v>
      </c>
      <c r="J1842" s="16">
        <f t="shared" ca="1" si="580"/>
        <v>5.9746261073423679E-3</v>
      </c>
      <c r="K1842" s="17">
        <f t="shared" ca="1" si="572"/>
        <v>19.372460689690268</v>
      </c>
      <c r="L1842" s="31">
        <f t="shared" ca="1" si="567"/>
        <v>0.35392830056456781</v>
      </c>
      <c r="M1842" s="30"/>
      <c r="N1842" s="21">
        <v>1829</v>
      </c>
      <c r="O1842" s="14">
        <f t="shared" si="565"/>
        <v>0.53772600000000004</v>
      </c>
      <c r="P1842" s="14">
        <f t="shared" si="573"/>
        <v>0.68426895297097912</v>
      </c>
      <c r="Q1842" s="14">
        <f t="shared" si="581"/>
        <v>1.221994952970979</v>
      </c>
      <c r="R1842" s="14">
        <f t="shared" si="582"/>
        <v>-0.14654295297097908</v>
      </c>
      <c r="S1842" s="14">
        <f t="shared" si="583"/>
        <v>1.9062639059419584</v>
      </c>
      <c r="T1842" s="14">
        <f t="shared" si="584"/>
        <v>-0.8308119059419582</v>
      </c>
      <c r="U1842" s="4" t="s">
        <v>21</v>
      </c>
      <c r="V1842" s="21">
        <v>1829</v>
      </c>
      <c r="W1842" s="15">
        <f t="shared" si="574"/>
        <v>18242.162875183112</v>
      </c>
      <c r="X1842" s="15">
        <f t="shared" si="575"/>
        <v>21121.226060720564</v>
      </c>
      <c r="Y1842" s="15">
        <f t="shared" si="576"/>
        <v>36161.843257654698</v>
      </c>
      <c r="Z1842" s="15">
        <f t="shared" si="577"/>
        <v>9202.4210158111127</v>
      </c>
      <c r="AA1842" s="15">
        <f t="shared" si="578"/>
        <v>71684.422331859081</v>
      </c>
      <c r="AB1842" s="15">
        <f t="shared" si="579"/>
        <v>4642.2429802689712</v>
      </c>
      <c r="AC1842" s="15"/>
    </row>
    <row r="1843" spans="2:29">
      <c r="B1843" s="64">
        <v>42983</v>
      </c>
      <c r="C1843" s="65">
        <v>2457.85</v>
      </c>
      <c r="D1843" s="65">
        <v>19385.810000000001</v>
      </c>
      <c r="E1843" s="16">
        <f t="shared" si="566"/>
        <v>-1.5522457185776372E-2</v>
      </c>
      <c r="F1843" s="16" t="str">
        <f t="shared" si="568"/>
        <v/>
      </c>
      <c r="G1843" s="16">
        <f t="shared" si="569"/>
        <v>-1.5522457185776372E-2</v>
      </c>
      <c r="H1843" s="6">
        <f t="shared" si="570"/>
        <v>1830</v>
      </c>
      <c r="I1843" s="25">
        <f t="shared" ca="1" si="571"/>
        <v>24682.487944014556</v>
      </c>
      <c r="J1843" s="16">
        <f t="shared" ca="1" si="580"/>
        <v>-7.5715454114968096E-3</v>
      </c>
      <c r="K1843" s="17">
        <f t="shared" ca="1" si="572"/>
        <v>18.879063177912581</v>
      </c>
      <c r="L1843" s="31">
        <f t="shared" ca="1" si="567"/>
        <v>-0.49339751177768665</v>
      </c>
      <c r="M1843" s="30"/>
      <c r="N1843" s="21">
        <v>1830</v>
      </c>
      <c r="O1843" s="14">
        <f t="shared" si="565"/>
        <v>0.53801999999999994</v>
      </c>
      <c r="P1843" s="14">
        <f t="shared" si="573"/>
        <v>0.68445598835863808</v>
      </c>
      <c r="Q1843" s="14">
        <f t="shared" si="581"/>
        <v>1.222475988358638</v>
      </c>
      <c r="R1843" s="14">
        <f t="shared" si="582"/>
        <v>-0.14643598835863814</v>
      </c>
      <c r="S1843" s="14">
        <f t="shared" si="583"/>
        <v>1.9069319767172761</v>
      </c>
      <c r="T1843" s="14">
        <f t="shared" si="584"/>
        <v>-0.83089197671727621</v>
      </c>
      <c r="U1843" s="4" t="s">
        <v>21</v>
      </c>
      <c r="V1843" s="21">
        <v>1830</v>
      </c>
      <c r="W1843" s="15">
        <f t="shared" si="574"/>
        <v>18247.526859535479</v>
      </c>
      <c r="X1843" s="15">
        <f t="shared" si="575"/>
        <v>21125.176846881557</v>
      </c>
      <c r="Y1843" s="15">
        <f t="shared" si="576"/>
        <v>36179.242568451205</v>
      </c>
      <c r="Z1843" s="15">
        <f t="shared" si="577"/>
        <v>9203.4054018539646</v>
      </c>
      <c r="AA1843" s="15">
        <f t="shared" si="578"/>
        <v>71732.328600071618</v>
      </c>
      <c r="AB1843" s="15">
        <f t="shared" si="579"/>
        <v>4641.8712871554026</v>
      </c>
      <c r="AC1843" s="15"/>
    </row>
    <row r="1844" spans="2:29">
      <c r="B1844" s="64">
        <v>42984</v>
      </c>
      <c r="C1844" s="65">
        <v>2465.54</v>
      </c>
      <c r="D1844" s="65">
        <v>19357.97</v>
      </c>
      <c r="E1844" s="16">
        <f t="shared" si="566"/>
        <v>-1.4361019735569544E-3</v>
      </c>
      <c r="F1844" s="16" t="str">
        <f t="shared" si="568"/>
        <v/>
      </c>
      <c r="G1844" s="16">
        <f t="shared" si="569"/>
        <v>-1.4361019735569544E-3</v>
      </c>
      <c r="H1844" s="6">
        <f t="shared" si="570"/>
        <v>1831</v>
      </c>
      <c r="I1844" s="25">
        <f t="shared" ca="1" si="571"/>
        <v>24805.29813428707</v>
      </c>
      <c r="J1844" s="16">
        <f t="shared" ca="1" si="580"/>
        <v>4.9756001320075613E-3</v>
      </c>
      <c r="K1844" s="17">
        <f t="shared" ca="1" si="572"/>
        <v>19.170892307865834</v>
      </c>
      <c r="L1844" s="31">
        <f t="shared" ca="1" si="567"/>
        <v>0.29182912995325427</v>
      </c>
      <c r="M1844" s="30"/>
      <c r="N1844" s="21">
        <v>1831</v>
      </c>
      <c r="O1844" s="14">
        <f t="shared" si="565"/>
        <v>0.53831399999999996</v>
      </c>
      <c r="P1844" s="14">
        <f t="shared" si="573"/>
        <v>0.68464297265070939</v>
      </c>
      <c r="Q1844" s="14">
        <f t="shared" si="581"/>
        <v>1.2229569726507092</v>
      </c>
      <c r="R1844" s="14">
        <f t="shared" si="582"/>
        <v>-0.14632897265070943</v>
      </c>
      <c r="S1844" s="14">
        <f t="shared" si="583"/>
        <v>1.9075999453014187</v>
      </c>
      <c r="T1844" s="14">
        <f t="shared" si="584"/>
        <v>-0.83097194530141882</v>
      </c>
      <c r="U1844" s="4" t="s">
        <v>21</v>
      </c>
      <c r="V1844" s="21">
        <v>1831</v>
      </c>
      <c r="W1844" s="15">
        <f t="shared" si="574"/>
        <v>18252.892421131088</v>
      </c>
      <c r="X1844" s="15">
        <f t="shared" si="575"/>
        <v>21129.127292443278</v>
      </c>
      <c r="Y1844" s="15">
        <f t="shared" si="576"/>
        <v>36196.648401456237</v>
      </c>
      <c r="Z1844" s="15">
        <f t="shared" si="577"/>
        <v>9204.3903635006427</v>
      </c>
      <c r="AA1844" s="15">
        <f t="shared" si="578"/>
        <v>71780.259548445567</v>
      </c>
      <c r="AB1844" s="15">
        <f t="shared" si="579"/>
        <v>4641.5000981227249</v>
      </c>
      <c r="AC1844" s="15"/>
    </row>
    <row r="1845" spans="2:29">
      <c r="B1845" s="64">
        <v>42985</v>
      </c>
      <c r="C1845" s="65">
        <v>2465.1</v>
      </c>
      <c r="D1845" s="65">
        <v>19396.52</v>
      </c>
      <c r="E1845" s="16">
        <f t="shared" si="566"/>
        <v>1.9914278201691228E-3</v>
      </c>
      <c r="F1845" s="16">
        <f t="shared" si="568"/>
        <v>1.9914278201691228E-3</v>
      </c>
      <c r="G1845" s="16" t="str">
        <f t="shared" si="569"/>
        <v/>
      </c>
      <c r="H1845" s="6">
        <f t="shared" si="570"/>
        <v>1832</v>
      </c>
      <c r="I1845" s="25">
        <f t="shared" ca="1" si="571"/>
        <v>24630.303814557254</v>
      </c>
      <c r="J1845" s="16">
        <f t="shared" ca="1" si="580"/>
        <v>-7.0547154395185713E-3</v>
      </c>
      <c r="K1845" s="17">
        <f t="shared" ca="1" si="572"/>
        <v>18.710034660063691</v>
      </c>
      <c r="L1845" s="31">
        <f t="shared" ca="1" si="567"/>
        <v>-0.46085764780214333</v>
      </c>
      <c r="M1845" s="30"/>
      <c r="N1845" s="21">
        <v>1832</v>
      </c>
      <c r="O1845" s="14">
        <f t="shared" si="565"/>
        <v>0.53860799999999998</v>
      </c>
      <c r="P1845" s="14">
        <f t="shared" si="573"/>
        <v>0.68482990588904624</v>
      </c>
      <c r="Q1845" s="14">
        <f t="shared" si="581"/>
        <v>1.2234379058890461</v>
      </c>
      <c r="R1845" s="14">
        <f t="shared" si="582"/>
        <v>-0.14622190588904627</v>
      </c>
      <c r="S1845" s="14">
        <f t="shared" si="583"/>
        <v>1.9082678117780925</v>
      </c>
      <c r="T1845" s="14">
        <f t="shared" si="584"/>
        <v>-0.83105181177809251</v>
      </c>
      <c r="U1845" s="4" t="s">
        <v>21</v>
      </c>
      <c r="V1845" s="21">
        <v>1832</v>
      </c>
      <c r="W1845" s="15">
        <f t="shared" si="574"/>
        <v>18258.259560433718</v>
      </c>
      <c r="X1845" s="15">
        <f t="shared" si="575"/>
        <v>21133.077397822777</v>
      </c>
      <c r="Y1845" s="15">
        <f t="shared" si="576"/>
        <v>36214.060759544147</v>
      </c>
      <c r="Z1845" s="15">
        <f t="shared" si="577"/>
        <v>9205.3759005281336</v>
      </c>
      <c r="AA1845" s="15">
        <f t="shared" si="578"/>
        <v>71828.215189684939</v>
      </c>
      <c r="AB1845" s="15">
        <f t="shared" si="579"/>
        <v>4641.1294126662751</v>
      </c>
      <c r="AC1845" s="15"/>
    </row>
    <row r="1846" spans="2:29">
      <c r="B1846" s="64">
        <v>42986</v>
      </c>
      <c r="C1846" s="65">
        <v>2461.4299999999998</v>
      </c>
      <c r="D1846" s="65">
        <v>19274.82</v>
      </c>
      <c r="E1846" s="16">
        <f t="shared" si="566"/>
        <v>-6.2743213731123277E-3</v>
      </c>
      <c r="F1846" s="16" t="str">
        <f t="shared" si="568"/>
        <v/>
      </c>
      <c r="G1846" s="16">
        <f t="shared" si="569"/>
        <v>-6.2743213731123277E-3</v>
      </c>
      <c r="H1846" s="6">
        <f t="shared" si="570"/>
        <v>1833</v>
      </c>
      <c r="I1846" s="25">
        <f t="shared" ca="1" si="571"/>
        <v>24712.360227819783</v>
      </c>
      <c r="J1846" s="16">
        <f t="shared" ca="1" si="580"/>
        <v>3.3315225780541006E-3</v>
      </c>
      <c r="K1846" s="17">
        <f t="shared" ca="1" si="572"/>
        <v>18.899533884363677</v>
      </c>
      <c r="L1846" s="31">
        <f t="shared" ca="1" si="567"/>
        <v>0.18949922429998639</v>
      </c>
      <c r="M1846" s="30"/>
      <c r="N1846" s="21">
        <v>1833</v>
      </c>
      <c r="O1846" s="14">
        <f t="shared" si="565"/>
        <v>0.53890199999999999</v>
      </c>
      <c r="P1846" s="14">
        <f t="shared" si="573"/>
        <v>0.68501678811544475</v>
      </c>
      <c r="Q1846" s="14">
        <f t="shared" si="581"/>
        <v>1.2239187881154447</v>
      </c>
      <c r="R1846" s="14">
        <f t="shared" si="582"/>
        <v>-0.14611478811544476</v>
      </c>
      <c r="S1846" s="14">
        <f t="shared" si="583"/>
        <v>1.9089355762308895</v>
      </c>
      <c r="T1846" s="14">
        <f t="shared" si="584"/>
        <v>-0.83113157623088951</v>
      </c>
      <c r="U1846" s="4" t="s">
        <v>21</v>
      </c>
      <c r="V1846" s="21">
        <v>1833</v>
      </c>
      <c r="W1846" s="15">
        <f t="shared" si="574"/>
        <v>18263.628277907286</v>
      </c>
      <c r="X1846" s="15">
        <f t="shared" si="575"/>
        <v>21137.027163436534</v>
      </c>
      <c r="Y1846" s="15">
        <f t="shared" si="576"/>
        <v>36231.479645589818</v>
      </c>
      <c r="Z1846" s="15">
        <f t="shared" si="577"/>
        <v>9206.3620127138911</v>
      </c>
      <c r="AA1846" s="15">
        <f t="shared" si="578"/>
        <v>71876.195536498577</v>
      </c>
      <c r="AB1846" s="15">
        <f t="shared" si="579"/>
        <v>4640.7592302822077</v>
      </c>
      <c r="AC1846" s="15"/>
    </row>
    <row r="1847" spans="2:29">
      <c r="B1847" s="64">
        <v>42989</v>
      </c>
      <c r="C1847" s="65">
        <v>2488.9499999999998</v>
      </c>
      <c r="D1847" s="65">
        <v>19545.77</v>
      </c>
      <c r="E1847" s="16">
        <f t="shared" si="566"/>
        <v>1.405720001535686E-2</v>
      </c>
      <c r="F1847" s="16">
        <f t="shared" si="568"/>
        <v>1.405720001535686E-2</v>
      </c>
      <c r="G1847" s="16" t="str">
        <f t="shared" si="569"/>
        <v/>
      </c>
      <c r="H1847" s="6">
        <f t="shared" si="570"/>
        <v>1834</v>
      </c>
      <c r="I1847" s="25">
        <f t="shared" ca="1" si="571"/>
        <v>24739.362978506299</v>
      </c>
      <c r="J1847" s="16">
        <f t="shared" ca="1" si="580"/>
        <v>1.0926819792840823E-3</v>
      </c>
      <c r="K1847" s="17">
        <f t="shared" ca="1" si="572"/>
        <v>18.949414270078641</v>
      </c>
      <c r="L1847" s="31">
        <f t="shared" ca="1" si="567"/>
        <v>4.9880385714962762E-2</v>
      </c>
      <c r="M1847" s="30"/>
      <c r="N1847" s="21">
        <v>1834</v>
      </c>
      <c r="O1847" s="14">
        <f t="shared" si="565"/>
        <v>0.53919600000000001</v>
      </c>
      <c r="P1847" s="14">
        <f t="shared" si="573"/>
        <v>0.68520361937164342</v>
      </c>
      <c r="Q1847" s="14">
        <f t="shared" si="581"/>
        <v>1.2243996193716433</v>
      </c>
      <c r="R1847" s="14">
        <f t="shared" si="582"/>
        <v>-0.14600761937164342</v>
      </c>
      <c r="S1847" s="14">
        <f t="shared" si="583"/>
        <v>1.9096032387432869</v>
      </c>
      <c r="T1847" s="14">
        <f t="shared" si="584"/>
        <v>-0.83121123874328684</v>
      </c>
      <c r="U1847" s="4" t="s">
        <v>21</v>
      </c>
      <c r="V1847" s="21">
        <v>1834</v>
      </c>
      <c r="W1847" s="15">
        <f t="shared" si="574"/>
        <v>18268.998574015834</v>
      </c>
      <c r="X1847" s="15">
        <f t="shared" si="575"/>
        <v>21140.976589700433</v>
      </c>
      <c r="Y1847" s="15">
        <f t="shared" si="576"/>
        <v>36248.905062468548</v>
      </c>
      <c r="Z1847" s="15">
        <f t="shared" si="577"/>
        <v>9207.3486998358403</v>
      </c>
      <c r="AA1847" s="15">
        <f t="shared" si="578"/>
        <v>71924.20060159995</v>
      </c>
      <c r="AB1847" s="15">
        <f t="shared" si="579"/>
        <v>4640.3895504674992</v>
      </c>
      <c r="AC1847" s="15"/>
    </row>
    <row r="1848" spans="2:29">
      <c r="B1848" s="64">
        <v>42990</v>
      </c>
      <c r="C1848" s="65">
        <v>2496.77</v>
      </c>
      <c r="D1848" s="65">
        <v>19776.62</v>
      </c>
      <c r="E1848" s="16">
        <f t="shared" si="566"/>
        <v>1.1810739612714083E-2</v>
      </c>
      <c r="F1848" s="16">
        <f t="shared" si="568"/>
        <v>1.1810739612714083E-2</v>
      </c>
      <c r="G1848" s="16" t="str">
        <f t="shared" si="569"/>
        <v/>
      </c>
      <c r="H1848" s="6">
        <f t="shared" si="570"/>
        <v>1835</v>
      </c>
      <c r="I1848" s="25">
        <f t="shared" ca="1" si="571"/>
        <v>25023.643773402662</v>
      </c>
      <c r="J1848" s="16">
        <f t="shared" ca="1" si="580"/>
        <v>1.1491031322970946E-2</v>
      </c>
      <c r="K1848" s="17">
        <f t="shared" ca="1" si="572"/>
        <v>19.645134180197022</v>
      </c>
      <c r="L1848" s="31">
        <f t="shared" ca="1" si="567"/>
        <v>0.69571991011838119</v>
      </c>
      <c r="M1848" s="30"/>
      <c r="N1848" s="21">
        <v>1835</v>
      </c>
      <c r="O1848" s="14">
        <f t="shared" si="565"/>
        <v>0.53949000000000003</v>
      </c>
      <c r="P1848" s="14">
        <f t="shared" si="573"/>
        <v>0.68539039969932469</v>
      </c>
      <c r="Q1848" s="14">
        <f t="shared" si="581"/>
        <v>1.2248803996993247</v>
      </c>
      <c r="R1848" s="14">
        <f t="shared" si="582"/>
        <v>-0.14590039969932467</v>
      </c>
      <c r="S1848" s="14">
        <f t="shared" si="583"/>
        <v>1.9102707993986494</v>
      </c>
      <c r="T1848" s="14">
        <f t="shared" si="584"/>
        <v>-0.83129079939864936</v>
      </c>
      <c r="U1848" s="4" t="s">
        <v>21</v>
      </c>
      <c r="V1848" s="21">
        <v>1835</v>
      </c>
      <c r="W1848" s="15">
        <f t="shared" si="574"/>
        <v>18274.370449223559</v>
      </c>
      <c r="X1848" s="15">
        <f t="shared" si="575"/>
        <v>21144.925677029791</v>
      </c>
      <c r="Y1848" s="15">
        <f t="shared" si="576"/>
        <v>36266.337013056254</v>
      </c>
      <c r="Z1848" s="15">
        <f t="shared" si="577"/>
        <v>9208.335961672361</v>
      </c>
      <c r="AA1848" s="15">
        <f t="shared" si="578"/>
        <v>71972.230397707419</v>
      </c>
      <c r="AB1848" s="15">
        <f t="shared" si="579"/>
        <v>4640.0203727199332</v>
      </c>
      <c r="AC1848" s="15"/>
    </row>
    <row r="1849" spans="2:29">
      <c r="B1849" s="64">
        <v>42991</v>
      </c>
      <c r="C1849" s="65">
        <v>2498.37</v>
      </c>
      <c r="D1849" s="65">
        <v>19865.82</v>
      </c>
      <c r="E1849" s="16">
        <f t="shared" si="566"/>
        <v>4.5103763939439972E-3</v>
      </c>
      <c r="F1849" s="16">
        <f t="shared" si="568"/>
        <v>4.5103763939439972E-3</v>
      </c>
      <c r="G1849" s="16" t="str">
        <f t="shared" si="569"/>
        <v/>
      </c>
      <c r="H1849" s="6">
        <f t="shared" si="570"/>
        <v>1836</v>
      </c>
      <c r="I1849" s="25">
        <f t="shared" ca="1" si="571"/>
        <v>24627.651958651499</v>
      </c>
      <c r="J1849" s="16">
        <f t="shared" ca="1" si="580"/>
        <v>-1.5824706359193721E-2</v>
      </c>
      <c r="K1849" s="17">
        <f t="shared" ca="1" si="572"/>
        <v>18.629805143860505</v>
      </c>
      <c r="L1849" s="31">
        <f t="shared" ca="1" si="567"/>
        <v>-1.0153290363365184</v>
      </c>
      <c r="M1849" s="30"/>
      <c r="N1849" s="21">
        <v>1836</v>
      </c>
      <c r="O1849" s="14">
        <f t="shared" si="565"/>
        <v>0.53978399999999993</v>
      </c>
      <c r="P1849" s="14">
        <f t="shared" si="573"/>
        <v>0.68557712914011359</v>
      </c>
      <c r="Q1849" s="14">
        <f t="shared" si="581"/>
        <v>1.2253611291401136</v>
      </c>
      <c r="R1849" s="14">
        <f t="shared" si="582"/>
        <v>-0.14579312914011366</v>
      </c>
      <c r="S1849" s="14">
        <f t="shared" si="583"/>
        <v>1.9109382582802272</v>
      </c>
      <c r="T1849" s="14">
        <f t="shared" si="584"/>
        <v>-0.83137025828022726</v>
      </c>
      <c r="U1849" s="4" t="s">
        <v>21</v>
      </c>
      <c r="V1849" s="21">
        <v>1836</v>
      </c>
      <c r="W1849" s="15">
        <f t="shared" si="574"/>
        <v>18279.743903994775</v>
      </c>
      <c r="X1849" s="15">
        <f t="shared" si="575"/>
        <v>21148.874425839338</v>
      </c>
      <c r="Y1849" s="15">
        <f t="shared" si="576"/>
        <v>36283.775500229254</v>
      </c>
      <c r="Z1849" s="15">
        <f t="shared" si="577"/>
        <v>9209.3237980023023</v>
      </c>
      <c r="AA1849" s="15">
        <f t="shared" si="578"/>
        <v>72020.284937543998</v>
      </c>
      <c r="AB1849" s="15">
        <f t="shared" si="579"/>
        <v>4639.6516965381106</v>
      </c>
      <c r="AC1849" s="15"/>
    </row>
    <row r="1850" spans="2:29">
      <c r="B1850" s="64">
        <v>42992</v>
      </c>
      <c r="C1850" s="65">
        <v>2495.62</v>
      </c>
      <c r="D1850" s="65">
        <v>19807.439999999999</v>
      </c>
      <c r="E1850" s="16">
        <f t="shared" si="566"/>
        <v>-2.9387158446014822E-3</v>
      </c>
      <c r="F1850" s="16" t="str">
        <f t="shared" si="568"/>
        <v/>
      </c>
      <c r="G1850" s="16">
        <f t="shared" si="569"/>
        <v>-2.9387158446014822E-3</v>
      </c>
      <c r="H1850" s="6">
        <f t="shared" si="570"/>
        <v>1837</v>
      </c>
      <c r="I1850" s="25">
        <f t="shared" ca="1" si="571"/>
        <v>24700.675669318331</v>
      </c>
      <c r="J1850" s="16">
        <f t="shared" ca="1" si="580"/>
        <v>2.9651105509138583E-3</v>
      </c>
      <c r="K1850" s="17">
        <f t="shared" ca="1" si="572"/>
        <v>18.796475473392878</v>
      </c>
      <c r="L1850" s="31">
        <f t="shared" ca="1" si="567"/>
        <v>0.16667032953237435</v>
      </c>
      <c r="M1850" s="30"/>
      <c r="N1850" s="21">
        <v>1837</v>
      </c>
      <c r="O1850" s="14">
        <f t="shared" si="565"/>
        <v>0.54007799999999995</v>
      </c>
      <c r="P1850" s="14">
        <f t="shared" si="573"/>
        <v>0.68576380773557888</v>
      </c>
      <c r="Q1850" s="14">
        <f t="shared" si="581"/>
        <v>1.2258418077355788</v>
      </c>
      <c r="R1850" s="14">
        <f t="shared" si="582"/>
        <v>-0.14568580773557893</v>
      </c>
      <c r="S1850" s="14">
        <f t="shared" si="583"/>
        <v>1.9116056154711578</v>
      </c>
      <c r="T1850" s="14">
        <f t="shared" si="584"/>
        <v>-0.83144961547115781</v>
      </c>
      <c r="U1850" s="4" t="s">
        <v>21</v>
      </c>
      <c r="V1850" s="21">
        <v>1837</v>
      </c>
      <c r="W1850" s="15">
        <f t="shared" si="574"/>
        <v>18285.118938793948</v>
      </c>
      <c r="X1850" s="15">
        <f t="shared" si="575"/>
        <v>21152.822836543244</v>
      </c>
      <c r="Y1850" s="15">
        <f t="shared" si="576"/>
        <v>36301.220526864439</v>
      </c>
      <c r="Z1850" s="15">
        <f t="shared" si="577"/>
        <v>9210.3122086049771</v>
      </c>
      <c r="AA1850" s="15">
        <f t="shared" si="578"/>
        <v>72068.364233837594</v>
      </c>
      <c r="AB1850" s="15">
        <f t="shared" si="579"/>
        <v>4639.2835214214419</v>
      </c>
      <c r="AC1850" s="15"/>
    </row>
    <row r="1851" spans="2:29">
      <c r="B1851" s="64">
        <v>42993</v>
      </c>
      <c r="C1851" s="65">
        <v>2500.23</v>
      </c>
      <c r="D1851" s="65">
        <v>19909.5</v>
      </c>
      <c r="E1851" s="16">
        <f t="shared" si="566"/>
        <v>5.1526093225576506E-3</v>
      </c>
      <c r="F1851" s="16">
        <f t="shared" si="568"/>
        <v>5.1526093225576506E-3</v>
      </c>
      <c r="G1851" s="16" t="str">
        <f t="shared" si="569"/>
        <v/>
      </c>
      <c r="H1851" s="6">
        <f t="shared" si="570"/>
        <v>1838</v>
      </c>
      <c r="I1851" s="25">
        <f t="shared" ca="1" si="571"/>
        <v>24760.699035870795</v>
      </c>
      <c r="J1851" s="16">
        <f t="shared" ca="1" si="580"/>
        <v>2.4300293383076187E-3</v>
      </c>
      <c r="K1851" s="17">
        <f t="shared" ca="1" si="572"/>
        <v>18.929793174895455</v>
      </c>
      <c r="L1851" s="31">
        <f t="shared" ca="1" si="567"/>
        <v>0.13331770150257741</v>
      </c>
      <c r="M1851" s="30"/>
      <c r="N1851" s="21">
        <v>1838</v>
      </c>
      <c r="O1851" s="14">
        <f t="shared" si="565"/>
        <v>0.54037199999999996</v>
      </c>
      <c r="P1851" s="14">
        <f t="shared" si="573"/>
        <v>0.68595043552723256</v>
      </c>
      <c r="Q1851" s="14">
        <f t="shared" si="581"/>
        <v>1.2263224355272326</v>
      </c>
      <c r="R1851" s="14">
        <f t="shared" si="582"/>
        <v>-0.1455784355272326</v>
      </c>
      <c r="S1851" s="14">
        <f t="shared" si="583"/>
        <v>1.9122728710544652</v>
      </c>
      <c r="T1851" s="14">
        <f t="shared" si="584"/>
        <v>-0.83152887105446516</v>
      </c>
      <c r="U1851" s="4" t="s">
        <v>21</v>
      </c>
      <c r="V1851" s="21">
        <v>1838</v>
      </c>
      <c r="W1851" s="15">
        <f t="shared" si="574"/>
        <v>18290.495554085675</v>
      </c>
      <c r="X1851" s="15">
        <f t="shared" si="575"/>
        <v>21156.770909555082</v>
      </c>
      <c r="Y1851" s="15">
        <f t="shared" si="576"/>
        <v>36318.672095839182</v>
      </c>
      <c r="Z1851" s="15">
        <f t="shared" si="577"/>
        <v>9211.3011932601585</v>
      </c>
      <c r="AA1851" s="15">
        <f t="shared" si="578"/>
        <v>72116.468299320812</v>
      </c>
      <c r="AB1851" s="15">
        <f t="shared" si="579"/>
        <v>4638.9158468701462</v>
      </c>
      <c r="AC1851" s="15"/>
    </row>
    <row r="1852" spans="2:29">
      <c r="B1852" s="64">
        <v>42997</v>
      </c>
      <c r="C1852" s="65">
        <v>2506.65</v>
      </c>
      <c r="D1852" s="65">
        <v>20299.38</v>
      </c>
      <c r="E1852" s="16">
        <f t="shared" si="566"/>
        <v>1.9582611316205884E-2</v>
      </c>
      <c r="F1852" s="16">
        <f t="shared" si="568"/>
        <v>1.9582611316205884E-2</v>
      </c>
      <c r="G1852" s="16" t="str">
        <f t="shared" si="569"/>
        <v/>
      </c>
      <c r="H1852" s="6">
        <f t="shared" si="570"/>
        <v>1839</v>
      </c>
      <c r="I1852" s="25">
        <f t="shared" ca="1" si="571"/>
        <v>25127.214745963462</v>
      </c>
      <c r="J1852" s="16">
        <f t="shared" ca="1" si="580"/>
        <v>1.4802316750496236E-2</v>
      </c>
      <c r="K1852" s="17">
        <f t="shared" ca="1" si="572"/>
        <v>19.82978327407578</v>
      </c>
      <c r="L1852" s="31">
        <f t="shared" ca="1" si="567"/>
        <v>0.89999009918032691</v>
      </c>
      <c r="M1852" s="30"/>
      <c r="N1852" s="21">
        <v>1839</v>
      </c>
      <c r="O1852" s="14">
        <f t="shared" si="565"/>
        <v>0.54066599999999998</v>
      </c>
      <c r="P1852" s="14">
        <f t="shared" si="573"/>
        <v>0.68613701255653015</v>
      </c>
      <c r="Q1852" s="14">
        <f t="shared" si="581"/>
        <v>1.2268030125565301</v>
      </c>
      <c r="R1852" s="14">
        <f t="shared" si="582"/>
        <v>-0.14547101255653017</v>
      </c>
      <c r="S1852" s="14">
        <f t="shared" si="583"/>
        <v>1.9129400251130604</v>
      </c>
      <c r="T1852" s="14">
        <f t="shared" si="584"/>
        <v>-0.83160802511306031</v>
      </c>
      <c r="U1852" s="4" t="s">
        <v>21</v>
      </c>
      <c r="V1852" s="21">
        <v>1839</v>
      </c>
      <c r="W1852" s="15">
        <f t="shared" si="574"/>
        <v>18295.873750334686</v>
      </c>
      <c r="X1852" s="15">
        <f t="shared" si="575"/>
        <v>21160.718645287867</v>
      </c>
      <c r="Y1852" s="15">
        <f t="shared" si="576"/>
        <v>36336.130210031355</v>
      </c>
      <c r="Z1852" s="15">
        <f t="shared" si="577"/>
        <v>9212.290751748078</v>
      </c>
      <c r="AA1852" s="15">
        <f t="shared" si="578"/>
        <v>72164.59714673103</v>
      </c>
      <c r="AB1852" s="15">
        <f t="shared" si="579"/>
        <v>4638.5486723852528</v>
      </c>
      <c r="AC1852" s="15"/>
    </row>
    <row r="1853" spans="2:29">
      <c r="B1853" s="64">
        <v>42998</v>
      </c>
      <c r="C1853" s="65">
        <v>2508.2399999999998</v>
      </c>
      <c r="D1853" s="65">
        <v>20316.46</v>
      </c>
      <c r="E1853" s="16">
        <f t="shared" si="566"/>
        <v>8.4140500842873561E-4</v>
      </c>
      <c r="F1853" s="16">
        <f t="shared" si="568"/>
        <v>8.4140500842873561E-4</v>
      </c>
      <c r="G1853" s="16" t="str">
        <f t="shared" si="569"/>
        <v/>
      </c>
      <c r="H1853" s="6">
        <f t="shared" si="570"/>
        <v>1840</v>
      </c>
      <c r="I1853" s="25">
        <f t="shared" ca="1" si="571"/>
        <v>24819.043174369992</v>
      </c>
      <c r="J1853" s="16">
        <f t="shared" ca="1" si="580"/>
        <v>-1.2264454087294957E-2</v>
      </c>
      <c r="K1853" s="17">
        <f t="shared" ca="1" si="572"/>
        <v>19.040140058812245</v>
      </c>
      <c r="L1853" s="31">
        <f t="shared" ca="1" si="567"/>
        <v>-0.78964321526353387</v>
      </c>
      <c r="M1853" s="30"/>
      <c r="N1853" s="21">
        <v>1840</v>
      </c>
      <c r="O1853" s="14">
        <f t="shared" si="565"/>
        <v>0.54096</v>
      </c>
      <c r="P1853" s="14">
        <f t="shared" si="573"/>
        <v>0.68632353886487096</v>
      </c>
      <c r="Q1853" s="14">
        <f t="shared" si="581"/>
        <v>1.2272835388648708</v>
      </c>
      <c r="R1853" s="14">
        <f t="shared" si="582"/>
        <v>-0.14536353886487097</v>
      </c>
      <c r="S1853" s="14">
        <f t="shared" si="583"/>
        <v>1.913607077729742</v>
      </c>
      <c r="T1853" s="14">
        <f t="shared" si="584"/>
        <v>-0.83168707772974193</v>
      </c>
      <c r="U1853" s="4" t="s">
        <v>21</v>
      </c>
      <c r="V1853" s="21">
        <v>1840</v>
      </c>
      <c r="W1853" s="15">
        <f t="shared" si="574"/>
        <v>18301.253528005851</v>
      </c>
      <c r="X1853" s="15">
        <f t="shared" si="575"/>
        <v>21164.666044154037</v>
      </c>
      <c r="Y1853" s="15">
        <f t="shared" si="576"/>
        <v>36353.594872319365</v>
      </c>
      <c r="Z1853" s="15">
        <f t="shared" si="577"/>
        <v>9213.2808838494293</v>
      </c>
      <c r="AA1853" s="15">
        <f t="shared" si="578"/>
        <v>72212.750788810488</v>
      </c>
      <c r="AB1853" s="15">
        <f t="shared" si="579"/>
        <v>4638.1819974685923</v>
      </c>
      <c r="AC1853" s="15"/>
    </row>
    <row r="1854" spans="2:29">
      <c r="B1854" s="64">
        <v>42999</v>
      </c>
      <c r="C1854" s="65">
        <v>2500.6</v>
      </c>
      <c r="D1854" s="65">
        <v>20347.48</v>
      </c>
      <c r="E1854" s="16">
        <f t="shared" si="566"/>
        <v>1.5268407980524382E-3</v>
      </c>
      <c r="F1854" s="16">
        <f t="shared" si="568"/>
        <v>1.5268407980524382E-3</v>
      </c>
      <c r="G1854" s="16" t="str">
        <f t="shared" si="569"/>
        <v/>
      </c>
      <c r="H1854" s="6">
        <f t="shared" si="570"/>
        <v>1841</v>
      </c>
      <c r="I1854" s="25">
        <f t="shared" ca="1" si="571"/>
        <v>25208.222270895829</v>
      </c>
      <c r="J1854" s="16">
        <f t="shared" ca="1" si="580"/>
        <v>1.5680664794029308E-2</v>
      </c>
      <c r="K1854" s="17">
        <f t="shared" ca="1" si="572"/>
        <v>19.99420280333899</v>
      </c>
      <c r="L1854" s="31">
        <f t="shared" ca="1" si="567"/>
        <v>0.95406274452674533</v>
      </c>
      <c r="M1854" s="30"/>
      <c r="N1854" s="21">
        <v>1841</v>
      </c>
      <c r="O1854" s="14">
        <f t="shared" si="565"/>
        <v>0.54125400000000001</v>
      </c>
      <c r="P1854" s="14">
        <f t="shared" si="573"/>
        <v>0.68651001449359783</v>
      </c>
      <c r="Q1854" s="14">
        <f t="shared" si="581"/>
        <v>1.227764014493598</v>
      </c>
      <c r="R1854" s="14">
        <f t="shared" si="582"/>
        <v>-0.14525601449359782</v>
      </c>
      <c r="S1854" s="14">
        <f t="shared" si="583"/>
        <v>1.9142740289871956</v>
      </c>
      <c r="T1854" s="14">
        <f t="shared" si="584"/>
        <v>-0.83176602898719565</v>
      </c>
      <c r="U1854" s="4" t="s">
        <v>21</v>
      </c>
      <c r="V1854" s="21">
        <v>1841</v>
      </c>
      <c r="W1854" s="15">
        <f t="shared" si="574"/>
        <v>18306.634887564178</v>
      </c>
      <c r="X1854" s="15">
        <f t="shared" si="575"/>
        <v>21168.613106565448</v>
      </c>
      <c r="Y1854" s="15">
        <f t="shared" si="576"/>
        <v>36371.066085582112</v>
      </c>
      <c r="Z1854" s="15">
        <f t="shared" si="577"/>
        <v>9214.2715893453642</v>
      </c>
      <c r="AA1854" s="15">
        <f t="shared" si="578"/>
        <v>72260.929238306082</v>
      </c>
      <c r="AB1854" s="15">
        <f t="shared" si="579"/>
        <v>4637.8158216228048</v>
      </c>
      <c r="AC1854" s="15"/>
    </row>
    <row r="1855" spans="2:29">
      <c r="B1855" s="64">
        <v>43000</v>
      </c>
      <c r="C1855" s="65">
        <v>2502.2199999999998</v>
      </c>
      <c r="D1855" s="65">
        <v>20296.45</v>
      </c>
      <c r="E1855" s="16">
        <f t="shared" si="566"/>
        <v>-2.5079272715834511E-3</v>
      </c>
      <c r="F1855" s="16" t="str">
        <f t="shared" si="568"/>
        <v/>
      </c>
      <c r="G1855" s="16">
        <f t="shared" si="569"/>
        <v>-2.5079272715834511E-3</v>
      </c>
      <c r="H1855" s="6">
        <f t="shared" si="570"/>
        <v>1842</v>
      </c>
      <c r="I1855" s="25">
        <f t="shared" ca="1" si="571"/>
        <v>25265.44874743867</v>
      </c>
      <c r="J1855" s="16">
        <f t="shared" ca="1" si="580"/>
        <v>2.2701512200212427E-3</v>
      </c>
      <c r="K1855" s="17">
        <f t="shared" ca="1" si="572"/>
        <v>20.11755154366481</v>
      </c>
      <c r="L1855" s="31">
        <f t="shared" ca="1" si="567"/>
        <v>0.12334874032582112</v>
      </c>
      <c r="M1855" s="30"/>
      <c r="N1855" s="21">
        <v>1842</v>
      </c>
      <c r="O1855" s="14">
        <f t="shared" si="565"/>
        <v>0.54154800000000003</v>
      </c>
      <c r="P1855" s="14">
        <f t="shared" si="573"/>
        <v>0.68669643948399794</v>
      </c>
      <c r="Q1855" s="14">
        <f t="shared" si="581"/>
        <v>1.228244439483998</v>
      </c>
      <c r="R1855" s="14">
        <f t="shared" si="582"/>
        <v>-0.14514843948399792</v>
      </c>
      <c r="S1855" s="14">
        <f t="shared" si="583"/>
        <v>1.9149408789679958</v>
      </c>
      <c r="T1855" s="14">
        <f t="shared" si="584"/>
        <v>-0.83184487896799586</v>
      </c>
      <c r="U1855" s="4" t="s">
        <v>21</v>
      </c>
      <c r="V1855" s="21">
        <v>1842</v>
      </c>
      <c r="W1855" s="15">
        <f t="shared" si="574"/>
        <v>18312.017829474811</v>
      </c>
      <c r="X1855" s="15">
        <f t="shared" si="575"/>
        <v>21172.559832933406</v>
      </c>
      <c r="Y1855" s="15">
        <f t="shared" si="576"/>
        <v>36388.543852698996</v>
      </c>
      <c r="Z1855" s="15">
        <f t="shared" si="577"/>
        <v>9215.2628680174948</v>
      </c>
      <c r="AA1855" s="15">
        <f t="shared" si="578"/>
        <v>72309.132507969698</v>
      </c>
      <c r="AB1855" s="15">
        <f t="shared" si="579"/>
        <v>4637.4501443513273</v>
      </c>
      <c r="AC1855" s="15"/>
    </row>
    <row r="1856" spans="2:29">
      <c r="B1856" s="64">
        <v>43003</v>
      </c>
      <c r="C1856" s="65">
        <v>2496.66</v>
      </c>
      <c r="D1856" s="65">
        <v>20397.580000000002</v>
      </c>
      <c r="E1856" s="16">
        <f t="shared" si="566"/>
        <v>4.9826447482195666E-3</v>
      </c>
      <c r="F1856" s="16">
        <f t="shared" si="568"/>
        <v>4.9826447482195666E-3</v>
      </c>
      <c r="G1856" s="16" t="str">
        <f t="shared" si="569"/>
        <v/>
      </c>
      <c r="H1856" s="6">
        <f t="shared" si="570"/>
        <v>1843</v>
      </c>
      <c r="I1856" s="25">
        <f t="shared" ca="1" si="571"/>
        <v>25906.109570583943</v>
      </c>
      <c r="J1856" s="16">
        <f t="shared" ca="1" si="580"/>
        <v>2.5357191536533541E-2</v>
      </c>
      <c r="K1856" s="17">
        <f t="shared" ca="1" si="572"/>
        <v>21.664242060992521</v>
      </c>
      <c r="L1856" s="31">
        <f t="shared" ca="1" si="567"/>
        <v>1.546690517327711</v>
      </c>
      <c r="M1856" s="30"/>
      <c r="N1856" s="21">
        <v>1843</v>
      </c>
      <c r="O1856" s="14">
        <f t="shared" si="565"/>
        <v>0.54184199999999993</v>
      </c>
      <c r="P1856" s="14">
        <f t="shared" si="573"/>
        <v>0.68688281387730188</v>
      </c>
      <c r="Q1856" s="14">
        <f t="shared" si="581"/>
        <v>1.2287248138773017</v>
      </c>
      <c r="R1856" s="14">
        <f t="shared" si="582"/>
        <v>-0.14504081387730194</v>
      </c>
      <c r="S1856" s="14">
        <f t="shared" si="583"/>
        <v>1.9156076277546037</v>
      </c>
      <c r="T1856" s="14">
        <f t="shared" si="584"/>
        <v>-0.83192362775460382</v>
      </c>
      <c r="U1856" s="4" t="s">
        <v>21</v>
      </c>
      <c r="V1856" s="21">
        <v>1843</v>
      </c>
      <c r="W1856" s="15">
        <f t="shared" si="574"/>
        <v>18317.402354203026</v>
      </c>
      <c r="X1856" s="15">
        <f t="shared" si="575"/>
        <v>21176.506223668624</v>
      </c>
      <c r="Y1856" s="15">
        <f t="shared" si="576"/>
        <v>36406.028176549946</v>
      </c>
      <c r="Z1856" s="15">
        <f t="shared" si="577"/>
        <v>9216.2547196478881</v>
      </c>
      <c r="AA1856" s="15">
        <f t="shared" si="578"/>
        <v>72357.360610557822</v>
      </c>
      <c r="AB1856" s="15">
        <f t="shared" si="579"/>
        <v>4637.0849651584022</v>
      </c>
      <c r="AC1856" s="15"/>
    </row>
    <row r="1857" spans="2:29">
      <c r="B1857" s="64">
        <v>43004</v>
      </c>
      <c r="C1857" s="65">
        <v>2496.84</v>
      </c>
      <c r="D1857" s="65">
        <v>20330.189999999999</v>
      </c>
      <c r="E1857" s="16">
        <f t="shared" si="566"/>
        <v>-3.3038232966853447E-3</v>
      </c>
      <c r="F1857" s="16" t="str">
        <f t="shared" si="568"/>
        <v/>
      </c>
      <c r="G1857" s="16">
        <f t="shared" si="569"/>
        <v>-3.3038232966853447E-3</v>
      </c>
      <c r="H1857" s="6">
        <f t="shared" si="570"/>
        <v>1844</v>
      </c>
      <c r="I1857" s="25">
        <f t="shared" ca="1" si="571"/>
        <v>25952.841205919663</v>
      </c>
      <c r="J1857" s="16">
        <f t="shared" ca="1" si="580"/>
        <v>1.8038847248906579E-3</v>
      </c>
      <c r="K1857" s="17">
        <f t="shared" ca="1" si="572"/>
        <v>21.758508366686677</v>
      </c>
      <c r="L1857" s="31">
        <f t="shared" ca="1" si="567"/>
        <v>9.4266305694153937E-2</v>
      </c>
      <c r="M1857" s="30"/>
      <c r="N1857" s="21">
        <v>1844</v>
      </c>
      <c r="O1857" s="14">
        <f t="shared" si="565"/>
        <v>0.54213599999999995</v>
      </c>
      <c r="P1857" s="14">
        <f t="shared" si="573"/>
        <v>0.68706913771468447</v>
      </c>
      <c r="Q1857" s="14">
        <f t="shared" si="581"/>
        <v>1.2292051377146844</v>
      </c>
      <c r="R1857" s="14">
        <f t="shared" si="582"/>
        <v>-0.14493313771468452</v>
      </c>
      <c r="S1857" s="14">
        <f t="shared" si="583"/>
        <v>1.9162742754293689</v>
      </c>
      <c r="T1857" s="14">
        <f t="shared" si="584"/>
        <v>-0.832002275429369</v>
      </c>
      <c r="U1857" s="4" t="s">
        <v>21</v>
      </c>
      <c r="V1857" s="21">
        <v>1844</v>
      </c>
      <c r="W1857" s="15">
        <f t="shared" si="574"/>
        <v>18322.788462214241</v>
      </c>
      <c r="X1857" s="15">
        <f t="shared" si="575"/>
        <v>21180.452279181263</v>
      </c>
      <c r="Y1857" s="15">
        <f t="shared" si="576"/>
        <v>36423.519060015431</v>
      </c>
      <c r="Z1857" s="15">
        <f t="shared" si="577"/>
        <v>9217.2471440190693</v>
      </c>
      <c r="AA1857" s="15">
        <f t="shared" si="578"/>
        <v>72405.613558831843</v>
      </c>
      <c r="AB1857" s="15">
        <f t="shared" si="579"/>
        <v>4636.7202835490725</v>
      </c>
      <c r="AC1857" s="15"/>
    </row>
    <row r="1858" spans="2:29">
      <c r="B1858" s="64">
        <v>43005</v>
      </c>
      <c r="C1858" s="65">
        <v>2507.04</v>
      </c>
      <c r="D1858" s="65">
        <v>20267.05</v>
      </c>
      <c r="E1858" s="16">
        <f t="shared" si="566"/>
        <v>-3.1057260163333163E-3</v>
      </c>
      <c r="F1858" s="16" t="str">
        <f t="shared" si="568"/>
        <v/>
      </c>
      <c r="G1858" s="16">
        <f t="shared" si="569"/>
        <v>-3.1057260163333163E-3</v>
      </c>
      <c r="H1858" s="6">
        <f t="shared" si="570"/>
        <v>1845</v>
      </c>
      <c r="I1858" s="25">
        <f t="shared" ca="1" si="571"/>
        <v>25569.543832343148</v>
      </c>
      <c r="J1858" s="16">
        <f t="shared" ca="1" si="580"/>
        <v>-1.4768994675199104E-2</v>
      </c>
      <c r="K1858" s="17">
        <f t="shared" ca="1" si="572"/>
        <v>20.810186357785188</v>
      </c>
      <c r="L1858" s="31">
        <f t="shared" ca="1" si="567"/>
        <v>-0.94832200890148943</v>
      </c>
      <c r="M1858" s="30"/>
      <c r="N1858" s="21">
        <v>1845</v>
      </c>
      <c r="O1858" s="14">
        <f t="shared" si="565"/>
        <v>0.54242999999999997</v>
      </c>
      <c r="P1858" s="14">
        <f t="shared" si="573"/>
        <v>0.68725541103726495</v>
      </c>
      <c r="Q1858" s="14">
        <f t="shared" si="581"/>
        <v>1.229685411037265</v>
      </c>
      <c r="R1858" s="14">
        <f t="shared" si="582"/>
        <v>-0.14482541103726498</v>
      </c>
      <c r="S1858" s="14">
        <f t="shared" si="583"/>
        <v>1.9169408220745299</v>
      </c>
      <c r="T1858" s="14">
        <f t="shared" si="584"/>
        <v>-0.83208082207452994</v>
      </c>
      <c r="U1858" s="4" t="s">
        <v>21</v>
      </c>
      <c r="V1858" s="21">
        <v>1845</v>
      </c>
      <c r="W1858" s="15">
        <f t="shared" si="574"/>
        <v>18328.176153974015</v>
      </c>
      <c r="X1858" s="15">
        <f t="shared" si="575"/>
        <v>21184.397999880908</v>
      </c>
      <c r="Y1858" s="15">
        <f t="shared" si="576"/>
        <v>36441.016505976382</v>
      </c>
      <c r="Z1858" s="15">
        <f t="shared" si="577"/>
        <v>9218.2401409140166</v>
      </c>
      <c r="AA1858" s="15">
        <f t="shared" si="578"/>
        <v>72453.891365557924</v>
      </c>
      <c r="AB1858" s="15">
        <f t="shared" si="579"/>
        <v>4636.3560990291735</v>
      </c>
      <c r="AC1858" s="15"/>
    </row>
    <row r="1859" spans="2:29">
      <c r="B1859" s="64">
        <v>43006</v>
      </c>
      <c r="C1859" s="65">
        <v>2510.06</v>
      </c>
      <c r="D1859" s="65">
        <v>20363.11</v>
      </c>
      <c r="E1859" s="16">
        <f t="shared" si="566"/>
        <v>4.7397129824025361E-3</v>
      </c>
      <c r="F1859" s="16">
        <f t="shared" si="568"/>
        <v>4.7397129824025361E-3</v>
      </c>
      <c r="G1859" s="16" t="str">
        <f t="shared" si="569"/>
        <v/>
      </c>
      <c r="H1859" s="6">
        <f t="shared" si="570"/>
        <v>1846</v>
      </c>
      <c r="I1859" s="25">
        <f t="shared" ca="1" si="571"/>
        <v>25760.477345496005</v>
      </c>
      <c r="J1859" s="16">
        <f t="shared" ca="1" si="580"/>
        <v>7.4672240695723077E-3</v>
      </c>
      <c r="K1859" s="17">
        <f t="shared" ca="1" si="572"/>
        <v>21.256779318588062</v>
      </c>
      <c r="L1859" s="31">
        <f t="shared" ca="1" si="567"/>
        <v>0.44659296080287492</v>
      </c>
      <c r="M1859" s="30"/>
      <c r="N1859" s="21">
        <v>1846</v>
      </c>
      <c r="O1859" s="14">
        <f t="shared" si="565"/>
        <v>0.54272399999999998</v>
      </c>
      <c r="P1859" s="14">
        <f t="shared" si="573"/>
        <v>0.6874416338861068</v>
      </c>
      <c r="Q1859" s="14">
        <f t="shared" si="581"/>
        <v>1.2301656338861067</v>
      </c>
      <c r="R1859" s="14">
        <f t="shared" si="582"/>
        <v>-0.14471763388610681</v>
      </c>
      <c r="S1859" s="14">
        <f t="shared" si="583"/>
        <v>1.9176072677722136</v>
      </c>
      <c r="T1859" s="14">
        <f t="shared" si="584"/>
        <v>-0.83215926777221361</v>
      </c>
      <c r="U1859" s="4" t="s">
        <v>21</v>
      </c>
      <c r="V1859" s="21">
        <v>1846</v>
      </c>
      <c r="W1859" s="15">
        <f t="shared" si="574"/>
        <v>18333.56542994803</v>
      </c>
      <c r="X1859" s="15">
        <f t="shared" si="575"/>
        <v>21188.343386176581</v>
      </c>
      <c r="Y1859" s="15">
        <f t="shared" si="576"/>
        <v>36458.520517314268</v>
      </c>
      <c r="Z1859" s="15">
        <f t="shared" si="577"/>
        <v>9219.2337101161647</v>
      </c>
      <c r="AA1859" s="15">
        <f t="shared" si="578"/>
        <v>72502.194043507101</v>
      </c>
      <c r="AB1859" s="15">
        <f t="shared" si="579"/>
        <v>4635.9924111053379</v>
      </c>
      <c r="AC1859" s="15"/>
    </row>
    <row r="1860" spans="2:29">
      <c r="B1860" s="64">
        <v>43007</v>
      </c>
      <c r="C1860" s="65">
        <v>2519.36</v>
      </c>
      <c r="D1860" s="65">
        <v>20356.28</v>
      </c>
      <c r="E1860" s="16">
        <f t="shared" si="566"/>
        <v>-3.3541045547569824E-4</v>
      </c>
      <c r="F1860" s="16" t="str">
        <f t="shared" si="568"/>
        <v/>
      </c>
      <c r="G1860" s="16">
        <f t="shared" si="569"/>
        <v>-3.3541045547569824E-4</v>
      </c>
      <c r="H1860" s="6">
        <f t="shared" si="570"/>
        <v>1847</v>
      </c>
      <c r="I1860" s="25">
        <f t="shared" ca="1" si="571"/>
        <v>25686.210967833744</v>
      </c>
      <c r="J1860" s="16">
        <f t="shared" ca="1" si="580"/>
        <v>-2.8829581325769201E-3</v>
      </c>
      <c r="K1860" s="17">
        <f t="shared" ca="1" si="572"/>
        <v>21.057959080906759</v>
      </c>
      <c r="L1860" s="31">
        <f t="shared" ca="1" si="567"/>
        <v>-0.19882023768130239</v>
      </c>
      <c r="M1860" s="30"/>
      <c r="N1860" s="21">
        <v>1847</v>
      </c>
      <c r="O1860" s="14">
        <f t="shared" si="565"/>
        <v>0.543018</v>
      </c>
      <c r="P1860" s="14">
        <f t="shared" si="573"/>
        <v>0.68762780630221754</v>
      </c>
      <c r="Q1860" s="14">
        <f t="shared" si="581"/>
        <v>1.2306458063022174</v>
      </c>
      <c r="R1860" s="14">
        <f t="shared" si="582"/>
        <v>-0.14460980630221754</v>
      </c>
      <c r="S1860" s="14">
        <f t="shared" si="583"/>
        <v>1.9182736126044351</v>
      </c>
      <c r="T1860" s="14">
        <f t="shared" si="584"/>
        <v>-0.83223761260443507</v>
      </c>
      <c r="U1860" s="4" t="s">
        <v>21</v>
      </c>
      <c r="V1860" s="21">
        <v>1847</v>
      </c>
      <c r="W1860" s="15">
        <f t="shared" si="574"/>
        <v>18338.956290602124</v>
      </c>
      <c r="X1860" s="15">
        <f t="shared" si="575"/>
        <v>21192.288438476735</v>
      </c>
      <c r="Y1860" s="15">
        <f t="shared" si="576"/>
        <v>36476.031096911109</v>
      </c>
      <c r="Z1860" s="15">
        <f t="shared" si="577"/>
        <v>9220.2278514093996</v>
      </c>
      <c r="AA1860" s="15">
        <f t="shared" si="578"/>
        <v>72550.521605455113</v>
      </c>
      <c r="AB1860" s="15">
        <f t="shared" si="579"/>
        <v>4635.6292192849969</v>
      </c>
      <c r="AC1860" s="15"/>
    </row>
    <row r="1861" spans="2:29">
      <c r="B1861" s="64">
        <v>43010</v>
      </c>
      <c r="C1861" s="65">
        <v>2529.12</v>
      </c>
      <c r="D1861" s="65">
        <v>20400.78</v>
      </c>
      <c r="E1861" s="16">
        <f t="shared" si="566"/>
        <v>2.186057570440179E-3</v>
      </c>
      <c r="F1861" s="16">
        <f t="shared" si="568"/>
        <v>2.186057570440179E-3</v>
      </c>
      <c r="G1861" s="16" t="str">
        <f t="shared" si="569"/>
        <v/>
      </c>
      <c r="H1861" s="6">
        <f t="shared" si="570"/>
        <v>1848</v>
      </c>
      <c r="I1861" s="25">
        <f t="shared" ca="1" si="571"/>
        <v>25283.433975895645</v>
      </c>
      <c r="J1861" s="16">
        <f t="shared" ca="1" si="580"/>
        <v>-1.5680669774241415E-2</v>
      </c>
      <c r="K1861" s="17">
        <f t="shared" ca="1" si="572"/>
        <v>20.051776417155505</v>
      </c>
      <c r="L1861" s="31">
        <f t="shared" ca="1" si="567"/>
        <v>-1.0061826637512523</v>
      </c>
      <c r="M1861" s="30"/>
      <c r="N1861" s="21">
        <v>1848</v>
      </c>
      <c r="O1861" s="14">
        <f t="shared" si="565"/>
        <v>0.54331200000000002</v>
      </c>
      <c r="P1861" s="14">
        <f t="shared" si="573"/>
        <v>0.68781392832654964</v>
      </c>
      <c r="Q1861" s="14">
        <f t="shared" si="581"/>
        <v>1.2311259283265497</v>
      </c>
      <c r="R1861" s="14">
        <f t="shared" si="582"/>
        <v>-0.14450192832654962</v>
      </c>
      <c r="S1861" s="14">
        <f t="shared" si="583"/>
        <v>1.9189398566530993</v>
      </c>
      <c r="T1861" s="14">
        <f t="shared" si="584"/>
        <v>-0.83231585665309926</v>
      </c>
      <c r="U1861" s="4" t="s">
        <v>21</v>
      </c>
      <c r="V1861" s="21">
        <v>1848</v>
      </c>
      <c r="W1861" s="15">
        <f t="shared" si="574"/>
        <v>18344.348736402251</v>
      </c>
      <c r="X1861" s="15">
        <f t="shared" si="575"/>
        <v>21196.233157189261</v>
      </c>
      <c r="Y1861" s="15">
        <f t="shared" si="576"/>
        <v>36493.5482476494</v>
      </c>
      <c r="Z1861" s="15">
        <f t="shared" si="577"/>
        <v>9221.2225645780636</v>
      </c>
      <c r="AA1861" s="15">
        <f t="shared" si="578"/>
        <v>72598.874064182601</v>
      </c>
      <c r="AB1861" s="15">
        <f t="shared" si="579"/>
        <v>4635.2665230763687</v>
      </c>
      <c r="AC1861" s="15"/>
    </row>
    <row r="1862" spans="2:29">
      <c r="B1862" s="64">
        <v>43011</v>
      </c>
      <c r="C1862" s="65">
        <v>2534.58</v>
      </c>
      <c r="D1862" s="65">
        <v>20614.07</v>
      </c>
      <c r="E1862" s="16">
        <f t="shared" si="566"/>
        <v>1.0454992407153103E-2</v>
      </c>
      <c r="F1862" s="16">
        <f t="shared" si="568"/>
        <v>1.0454992407153103E-2</v>
      </c>
      <c r="G1862" s="16" t="str">
        <f t="shared" si="569"/>
        <v/>
      </c>
      <c r="H1862" s="6">
        <f t="shared" si="570"/>
        <v>1849</v>
      </c>
      <c r="I1862" s="25">
        <f t="shared" ca="1" si="571"/>
        <v>25369.236712107231</v>
      </c>
      <c r="J1862" s="16">
        <f t="shared" ca="1" si="580"/>
        <v>3.3936345946277585E-3</v>
      </c>
      <c r="K1862" s="17">
        <f t="shared" ca="1" si="572"/>
        <v>20.245144635307945</v>
      </c>
      <c r="L1862" s="31">
        <f t="shared" ca="1" si="567"/>
        <v>0.19336821815243874</v>
      </c>
      <c r="M1862" s="30"/>
      <c r="N1862" s="21">
        <v>1849</v>
      </c>
      <c r="O1862" s="14">
        <f t="shared" si="565"/>
        <v>0.54360600000000003</v>
      </c>
      <c r="P1862" s="14">
        <f t="shared" si="573"/>
        <v>0.68800000000000006</v>
      </c>
      <c r="Q1862" s="14">
        <f t="shared" si="581"/>
        <v>1.2316060000000002</v>
      </c>
      <c r="R1862" s="14">
        <f t="shared" si="582"/>
        <v>-0.14439400000000002</v>
      </c>
      <c r="S1862" s="14">
        <f t="shared" si="583"/>
        <v>1.9196060000000001</v>
      </c>
      <c r="T1862" s="14">
        <f t="shared" si="584"/>
        <v>-0.83239400000000008</v>
      </c>
      <c r="U1862" s="4" t="s">
        <v>21</v>
      </c>
      <c r="V1862" s="21">
        <v>1849</v>
      </c>
      <c r="W1862" s="15">
        <f t="shared" si="574"/>
        <v>18349.742767814518</v>
      </c>
      <c r="X1862" s="15">
        <f t="shared" si="575"/>
        <v>21200.177542721493</v>
      </c>
      <c r="Y1862" s="15">
        <f t="shared" si="576"/>
        <v>36511.071972412174</v>
      </c>
      <c r="Z1862" s="15">
        <f t="shared" si="577"/>
        <v>9222.2178494069467</v>
      </c>
      <c r="AA1862" s="15">
        <f t="shared" si="578"/>
        <v>72647.251432475023</v>
      </c>
      <c r="AB1862" s="15">
        <f t="shared" si="579"/>
        <v>4634.9043219884661</v>
      </c>
      <c r="AC1862" s="15"/>
    </row>
    <row r="1863" spans="2:29">
      <c r="B1863" s="64">
        <v>43012</v>
      </c>
      <c r="C1863" s="65">
        <v>2537.7399999999998</v>
      </c>
      <c r="D1863" s="65">
        <v>20626.66</v>
      </c>
      <c r="E1863" s="16">
        <f t="shared" si="566"/>
        <v>6.1074790179717765E-4</v>
      </c>
      <c r="F1863" s="16">
        <f t="shared" si="568"/>
        <v>6.1074790179717765E-4</v>
      </c>
      <c r="G1863" s="16" t="str">
        <f t="shared" si="569"/>
        <v/>
      </c>
      <c r="H1863" s="6">
        <f t="shared" si="570"/>
        <v>1850</v>
      </c>
      <c r="I1863" s="25">
        <f t="shared" ca="1" si="571"/>
        <v>25755.068816307081</v>
      </c>
      <c r="J1863" s="16">
        <f t="shared" ca="1" si="580"/>
        <v>1.520866033843718E-2</v>
      </c>
      <c r="K1863" s="17">
        <f t="shared" ca="1" si="572"/>
        <v>21.170155773246346</v>
      </c>
      <c r="L1863" s="31">
        <f t="shared" ca="1" si="567"/>
        <v>0.92501113793840273</v>
      </c>
      <c r="M1863" s="30"/>
      <c r="N1863" s="21">
        <v>1850</v>
      </c>
      <c r="O1863" s="14">
        <f t="shared" si="565"/>
        <v>0.54389999999999994</v>
      </c>
      <c r="P1863" s="14">
        <f t="shared" si="573"/>
        <v>0.68818602136341023</v>
      </c>
      <c r="Q1863" s="14">
        <f t="shared" si="581"/>
        <v>1.2320860213634102</v>
      </c>
      <c r="R1863" s="14">
        <f t="shared" si="582"/>
        <v>-0.14428602136341029</v>
      </c>
      <c r="S1863" s="14">
        <f t="shared" si="583"/>
        <v>1.9202720427268205</v>
      </c>
      <c r="T1863" s="14">
        <f t="shared" si="584"/>
        <v>-0.83247204272682052</v>
      </c>
      <c r="U1863" s="4" t="s">
        <v>21</v>
      </c>
      <c r="V1863" s="21">
        <v>1850</v>
      </c>
      <c r="W1863" s="15">
        <f t="shared" si="574"/>
        <v>18355.138385305159</v>
      </c>
      <c r="X1863" s="15">
        <f t="shared" si="575"/>
        <v>21204.121595480192</v>
      </c>
      <c r="Y1863" s="15">
        <f t="shared" si="576"/>
        <v>36528.602274082972</v>
      </c>
      <c r="Z1863" s="15">
        <f t="shared" si="577"/>
        <v>9223.2137056812935</v>
      </c>
      <c r="AA1863" s="15">
        <f t="shared" si="578"/>
        <v>72695.65372312261</v>
      </c>
      <c r="AB1863" s="15">
        <f t="shared" si="579"/>
        <v>4634.5426155310888</v>
      </c>
      <c r="AC1863" s="15"/>
    </row>
    <row r="1864" spans="2:29">
      <c r="B1864" s="64">
        <v>43013</v>
      </c>
      <c r="C1864" s="65">
        <v>2552.0700000000002</v>
      </c>
      <c r="D1864" s="65">
        <v>20628.560000000001</v>
      </c>
      <c r="E1864" s="16">
        <f t="shared" si="566"/>
        <v>9.2113798356178615E-5</v>
      </c>
      <c r="F1864" s="16">
        <f t="shared" si="568"/>
        <v>9.2113798356178615E-5</v>
      </c>
      <c r="G1864" s="16" t="str">
        <f t="shared" si="569"/>
        <v/>
      </c>
      <c r="H1864" s="6">
        <f t="shared" si="570"/>
        <v>1851</v>
      </c>
      <c r="I1864" s="25">
        <f t="shared" ca="1" si="571"/>
        <v>26005.429723870726</v>
      </c>
      <c r="J1864" s="16">
        <f t="shared" ca="1" si="580"/>
        <v>9.7208401712802449E-3</v>
      </c>
      <c r="K1864" s="17">
        <f t="shared" ca="1" si="572"/>
        <v>21.756399728618071</v>
      </c>
      <c r="L1864" s="31">
        <f t="shared" ca="1" si="567"/>
        <v>0.58624395537172469</v>
      </c>
      <c r="M1864" s="30"/>
      <c r="N1864" s="21">
        <v>1851</v>
      </c>
      <c r="O1864" s="14">
        <f t="shared" si="565"/>
        <v>0.54419399999999996</v>
      </c>
      <c r="P1864" s="14">
        <f t="shared" si="573"/>
        <v>0.68837199245756653</v>
      </c>
      <c r="Q1864" s="14">
        <f t="shared" si="581"/>
        <v>1.2325659924575665</v>
      </c>
      <c r="R1864" s="14">
        <f t="shared" si="582"/>
        <v>-0.14417799245756657</v>
      </c>
      <c r="S1864" s="14">
        <f t="shared" si="583"/>
        <v>1.9209379849151329</v>
      </c>
      <c r="T1864" s="14">
        <f t="shared" si="584"/>
        <v>-0.8325499849151331</v>
      </c>
      <c r="U1864" s="4" t="s">
        <v>21</v>
      </c>
      <c r="V1864" s="21">
        <v>1851</v>
      </c>
      <c r="W1864" s="15">
        <f t="shared" si="574"/>
        <v>18360.535589340558</v>
      </c>
      <c r="X1864" s="15">
        <f t="shared" si="575"/>
        <v>21208.065315871554</v>
      </c>
      <c r="Y1864" s="15">
        <f t="shared" si="576"/>
        <v>36546.13915554589</v>
      </c>
      <c r="Z1864" s="15">
        <f t="shared" si="577"/>
        <v>9224.210133186798</v>
      </c>
      <c r="AA1864" s="15">
        <f t="shared" si="578"/>
        <v>72744.08094892044</v>
      </c>
      <c r="AB1864" s="15">
        <f t="shared" si="579"/>
        <v>4634.1814032148277</v>
      </c>
      <c r="AC1864" s="15"/>
    </row>
    <row r="1865" spans="2:29">
      <c r="B1865" s="64">
        <v>43014</v>
      </c>
      <c r="C1865" s="65">
        <v>2549.33</v>
      </c>
      <c r="D1865" s="65">
        <v>20690.71</v>
      </c>
      <c r="E1865" s="16">
        <f t="shared" si="566"/>
        <v>3.0128133034975691E-3</v>
      </c>
      <c r="F1865" s="16">
        <f t="shared" si="568"/>
        <v>3.0128133034975691E-3</v>
      </c>
      <c r="G1865" s="16" t="str">
        <f t="shared" si="569"/>
        <v/>
      </c>
      <c r="H1865" s="6">
        <f t="shared" si="570"/>
        <v>1852</v>
      </c>
      <c r="I1865" s="25">
        <f t="shared" ca="1" si="571"/>
        <v>25615.485820155725</v>
      </c>
      <c r="J1865" s="16">
        <f t="shared" ca="1" si="580"/>
        <v>-1.499471102210112E-2</v>
      </c>
      <c r="K1865" s="17">
        <f t="shared" ca="1" si="572"/>
        <v>20.793757324469368</v>
      </c>
      <c r="L1865" s="31">
        <f t="shared" ca="1" si="567"/>
        <v>-0.96264240414870228</v>
      </c>
      <c r="M1865" s="30"/>
      <c r="N1865" s="21">
        <v>1852</v>
      </c>
      <c r="O1865" s="14">
        <f t="shared" si="565"/>
        <v>0.54448799999999997</v>
      </c>
      <c r="P1865" s="14">
        <f t="shared" si="573"/>
        <v>0.68855791332320038</v>
      </c>
      <c r="Q1865" s="14">
        <f t="shared" si="581"/>
        <v>1.2330459133232003</v>
      </c>
      <c r="R1865" s="14">
        <f t="shared" si="582"/>
        <v>-0.1440699133232004</v>
      </c>
      <c r="S1865" s="14">
        <f t="shared" si="583"/>
        <v>1.9216038266464008</v>
      </c>
      <c r="T1865" s="14">
        <f t="shared" si="584"/>
        <v>-0.83262782664640078</v>
      </c>
      <c r="U1865" s="4" t="s">
        <v>21</v>
      </c>
      <c r="V1865" s="21">
        <v>1852</v>
      </c>
      <c r="W1865" s="15">
        <f t="shared" si="574"/>
        <v>18365.934380387218</v>
      </c>
      <c r="X1865" s="15">
        <f t="shared" si="575"/>
        <v>21212.008704301239</v>
      </c>
      <c r="Y1865" s="15">
        <f t="shared" si="576"/>
        <v>36563.682619685518</v>
      </c>
      <c r="Z1865" s="15">
        <f t="shared" si="577"/>
        <v>9225.2071317096033</v>
      </c>
      <c r="AA1865" s="15">
        <f t="shared" si="578"/>
        <v>72792.533122668508</v>
      </c>
      <c r="AB1865" s="15">
        <f t="shared" si="579"/>
        <v>4633.8206845510585</v>
      </c>
      <c r="AC1865" s="15"/>
    </row>
    <row r="1866" spans="2:29">
      <c r="B1866" s="64">
        <v>43018</v>
      </c>
      <c r="C1866" s="65">
        <v>2550.64</v>
      </c>
      <c r="D1866" s="65">
        <v>20823.509999999998</v>
      </c>
      <c r="E1866" s="16">
        <f t="shared" si="566"/>
        <v>6.4183394383276011E-3</v>
      </c>
      <c r="F1866" s="16">
        <f t="shared" si="568"/>
        <v>6.4183394383276011E-3</v>
      </c>
      <c r="G1866" s="16" t="str">
        <f t="shared" si="569"/>
        <v/>
      </c>
      <c r="H1866" s="6">
        <f t="shared" si="570"/>
        <v>1853</v>
      </c>
      <c r="I1866" s="25">
        <f t="shared" ca="1" si="571"/>
        <v>25779.017639990641</v>
      </c>
      <c r="J1866" s="16">
        <f t="shared" ca="1" si="580"/>
        <v>6.3840998754839066E-3</v>
      </c>
      <c r="K1866" s="17">
        <f t="shared" ca="1" si="572"/>
        <v>21.173120581283253</v>
      </c>
      <c r="L1866" s="31">
        <f t="shared" ca="1" si="567"/>
        <v>0.37936325681388561</v>
      </c>
      <c r="M1866" s="30"/>
      <c r="N1866" s="21">
        <v>1853</v>
      </c>
      <c r="O1866" s="14">
        <f t="shared" si="565"/>
        <v>0.54478199999999999</v>
      </c>
      <c r="P1866" s="14">
        <f t="shared" si="573"/>
        <v>0.68874378400098835</v>
      </c>
      <c r="Q1866" s="14">
        <f t="shared" si="581"/>
        <v>1.2335257840009883</v>
      </c>
      <c r="R1866" s="14">
        <f t="shared" si="582"/>
        <v>-0.14396178400098836</v>
      </c>
      <c r="S1866" s="14">
        <f t="shared" si="583"/>
        <v>1.9222695680019766</v>
      </c>
      <c r="T1866" s="14">
        <f t="shared" si="584"/>
        <v>-0.8327055680019767</v>
      </c>
      <c r="U1866" s="4" t="s">
        <v>21</v>
      </c>
      <c r="V1866" s="21">
        <v>1853</v>
      </c>
      <c r="W1866" s="15">
        <f t="shared" si="574"/>
        <v>18371.334758911798</v>
      </c>
      <c r="X1866" s="15">
        <f t="shared" si="575"/>
        <v>21215.951761174325</v>
      </c>
      <c r="Y1866" s="15">
        <f t="shared" si="576"/>
        <v>36581.232669386998</v>
      </c>
      <c r="Z1866" s="15">
        <f t="shared" si="577"/>
        <v>9226.2047010362967</v>
      </c>
      <c r="AA1866" s="15">
        <f t="shared" si="578"/>
        <v>72841.010257171525</v>
      </c>
      <c r="AB1866" s="15">
        <f t="shared" si="579"/>
        <v>4633.4604590519357</v>
      </c>
      <c r="AC1866" s="15"/>
    </row>
    <row r="1867" spans="2:29">
      <c r="B1867" s="64">
        <v>43019</v>
      </c>
      <c r="C1867" s="65">
        <v>2555.2399999999998</v>
      </c>
      <c r="D1867" s="65">
        <v>20881.27</v>
      </c>
      <c r="E1867" s="16">
        <f t="shared" si="566"/>
        <v>2.7737878964690411E-3</v>
      </c>
      <c r="F1867" s="16">
        <f t="shared" si="568"/>
        <v>2.7737878964690411E-3</v>
      </c>
      <c r="G1867" s="16" t="str">
        <f t="shared" si="569"/>
        <v/>
      </c>
      <c r="H1867" s="6">
        <f t="shared" si="570"/>
        <v>1854</v>
      </c>
      <c r="I1867" s="25">
        <f t="shared" ca="1" si="571"/>
        <v>25916.525123966632</v>
      </c>
      <c r="J1867" s="16">
        <f t="shared" ca="1" si="580"/>
        <v>5.3340854913989204E-3</v>
      </c>
      <c r="K1867" s="17">
        <f t="shared" ca="1" si="572"/>
        <v>21.487240157758968</v>
      </c>
      <c r="L1867" s="31">
        <f t="shared" ca="1" si="567"/>
        <v>0.31411957647571437</v>
      </c>
      <c r="M1867" s="30"/>
      <c r="N1867" s="21">
        <v>1854</v>
      </c>
      <c r="O1867" s="14">
        <f t="shared" si="565"/>
        <v>0.545076</v>
      </c>
      <c r="P1867" s="14">
        <f t="shared" si="573"/>
        <v>0.6889296045315515</v>
      </c>
      <c r="Q1867" s="14">
        <f t="shared" si="581"/>
        <v>1.2340056045315515</v>
      </c>
      <c r="R1867" s="14">
        <f t="shared" si="582"/>
        <v>-0.14385360453155149</v>
      </c>
      <c r="S1867" s="14">
        <f t="shared" si="583"/>
        <v>1.9229352090631031</v>
      </c>
      <c r="T1867" s="14">
        <f t="shared" si="584"/>
        <v>-0.83278320906310299</v>
      </c>
      <c r="U1867" s="4" t="s">
        <v>21</v>
      </c>
      <c r="V1867" s="21">
        <v>1854</v>
      </c>
      <c r="W1867" s="15">
        <f t="shared" si="574"/>
        <v>18376.736725381077</v>
      </c>
      <c r="X1867" s="15">
        <f t="shared" si="575"/>
        <v>21219.89448689534</v>
      </c>
      <c r="Y1867" s="15">
        <f t="shared" si="576"/>
        <v>36598.789307535953</v>
      </c>
      <c r="Z1867" s="15">
        <f t="shared" si="577"/>
        <v>9227.2028409539198</v>
      </c>
      <c r="AA1867" s="15">
        <f t="shared" si="578"/>
        <v>72889.512365239134</v>
      </c>
      <c r="AB1867" s="15">
        <f t="shared" si="579"/>
        <v>4633.1007262304083</v>
      </c>
      <c r="AC1867" s="15"/>
    </row>
    <row r="1868" spans="2:29">
      <c r="B1868" s="64">
        <v>43020</v>
      </c>
      <c r="C1868" s="65">
        <v>2550.9299999999998</v>
      </c>
      <c r="D1868" s="65">
        <v>20954.72</v>
      </c>
      <c r="E1868" s="16">
        <f t="shared" si="566"/>
        <v>3.5175063585692213E-3</v>
      </c>
      <c r="F1868" s="16">
        <f t="shared" si="568"/>
        <v>3.5175063585692213E-3</v>
      </c>
      <c r="G1868" s="16" t="str">
        <f t="shared" si="569"/>
        <v/>
      </c>
      <c r="H1868" s="6">
        <f t="shared" si="570"/>
        <v>1855</v>
      </c>
      <c r="I1868" s="25">
        <f t="shared" ca="1" si="571"/>
        <v>25809.445883509328</v>
      </c>
      <c r="J1868" s="16">
        <f t="shared" ca="1" si="580"/>
        <v>-4.1316974380288772E-3</v>
      </c>
      <c r="K1868" s="17">
        <f t="shared" ca="1" si="572"/>
        <v>21.210098953473235</v>
      </c>
      <c r="L1868" s="31">
        <f t="shared" ca="1" si="567"/>
        <v>-0.27714120428573208</v>
      </c>
      <c r="M1868" s="30"/>
      <c r="N1868" s="21">
        <v>1855</v>
      </c>
      <c r="O1868" s="14">
        <f t="shared" si="565"/>
        <v>0.54537000000000002</v>
      </c>
      <c r="P1868" s="14">
        <f t="shared" si="573"/>
        <v>0.68911537495545694</v>
      </c>
      <c r="Q1868" s="14">
        <f t="shared" si="581"/>
        <v>1.234485374955457</v>
      </c>
      <c r="R1868" s="14">
        <f t="shared" si="582"/>
        <v>-0.14374537495545692</v>
      </c>
      <c r="S1868" s="14">
        <f t="shared" si="583"/>
        <v>1.9236007499109138</v>
      </c>
      <c r="T1868" s="14">
        <f t="shared" si="584"/>
        <v>-0.83286074991091386</v>
      </c>
      <c r="U1868" s="4" t="s">
        <v>21</v>
      </c>
      <c r="V1868" s="21">
        <v>1855</v>
      </c>
      <c r="W1868" s="15">
        <f t="shared" si="574"/>
        <v>18382.140280261989</v>
      </c>
      <c r="X1868" s="15">
        <f t="shared" si="575"/>
        <v>21223.836881868254</v>
      </c>
      <c r="Y1868" s="15">
        <f t="shared" si="576"/>
        <v>36616.352537018596</v>
      </c>
      <c r="Z1868" s="15">
        <f t="shared" si="577"/>
        <v>9228.2015512499565</v>
      </c>
      <c r="AA1868" s="15">
        <f t="shared" si="578"/>
        <v>72938.039459685766</v>
      </c>
      <c r="AB1868" s="15">
        <f t="shared" si="579"/>
        <v>4632.7414856001951</v>
      </c>
      <c r="AC1868" s="15"/>
    </row>
    <row r="1869" spans="2:29">
      <c r="B1869" s="64">
        <v>43021</v>
      </c>
      <c r="C1869" s="65">
        <v>2553.17</v>
      </c>
      <c r="D1869" s="65">
        <v>21003.5</v>
      </c>
      <c r="E1869" s="16">
        <f t="shared" si="566"/>
        <v>2.3278764879701964E-3</v>
      </c>
      <c r="F1869" s="16">
        <f t="shared" si="568"/>
        <v>2.3278764879701964E-3</v>
      </c>
      <c r="G1869" s="16" t="str">
        <f t="shared" si="569"/>
        <v/>
      </c>
      <c r="H1869" s="6">
        <f t="shared" si="570"/>
        <v>1856</v>
      </c>
      <c r="I1869" s="25">
        <f t="shared" ca="1" si="571"/>
        <v>25648.629534572887</v>
      </c>
      <c r="J1869" s="16">
        <f t="shared" ca="1" si="580"/>
        <v>-6.2309105612838207E-3</v>
      </c>
      <c r="K1869" s="17">
        <f t="shared" ca="1" si="572"/>
        <v>20.801073459450105</v>
      </c>
      <c r="L1869" s="31">
        <f t="shared" ca="1" si="567"/>
        <v>-0.40902549402312965</v>
      </c>
      <c r="M1869" s="30"/>
      <c r="N1869" s="21">
        <v>1856</v>
      </c>
      <c r="O1869" s="14">
        <f t="shared" ref="O1869:O1932" si="585">$I$7*N1869</f>
        <v>0.54566399999999993</v>
      </c>
      <c r="P1869" s="14">
        <f t="shared" si="573"/>
        <v>0.68930109531321648</v>
      </c>
      <c r="Q1869" s="14">
        <f t="shared" si="581"/>
        <v>1.2349650953132163</v>
      </c>
      <c r="R1869" s="14">
        <f t="shared" si="582"/>
        <v>-0.14363709531321656</v>
      </c>
      <c r="S1869" s="14">
        <f t="shared" si="583"/>
        <v>1.9242661906264329</v>
      </c>
      <c r="T1869" s="14">
        <f t="shared" si="584"/>
        <v>-0.83293819062643304</v>
      </c>
      <c r="U1869" s="4" t="s">
        <v>21</v>
      </c>
      <c r="V1869" s="21">
        <v>1856</v>
      </c>
      <c r="W1869" s="15">
        <f t="shared" si="574"/>
        <v>18387.54542402158</v>
      </c>
      <c r="X1869" s="15">
        <f t="shared" si="575"/>
        <v>21227.778946496481</v>
      </c>
      <c r="Y1869" s="15">
        <f t="shared" si="576"/>
        <v>36633.922360721604</v>
      </c>
      <c r="Z1869" s="15">
        <f t="shared" si="577"/>
        <v>9229.2008317123364</v>
      </c>
      <c r="AA1869" s="15">
        <f t="shared" si="578"/>
        <v>72986.591553330727</v>
      </c>
      <c r="AB1869" s="15">
        <f t="shared" si="579"/>
        <v>4632.3827366758005</v>
      </c>
      <c r="AC1869" s="15"/>
    </row>
    <row r="1870" spans="2:29">
      <c r="B1870" s="64">
        <v>43024</v>
      </c>
      <c r="C1870" s="65">
        <v>2557.64</v>
      </c>
      <c r="D1870" s="65">
        <v>21255.56</v>
      </c>
      <c r="E1870" s="16">
        <f t="shared" ref="E1870:E1933" si="586">(D1870-D1869)/D1869</f>
        <v>1.2000857000023868E-2</v>
      </c>
      <c r="F1870" s="16">
        <f t="shared" si="568"/>
        <v>1.2000857000023868E-2</v>
      </c>
      <c r="G1870" s="16" t="str">
        <f t="shared" si="569"/>
        <v/>
      </c>
      <c r="H1870" s="6">
        <f t="shared" si="570"/>
        <v>1857</v>
      </c>
      <c r="I1870" s="25">
        <f t="shared" ca="1" si="571"/>
        <v>26250.601174695214</v>
      </c>
      <c r="J1870" s="16">
        <f t="shared" ca="1" si="580"/>
        <v>2.3469933912488517E-2</v>
      </c>
      <c r="K1870" s="17">
        <f t="shared" ca="1" si="572"/>
        <v>22.232621305401793</v>
      </c>
      <c r="L1870" s="31">
        <f t="shared" ref="L1870:L1933" ca="1" si="587">NORMINV(RAND(),0,$I$9)</f>
        <v>1.4315478459516864</v>
      </c>
      <c r="M1870" s="30"/>
      <c r="N1870" s="21">
        <v>1857</v>
      </c>
      <c r="O1870" s="14">
        <f t="shared" si="585"/>
        <v>0.54595799999999994</v>
      </c>
      <c r="P1870" s="14">
        <f t="shared" si="573"/>
        <v>0.68948676564528777</v>
      </c>
      <c r="Q1870" s="14">
        <f t="shared" si="581"/>
        <v>1.2354447656452878</v>
      </c>
      <c r="R1870" s="14">
        <f t="shared" si="582"/>
        <v>-0.14352876564528783</v>
      </c>
      <c r="S1870" s="14">
        <f t="shared" si="583"/>
        <v>1.9249315312905755</v>
      </c>
      <c r="T1870" s="14">
        <f t="shared" si="584"/>
        <v>-0.83301553129057559</v>
      </c>
      <c r="U1870" s="4" t="s">
        <v>21</v>
      </c>
      <c r="V1870" s="21">
        <v>1857</v>
      </c>
      <c r="W1870" s="15">
        <f t="shared" si="574"/>
        <v>18392.952157127067</v>
      </c>
      <c r="X1870" s="15">
        <f t="shared" si="575"/>
        <v>21231.72068118288</v>
      </c>
      <c r="Y1870" s="15">
        <f t="shared" si="576"/>
        <v>36651.498781532253</v>
      </c>
      <c r="Z1870" s="15">
        <f t="shared" si="577"/>
        <v>9230.2006821294381</v>
      </c>
      <c r="AA1870" s="15">
        <f t="shared" si="578"/>
        <v>73035.168658998198</v>
      </c>
      <c r="AB1870" s="15">
        <f t="shared" si="579"/>
        <v>4632.0244789725066</v>
      </c>
      <c r="AC1870" s="15"/>
    </row>
    <row r="1871" spans="2:29">
      <c r="B1871" s="64">
        <v>43025</v>
      </c>
      <c r="C1871" s="65">
        <v>2559.36</v>
      </c>
      <c r="D1871" s="65">
        <v>21336.12</v>
      </c>
      <c r="E1871" s="16">
        <f t="shared" si="586"/>
        <v>3.7900671636032016E-3</v>
      </c>
      <c r="F1871" s="16">
        <f t="shared" ref="F1871:F1934" si="588">IF(E1871&gt;0,E1871,"")</f>
        <v>3.7900671636032016E-3</v>
      </c>
      <c r="G1871" s="16" t="str">
        <f t="shared" ref="G1871:G1934" si="589">IF(E1871&lt;0,E1871,"")</f>
        <v/>
      </c>
      <c r="H1871" s="6">
        <f t="shared" si="570"/>
        <v>1858</v>
      </c>
      <c r="I1871" s="25">
        <f t="shared" ca="1" si="571"/>
        <v>26082.111006098592</v>
      </c>
      <c r="J1871" s="16">
        <f t="shared" ca="1" si="580"/>
        <v>-6.4185260929963371E-3</v>
      </c>
      <c r="K1871" s="17">
        <f t="shared" ca="1" si="572"/>
        <v>21.811795197163278</v>
      </c>
      <c r="L1871" s="31">
        <f t="shared" ca="1" si="587"/>
        <v>-0.42082610823851452</v>
      </c>
      <c r="M1871" s="30"/>
      <c r="N1871" s="21">
        <v>1858</v>
      </c>
      <c r="O1871" s="14">
        <f t="shared" si="585"/>
        <v>0.54625199999999996</v>
      </c>
      <c r="P1871" s="14">
        <f t="shared" si="573"/>
        <v>0.68967238599207381</v>
      </c>
      <c r="Q1871" s="14">
        <f t="shared" si="581"/>
        <v>1.2359243859920737</v>
      </c>
      <c r="R1871" s="14">
        <f t="shared" si="582"/>
        <v>-0.14342038599207385</v>
      </c>
      <c r="S1871" s="14">
        <f t="shared" si="583"/>
        <v>1.9255967719841476</v>
      </c>
      <c r="T1871" s="14">
        <f t="shared" si="584"/>
        <v>-0.83309277198414766</v>
      </c>
      <c r="U1871" s="4" t="s">
        <v>21</v>
      </c>
      <c r="V1871" s="21">
        <v>1858</v>
      </c>
      <c r="W1871" s="15">
        <f t="shared" si="574"/>
        <v>18398.360480045776</v>
      </c>
      <c r="X1871" s="15">
        <f t="shared" si="575"/>
        <v>21235.662086329765</v>
      </c>
      <c r="Y1871" s="15">
        <f t="shared" si="576"/>
        <v>36669.081802338282</v>
      </c>
      <c r="Z1871" s="15">
        <f t="shared" si="577"/>
        <v>9231.2011022900788</v>
      </c>
      <c r="AA1871" s="15">
        <f t="shared" si="578"/>
        <v>73083.770789517177</v>
      </c>
      <c r="AB1871" s="15">
        <f t="shared" si="579"/>
        <v>4631.6667120063703</v>
      </c>
      <c r="AC1871" s="15"/>
    </row>
    <row r="1872" spans="2:29">
      <c r="B1872" s="64">
        <v>43026</v>
      </c>
      <c r="C1872" s="65">
        <v>2561.2600000000002</v>
      </c>
      <c r="D1872" s="65">
        <v>21363.05</v>
      </c>
      <c r="E1872" s="16">
        <f t="shared" si="586"/>
        <v>1.2621788778840902E-3</v>
      </c>
      <c r="F1872" s="16">
        <f t="shared" si="588"/>
        <v>1.2621788778840902E-3</v>
      </c>
      <c r="G1872" s="16" t="str">
        <f t="shared" si="589"/>
        <v/>
      </c>
      <c r="H1872" s="6">
        <f t="shared" si="570"/>
        <v>1859</v>
      </c>
      <c r="I1872" s="25">
        <f t="shared" ca="1" si="571"/>
        <v>26168.206021386624</v>
      </c>
      <c r="J1872" s="16">
        <f t="shared" ca="1" si="580"/>
        <v>3.3009220483687582E-3</v>
      </c>
      <c r="K1872" s="17">
        <f t="shared" ca="1" si="572"/>
        <v>21.999388208497283</v>
      </c>
      <c r="L1872" s="31">
        <f t="shared" ca="1" si="587"/>
        <v>0.18759301133400641</v>
      </c>
      <c r="M1872" s="30"/>
      <c r="N1872" s="21">
        <v>1859</v>
      </c>
      <c r="O1872" s="14">
        <f t="shared" si="585"/>
        <v>0.54654599999999998</v>
      </c>
      <c r="P1872" s="14">
        <f t="shared" si="573"/>
        <v>0.68985795639392311</v>
      </c>
      <c r="Q1872" s="14">
        <f t="shared" si="581"/>
        <v>1.2364039563939231</v>
      </c>
      <c r="R1872" s="14">
        <f t="shared" si="582"/>
        <v>-0.14331195639392313</v>
      </c>
      <c r="S1872" s="14">
        <f t="shared" si="583"/>
        <v>1.9262619127878462</v>
      </c>
      <c r="T1872" s="14">
        <f t="shared" si="584"/>
        <v>-0.83316991278784625</v>
      </c>
      <c r="U1872" s="4" t="s">
        <v>21</v>
      </c>
      <c r="V1872" s="21">
        <v>1859</v>
      </c>
      <c r="W1872" s="15">
        <f t="shared" si="574"/>
        <v>18403.77039324518</v>
      </c>
      <c r="X1872" s="15">
        <f t="shared" si="575"/>
        <v>21239.603162338881</v>
      </c>
      <c r="Y1872" s="15">
        <f t="shared" si="576"/>
        <v>36686.671426028013</v>
      </c>
      <c r="Z1872" s="15">
        <f t="shared" si="577"/>
        <v>9232.2020919835231</v>
      </c>
      <c r="AA1872" s="15">
        <f t="shared" si="578"/>
        <v>73132.397957721536</v>
      </c>
      <c r="AB1872" s="15">
        <f t="shared" si="579"/>
        <v>4631.3094352942253</v>
      </c>
      <c r="AC1872" s="15"/>
    </row>
    <row r="1873" spans="2:29">
      <c r="B1873" s="64">
        <v>43027</v>
      </c>
      <c r="C1873" s="65">
        <v>2562.1</v>
      </c>
      <c r="D1873" s="65">
        <v>21448.52</v>
      </c>
      <c r="E1873" s="16">
        <f t="shared" si="586"/>
        <v>4.0008332143584915E-3</v>
      </c>
      <c r="F1873" s="16">
        <f t="shared" si="588"/>
        <v>4.0008332143584915E-3</v>
      </c>
      <c r="G1873" s="16" t="str">
        <f t="shared" si="589"/>
        <v/>
      </c>
      <c r="H1873" s="6">
        <f t="shared" si="570"/>
        <v>1860</v>
      </c>
      <c r="I1873" s="25">
        <f t="shared" ca="1" si="571"/>
        <v>26446.882734138446</v>
      </c>
      <c r="J1873" s="16">
        <f t="shared" ca="1" si="580"/>
        <v>1.0649438961313051E-2</v>
      </c>
      <c r="K1873" s="17">
        <f t="shared" ca="1" si="572"/>
        <v>22.643084471599249</v>
      </c>
      <c r="L1873" s="31">
        <f t="shared" ca="1" si="587"/>
        <v>0.64369626310196637</v>
      </c>
      <c r="M1873" s="30"/>
      <c r="N1873" s="21">
        <v>1860</v>
      </c>
      <c r="O1873" s="14">
        <f t="shared" si="585"/>
        <v>0.54683999999999999</v>
      </c>
      <c r="P1873" s="14">
        <f t="shared" si="573"/>
        <v>0.69004347689113033</v>
      </c>
      <c r="Q1873" s="14">
        <f t="shared" si="581"/>
        <v>1.2368834768911303</v>
      </c>
      <c r="R1873" s="14">
        <f t="shared" si="582"/>
        <v>-0.14320347689113033</v>
      </c>
      <c r="S1873" s="14">
        <f t="shared" si="583"/>
        <v>1.9269269537822606</v>
      </c>
      <c r="T1873" s="14">
        <f t="shared" si="584"/>
        <v>-0.83324695378226066</v>
      </c>
      <c r="U1873" s="4" t="s">
        <v>21</v>
      </c>
      <c r="V1873" s="21">
        <v>1860</v>
      </c>
      <c r="W1873" s="15">
        <f t="shared" si="574"/>
        <v>18409.181897192899</v>
      </c>
      <c r="X1873" s="15">
        <f t="shared" si="575"/>
        <v>21243.543909611435</v>
      </c>
      <c r="Y1873" s="15">
        <f t="shared" si="576"/>
        <v>36704.267655490272</v>
      </c>
      <c r="Z1873" s="15">
        <f t="shared" si="577"/>
        <v>9233.2036509994741</v>
      </c>
      <c r="AA1873" s="15">
        <f t="shared" si="578"/>
        <v>73181.050176450066</v>
      </c>
      <c r="AB1873" s="15">
        <f t="shared" si="579"/>
        <v>4630.9526483536765</v>
      </c>
      <c r="AC1873" s="15"/>
    </row>
    <row r="1874" spans="2:29">
      <c r="B1874" s="64">
        <v>43028</v>
      </c>
      <c r="C1874" s="65">
        <v>2575.21</v>
      </c>
      <c r="D1874" s="65">
        <v>21457.64</v>
      </c>
      <c r="E1874" s="16">
        <f t="shared" si="586"/>
        <v>4.2520416327089148E-4</v>
      </c>
      <c r="F1874" s="16">
        <f t="shared" si="588"/>
        <v>4.2520416327089148E-4</v>
      </c>
      <c r="G1874" s="16" t="str">
        <f t="shared" si="589"/>
        <v/>
      </c>
      <c r="H1874" s="6">
        <f t="shared" ref="H1874:H1937" si="590">+H1873+$I$8</f>
        <v>1861</v>
      </c>
      <c r="I1874" s="25">
        <f t="shared" ref="I1874:I1937" ca="1" si="591">$I$13*2.71828^(($I$5-($I$6^2)/2)*H1874+$I$6*K1874)</f>
        <v>26666.261568715927</v>
      </c>
      <c r="J1874" s="16">
        <f t="shared" ca="1" si="580"/>
        <v>8.2950734414646201E-3</v>
      </c>
      <c r="K1874" s="17">
        <f t="shared" ref="K1874:K1937" ca="1" si="592">+K1873+L1874</f>
        <v>23.141013468917517</v>
      </c>
      <c r="L1874" s="31">
        <f t="shared" ca="1" si="587"/>
        <v>0.49792899731826884</v>
      </c>
      <c r="M1874" s="30"/>
      <c r="N1874" s="21">
        <v>1861</v>
      </c>
      <c r="O1874" s="14">
        <f t="shared" si="585"/>
        <v>0.54713400000000001</v>
      </c>
      <c r="P1874" s="14">
        <f t="shared" ref="P1874:P1937" si="593">$I$6*N1874^0.5</f>
        <v>0.69022894752393571</v>
      </c>
      <c r="Q1874" s="14">
        <f t="shared" si="581"/>
        <v>1.2373629475239358</v>
      </c>
      <c r="R1874" s="14">
        <f t="shared" si="582"/>
        <v>-0.1430949475239357</v>
      </c>
      <c r="S1874" s="14">
        <f t="shared" si="583"/>
        <v>1.9275918950478714</v>
      </c>
      <c r="T1874" s="14">
        <f t="shared" si="584"/>
        <v>-0.83332389504787141</v>
      </c>
      <c r="U1874" s="4" t="s">
        <v>21</v>
      </c>
      <c r="V1874" s="21">
        <v>1861</v>
      </c>
      <c r="W1874" s="15">
        <f t="shared" ref="W1874:W1937" si="594">$I$10*EXP(O1874)</f>
        <v>18414.594992356673</v>
      </c>
      <c r="X1874" s="15">
        <f t="shared" ref="X1874:X1937" si="595">$I$10*EXP(P1874)</f>
        <v>21247.484328548082</v>
      </c>
      <c r="Y1874" s="15">
        <f t="shared" ref="Y1874:Y1937" si="596">$I$10*EXP(Q1874)</f>
        <v>36721.870493614457</v>
      </c>
      <c r="Z1874" s="15">
        <f t="shared" ref="Z1874:Z1937" si="597">$I$10*EXP(R1874)</f>
        <v>9234.2057791280786</v>
      </c>
      <c r="AA1874" s="15">
        <f t="shared" ref="AA1874:AA1937" si="598">$I$10*EXP(S1874)</f>
        <v>73229.72745854636</v>
      </c>
      <c r="AB1874" s="15">
        <f t="shared" ref="AB1874:AB1937" si="599">$I$10*EXP(T1874)</f>
        <v>4630.5963507031001</v>
      </c>
      <c r="AC1874" s="15"/>
    </row>
    <row r="1875" spans="2:29">
      <c r="B1875" s="64">
        <v>43031</v>
      </c>
      <c r="C1875" s="65">
        <v>2564.98</v>
      </c>
      <c r="D1875" s="65">
        <v>21696.65</v>
      </c>
      <c r="E1875" s="16">
        <f t="shared" si="586"/>
        <v>1.113868999573122E-2</v>
      </c>
      <c r="F1875" s="16">
        <f t="shared" si="588"/>
        <v>1.113868999573122E-2</v>
      </c>
      <c r="G1875" s="16" t="str">
        <f t="shared" si="589"/>
        <v/>
      </c>
      <c r="H1875" s="6">
        <f t="shared" si="590"/>
        <v>1862</v>
      </c>
      <c r="I1875" s="25">
        <f t="shared" ca="1" si="591"/>
        <v>26847.005398881014</v>
      </c>
      <c r="J1875" s="16">
        <f t="shared" ref="J1875:J1938" ca="1" si="600">(I1875-I1874)/I1874</f>
        <v>6.7779965969107054E-3</v>
      </c>
      <c r="K1875" s="17">
        <f t="shared" ca="1" si="592"/>
        <v>23.544834331014371</v>
      </c>
      <c r="L1875" s="31">
        <f t="shared" ca="1" si="587"/>
        <v>0.40382086209685236</v>
      </c>
      <c r="M1875" s="30"/>
      <c r="N1875" s="21">
        <v>1862</v>
      </c>
      <c r="O1875" s="14">
        <f t="shared" si="585"/>
        <v>0.54742800000000003</v>
      </c>
      <c r="P1875" s="14">
        <f t="shared" si="593"/>
        <v>0.69041436833252534</v>
      </c>
      <c r="Q1875" s="14">
        <f t="shared" ref="Q1875:Q1938" si="601">+O1875+P1875</f>
        <v>1.2378423683325255</v>
      </c>
      <c r="R1875" s="14">
        <f t="shared" ref="R1875:R1938" si="602">+O1875-P1875</f>
        <v>-0.14298636833252532</v>
      </c>
      <c r="S1875" s="14">
        <f t="shared" ref="S1875:S1938" si="603">+O1875+2*P1875</f>
        <v>1.9282567366650507</v>
      </c>
      <c r="T1875" s="14">
        <f t="shared" ref="T1875:T1938" si="604">+O1875-2*P1875</f>
        <v>-0.83340073666505066</v>
      </c>
      <c r="U1875" s="4" t="s">
        <v>21</v>
      </c>
      <c r="V1875" s="21">
        <v>1862</v>
      </c>
      <c r="W1875" s="15">
        <f t="shared" si="594"/>
        <v>18420.009679204388</v>
      </c>
      <c r="X1875" s="15">
        <f t="shared" si="595"/>
        <v>21251.424419548919</v>
      </c>
      <c r="Y1875" s="15">
        <f t="shared" si="596"/>
        <v>36739.47994329044</v>
      </c>
      <c r="Z1875" s="15">
        <f t="shared" si="597"/>
        <v>9235.2084761599235</v>
      </c>
      <c r="AA1875" s="15">
        <f t="shared" si="598"/>
        <v>73278.429816858901</v>
      </c>
      <c r="AB1875" s="15">
        <f t="shared" si="599"/>
        <v>4630.2405418616463</v>
      </c>
      <c r="AC1875" s="15"/>
    </row>
    <row r="1876" spans="2:29">
      <c r="B1876" s="64">
        <v>43032</v>
      </c>
      <c r="C1876" s="65">
        <v>2569.13</v>
      </c>
      <c r="D1876" s="65">
        <v>21805.17</v>
      </c>
      <c r="E1876" s="16">
        <f t="shared" si="586"/>
        <v>5.0016938098737269E-3</v>
      </c>
      <c r="F1876" s="16">
        <f t="shared" si="588"/>
        <v>5.0016938098737269E-3</v>
      </c>
      <c r="G1876" s="16" t="str">
        <f t="shared" si="589"/>
        <v/>
      </c>
      <c r="H1876" s="6">
        <f t="shared" si="590"/>
        <v>1863</v>
      </c>
      <c r="I1876" s="25">
        <f t="shared" ca="1" si="591"/>
        <v>26913.709530282726</v>
      </c>
      <c r="J1876" s="16">
        <f t="shared" ca="1" si="600"/>
        <v>2.4846023014727641E-3</v>
      </c>
      <c r="K1876" s="17">
        <f t="shared" ca="1" si="592"/>
        <v>23.681554484111768</v>
      </c>
      <c r="L1876" s="31">
        <f t="shared" ca="1" si="587"/>
        <v>0.13672015309739668</v>
      </c>
      <c r="M1876" s="30"/>
      <c r="N1876" s="21">
        <v>1863</v>
      </c>
      <c r="O1876" s="14">
        <f t="shared" si="585"/>
        <v>0.54772199999999993</v>
      </c>
      <c r="P1876" s="14">
        <f t="shared" si="593"/>
        <v>0.69059973935703156</v>
      </c>
      <c r="Q1876" s="14">
        <f t="shared" si="601"/>
        <v>1.2383217393570316</v>
      </c>
      <c r="R1876" s="14">
        <f t="shared" si="602"/>
        <v>-0.14287773935703163</v>
      </c>
      <c r="S1876" s="14">
        <f t="shared" si="603"/>
        <v>1.9289214787140629</v>
      </c>
      <c r="T1876" s="14">
        <f t="shared" si="604"/>
        <v>-0.83347747871406319</v>
      </c>
      <c r="U1876" s="4" t="s">
        <v>21</v>
      </c>
      <c r="V1876" s="21">
        <v>1863</v>
      </c>
      <c r="W1876" s="15">
        <f t="shared" si="594"/>
        <v>18425.425958204072</v>
      </c>
      <c r="X1876" s="15">
        <f t="shared" si="595"/>
        <v>21255.364183013498</v>
      </c>
      <c r="Y1876" s="15">
        <f t="shared" si="596"/>
        <v>36757.096007408691</v>
      </c>
      <c r="Z1876" s="15">
        <f t="shared" si="597"/>
        <v>9236.211741886038</v>
      </c>
      <c r="AA1876" s="15">
        <f t="shared" si="598"/>
        <v>73327.157264241047</v>
      </c>
      <c r="AB1876" s="15">
        <f t="shared" si="599"/>
        <v>4629.8852213492291</v>
      </c>
      <c r="AC1876" s="15"/>
    </row>
    <row r="1877" spans="2:29">
      <c r="B1877" s="64">
        <v>43033</v>
      </c>
      <c r="C1877" s="65">
        <v>2557.15</v>
      </c>
      <c r="D1877" s="65">
        <v>21707.62</v>
      </c>
      <c r="E1877" s="16">
        <f t="shared" si="586"/>
        <v>-4.4737096752742256E-3</v>
      </c>
      <c r="F1877" s="16" t="str">
        <f t="shared" si="588"/>
        <v/>
      </c>
      <c r="G1877" s="16">
        <f t="shared" si="589"/>
        <v>-4.4737096752742256E-3</v>
      </c>
      <c r="H1877" s="6">
        <f t="shared" si="590"/>
        <v>1864</v>
      </c>
      <c r="I1877" s="25">
        <f t="shared" ca="1" si="591"/>
        <v>26844.421963766577</v>
      </c>
      <c r="J1877" s="16">
        <f t="shared" ca="1" si="600"/>
        <v>-2.5744339121363908E-3</v>
      </c>
      <c r="K1877" s="17">
        <f t="shared" ca="1" si="592"/>
        <v>23.502069784137237</v>
      </c>
      <c r="L1877" s="31">
        <f t="shared" ca="1" si="587"/>
        <v>-0.17948469997452901</v>
      </c>
      <c r="M1877" s="30"/>
      <c r="N1877" s="21">
        <v>1864</v>
      </c>
      <c r="O1877" s="14">
        <f t="shared" si="585"/>
        <v>0.54801599999999995</v>
      </c>
      <c r="P1877" s="14">
        <f t="shared" si="593"/>
        <v>0.69078506063753287</v>
      </c>
      <c r="Q1877" s="14">
        <f t="shared" si="601"/>
        <v>1.2388010606375328</v>
      </c>
      <c r="R1877" s="14">
        <f t="shared" si="602"/>
        <v>-0.14276906063753292</v>
      </c>
      <c r="S1877" s="14">
        <f t="shared" si="603"/>
        <v>1.9295861212750656</v>
      </c>
      <c r="T1877" s="14">
        <f t="shared" si="604"/>
        <v>-0.83355412127506578</v>
      </c>
      <c r="U1877" s="4" t="s">
        <v>21</v>
      </c>
      <c r="V1877" s="21">
        <v>1864</v>
      </c>
      <c r="W1877" s="15">
        <f t="shared" si="594"/>
        <v>18430.843829823887</v>
      </c>
      <c r="X1877" s="15">
        <f t="shared" si="595"/>
        <v>21259.303619340833</v>
      </c>
      <c r="Y1877" s="15">
        <f t="shared" si="596"/>
        <v>36774.718688860186</v>
      </c>
      <c r="Z1877" s="15">
        <f t="shared" si="597"/>
        <v>9237.215576097884</v>
      </c>
      <c r="AA1877" s="15">
        <f t="shared" si="598"/>
        <v>73375.909813551116</v>
      </c>
      <c r="AB1877" s="15">
        <f t="shared" si="599"/>
        <v>4629.5303886865331</v>
      </c>
      <c r="AC1877" s="15"/>
    </row>
    <row r="1878" spans="2:29">
      <c r="B1878" s="64">
        <v>43034</v>
      </c>
      <c r="C1878" s="65">
        <v>2560.4</v>
      </c>
      <c r="D1878" s="65">
        <v>21739.78</v>
      </c>
      <c r="E1878" s="16">
        <f t="shared" si="586"/>
        <v>1.4815074153684217E-3</v>
      </c>
      <c r="F1878" s="16">
        <f t="shared" si="588"/>
        <v>1.4815074153684217E-3</v>
      </c>
      <c r="G1878" s="16" t="str">
        <f t="shared" si="589"/>
        <v/>
      </c>
      <c r="H1878" s="6">
        <f t="shared" si="590"/>
        <v>1865</v>
      </c>
      <c r="I1878" s="25">
        <f t="shared" ca="1" si="591"/>
        <v>26878.317982673048</v>
      </c>
      <c r="J1878" s="16">
        <f t="shared" ca="1" si="600"/>
        <v>1.2626838809277532E-3</v>
      </c>
      <c r="K1878" s="17">
        <f t="shared" ca="1" si="592"/>
        <v>23.562562797566965</v>
      </c>
      <c r="L1878" s="31">
        <f t="shared" ca="1" si="587"/>
        <v>6.0493013429728987E-2</v>
      </c>
      <c r="M1878" s="30"/>
      <c r="N1878" s="21">
        <v>1865</v>
      </c>
      <c r="O1878" s="14">
        <f t="shared" si="585"/>
        <v>0.54830999999999996</v>
      </c>
      <c r="P1878" s="14">
        <f t="shared" si="593"/>
        <v>0.69097033221405391</v>
      </c>
      <c r="Q1878" s="14">
        <f t="shared" si="601"/>
        <v>1.239280332214054</v>
      </c>
      <c r="R1878" s="14">
        <f t="shared" si="602"/>
        <v>-0.14266033221405394</v>
      </c>
      <c r="S1878" s="14">
        <f t="shared" si="603"/>
        <v>1.9302506644281077</v>
      </c>
      <c r="T1878" s="14">
        <f t="shared" si="604"/>
        <v>-0.83363066442810785</v>
      </c>
      <c r="U1878" s="4" t="s">
        <v>21</v>
      </c>
      <c r="V1878" s="21">
        <v>1865</v>
      </c>
      <c r="W1878" s="15">
        <f t="shared" si="594"/>
        <v>18436.263294532131</v>
      </c>
      <c r="X1878" s="15">
        <f t="shared" si="595"/>
        <v>21263.242728929385</v>
      </c>
      <c r="Y1878" s="15">
        <f t="shared" si="596"/>
        <v>36792.347990536466</v>
      </c>
      <c r="Z1878" s="15">
        <f t="shared" si="597"/>
        <v>9238.219978587369</v>
      </c>
      <c r="AA1878" s="15">
        <f t="shared" si="598"/>
        <v>73424.687477652202</v>
      </c>
      <c r="AB1878" s="15">
        <f t="shared" si="599"/>
        <v>4629.1760433950049</v>
      </c>
      <c r="AC1878" s="15"/>
    </row>
    <row r="1879" spans="2:29">
      <c r="B1879" s="64">
        <v>43035</v>
      </c>
      <c r="C1879" s="65">
        <v>2581.0700000000002</v>
      </c>
      <c r="D1879" s="65">
        <v>22008.45</v>
      </c>
      <c r="E1879" s="16">
        <f t="shared" si="586"/>
        <v>1.2358450729492291E-2</v>
      </c>
      <c r="F1879" s="16">
        <f t="shared" si="588"/>
        <v>1.2358450729492291E-2</v>
      </c>
      <c r="G1879" s="16" t="str">
        <f t="shared" si="589"/>
        <v/>
      </c>
      <c r="H1879" s="6">
        <f t="shared" si="590"/>
        <v>1866</v>
      </c>
      <c r="I1879" s="25">
        <f t="shared" ca="1" si="591"/>
        <v>26697.939424633299</v>
      </c>
      <c r="J1879" s="16">
        <f t="shared" ca="1" si="600"/>
        <v>-6.7109317687226141E-3</v>
      </c>
      <c r="K1879" s="17">
        <f t="shared" ca="1" si="592"/>
        <v>23.123340556545561</v>
      </c>
      <c r="L1879" s="31">
        <f t="shared" ca="1" si="587"/>
        <v>-0.43922224102140522</v>
      </c>
      <c r="M1879" s="30"/>
      <c r="N1879" s="21">
        <v>1866</v>
      </c>
      <c r="O1879" s="14">
        <f t="shared" si="585"/>
        <v>0.54860399999999998</v>
      </c>
      <c r="P1879" s="14">
        <f t="shared" si="593"/>
        <v>0.69115555412656571</v>
      </c>
      <c r="Q1879" s="14">
        <f t="shared" si="601"/>
        <v>1.2397595541265658</v>
      </c>
      <c r="R1879" s="14">
        <f t="shared" si="602"/>
        <v>-0.14255155412656573</v>
      </c>
      <c r="S1879" s="14">
        <f t="shared" si="603"/>
        <v>1.9309151082531315</v>
      </c>
      <c r="T1879" s="14">
        <f t="shared" si="604"/>
        <v>-0.83370710825313143</v>
      </c>
      <c r="U1879" s="4" t="s">
        <v>21</v>
      </c>
      <c r="V1879" s="21">
        <v>1866</v>
      </c>
      <c r="W1879" s="15">
        <f t="shared" si="594"/>
        <v>18441.684352797245</v>
      </c>
      <c r="X1879" s="15">
        <f t="shared" si="595"/>
        <v>21267.18151217706</v>
      </c>
      <c r="Y1879" s="15">
        <f t="shared" si="596"/>
        <v>36809.983915329583</v>
      </c>
      <c r="Z1879" s="15">
        <f t="shared" si="597"/>
        <v>9239.2249491468319</v>
      </c>
      <c r="AA1879" s="15">
        <f t="shared" si="598"/>
        <v>73473.490269412374</v>
      </c>
      <c r="AB1879" s="15">
        <f t="shared" si="599"/>
        <v>4628.8221849968577</v>
      </c>
      <c r="AC1879" s="15"/>
    </row>
    <row r="1880" spans="2:29">
      <c r="B1880" s="64">
        <v>43038</v>
      </c>
      <c r="C1880" s="65">
        <v>2572.83</v>
      </c>
      <c r="D1880" s="65">
        <v>22011.67</v>
      </c>
      <c r="E1880" s="16">
        <f t="shared" si="586"/>
        <v>1.4630744100550136E-4</v>
      </c>
      <c r="F1880" s="16">
        <f t="shared" si="588"/>
        <v>1.4630744100550136E-4</v>
      </c>
      <c r="G1880" s="16" t="str">
        <f t="shared" si="589"/>
        <v/>
      </c>
      <c r="H1880" s="6">
        <f t="shared" si="590"/>
        <v>1867</v>
      </c>
      <c r="I1880" s="25">
        <f t="shared" ca="1" si="591"/>
        <v>27374.091500753082</v>
      </c>
      <c r="J1880" s="16">
        <f t="shared" ca="1" si="600"/>
        <v>2.5326002331697538E-2</v>
      </c>
      <c r="K1880" s="17">
        <f t="shared" ca="1" si="592"/>
        <v>24.668129925398016</v>
      </c>
      <c r="L1880" s="31">
        <f t="shared" ca="1" si="587"/>
        <v>1.5447893688524561</v>
      </c>
      <c r="M1880" s="30"/>
      <c r="N1880" s="21">
        <v>1867</v>
      </c>
      <c r="O1880" s="14">
        <f t="shared" si="585"/>
        <v>0.548898</v>
      </c>
      <c r="P1880" s="14">
        <f t="shared" si="593"/>
        <v>0.69134072641498567</v>
      </c>
      <c r="Q1880" s="14">
        <f t="shared" si="601"/>
        <v>1.2402387264149857</v>
      </c>
      <c r="R1880" s="14">
        <f t="shared" si="602"/>
        <v>-0.14244272641498568</v>
      </c>
      <c r="S1880" s="14">
        <f t="shared" si="603"/>
        <v>1.9315794528299715</v>
      </c>
      <c r="T1880" s="14">
        <f t="shared" si="604"/>
        <v>-0.83378345282997135</v>
      </c>
      <c r="U1880" s="4" t="s">
        <v>21</v>
      </c>
      <c r="V1880" s="21">
        <v>1867</v>
      </c>
      <c r="W1880" s="15">
        <f t="shared" si="594"/>
        <v>18447.10700508779</v>
      </c>
      <c r="X1880" s="15">
        <f t="shared" si="595"/>
        <v>21271.119969481235</v>
      </c>
      <c r="Y1880" s="15">
        <f t="shared" si="596"/>
        <v>36827.62646613214</v>
      </c>
      <c r="Z1880" s="15">
        <f t="shared" si="597"/>
        <v>9240.2304875690515</v>
      </c>
      <c r="AA1880" s="15">
        <f t="shared" si="598"/>
        <v>73522.318201704504</v>
      </c>
      <c r="AB1880" s="15">
        <f t="shared" si="599"/>
        <v>4628.4688130150653</v>
      </c>
      <c r="AC1880" s="15"/>
    </row>
    <row r="1881" spans="2:29">
      <c r="B1881" s="64">
        <v>43039</v>
      </c>
      <c r="C1881" s="65">
        <v>2575.2600000000002</v>
      </c>
      <c r="D1881" s="65">
        <v>22011.61</v>
      </c>
      <c r="E1881" s="16">
        <f t="shared" si="586"/>
        <v>-2.7258267999507396E-6</v>
      </c>
      <c r="F1881" s="16" t="str">
        <f t="shared" si="588"/>
        <v/>
      </c>
      <c r="G1881" s="16">
        <f t="shared" si="589"/>
        <v>-2.7258267999507396E-6</v>
      </c>
      <c r="H1881" s="6">
        <f t="shared" si="590"/>
        <v>1868</v>
      </c>
      <c r="I1881" s="25">
        <f t="shared" ca="1" si="591"/>
        <v>27597.694595040277</v>
      </c>
      <c r="J1881" s="16">
        <f t="shared" ca="1" si="600"/>
        <v>8.1684206499069868E-3</v>
      </c>
      <c r="K1881" s="17">
        <f t="shared" ca="1" si="592"/>
        <v>25.15820774680305</v>
      </c>
      <c r="L1881" s="31">
        <f t="shared" ca="1" si="587"/>
        <v>0.49007782140503298</v>
      </c>
      <c r="M1881" s="30"/>
      <c r="N1881" s="21">
        <v>1868</v>
      </c>
      <c r="O1881" s="14">
        <f t="shared" si="585"/>
        <v>0.54919200000000001</v>
      </c>
      <c r="P1881" s="14">
        <f t="shared" si="593"/>
        <v>0.69152584911917792</v>
      </c>
      <c r="Q1881" s="14">
        <f t="shared" si="601"/>
        <v>1.2407178491191779</v>
      </c>
      <c r="R1881" s="14">
        <f t="shared" si="602"/>
        <v>-0.1423338491191779</v>
      </c>
      <c r="S1881" s="14">
        <f t="shared" si="603"/>
        <v>1.9322436982383557</v>
      </c>
      <c r="T1881" s="14">
        <f t="shared" si="604"/>
        <v>-0.83385969823835582</v>
      </c>
      <c r="U1881" s="4" t="s">
        <v>21</v>
      </c>
      <c r="V1881" s="21">
        <v>1868</v>
      </c>
      <c r="W1881" s="15">
        <f t="shared" si="594"/>
        <v>18452.531251872497</v>
      </c>
      <c r="X1881" s="15">
        <f t="shared" si="595"/>
        <v>21275.058101238737</v>
      </c>
      <c r="Y1881" s="15">
        <f t="shared" si="596"/>
        <v>36845.275645837304</v>
      </c>
      <c r="Z1881" s="15">
        <f t="shared" si="597"/>
        <v>9241.2365936472379</v>
      </c>
      <c r="AA1881" s="15">
        <f t="shared" si="598"/>
        <v>73571.171287406425</v>
      </c>
      <c r="AB1881" s="15">
        <f t="shared" si="599"/>
        <v>4628.1159269733635</v>
      </c>
      <c r="AC1881" s="15"/>
    </row>
    <row r="1882" spans="2:29">
      <c r="B1882" s="64">
        <v>43040</v>
      </c>
      <c r="C1882" s="65">
        <v>2579.36</v>
      </c>
      <c r="D1882" s="65">
        <v>22420.080000000002</v>
      </c>
      <c r="E1882" s="16">
        <f t="shared" si="586"/>
        <v>1.8557025133554571E-2</v>
      </c>
      <c r="F1882" s="16">
        <f t="shared" si="588"/>
        <v>1.8557025133554571E-2</v>
      </c>
      <c r="G1882" s="16" t="str">
        <f t="shared" si="589"/>
        <v/>
      </c>
      <c r="H1882" s="6">
        <f t="shared" si="590"/>
        <v>1869</v>
      </c>
      <c r="I1882" s="25">
        <f t="shared" ca="1" si="591"/>
        <v>27446.93171221171</v>
      </c>
      <c r="J1882" s="16">
        <f t="shared" ca="1" si="600"/>
        <v>-5.4628796006627785E-3</v>
      </c>
      <c r="K1882" s="17">
        <f t="shared" ca="1" si="592"/>
        <v>24.797466535630694</v>
      </c>
      <c r="L1882" s="31">
        <f t="shared" ca="1" si="587"/>
        <v>-0.3607412111723563</v>
      </c>
      <c r="M1882" s="30"/>
      <c r="N1882" s="21">
        <v>1869</v>
      </c>
      <c r="O1882" s="14">
        <f t="shared" si="585"/>
        <v>0.54948600000000003</v>
      </c>
      <c r="P1882" s="14">
        <f t="shared" si="593"/>
        <v>0.69171092227895314</v>
      </c>
      <c r="Q1882" s="14">
        <f t="shared" si="601"/>
        <v>1.2411969222789532</v>
      </c>
      <c r="R1882" s="14">
        <f t="shared" si="602"/>
        <v>-0.14222492227895311</v>
      </c>
      <c r="S1882" s="14">
        <f t="shared" si="603"/>
        <v>1.9329078445579064</v>
      </c>
      <c r="T1882" s="14">
        <f t="shared" si="604"/>
        <v>-0.83393584455790626</v>
      </c>
      <c r="U1882" s="4" t="s">
        <v>21</v>
      </c>
      <c r="V1882" s="21">
        <v>1869</v>
      </c>
      <c r="W1882" s="15">
        <f t="shared" si="594"/>
        <v>18457.9570936202</v>
      </c>
      <c r="X1882" s="15">
        <f t="shared" si="595"/>
        <v>21278.995907845849</v>
      </c>
      <c r="Y1882" s="15">
        <f t="shared" si="596"/>
        <v>36862.931457338767</v>
      </c>
      <c r="Z1882" s="15">
        <f t="shared" si="597"/>
        <v>9242.243267175043</v>
      </c>
      <c r="AA1882" s="15">
        <f t="shared" si="598"/>
        <v>73620.049539400934</v>
      </c>
      <c r="AB1882" s="15">
        <f t="shared" si="599"/>
        <v>4627.7635263962447</v>
      </c>
      <c r="AC1882" s="15"/>
    </row>
    <row r="1883" spans="2:29">
      <c r="B1883" s="64">
        <v>43041</v>
      </c>
      <c r="C1883" s="65">
        <v>2579.85</v>
      </c>
      <c r="D1883" s="65">
        <v>22539.119999999999</v>
      </c>
      <c r="E1883" s="16">
        <f t="shared" si="586"/>
        <v>5.3095261033857697E-3</v>
      </c>
      <c r="F1883" s="16">
        <f t="shared" si="588"/>
        <v>5.3095261033857697E-3</v>
      </c>
      <c r="G1883" s="16" t="str">
        <f t="shared" si="589"/>
        <v/>
      </c>
      <c r="H1883" s="6">
        <f t="shared" si="590"/>
        <v>1870</v>
      </c>
      <c r="I1883" s="25">
        <f t="shared" ca="1" si="591"/>
        <v>27714.817251516975</v>
      </c>
      <c r="J1883" s="16">
        <f t="shared" ca="1" si="600"/>
        <v>9.760127001229706E-3</v>
      </c>
      <c r="K1883" s="17">
        <f t="shared" ca="1" si="592"/>
        <v>25.386142233181445</v>
      </c>
      <c r="L1883" s="31">
        <f t="shared" ca="1" si="587"/>
        <v>0.58867569755075078</v>
      </c>
      <c r="M1883" s="30"/>
      <c r="N1883" s="21">
        <v>1870</v>
      </c>
      <c r="O1883" s="14">
        <f t="shared" si="585"/>
        <v>0.54977999999999994</v>
      </c>
      <c r="P1883" s="14">
        <f t="shared" si="593"/>
        <v>0.69189594593406889</v>
      </c>
      <c r="Q1883" s="14">
        <f t="shared" si="601"/>
        <v>1.2416759459340687</v>
      </c>
      <c r="R1883" s="14">
        <f t="shared" si="602"/>
        <v>-0.14211594593406895</v>
      </c>
      <c r="S1883" s="14">
        <f t="shared" si="603"/>
        <v>1.9335718918681377</v>
      </c>
      <c r="T1883" s="14">
        <f t="shared" si="604"/>
        <v>-0.83401189186813784</v>
      </c>
      <c r="U1883" s="4" t="s">
        <v>21</v>
      </c>
      <c r="V1883" s="21">
        <v>1870</v>
      </c>
      <c r="W1883" s="15">
        <f t="shared" si="594"/>
        <v>18463.384530799896</v>
      </c>
      <c r="X1883" s="15">
        <f t="shared" si="595"/>
        <v>21282.933389698323</v>
      </c>
      <c r="Y1883" s="15">
        <f t="shared" si="596"/>
        <v>36880.59390353076</v>
      </c>
      <c r="Z1883" s="15">
        <f t="shared" si="597"/>
        <v>9243.2505079465427</v>
      </c>
      <c r="AA1883" s="15">
        <f t="shared" si="598"/>
        <v>73668.952970575585</v>
      </c>
      <c r="AB1883" s="15">
        <f t="shared" si="599"/>
        <v>4627.411610808962</v>
      </c>
      <c r="AC1883" s="15"/>
    </row>
    <row r="1884" spans="2:29">
      <c r="B1884" s="64">
        <v>43045</v>
      </c>
      <c r="C1884" s="65">
        <v>2591.13</v>
      </c>
      <c r="D1884" s="65">
        <v>22548.35</v>
      </c>
      <c r="E1884" s="16">
        <f t="shared" si="586"/>
        <v>4.0951022045224319E-4</v>
      </c>
      <c r="F1884" s="16">
        <f t="shared" si="588"/>
        <v>4.0951022045224319E-4</v>
      </c>
      <c r="G1884" s="16" t="str">
        <f t="shared" si="589"/>
        <v/>
      </c>
      <c r="H1884" s="6">
        <f t="shared" si="590"/>
        <v>1871</v>
      </c>
      <c r="I1884" s="25">
        <f t="shared" ca="1" si="591"/>
        <v>28109.280444467939</v>
      </c>
      <c r="J1884" s="16">
        <f t="shared" ca="1" si="600"/>
        <v>1.423293501707547E-2</v>
      </c>
      <c r="K1884" s="17">
        <f t="shared" ca="1" si="592"/>
        <v>26.251055186038982</v>
      </c>
      <c r="L1884" s="31">
        <f t="shared" ca="1" si="587"/>
        <v>0.86491295285753678</v>
      </c>
      <c r="M1884" s="30"/>
      <c r="N1884" s="21">
        <v>1871</v>
      </c>
      <c r="O1884" s="14">
        <f t="shared" si="585"/>
        <v>0.55007399999999995</v>
      </c>
      <c r="P1884" s="14">
        <f t="shared" si="593"/>
        <v>0.69208092012422939</v>
      </c>
      <c r="Q1884" s="14">
        <f t="shared" si="601"/>
        <v>1.2421549201242295</v>
      </c>
      <c r="R1884" s="14">
        <f t="shared" si="602"/>
        <v>-0.14200692012422944</v>
      </c>
      <c r="S1884" s="14">
        <f t="shared" si="603"/>
        <v>1.9342358402484587</v>
      </c>
      <c r="T1884" s="14">
        <f t="shared" si="604"/>
        <v>-0.83408784024845883</v>
      </c>
      <c r="U1884" s="4" t="s">
        <v>21</v>
      </c>
      <c r="V1884" s="21">
        <v>1871</v>
      </c>
      <c r="W1884" s="15">
        <f t="shared" si="594"/>
        <v>18468.813563880707</v>
      </c>
      <c r="X1884" s="15">
        <f t="shared" si="595"/>
        <v>21286.870547191353</v>
      </c>
      <c r="Y1884" s="15">
        <f t="shared" si="596"/>
        <v>36898.262987308095</v>
      </c>
      <c r="Z1884" s="15">
        <f t="shared" si="597"/>
        <v>9244.2583157562531</v>
      </c>
      <c r="AA1884" s="15">
        <f t="shared" si="598"/>
        <v>73717.881593823011</v>
      </c>
      <c r="AB1884" s="15">
        <f t="shared" si="599"/>
        <v>4627.0601797375211</v>
      </c>
      <c r="AC1884" s="15"/>
    </row>
    <row r="1885" spans="2:29">
      <c r="B1885" s="64">
        <v>43046</v>
      </c>
      <c r="C1885" s="65">
        <v>2590.64</v>
      </c>
      <c r="D1885" s="65">
        <v>22937.599999999999</v>
      </c>
      <c r="E1885" s="16">
        <f t="shared" si="586"/>
        <v>1.7262903937538668E-2</v>
      </c>
      <c r="F1885" s="16">
        <f t="shared" si="588"/>
        <v>1.7262903937538668E-2</v>
      </c>
      <c r="G1885" s="16" t="str">
        <f t="shared" si="589"/>
        <v/>
      </c>
      <c r="H1885" s="6">
        <f t="shared" si="590"/>
        <v>1872</v>
      </c>
      <c r="I1885" s="25">
        <f t="shared" ca="1" si="591"/>
        <v>28070.62854211911</v>
      </c>
      <c r="J1885" s="16">
        <f t="shared" ca="1" si="600"/>
        <v>-1.3750584055393681E-3</v>
      </c>
      <c r="K1885" s="17">
        <f t="shared" ca="1" si="592"/>
        <v>26.146679836572478</v>
      </c>
      <c r="L1885" s="31">
        <f t="shared" ca="1" si="587"/>
        <v>-0.10437534946650556</v>
      </c>
      <c r="M1885" s="30"/>
      <c r="N1885" s="21">
        <v>1872</v>
      </c>
      <c r="O1885" s="14">
        <f t="shared" si="585"/>
        <v>0.55036799999999997</v>
      </c>
      <c r="P1885" s="14">
        <f t="shared" si="593"/>
        <v>0.69226584488908605</v>
      </c>
      <c r="Q1885" s="14">
        <f t="shared" si="601"/>
        <v>1.2426338448890859</v>
      </c>
      <c r="R1885" s="14">
        <f t="shared" si="602"/>
        <v>-0.14189784488908608</v>
      </c>
      <c r="S1885" s="14">
        <f t="shared" si="603"/>
        <v>1.9348996897781721</v>
      </c>
      <c r="T1885" s="14">
        <f t="shared" si="604"/>
        <v>-0.83416368977817212</v>
      </c>
      <c r="U1885" s="4" t="s">
        <v>21</v>
      </c>
      <c r="V1885" s="21">
        <v>1872</v>
      </c>
      <c r="W1885" s="15">
        <f t="shared" si="594"/>
        <v>18474.244193331902</v>
      </c>
      <c r="X1885" s="15">
        <f t="shared" si="595"/>
        <v>21290.807380719616</v>
      </c>
      <c r="Y1885" s="15">
        <f t="shared" si="596"/>
        <v>36915.938711566094</v>
      </c>
      <c r="Z1885" s="15">
        <f t="shared" si="597"/>
        <v>9245.2666903991212</v>
      </c>
      <c r="AA1885" s="15">
        <f t="shared" si="598"/>
        <v>73766.835422040647</v>
      </c>
      <c r="AB1885" s="15">
        <f t="shared" si="599"/>
        <v>4626.7092327086848</v>
      </c>
      <c r="AC1885" s="15"/>
    </row>
    <row r="1886" spans="2:29">
      <c r="B1886" s="64">
        <v>43047</v>
      </c>
      <c r="C1886" s="65">
        <v>2594.38</v>
      </c>
      <c r="D1886" s="65">
        <v>22913.82</v>
      </c>
      <c r="E1886" s="16">
        <f t="shared" si="586"/>
        <v>-1.0367257254463779E-3</v>
      </c>
      <c r="F1886" s="16" t="str">
        <f t="shared" si="588"/>
        <v/>
      </c>
      <c r="G1886" s="16">
        <f t="shared" si="589"/>
        <v>-1.0367257254463779E-3</v>
      </c>
      <c r="H1886" s="6">
        <f t="shared" si="590"/>
        <v>1873</v>
      </c>
      <c r="I1886" s="25">
        <f t="shared" ca="1" si="591"/>
        <v>27758.179212037761</v>
      </c>
      <c r="J1886" s="16">
        <f t="shared" ca="1" si="600"/>
        <v>-1.113082771240864E-2</v>
      </c>
      <c r="K1886" s="17">
        <f t="shared" ca="1" si="592"/>
        <v>25.42872693268475</v>
      </c>
      <c r="L1886" s="31">
        <f t="shared" ca="1" si="587"/>
        <v>-0.71795290388772826</v>
      </c>
      <c r="M1886" s="30"/>
      <c r="N1886" s="21">
        <v>1873</v>
      </c>
      <c r="O1886" s="14">
        <f t="shared" si="585"/>
        <v>0.55066199999999998</v>
      </c>
      <c r="P1886" s="14">
        <f t="shared" si="593"/>
        <v>0.69245072026823684</v>
      </c>
      <c r="Q1886" s="14">
        <f t="shared" si="601"/>
        <v>1.2431127202682368</v>
      </c>
      <c r="R1886" s="14">
        <f t="shared" si="602"/>
        <v>-0.14178872026823686</v>
      </c>
      <c r="S1886" s="14">
        <f t="shared" si="603"/>
        <v>1.9355634405364737</v>
      </c>
      <c r="T1886" s="14">
        <f t="shared" si="604"/>
        <v>-0.8342394405364737</v>
      </c>
      <c r="U1886" s="4" t="s">
        <v>21</v>
      </c>
      <c r="V1886" s="21">
        <v>1873</v>
      </c>
      <c r="W1886" s="15">
        <f t="shared" si="594"/>
        <v>18479.67641962288</v>
      </c>
      <c r="X1886" s="15">
        <f t="shared" si="595"/>
        <v>21294.743890677226</v>
      </c>
      <c r="Y1886" s="15">
        <f t="shared" si="596"/>
        <v>36933.621079200646</v>
      </c>
      <c r="Z1886" s="15">
        <f t="shared" si="597"/>
        <v>9246.2756316705254</v>
      </c>
      <c r="AA1886" s="15">
        <f t="shared" si="598"/>
        <v>73815.814468130819</v>
      </c>
      <c r="AB1886" s="15">
        <f t="shared" si="599"/>
        <v>4626.3587692499705</v>
      </c>
      <c r="AC1886" s="15"/>
    </row>
    <row r="1887" spans="2:29">
      <c r="B1887" s="64">
        <v>43048</v>
      </c>
      <c r="C1887" s="65">
        <v>2584.62</v>
      </c>
      <c r="D1887" s="65">
        <v>22868.71</v>
      </c>
      <c r="E1887" s="16">
        <f t="shared" si="586"/>
        <v>-1.9686809095995597E-3</v>
      </c>
      <c r="F1887" s="16" t="str">
        <f t="shared" si="588"/>
        <v/>
      </c>
      <c r="G1887" s="16">
        <f t="shared" si="589"/>
        <v>-1.9686809095995597E-3</v>
      </c>
      <c r="H1887" s="6">
        <f t="shared" si="590"/>
        <v>1874</v>
      </c>
      <c r="I1887" s="25">
        <f t="shared" ca="1" si="591"/>
        <v>28062.273236895282</v>
      </c>
      <c r="J1887" s="16">
        <f t="shared" ca="1" si="600"/>
        <v>1.0955114257841727E-2</v>
      </c>
      <c r="K1887" s="17">
        <f t="shared" ca="1" si="592"/>
        <v>26.091323745846378</v>
      </c>
      <c r="L1887" s="31">
        <f t="shared" ca="1" si="587"/>
        <v>0.66259681316162777</v>
      </c>
      <c r="M1887" s="30"/>
      <c r="N1887" s="21">
        <v>1874</v>
      </c>
      <c r="O1887" s="14">
        <f t="shared" si="585"/>
        <v>0.550956</v>
      </c>
      <c r="P1887" s="14">
        <f t="shared" si="593"/>
        <v>0.69263554630122759</v>
      </c>
      <c r="Q1887" s="14">
        <f t="shared" si="601"/>
        <v>1.2435915463012277</v>
      </c>
      <c r="R1887" s="14">
        <f t="shared" si="602"/>
        <v>-0.14167954630122759</v>
      </c>
      <c r="S1887" s="14">
        <f t="shared" si="603"/>
        <v>1.9362270926024552</v>
      </c>
      <c r="T1887" s="14">
        <f t="shared" si="604"/>
        <v>-0.83431509260245518</v>
      </c>
      <c r="U1887" s="4" t="s">
        <v>21</v>
      </c>
      <c r="V1887" s="21">
        <v>1874</v>
      </c>
      <c r="W1887" s="15">
        <f t="shared" si="594"/>
        <v>18485.110243223178</v>
      </c>
      <c r="X1887" s="15">
        <f t="shared" si="595"/>
        <v>21298.680077457786</v>
      </c>
      <c r="Y1887" s="15">
        <f t="shared" si="596"/>
        <v>36951.310093108194</v>
      </c>
      <c r="Z1887" s="15">
        <f t="shared" si="597"/>
        <v>9247.285139366275</v>
      </c>
      <c r="AA1887" s="15">
        <f t="shared" si="598"/>
        <v>73864.818745000899</v>
      </c>
      <c r="AB1887" s="15">
        <f t="shared" si="599"/>
        <v>4626.0087888896405</v>
      </c>
      <c r="AC1887" s="15"/>
    </row>
    <row r="1888" spans="2:29">
      <c r="B1888" s="64">
        <v>43049</v>
      </c>
      <c r="C1888" s="65">
        <v>2582.3000000000002</v>
      </c>
      <c r="D1888" s="65">
        <v>22681.42</v>
      </c>
      <c r="E1888" s="16">
        <f t="shared" si="586"/>
        <v>-8.1897929529038092E-3</v>
      </c>
      <c r="F1888" s="16" t="str">
        <f t="shared" si="588"/>
        <v/>
      </c>
      <c r="G1888" s="16">
        <f t="shared" si="589"/>
        <v>-8.1897929529038092E-3</v>
      </c>
      <c r="H1888" s="6">
        <f t="shared" si="590"/>
        <v>1875</v>
      </c>
      <c r="I1888" s="25">
        <f t="shared" ca="1" si="591"/>
        <v>28061.546447640769</v>
      </c>
      <c r="J1888" s="16">
        <f t="shared" ca="1" si="600"/>
        <v>-2.5899158217792611E-5</v>
      </c>
      <c r="K1888" s="17">
        <f t="shared" ca="1" si="592"/>
        <v>26.071330026407111</v>
      </c>
      <c r="L1888" s="31">
        <f t="shared" ca="1" si="587"/>
        <v>-1.9993719439266068E-2</v>
      </c>
      <c r="M1888" s="30"/>
      <c r="N1888" s="21">
        <v>1875</v>
      </c>
      <c r="O1888" s="14">
        <f t="shared" si="585"/>
        <v>0.55125000000000002</v>
      </c>
      <c r="P1888" s="14">
        <f t="shared" si="593"/>
        <v>0.69282032302755092</v>
      </c>
      <c r="Q1888" s="14">
        <f t="shared" si="601"/>
        <v>1.2440703230275509</v>
      </c>
      <c r="R1888" s="14">
        <f t="shared" si="602"/>
        <v>-0.1415703230275509</v>
      </c>
      <c r="S1888" s="14">
        <f t="shared" si="603"/>
        <v>1.9368906460551019</v>
      </c>
      <c r="T1888" s="14">
        <f t="shared" si="604"/>
        <v>-0.83439064605510183</v>
      </c>
      <c r="U1888" s="4" t="s">
        <v>21</v>
      </c>
      <c r="V1888" s="21">
        <v>1875</v>
      </c>
      <c r="W1888" s="15">
        <f t="shared" si="594"/>
        <v>18490.545664602476</v>
      </c>
      <c r="X1888" s="15">
        <f t="shared" si="595"/>
        <v>21302.615941454336</v>
      </c>
      <c r="Y1888" s="15">
        <f t="shared" si="596"/>
        <v>36969.005756185725</v>
      </c>
      <c r="Z1888" s="15">
        <f t="shared" si="597"/>
        <v>9248.2952132826031</v>
      </c>
      <c r="AA1888" s="15">
        <f t="shared" si="598"/>
        <v>73913.848265563109</v>
      </c>
      <c r="AB1888" s="15">
        <f t="shared" si="599"/>
        <v>4625.6592911567122</v>
      </c>
      <c r="AC1888" s="15"/>
    </row>
    <row r="1889" spans="2:29">
      <c r="B1889" s="64">
        <v>43052</v>
      </c>
      <c r="C1889" s="65">
        <v>2584.84</v>
      </c>
      <c r="D1889" s="65">
        <v>22380.99</v>
      </c>
      <c r="E1889" s="16">
        <f t="shared" si="586"/>
        <v>-1.3245643350372097E-2</v>
      </c>
      <c r="F1889" s="16" t="str">
        <f t="shared" si="588"/>
        <v/>
      </c>
      <c r="G1889" s="16">
        <f t="shared" si="589"/>
        <v>-1.3245643350372097E-2</v>
      </c>
      <c r="H1889" s="6">
        <f t="shared" si="590"/>
        <v>1876</v>
      </c>
      <c r="I1889" s="25">
        <f t="shared" ca="1" si="591"/>
        <v>27914.586814302751</v>
      </c>
      <c r="J1889" s="16">
        <f t="shared" ca="1" si="600"/>
        <v>-5.2370468467311838E-3</v>
      </c>
      <c r="K1889" s="17">
        <f t="shared" ca="1" si="592"/>
        <v>25.724779290430746</v>
      </c>
      <c r="L1889" s="31">
        <f t="shared" ca="1" si="587"/>
        <v>-0.34655073597636327</v>
      </c>
      <c r="M1889" s="30"/>
      <c r="N1889" s="21">
        <v>1876</v>
      </c>
      <c r="O1889" s="14">
        <f t="shared" si="585"/>
        <v>0.55154400000000003</v>
      </c>
      <c r="P1889" s="14">
        <f t="shared" si="593"/>
        <v>0.69300505048664685</v>
      </c>
      <c r="Q1889" s="14">
        <f t="shared" si="601"/>
        <v>1.244549050486647</v>
      </c>
      <c r="R1889" s="14">
        <f t="shared" si="602"/>
        <v>-0.14146105048664681</v>
      </c>
      <c r="S1889" s="14">
        <f t="shared" si="603"/>
        <v>1.9375541009732937</v>
      </c>
      <c r="T1889" s="14">
        <f t="shared" si="604"/>
        <v>-0.83446610097329366</v>
      </c>
      <c r="U1889" s="4" t="s">
        <v>21</v>
      </c>
      <c r="V1889" s="21">
        <v>1876</v>
      </c>
      <c r="W1889" s="15">
        <f t="shared" si="594"/>
        <v>18495.982684230592</v>
      </c>
      <c r="X1889" s="15">
        <f t="shared" si="595"/>
        <v>21306.551483059407</v>
      </c>
      <c r="Y1889" s="15">
        <f t="shared" si="596"/>
        <v>36986.708071330773</v>
      </c>
      <c r="Z1889" s="15">
        <f t="shared" si="597"/>
        <v>9249.3058532161813</v>
      </c>
      <c r="AA1889" s="15">
        <f t="shared" si="598"/>
        <v>73962.903042734571</v>
      </c>
      <c r="AB1889" s="15">
        <f t="shared" si="599"/>
        <v>4625.3102755809514</v>
      </c>
      <c r="AC1889" s="15"/>
    </row>
    <row r="1890" spans="2:29">
      <c r="B1890" s="64">
        <v>43053</v>
      </c>
      <c r="C1890" s="65">
        <v>2578.87</v>
      </c>
      <c r="D1890" s="65">
        <v>22380.01</v>
      </c>
      <c r="E1890" s="16">
        <f t="shared" si="586"/>
        <v>-4.378716044300102E-5</v>
      </c>
      <c r="F1890" s="16" t="str">
        <f t="shared" si="588"/>
        <v/>
      </c>
      <c r="G1890" s="16">
        <f t="shared" si="589"/>
        <v>-4.378716044300102E-5</v>
      </c>
      <c r="H1890" s="6">
        <f t="shared" si="590"/>
        <v>1877</v>
      </c>
      <c r="I1890" s="25">
        <f t="shared" ca="1" si="591"/>
        <v>28210.600469781592</v>
      </c>
      <c r="J1890" s="16">
        <f t="shared" ca="1" si="600"/>
        <v>1.0604264266851708E-2</v>
      </c>
      <c r="K1890" s="17">
        <f t="shared" ca="1" si="592"/>
        <v>26.36568182180179</v>
      </c>
      <c r="L1890" s="31">
        <f t="shared" ca="1" si="587"/>
        <v>0.64090253137104214</v>
      </c>
      <c r="M1890" s="30"/>
      <c r="N1890" s="21">
        <v>1877</v>
      </c>
      <c r="O1890" s="14">
        <f t="shared" si="585"/>
        <v>0.55183799999999994</v>
      </c>
      <c r="P1890" s="14">
        <f t="shared" si="593"/>
        <v>0.69318972871790296</v>
      </c>
      <c r="Q1890" s="14">
        <f t="shared" si="601"/>
        <v>1.2450277287179028</v>
      </c>
      <c r="R1890" s="14">
        <f t="shared" si="602"/>
        <v>-0.14135172871790302</v>
      </c>
      <c r="S1890" s="14">
        <f t="shared" si="603"/>
        <v>1.938217457435806</v>
      </c>
      <c r="T1890" s="14">
        <f t="shared" si="604"/>
        <v>-0.83454145743580599</v>
      </c>
      <c r="U1890" s="4" t="s">
        <v>21</v>
      </c>
      <c r="V1890" s="21">
        <v>1877</v>
      </c>
      <c r="W1890" s="15">
        <f t="shared" si="594"/>
        <v>18501.421302577477</v>
      </c>
      <c r="X1890" s="15">
        <f t="shared" si="595"/>
        <v>21310.486702664977</v>
      </c>
      <c r="Y1890" s="15">
        <f t="shared" si="596"/>
        <v>37004.41704144144</v>
      </c>
      <c r="Z1890" s="15">
        <f t="shared" si="597"/>
        <v>9250.3170589641013</v>
      </c>
      <c r="AA1890" s="15">
        <f t="shared" si="598"/>
        <v>74011.983089437461</v>
      </c>
      <c r="AB1890" s="15">
        <f t="shared" si="599"/>
        <v>4624.9617416928668</v>
      </c>
      <c r="AC1890" s="15"/>
    </row>
    <row r="1891" spans="2:29">
      <c r="B1891" s="64">
        <v>43054</v>
      </c>
      <c r="C1891" s="65">
        <v>2564.62</v>
      </c>
      <c r="D1891" s="65">
        <v>22028.32</v>
      </c>
      <c r="E1891" s="16">
        <f t="shared" si="586"/>
        <v>-1.5714470190138375E-2</v>
      </c>
      <c r="F1891" s="16" t="str">
        <f t="shared" si="588"/>
        <v/>
      </c>
      <c r="G1891" s="16">
        <f t="shared" si="589"/>
        <v>-1.5714470190138375E-2</v>
      </c>
      <c r="H1891" s="6">
        <f t="shared" si="590"/>
        <v>1878</v>
      </c>
      <c r="I1891" s="25">
        <f t="shared" ca="1" si="591"/>
        <v>28626.095136877531</v>
      </c>
      <c r="J1891" s="16">
        <f t="shared" ca="1" si="600"/>
        <v>1.4728317021858719E-2</v>
      </c>
      <c r="K1891" s="17">
        <f t="shared" ca="1" si="592"/>
        <v>27.261114230572378</v>
      </c>
      <c r="L1891" s="31">
        <f t="shared" ca="1" si="587"/>
        <v>0.89543240877058938</v>
      </c>
      <c r="M1891" s="30"/>
      <c r="N1891" s="21">
        <v>1878</v>
      </c>
      <c r="O1891" s="14">
        <f t="shared" si="585"/>
        <v>0.55213199999999996</v>
      </c>
      <c r="P1891" s="14">
        <f t="shared" si="593"/>
        <v>0.69337435776065448</v>
      </c>
      <c r="Q1891" s="14">
        <f t="shared" si="601"/>
        <v>1.2455063577606544</v>
      </c>
      <c r="R1891" s="14">
        <f t="shared" si="602"/>
        <v>-0.14124235776065452</v>
      </c>
      <c r="S1891" s="14">
        <f t="shared" si="603"/>
        <v>1.938880715521309</v>
      </c>
      <c r="T1891" s="14">
        <f t="shared" si="604"/>
        <v>-0.834616715521309</v>
      </c>
      <c r="U1891" s="4" t="s">
        <v>21</v>
      </c>
      <c r="V1891" s="21">
        <v>1878</v>
      </c>
      <c r="W1891" s="15">
        <f t="shared" si="594"/>
        <v>18506.861520113227</v>
      </c>
      <c r="X1891" s="15">
        <f t="shared" si="595"/>
        <v>21314.421600662507</v>
      </c>
      <c r="Y1891" s="15">
        <f t="shared" si="596"/>
        <v>37022.132669416402</v>
      </c>
      <c r="Z1891" s="15">
        <f t="shared" si="597"/>
        <v>9251.3288303238842</v>
      </c>
      <c r="AA1891" s="15">
        <f t="shared" si="598"/>
        <v>74061.088418598782</v>
      </c>
      <c r="AB1891" s="15">
        <f t="shared" si="599"/>
        <v>4624.6136890237158</v>
      </c>
      <c r="AC1891" s="15"/>
    </row>
    <row r="1892" spans="2:29">
      <c r="B1892" s="64">
        <v>43055</v>
      </c>
      <c r="C1892" s="65">
        <v>2585.64</v>
      </c>
      <c r="D1892" s="65">
        <v>22351.119999999999</v>
      </c>
      <c r="E1892" s="16">
        <f t="shared" si="586"/>
        <v>1.4653863753568102E-2</v>
      </c>
      <c r="F1892" s="16">
        <f t="shared" si="588"/>
        <v>1.4653863753568102E-2</v>
      </c>
      <c r="G1892" s="16" t="str">
        <f t="shared" si="589"/>
        <v/>
      </c>
      <c r="H1892" s="6">
        <f t="shared" si="590"/>
        <v>1879</v>
      </c>
      <c r="I1892" s="25">
        <f t="shared" ca="1" si="591"/>
        <v>28838.557181265176</v>
      </c>
      <c r="J1892" s="16">
        <f t="shared" ca="1" si="600"/>
        <v>7.4219708755854982E-3</v>
      </c>
      <c r="K1892" s="17">
        <f t="shared" ca="1" si="592"/>
        <v>27.704899765007379</v>
      </c>
      <c r="L1892" s="31">
        <f t="shared" ca="1" si="587"/>
        <v>0.44378553443499968</v>
      </c>
      <c r="M1892" s="30"/>
      <c r="N1892" s="21">
        <v>1879</v>
      </c>
      <c r="O1892" s="14">
        <f t="shared" si="585"/>
        <v>0.55242599999999997</v>
      </c>
      <c r="P1892" s="14">
        <f t="shared" si="593"/>
        <v>0.69355893765418375</v>
      </c>
      <c r="Q1892" s="14">
        <f t="shared" si="601"/>
        <v>1.2459849376541836</v>
      </c>
      <c r="R1892" s="14">
        <f t="shared" si="602"/>
        <v>-0.14113293765418378</v>
      </c>
      <c r="S1892" s="14">
        <f t="shared" si="603"/>
        <v>1.9395438753083676</v>
      </c>
      <c r="T1892" s="14">
        <f t="shared" si="604"/>
        <v>-0.83469187530836753</v>
      </c>
      <c r="U1892" s="4" t="s">
        <v>21</v>
      </c>
      <c r="V1892" s="21">
        <v>1879</v>
      </c>
      <c r="W1892" s="15">
        <f t="shared" si="594"/>
        <v>18512.303337308073</v>
      </c>
      <c r="X1892" s="15">
        <f t="shared" si="595"/>
        <v>21318.356177442911</v>
      </c>
      <c r="Y1892" s="15">
        <f t="shared" si="596"/>
        <v>37039.854958154821</v>
      </c>
      <c r="Z1892" s="15">
        <f t="shared" si="597"/>
        <v>9252.341167093482</v>
      </c>
      <c r="AA1892" s="15">
        <f t="shared" si="598"/>
        <v>74110.219043150471</v>
      </c>
      <c r="AB1892" s="15">
        <f t="shared" si="599"/>
        <v>4624.2661171055006</v>
      </c>
      <c r="AC1892" s="15"/>
    </row>
    <row r="1893" spans="2:29">
      <c r="B1893" s="64">
        <v>43056</v>
      </c>
      <c r="C1893" s="65">
        <v>2578.85</v>
      </c>
      <c r="D1893" s="65">
        <v>22396.799999999999</v>
      </c>
      <c r="E1893" s="16">
        <f t="shared" si="586"/>
        <v>2.0437454588405546E-3</v>
      </c>
      <c r="F1893" s="16">
        <f t="shared" si="588"/>
        <v>2.0437454588405546E-3</v>
      </c>
      <c r="G1893" s="16" t="str">
        <f t="shared" si="589"/>
        <v/>
      </c>
      <c r="H1893" s="6">
        <f t="shared" si="590"/>
        <v>1880</v>
      </c>
      <c r="I1893" s="25">
        <f t="shared" ca="1" si="591"/>
        <v>29319.906732097985</v>
      </c>
      <c r="J1893" s="16">
        <f t="shared" ca="1" si="600"/>
        <v>1.6691180068658742E-2</v>
      </c>
      <c r="K1893" s="17">
        <f t="shared" ca="1" si="592"/>
        <v>28.721113786143672</v>
      </c>
      <c r="L1893" s="31">
        <f t="shared" ca="1" si="587"/>
        <v>1.016214021136292</v>
      </c>
      <c r="M1893" s="30"/>
      <c r="N1893" s="21">
        <v>1880</v>
      </c>
      <c r="O1893" s="14">
        <f t="shared" si="585"/>
        <v>0.55271999999999999</v>
      </c>
      <c r="P1893" s="14">
        <f t="shared" si="593"/>
        <v>0.69374346843772161</v>
      </c>
      <c r="Q1893" s="14">
        <f t="shared" si="601"/>
        <v>1.2464634684377216</v>
      </c>
      <c r="R1893" s="14">
        <f t="shared" si="602"/>
        <v>-0.14102346843772162</v>
      </c>
      <c r="S1893" s="14">
        <f t="shared" si="603"/>
        <v>1.9402069368754433</v>
      </c>
      <c r="T1893" s="14">
        <f t="shared" si="604"/>
        <v>-0.83476693687544323</v>
      </c>
      <c r="U1893" s="4" t="s">
        <v>21</v>
      </c>
      <c r="V1893" s="21">
        <v>1880</v>
      </c>
      <c r="W1893" s="15">
        <f t="shared" si="594"/>
        <v>18517.746754632375</v>
      </c>
      <c r="X1893" s="15">
        <f t="shared" si="595"/>
        <v>21322.290433396578</v>
      </c>
      <c r="Y1893" s="15">
        <f t="shared" si="596"/>
        <v>37057.58391055651</v>
      </c>
      <c r="Z1893" s="15">
        <f t="shared" si="597"/>
        <v>9253.3540690712653</v>
      </c>
      <c r="AA1893" s="15">
        <f t="shared" si="598"/>
        <v>74159.374976029547</v>
      </c>
      <c r="AB1893" s="15">
        <f t="shared" si="599"/>
        <v>4623.9190254709592</v>
      </c>
      <c r="AC1893" s="15"/>
    </row>
    <row r="1894" spans="2:29">
      <c r="B1894" s="64">
        <v>43059</v>
      </c>
      <c r="C1894" s="65">
        <v>2582.14</v>
      </c>
      <c r="D1894" s="65">
        <v>22261.759999999998</v>
      </c>
      <c r="E1894" s="16">
        <f t="shared" si="586"/>
        <v>-6.029432776110912E-3</v>
      </c>
      <c r="F1894" s="16" t="str">
        <f t="shared" si="588"/>
        <v/>
      </c>
      <c r="G1894" s="16">
        <f t="shared" si="589"/>
        <v>-6.029432776110912E-3</v>
      </c>
      <c r="H1894" s="6">
        <f t="shared" si="590"/>
        <v>1881</v>
      </c>
      <c r="I1894" s="25">
        <f t="shared" ca="1" si="591"/>
        <v>29599.19808251155</v>
      </c>
      <c r="J1894" s="16">
        <f t="shared" ca="1" si="600"/>
        <v>9.5256561681968301E-3</v>
      </c>
      <c r="K1894" s="17">
        <f t="shared" ca="1" si="592"/>
        <v>29.295275008220067</v>
      </c>
      <c r="L1894" s="31">
        <f t="shared" ca="1" si="587"/>
        <v>0.57416122207639542</v>
      </c>
      <c r="M1894" s="30"/>
      <c r="N1894" s="21">
        <v>1881</v>
      </c>
      <c r="O1894" s="14">
        <f t="shared" si="585"/>
        <v>0.55301400000000001</v>
      </c>
      <c r="P1894" s="14">
        <f t="shared" si="593"/>
        <v>0.69392795015044617</v>
      </c>
      <c r="Q1894" s="14">
        <f t="shared" si="601"/>
        <v>1.2469419501504462</v>
      </c>
      <c r="R1894" s="14">
        <f t="shared" si="602"/>
        <v>-0.14091395015044617</v>
      </c>
      <c r="S1894" s="14">
        <f t="shared" si="603"/>
        <v>1.9408699003008922</v>
      </c>
      <c r="T1894" s="14">
        <f t="shared" si="604"/>
        <v>-0.83484190030089234</v>
      </c>
      <c r="U1894" s="4" t="s">
        <v>21</v>
      </c>
      <c r="V1894" s="21">
        <v>1881</v>
      </c>
      <c r="W1894" s="15">
        <f t="shared" si="594"/>
        <v>18523.191772556653</v>
      </c>
      <c r="X1894" s="15">
        <f t="shared" si="595"/>
        <v>21326.224368913361</v>
      </c>
      <c r="Y1894" s="15">
        <f t="shared" si="596"/>
        <v>37075.319529521759</v>
      </c>
      <c r="Z1894" s="15">
        <f t="shared" si="597"/>
        <v>9254.3675360560355</v>
      </c>
      <c r="AA1894" s="15">
        <f t="shared" si="598"/>
        <v>74208.556230177812</v>
      </c>
      <c r="AB1894" s="15">
        <f t="shared" si="599"/>
        <v>4623.5724136535773</v>
      </c>
      <c r="AC1894" s="15"/>
    </row>
    <row r="1895" spans="2:29">
      <c r="B1895" s="64">
        <v>43060</v>
      </c>
      <c r="C1895" s="65">
        <v>2599.0300000000002</v>
      </c>
      <c r="D1895" s="65">
        <v>22416.48</v>
      </c>
      <c r="E1895" s="16">
        <f t="shared" si="586"/>
        <v>6.9500344986201078E-3</v>
      </c>
      <c r="F1895" s="16">
        <f t="shared" si="588"/>
        <v>6.9500344986201078E-3</v>
      </c>
      <c r="G1895" s="16" t="str">
        <f t="shared" si="589"/>
        <v/>
      </c>
      <c r="H1895" s="6">
        <f t="shared" si="590"/>
        <v>1882</v>
      </c>
      <c r="I1895" s="25">
        <f t="shared" ca="1" si="591"/>
        <v>29363.312137621298</v>
      </c>
      <c r="J1895" s="16">
        <f t="shared" ca="1" si="600"/>
        <v>-7.9693356635098366E-3</v>
      </c>
      <c r="K1895" s="17">
        <f t="shared" ca="1" si="592"/>
        <v>28.776820887747213</v>
      </c>
      <c r="L1895" s="31">
        <f t="shared" ca="1" si="587"/>
        <v>-0.51845412047285289</v>
      </c>
      <c r="M1895" s="30"/>
      <c r="N1895" s="21">
        <v>1882</v>
      </c>
      <c r="O1895" s="14">
        <f t="shared" si="585"/>
        <v>0.55330800000000002</v>
      </c>
      <c r="P1895" s="14">
        <f t="shared" si="593"/>
        <v>0.69411238283148358</v>
      </c>
      <c r="Q1895" s="14">
        <f t="shared" si="601"/>
        <v>1.2474203828314836</v>
      </c>
      <c r="R1895" s="14">
        <f t="shared" si="602"/>
        <v>-0.14080438283148355</v>
      </c>
      <c r="S1895" s="14">
        <f t="shared" si="603"/>
        <v>1.9415327656629673</v>
      </c>
      <c r="T1895" s="14">
        <f t="shared" si="604"/>
        <v>-0.83491676566296713</v>
      </c>
      <c r="U1895" s="4" t="s">
        <v>21</v>
      </c>
      <c r="V1895" s="21">
        <v>1882</v>
      </c>
      <c r="W1895" s="15">
        <f t="shared" si="594"/>
        <v>18528.638391551543</v>
      </c>
      <c r="X1895" s="15">
        <f t="shared" si="595"/>
        <v>21330.1579843826</v>
      </c>
      <c r="Y1895" s="15">
        <f t="shared" si="596"/>
        <v>37093.061817951471</v>
      </c>
      <c r="Z1895" s="15">
        <f t="shared" si="597"/>
        <v>9255.3815678470146</v>
      </c>
      <c r="AA1895" s="15">
        <f t="shared" si="598"/>
        <v>74257.762818542164</v>
      </c>
      <c r="AB1895" s="15">
        <f t="shared" si="599"/>
        <v>4623.226281187578</v>
      </c>
      <c r="AC1895" s="15"/>
    </row>
    <row r="1896" spans="2:29">
      <c r="B1896" s="64">
        <v>43061</v>
      </c>
      <c r="C1896" s="65">
        <v>2597.08</v>
      </c>
      <c r="D1896" s="65">
        <v>22523.15</v>
      </c>
      <c r="E1896" s="16">
        <f t="shared" si="586"/>
        <v>4.7585526362748255E-3</v>
      </c>
      <c r="F1896" s="16">
        <f t="shared" si="588"/>
        <v>4.7585526362748255E-3</v>
      </c>
      <c r="G1896" s="16" t="str">
        <f t="shared" si="589"/>
        <v/>
      </c>
      <c r="H1896" s="6">
        <f t="shared" si="590"/>
        <v>1883</v>
      </c>
      <c r="I1896" s="25">
        <f t="shared" ca="1" si="591"/>
        <v>29852.28337979929</v>
      </c>
      <c r="J1896" s="16">
        <f t="shared" ca="1" si="600"/>
        <v>1.6652455277737704E-2</v>
      </c>
      <c r="K1896" s="17">
        <f t="shared" ca="1" si="592"/>
        <v>29.79065429695072</v>
      </c>
      <c r="L1896" s="31">
        <f t="shared" ca="1" si="587"/>
        <v>1.0138334092035066</v>
      </c>
      <c r="M1896" s="30"/>
      <c r="N1896" s="21">
        <v>1883</v>
      </c>
      <c r="O1896" s="14">
        <f t="shared" si="585"/>
        <v>0.55360199999999993</v>
      </c>
      <c r="P1896" s="14">
        <f t="shared" si="593"/>
        <v>0.69429676651990824</v>
      </c>
      <c r="Q1896" s="14">
        <f t="shared" si="601"/>
        <v>1.2478987665199082</v>
      </c>
      <c r="R1896" s="14">
        <f t="shared" si="602"/>
        <v>-0.14069476651990831</v>
      </c>
      <c r="S1896" s="14">
        <f t="shared" si="603"/>
        <v>1.9421955330398164</v>
      </c>
      <c r="T1896" s="14">
        <f t="shared" si="604"/>
        <v>-0.83499153303981655</v>
      </c>
      <c r="U1896" s="4" t="s">
        <v>21</v>
      </c>
      <c r="V1896" s="21">
        <v>1883</v>
      </c>
      <c r="W1896" s="15">
        <f t="shared" si="594"/>
        <v>18534.086612087835</v>
      </c>
      <c r="X1896" s="15">
        <f t="shared" si="595"/>
        <v>21334.091280193094</v>
      </c>
      <c r="Y1896" s="15">
        <f t="shared" si="596"/>
        <v>37110.81077874708</v>
      </c>
      <c r="Z1896" s="15">
        <f t="shared" si="597"/>
        <v>9256.3961642438444</v>
      </c>
      <c r="AA1896" s="15">
        <f t="shared" si="598"/>
        <v>74306.994754074345</v>
      </c>
      <c r="AB1896" s="15">
        <f t="shared" si="599"/>
        <v>4622.8806276079185</v>
      </c>
      <c r="AC1896" s="15"/>
    </row>
    <row r="1897" spans="2:29">
      <c r="B1897" s="64">
        <v>43063</v>
      </c>
      <c r="C1897" s="65">
        <v>2602.42</v>
      </c>
      <c r="D1897" s="65">
        <v>22550.85</v>
      </c>
      <c r="E1897" s="16">
        <f t="shared" si="586"/>
        <v>1.229845736497652E-3</v>
      </c>
      <c r="F1897" s="16">
        <f t="shared" si="588"/>
        <v>1.229845736497652E-3</v>
      </c>
      <c r="G1897" s="16" t="str">
        <f t="shared" si="589"/>
        <v/>
      </c>
      <c r="H1897" s="6">
        <f t="shared" si="590"/>
        <v>1884</v>
      </c>
      <c r="I1897" s="25">
        <f t="shared" ca="1" si="591"/>
        <v>29999.419006411004</v>
      </c>
      <c r="J1897" s="16">
        <f t="shared" ca="1" si="600"/>
        <v>4.9287896922243337E-3</v>
      </c>
      <c r="K1897" s="17">
        <f t="shared" ca="1" si="592"/>
        <v>30.079572189464301</v>
      </c>
      <c r="L1897" s="31">
        <f t="shared" ca="1" si="587"/>
        <v>0.28891789251358091</v>
      </c>
      <c r="M1897" s="30"/>
      <c r="N1897" s="21">
        <v>1884</v>
      </c>
      <c r="O1897" s="14">
        <f t="shared" si="585"/>
        <v>0.55389599999999994</v>
      </c>
      <c r="P1897" s="14">
        <f t="shared" si="593"/>
        <v>0.69448110125474261</v>
      </c>
      <c r="Q1897" s="14">
        <f t="shared" si="601"/>
        <v>1.2483771012547424</v>
      </c>
      <c r="R1897" s="14">
        <f t="shared" si="602"/>
        <v>-0.14058510125474266</v>
      </c>
      <c r="S1897" s="14">
        <f t="shared" si="603"/>
        <v>1.9428582025094852</v>
      </c>
      <c r="T1897" s="14">
        <f t="shared" si="604"/>
        <v>-0.83506620250948527</v>
      </c>
      <c r="U1897" s="4" t="s">
        <v>21</v>
      </c>
      <c r="V1897" s="21">
        <v>1884</v>
      </c>
      <c r="W1897" s="15">
        <f t="shared" si="594"/>
        <v>18539.536434636448</v>
      </c>
      <c r="X1897" s="15">
        <f t="shared" si="595"/>
        <v>21338.024256733115</v>
      </c>
      <c r="Y1897" s="15">
        <f t="shared" si="596"/>
        <v>37128.566414810601</v>
      </c>
      <c r="Z1897" s="15">
        <f t="shared" si="597"/>
        <v>9257.4113250465944</v>
      </c>
      <c r="AA1897" s="15">
        <f t="shared" si="598"/>
        <v>74356.252049731163</v>
      </c>
      <c r="AB1897" s="15">
        <f t="shared" si="599"/>
        <v>4622.5354524502973</v>
      </c>
      <c r="AC1897" s="15"/>
    </row>
    <row r="1898" spans="2:29">
      <c r="B1898" s="64">
        <v>43066</v>
      </c>
      <c r="C1898" s="65">
        <v>2601.42</v>
      </c>
      <c r="D1898" s="65">
        <v>22495.99</v>
      </c>
      <c r="E1898" s="16">
        <f t="shared" si="586"/>
        <v>-2.4327242653823227E-3</v>
      </c>
      <c r="F1898" s="16" t="str">
        <f t="shared" si="588"/>
        <v/>
      </c>
      <c r="G1898" s="16">
        <f t="shared" si="589"/>
        <v>-2.4327242653823227E-3</v>
      </c>
      <c r="H1898" s="6">
        <f t="shared" si="590"/>
        <v>1885</v>
      </c>
      <c r="I1898" s="25">
        <f t="shared" ca="1" si="591"/>
        <v>29823.441865513549</v>
      </c>
      <c r="J1898" s="16">
        <f t="shared" ca="1" si="600"/>
        <v>-5.8660183005493742E-3</v>
      </c>
      <c r="K1898" s="17">
        <f t="shared" ca="1" si="592"/>
        <v>29.693491256696191</v>
      </c>
      <c r="L1898" s="31">
        <f t="shared" ca="1" si="587"/>
        <v>-0.38608093276811006</v>
      </c>
      <c r="M1898" s="30"/>
      <c r="N1898" s="21">
        <v>1885</v>
      </c>
      <c r="O1898" s="14">
        <f t="shared" si="585"/>
        <v>0.55418999999999996</v>
      </c>
      <c r="P1898" s="14">
        <f t="shared" si="593"/>
        <v>0.69466538707495717</v>
      </c>
      <c r="Q1898" s="14">
        <f t="shared" si="601"/>
        <v>1.2488553870749572</v>
      </c>
      <c r="R1898" s="14">
        <f t="shared" si="602"/>
        <v>-0.14047538707495721</v>
      </c>
      <c r="S1898" s="14">
        <f t="shared" si="603"/>
        <v>1.9435207741499143</v>
      </c>
      <c r="T1898" s="14">
        <f t="shared" si="604"/>
        <v>-0.83514077414991439</v>
      </c>
      <c r="U1898" s="4" t="s">
        <v>21</v>
      </c>
      <c r="V1898" s="21">
        <v>1885</v>
      </c>
      <c r="W1898" s="15">
        <f t="shared" si="594"/>
        <v>18544.987859668447</v>
      </c>
      <c r="X1898" s="15">
        <f t="shared" si="595"/>
        <v>21341.956914390419</v>
      </c>
      <c r="Y1898" s="15">
        <f t="shared" si="596"/>
        <v>37146.328729044617</v>
      </c>
      <c r="Z1898" s="15">
        <f t="shared" si="597"/>
        <v>9258.4270500557595</v>
      </c>
      <c r="AA1898" s="15">
        <f t="shared" si="598"/>
        <v>74405.53471847433</v>
      </c>
      <c r="AB1898" s="15">
        <f t="shared" si="599"/>
        <v>4622.1907552511439</v>
      </c>
      <c r="AC1898" s="15"/>
    </row>
    <row r="1899" spans="2:29">
      <c r="B1899" s="64">
        <v>43067</v>
      </c>
      <c r="C1899" s="65">
        <v>2627.04</v>
      </c>
      <c r="D1899" s="65">
        <v>22486.240000000002</v>
      </c>
      <c r="E1899" s="16">
        <f t="shared" si="586"/>
        <v>-4.3341057672945262E-4</v>
      </c>
      <c r="F1899" s="16" t="str">
        <f t="shared" si="588"/>
        <v/>
      </c>
      <c r="G1899" s="16">
        <f t="shared" si="589"/>
        <v>-4.3341057672945262E-4</v>
      </c>
      <c r="H1899" s="6">
        <f t="shared" si="590"/>
        <v>1886</v>
      </c>
      <c r="I1899" s="25">
        <f t="shared" ca="1" si="591"/>
        <v>29739.50217818268</v>
      </c>
      <c r="J1899" s="16">
        <f t="shared" ca="1" si="600"/>
        <v>-2.8145539910982825E-3</v>
      </c>
      <c r="K1899" s="17">
        <f t="shared" ca="1" si="592"/>
        <v>29.498958494707122</v>
      </c>
      <c r="L1899" s="31">
        <f t="shared" ca="1" si="587"/>
        <v>-0.1945327619890713</v>
      </c>
      <c r="M1899" s="30"/>
      <c r="N1899" s="21">
        <v>1886</v>
      </c>
      <c r="O1899" s="14">
        <f t="shared" si="585"/>
        <v>0.55448399999999998</v>
      </c>
      <c r="P1899" s="14">
        <f t="shared" si="593"/>
        <v>0.69484962401947092</v>
      </c>
      <c r="Q1899" s="14">
        <f t="shared" si="601"/>
        <v>1.2493336240194708</v>
      </c>
      <c r="R1899" s="14">
        <f t="shared" si="602"/>
        <v>-0.14036562401947095</v>
      </c>
      <c r="S1899" s="14">
        <f t="shared" si="603"/>
        <v>1.9441832480389418</v>
      </c>
      <c r="T1899" s="14">
        <f t="shared" si="604"/>
        <v>-0.83521524803894187</v>
      </c>
      <c r="U1899" s="4" t="s">
        <v>21</v>
      </c>
      <c r="V1899" s="21">
        <v>1886</v>
      </c>
      <c r="W1899" s="15">
        <f t="shared" si="594"/>
        <v>18550.440887655026</v>
      </c>
      <c r="X1899" s="15">
        <f t="shared" si="595"/>
        <v>21345.889253552221</v>
      </c>
      <c r="Y1899" s="15">
        <f t="shared" si="596"/>
        <v>37164.097724352243</v>
      </c>
      <c r="Z1899" s="15">
        <f t="shared" si="597"/>
        <v>9259.4433390722425</v>
      </c>
      <c r="AA1899" s="15">
        <f t="shared" si="598"/>
        <v>74454.842773270531</v>
      </c>
      <c r="AB1899" s="15">
        <f t="shared" si="599"/>
        <v>4621.8465355476228</v>
      </c>
      <c r="AC1899" s="15"/>
    </row>
    <row r="1900" spans="2:29">
      <c r="B1900" s="64">
        <v>43068</v>
      </c>
      <c r="C1900" s="65">
        <v>2626.07</v>
      </c>
      <c r="D1900" s="65">
        <v>22597.200000000001</v>
      </c>
      <c r="E1900" s="16">
        <f t="shared" si="586"/>
        <v>4.9345733212844438E-3</v>
      </c>
      <c r="F1900" s="16">
        <f t="shared" si="588"/>
        <v>4.9345733212844438E-3</v>
      </c>
      <c r="G1900" s="16" t="str">
        <f t="shared" si="589"/>
        <v/>
      </c>
      <c r="H1900" s="6">
        <f t="shared" si="590"/>
        <v>1887</v>
      </c>
      <c r="I1900" s="25">
        <f t="shared" ca="1" si="591"/>
        <v>29969.35996122408</v>
      </c>
      <c r="J1900" s="16">
        <f t="shared" ca="1" si="600"/>
        <v>7.7290393653605474E-3</v>
      </c>
      <c r="K1900" s="17">
        <f t="shared" ca="1" si="592"/>
        <v>29.961791528382985</v>
      </c>
      <c r="L1900" s="31">
        <f t="shared" ca="1" si="587"/>
        <v>0.46283303367586281</v>
      </c>
      <c r="M1900" s="30"/>
      <c r="N1900" s="21">
        <v>1887</v>
      </c>
      <c r="O1900" s="14">
        <f t="shared" si="585"/>
        <v>0.55477799999999999</v>
      </c>
      <c r="P1900" s="14">
        <f t="shared" si="593"/>
        <v>0.6950338121271511</v>
      </c>
      <c r="Q1900" s="14">
        <f t="shared" si="601"/>
        <v>1.2498118121271511</v>
      </c>
      <c r="R1900" s="14">
        <f t="shared" si="602"/>
        <v>-0.1402558121271511</v>
      </c>
      <c r="S1900" s="14">
        <f t="shared" si="603"/>
        <v>1.9448456242543022</v>
      </c>
      <c r="T1900" s="14">
        <f t="shared" si="604"/>
        <v>-0.8352896242543022</v>
      </c>
      <c r="U1900" s="4" t="s">
        <v>21</v>
      </c>
      <c r="V1900" s="21">
        <v>1887</v>
      </c>
      <c r="W1900" s="15">
        <f t="shared" si="594"/>
        <v>18555.895519067522</v>
      </c>
      <c r="X1900" s="15">
        <f t="shared" si="595"/>
        <v>21349.821274605223</v>
      </c>
      <c r="Y1900" s="15">
        <f t="shared" si="596"/>
        <v>37181.873403637197</v>
      </c>
      <c r="Z1900" s="15">
        <f t="shared" si="597"/>
        <v>9260.4601918973804</v>
      </c>
      <c r="AA1900" s="15">
        <f t="shared" si="598"/>
        <v>74504.176227091433</v>
      </c>
      <c r="AB1900" s="15">
        <f t="shared" si="599"/>
        <v>4621.5027928776299</v>
      </c>
      <c r="AC1900" s="15"/>
    </row>
    <row r="1901" spans="2:29">
      <c r="B1901" s="64">
        <v>43069</v>
      </c>
      <c r="C1901" s="65">
        <v>2647.58</v>
      </c>
      <c r="D1901" s="65">
        <v>22724.959999999999</v>
      </c>
      <c r="E1901" s="16">
        <f t="shared" si="586"/>
        <v>5.6537978156585064E-3</v>
      </c>
      <c r="F1901" s="16">
        <f t="shared" si="588"/>
        <v>5.6537978156585064E-3</v>
      </c>
      <c r="G1901" s="16" t="str">
        <f t="shared" si="589"/>
        <v/>
      </c>
      <c r="H1901" s="6">
        <f t="shared" si="590"/>
        <v>1888</v>
      </c>
      <c r="I1901" s="25">
        <f t="shared" ca="1" si="591"/>
        <v>29489.730928586665</v>
      </c>
      <c r="J1901" s="16">
        <f t="shared" ca="1" si="600"/>
        <v>-1.6003979840009386E-2</v>
      </c>
      <c r="K1901" s="17">
        <f t="shared" ca="1" si="592"/>
        <v>28.935076694438077</v>
      </c>
      <c r="L1901" s="31">
        <f t="shared" ca="1" si="587"/>
        <v>-1.0267148339449075</v>
      </c>
      <c r="M1901" s="30"/>
      <c r="N1901" s="21">
        <v>1888</v>
      </c>
      <c r="O1901" s="14">
        <f t="shared" si="585"/>
        <v>0.55507200000000001</v>
      </c>
      <c r="P1901" s="14">
        <f t="shared" si="593"/>
        <v>0.69521795143681375</v>
      </c>
      <c r="Q1901" s="14">
        <f t="shared" si="601"/>
        <v>1.2502899514368138</v>
      </c>
      <c r="R1901" s="14">
        <f t="shared" si="602"/>
        <v>-0.14014595143681374</v>
      </c>
      <c r="S1901" s="14">
        <f t="shared" si="603"/>
        <v>1.9455079028736275</v>
      </c>
      <c r="T1901" s="14">
        <f t="shared" si="604"/>
        <v>-0.8353639028736275</v>
      </c>
      <c r="U1901" s="4" t="s">
        <v>21</v>
      </c>
      <c r="V1901" s="21">
        <v>1888</v>
      </c>
      <c r="W1901" s="15">
        <f t="shared" si="594"/>
        <v>18561.351754377418</v>
      </c>
      <c r="X1901" s="15">
        <f t="shared" si="595"/>
        <v>21353.752977935608</v>
      </c>
      <c r="Y1901" s="15">
        <f t="shared" si="596"/>
        <v>37199.655769803736</v>
      </c>
      <c r="Z1901" s="15">
        <f t="shared" si="597"/>
        <v>9261.4776083329161</v>
      </c>
      <c r="AA1901" s="15">
        <f t="shared" si="598"/>
        <v>74553.53509291372</v>
      </c>
      <c r="AB1901" s="15">
        <f t="shared" si="599"/>
        <v>4621.1595267797902</v>
      </c>
      <c r="AC1901" s="15"/>
    </row>
    <row r="1902" spans="2:29">
      <c r="B1902" s="64">
        <v>43070</v>
      </c>
      <c r="C1902" s="65">
        <v>2642.22</v>
      </c>
      <c r="D1902" s="65">
        <v>22819.03</v>
      </c>
      <c r="E1902" s="16">
        <f t="shared" si="586"/>
        <v>4.1395012356457263E-3</v>
      </c>
      <c r="F1902" s="16">
        <f t="shared" si="588"/>
        <v>4.1395012356457263E-3</v>
      </c>
      <c r="G1902" s="16" t="str">
        <f t="shared" si="589"/>
        <v/>
      </c>
      <c r="H1902" s="6">
        <f t="shared" si="590"/>
        <v>1889</v>
      </c>
      <c r="I1902" s="25">
        <f t="shared" ca="1" si="591"/>
        <v>29278.945091792841</v>
      </c>
      <c r="J1902" s="16">
        <f t="shared" ca="1" si="600"/>
        <v>-7.1477707716042045E-3</v>
      </c>
      <c r="K1902" s="17">
        <f t="shared" ca="1" si="592"/>
        <v>28.46836148852001</v>
      </c>
      <c r="L1902" s="31">
        <f t="shared" ca="1" si="587"/>
        <v>-0.46671520591806581</v>
      </c>
      <c r="M1902" s="30"/>
      <c r="N1902" s="21">
        <v>1889</v>
      </c>
      <c r="O1902" s="14">
        <f t="shared" si="585"/>
        <v>0.55536600000000003</v>
      </c>
      <c r="P1902" s="14">
        <f t="shared" si="593"/>
        <v>0.69540204198722333</v>
      </c>
      <c r="Q1902" s="14">
        <f t="shared" si="601"/>
        <v>1.2507680419872234</v>
      </c>
      <c r="R1902" s="14">
        <f t="shared" si="602"/>
        <v>-0.1400360419872233</v>
      </c>
      <c r="S1902" s="14">
        <f t="shared" si="603"/>
        <v>1.9461700839744467</v>
      </c>
      <c r="T1902" s="14">
        <f t="shared" si="604"/>
        <v>-0.83543808397444663</v>
      </c>
      <c r="U1902" s="4" t="s">
        <v>21</v>
      </c>
      <c r="V1902" s="21">
        <v>1889</v>
      </c>
      <c r="W1902" s="15">
        <f t="shared" si="594"/>
        <v>18566.809594056325</v>
      </c>
      <c r="X1902" s="15">
        <f t="shared" si="595"/>
        <v>21357.684363929031</v>
      </c>
      <c r="Y1902" s="15">
        <f t="shared" si="596"/>
        <v>37217.444825756706</v>
      </c>
      <c r="Z1902" s="15">
        <f t="shared" si="597"/>
        <v>9262.4955881810201</v>
      </c>
      <c r="AA1902" s="15">
        <f t="shared" si="598"/>
        <v>74602.919383719011</v>
      </c>
      <c r="AB1902" s="15">
        <f t="shared" si="599"/>
        <v>4620.8167367934593</v>
      </c>
      <c r="AC1902" s="15"/>
    </row>
    <row r="1903" spans="2:29">
      <c r="B1903" s="64">
        <v>43073</v>
      </c>
      <c r="C1903" s="65">
        <v>2639.44</v>
      </c>
      <c r="D1903" s="65">
        <v>22707.16</v>
      </c>
      <c r="E1903" s="16">
        <f t="shared" si="586"/>
        <v>-4.9024870908184522E-3</v>
      </c>
      <c r="F1903" s="16" t="str">
        <f t="shared" si="588"/>
        <v/>
      </c>
      <c r="G1903" s="16">
        <f t="shared" si="589"/>
        <v>-4.9024870908184522E-3</v>
      </c>
      <c r="H1903" s="6">
        <f t="shared" si="590"/>
        <v>1890</v>
      </c>
      <c r="I1903" s="25">
        <f t="shared" ca="1" si="591"/>
        <v>29671.912652279916</v>
      </c>
      <c r="J1903" s="16">
        <f t="shared" ca="1" si="600"/>
        <v>1.3421506794560977E-2</v>
      </c>
      <c r="K1903" s="17">
        <f t="shared" ca="1" si="592"/>
        <v>29.283251814561371</v>
      </c>
      <c r="L1903" s="31">
        <f t="shared" ca="1" si="587"/>
        <v>0.81489032604135958</v>
      </c>
      <c r="M1903" s="30"/>
      <c r="N1903" s="21">
        <v>1890</v>
      </c>
      <c r="O1903" s="14">
        <f t="shared" si="585"/>
        <v>0.55565999999999993</v>
      </c>
      <c r="P1903" s="14">
        <f t="shared" si="593"/>
        <v>0.69558608381709308</v>
      </c>
      <c r="Q1903" s="14">
        <f t="shared" si="601"/>
        <v>1.2512460838170929</v>
      </c>
      <c r="R1903" s="14">
        <f t="shared" si="602"/>
        <v>-0.13992608381709315</v>
      </c>
      <c r="S1903" s="14">
        <f t="shared" si="603"/>
        <v>1.9468321676341862</v>
      </c>
      <c r="T1903" s="14">
        <f t="shared" si="604"/>
        <v>-0.83551216763418623</v>
      </c>
      <c r="U1903" s="4" t="s">
        <v>21</v>
      </c>
      <c r="V1903" s="21">
        <v>1890</v>
      </c>
      <c r="W1903" s="15">
        <f t="shared" si="594"/>
        <v>18572.269038575996</v>
      </c>
      <c r="X1903" s="15">
        <f t="shared" si="595"/>
        <v>21361.615432970626</v>
      </c>
      <c r="Y1903" s="15">
        <f t="shared" si="596"/>
        <v>37235.240574401505</v>
      </c>
      <c r="Z1903" s="15">
        <f t="shared" si="597"/>
        <v>9263.5141312442738</v>
      </c>
      <c r="AA1903" s="15">
        <f t="shared" si="598"/>
        <v>74652.329112493942</v>
      </c>
      <c r="AB1903" s="15">
        <f t="shared" si="599"/>
        <v>4620.4744224587184</v>
      </c>
      <c r="AC1903" s="15"/>
    </row>
    <row r="1904" spans="2:29">
      <c r="B1904" s="64">
        <v>43074</v>
      </c>
      <c r="C1904" s="65">
        <v>2629.57</v>
      </c>
      <c r="D1904" s="65">
        <v>22622.38</v>
      </c>
      <c r="E1904" s="16">
        <f t="shared" si="586"/>
        <v>-3.7336241079905562E-3</v>
      </c>
      <c r="F1904" s="16" t="str">
        <f t="shared" si="588"/>
        <v/>
      </c>
      <c r="G1904" s="16">
        <f t="shared" si="589"/>
        <v>-3.7336241079905562E-3</v>
      </c>
      <c r="H1904" s="6">
        <f t="shared" si="590"/>
        <v>1891</v>
      </c>
      <c r="I1904" s="25">
        <f t="shared" ca="1" si="591"/>
        <v>29057.837399598819</v>
      </c>
      <c r="J1904" s="16">
        <f t="shared" ca="1" si="600"/>
        <v>-2.0695506214154127E-2</v>
      </c>
      <c r="K1904" s="17">
        <f t="shared" ca="1" si="592"/>
        <v>27.957834717097178</v>
      </c>
      <c r="L1904" s="31">
        <f t="shared" ca="1" si="587"/>
        <v>-1.3254170974641932</v>
      </c>
      <c r="M1904" s="30"/>
      <c r="N1904" s="21">
        <v>1891</v>
      </c>
      <c r="O1904" s="14">
        <f t="shared" si="585"/>
        <v>0.55595399999999995</v>
      </c>
      <c r="P1904" s="14">
        <f t="shared" si="593"/>
        <v>0.69577007696508475</v>
      </c>
      <c r="Q1904" s="14">
        <f t="shared" si="601"/>
        <v>1.2517240769650848</v>
      </c>
      <c r="R1904" s="14">
        <f t="shared" si="602"/>
        <v>-0.1398160769650848</v>
      </c>
      <c r="S1904" s="14">
        <f t="shared" si="603"/>
        <v>1.9474941539301693</v>
      </c>
      <c r="T1904" s="14">
        <f t="shared" si="604"/>
        <v>-0.83558615393016955</v>
      </c>
      <c r="U1904" s="4" t="s">
        <v>21</v>
      </c>
      <c r="V1904" s="21">
        <v>1891</v>
      </c>
      <c r="W1904" s="15">
        <f t="shared" si="594"/>
        <v>18577.730088408327</v>
      </c>
      <c r="X1904" s="15">
        <f t="shared" si="595"/>
        <v>21365.546185444993</v>
      </c>
      <c r="Y1904" s="15">
        <f t="shared" si="596"/>
        <v>37253.04301864413</v>
      </c>
      <c r="Z1904" s="15">
        <f t="shared" si="597"/>
        <v>9264.5332373256861</v>
      </c>
      <c r="AA1904" s="15">
        <f t="shared" si="598"/>
        <v>74701.764292230087</v>
      </c>
      <c r="AB1904" s="15">
        <f t="shared" si="599"/>
        <v>4620.1325833163764</v>
      </c>
      <c r="AC1904" s="15"/>
    </row>
    <row r="1905" spans="2:29">
      <c r="B1905" s="64">
        <v>43075</v>
      </c>
      <c r="C1905" s="65">
        <v>2629.27</v>
      </c>
      <c r="D1905" s="65">
        <v>22177.040000000001</v>
      </c>
      <c r="E1905" s="16">
        <f t="shared" si="586"/>
        <v>-1.968581555079528E-2</v>
      </c>
      <c r="F1905" s="16" t="str">
        <f t="shared" si="588"/>
        <v/>
      </c>
      <c r="G1905" s="16">
        <f t="shared" si="589"/>
        <v>-1.968581555079528E-2</v>
      </c>
      <c r="H1905" s="6">
        <f t="shared" si="590"/>
        <v>1892</v>
      </c>
      <c r="I1905" s="25">
        <f t="shared" ca="1" si="591"/>
        <v>29391.257410467802</v>
      </c>
      <c r="J1905" s="16">
        <f t="shared" ca="1" si="600"/>
        <v>1.1474357375046332E-2</v>
      </c>
      <c r="K1905" s="17">
        <f t="shared" ca="1" si="592"/>
        <v>28.652524335296469</v>
      </c>
      <c r="L1905" s="31">
        <f t="shared" ca="1" si="587"/>
        <v>0.69468961819929298</v>
      </c>
      <c r="M1905" s="30"/>
      <c r="N1905" s="21">
        <v>1892</v>
      </c>
      <c r="O1905" s="14">
        <f t="shared" si="585"/>
        <v>0.55624799999999996</v>
      </c>
      <c r="P1905" s="14">
        <f t="shared" si="593"/>
        <v>0.69595402146980956</v>
      </c>
      <c r="Q1905" s="14">
        <f t="shared" si="601"/>
        <v>1.2522020214698095</v>
      </c>
      <c r="R1905" s="14">
        <f t="shared" si="602"/>
        <v>-0.13970602146980959</v>
      </c>
      <c r="S1905" s="14">
        <f t="shared" si="603"/>
        <v>1.948156042939619</v>
      </c>
      <c r="T1905" s="14">
        <f t="shared" si="604"/>
        <v>-0.83566004293961915</v>
      </c>
      <c r="U1905" s="4" t="s">
        <v>21</v>
      </c>
      <c r="V1905" s="21">
        <v>1892</v>
      </c>
      <c r="W1905" s="15">
        <f t="shared" si="594"/>
        <v>18583.192744025349</v>
      </c>
      <c r="X1905" s="15">
        <f t="shared" si="595"/>
        <v>21369.476621736252</v>
      </c>
      <c r="Y1905" s="15">
        <f t="shared" si="596"/>
        <v>37270.852161391107</v>
      </c>
      <c r="Z1905" s="15">
        <f t="shared" si="597"/>
        <v>9265.5529062286678</v>
      </c>
      <c r="AA1905" s="15">
        <f t="shared" si="598"/>
        <v>74751.224935924125</v>
      </c>
      <c r="AB1905" s="15">
        <f t="shared" si="599"/>
        <v>4619.7912189079643</v>
      </c>
      <c r="AC1905" s="15"/>
    </row>
    <row r="1906" spans="2:29">
      <c r="B1906" s="64">
        <v>43076</v>
      </c>
      <c r="C1906" s="65">
        <v>2636.98</v>
      </c>
      <c r="D1906" s="65">
        <v>22498.03</v>
      </c>
      <c r="E1906" s="16">
        <f t="shared" si="586"/>
        <v>1.4473978493072023E-2</v>
      </c>
      <c r="F1906" s="16">
        <f t="shared" si="588"/>
        <v>1.4473978493072023E-2</v>
      </c>
      <c r="G1906" s="16" t="str">
        <f t="shared" si="589"/>
        <v/>
      </c>
      <c r="H1906" s="6">
        <f t="shared" si="590"/>
        <v>1893</v>
      </c>
      <c r="I1906" s="25">
        <f t="shared" ca="1" si="591"/>
        <v>29892.623502076189</v>
      </c>
      <c r="J1906" s="16">
        <f t="shared" ca="1" si="600"/>
        <v>1.7058341009589573E-2</v>
      </c>
      <c r="K1906" s="17">
        <f t="shared" ca="1" si="592"/>
        <v>29.691305122158255</v>
      </c>
      <c r="L1906" s="31">
        <f t="shared" ca="1" si="587"/>
        <v>1.0387807868617862</v>
      </c>
      <c r="M1906" s="30"/>
      <c r="N1906" s="21">
        <v>1893</v>
      </c>
      <c r="O1906" s="14">
        <f t="shared" si="585"/>
        <v>0.55654199999999998</v>
      </c>
      <c r="P1906" s="14">
        <f t="shared" si="593"/>
        <v>0.696137917369827</v>
      </c>
      <c r="Q1906" s="14">
        <f t="shared" si="601"/>
        <v>1.2526799173698269</v>
      </c>
      <c r="R1906" s="14">
        <f t="shared" si="602"/>
        <v>-0.13959591736982702</v>
      </c>
      <c r="S1906" s="14">
        <f t="shared" si="603"/>
        <v>1.9488178347396539</v>
      </c>
      <c r="T1906" s="14">
        <f t="shared" si="604"/>
        <v>-0.83573383473965401</v>
      </c>
      <c r="U1906" s="4" t="s">
        <v>21</v>
      </c>
      <c r="V1906" s="21">
        <v>1893</v>
      </c>
      <c r="W1906" s="15">
        <f t="shared" si="594"/>
        <v>18588.657005899229</v>
      </c>
      <c r="X1906" s="15">
        <f t="shared" si="595"/>
        <v>21373.406742227951</v>
      </c>
      <c r="Y1906" s="15">
        <f t="shared" si="596"/>
        <v>37288.66800554956</v>
      </c>
      <c r="Z1906" s="15">
        <f t="shared" si="597"/>
        <v>9266.5731377570537</v>
      </c>
      <c r="AA1906" s="15">
        <f t="shared" si="598"/>
        <v>74800.711056577609</v>
      </c>
      <c r="AB1906" s="15">
        <f t="shared" si="599"/>
        <v>4619.4503287757389</v>
      </c>
      <c r="AC1906" s="15"/>
    </row>
    <row r="1907" spans="2:29">
      <c r="B1907" s="64">
        <v>43077</v>
      </c>
      <c r="C1907" s="65">
        <v>2651.5</v>
      </c>
      <c r="D1907" s="65">
        <v>22811.08</v>
      </c>
      <c r="E1907" s="16">
        <f t="shared" si="586"/>
        <v>1.3914551629631702E-2</v>
      </c>
      <c r="F1907" s="16">
        <f t="shared" si="588"/>
        <v>1.3914551629631702E-2</v>
      </c>
      <c r="G1907" s="16" t="str">
        <f t="shared" si="589"/>
        <v/>
      </c>
      <c r="H1907" s="6">
        <f t="shared" si="590"/>
        <v>1894</v>
      </c>
      <c r="I1907" s="25">
        <f t="shared" ca="1" si="591"/>
        <v>29827.728056939068</v>
      </c>
      <c r="J1907" s="16">
        <f t="shared" ca="1" si="600"/>
        <v>-2.1709518113260844E-3</v>
      </c>
      <c r="K1907" s="17">
        <f t="shared" ca="1" si="592"/>
        <v>29.537098046830376</v>
      </c>
      <c r="L1907" s="31">
        <f t="shared" ca="1" si="587"/>
        <v>-0.15420707532787772</v>
      </c>
      <c r="M1907" s="30"/>
      <c r="N1907" s="21">
        <v>1894</v>
      </c>
      <c r="O1907" s="14">
        <f t="shared" si="585"/>
        <v>0.556836</v>
      </c>
      <c r="P1907" s="14">
        <f t="shared" si="593"/>
        <v>0.69632176470364615</v>
      </c>
      <c r="Q1907" s="14">
        <f t="shared" si="601"/>
        <v>1.253157764703646</v>
      </c>
      <c r="R1907" s="14">
        <f t="shared" si="602"/>
        <v>-0.13948576470364615</v>
      </c>
      <c r="S1907" s="14">
        <f t="shared" si="603"/>
        <v>1.9494795294072924</v>
      </c>
      <c r="T1907" s="14">
        <f t="shared" si="604"/>
        <v>-0.8358075294072923</v>
      </c>
      <c r="U1907" s="4" t="s">
        <v>21</v>
      </c>
      <c r="V1907" s="21">
        <v>1894</v>
      </c>
      <c r="W1907" s="15">
        <f t="shared" si="594"/>
        <v>18594.122874502278</v>
      </c>
      <c r="X1907" s="15">
        <f t="shared" si="595"/>
        <v>21377.336547303166</v>
      </c>
      <c r="Y1907" s="15">
        <f t="shared" si="596"/>
        <v>37306.490554027179</v>
      </c>
      <c r="Z1907" s="15">
        <f t="shared" si="597"/>
        <v>9267.5939317150951</v>
      </c>
      <c r="AA1907" s="15">
        <f t="shared" si="598"/>
        <v>74850.222667197173</v>
      </c>
      <c r="AB1907" s="15">
        <f t="shared" si="599"/>
        <v>4619.1099124626753</v>
      </c>
      <c r="AC1907" s="15"/>
    </row>
    <row r="1908" spans="2:29">
      <c r="B1908" s="64">
        <v>43080</v>
      </c>
      <c r="C1908" s="65">
        <v>2659.99</v>
      </c>
      <c r="D1908" s="65">
        <v>22938.73</v>
      </c>
      <c r="E1908" s="16">
        <f t="shared" si="586"/>
        <v>5.5959647679986136E-3</v>
      </c>
      <c r="F1908" s="16">
        <f t="shared" si="588"/>
        <v>5.5959647679986136E-3</v>
      </c>
      <c r="G1908" s="16" t="str">
        <f t="shared" si="589"/>
        <v/>
      </c>
      <c r="H1908" s="6">
        <f t="shared" si="590"/>
        <v>1895</v>
      </c>
      <c r="I1908" s="25">
        <f t="shared" ca="1" si="591"/>
        <v>29607.10228093238</v>
      </c>
      <c r="J1908" s="16">
        <f t="shared" ca="1" si="600"/>
        <v>-7.3966671409075486E-3</v>
      </c>
      <c r="K1908" s="17">
        <f t="shared" ca="1" si="592"/>
        <v>29.054712851692912</v>
      </c>
      <c r="L1908" s="31">
        <f t="shared" ca="1" si="587"/>
        <v>-0.48238519513746247</v>
      </c>
      <c r="M1908" s="30"/>
      <c r="N1908" s="21">
        <v>1895</v>
      </c>
      <c r="O1908" s="14">
        <f t="shared" si="585"/>
        <v>0.55713000000000001</v>
      </c>
      <c r="P1908" s="14">
        <f t="shared" si="593"/>
        <v>0.69650556350972537</v>
      </c>
      <c r="Q1908" s="14">
        <f t="shared" si="601"/>
        <v>1.2536355635097254</v>
      </c>
      <c r="R1908" s="14">
        <f t="shared" si="602"/>
        <v>-0.13937556350972535</v>
      </c>
      <c r="S1908" s="14">
        <f t="shared" si="603"/>
        <v>1.9501411270194509</v>
      </c>
      <c r="T1908" s="14">
        <f t="shared" si="604"/>
        <v>-0.83588112701945072</v>
      </c>
      <c r="U1908" s="4" t="s">
        <v>21</v>
      </c>
      <c r="V1908" s="21">
        <v>1895</v>
      </c>
      <c r="W1908" s="15">
        <f t="shared" si="594"/>
        <v>18599.590350306942</v>
      </c>
      <c r="X1908" s="15">
        <f t="shared" si="595"/>
        <v>21381.266037344441</v>
      </c>
      <c r="Y1908" s="15">
        <f t="shared" si="596"/>
        <v>37324.31980973226</v>
      </c>
      <c r="Z1908" s="15">
        <f t="shared" si="597"/>
        <v>9268.6152879074452</v>
      </c>
      <c r="AA1908" s="15">
        <f t="shared" si="598"/>
        <v>74899.75978079444</v>
      </c>
      <c r="AB1908" s="15">
        <f t="shared" si="599"/>
        <v>4618.7699695124693</v>
      </c>
      <c r="AC1908" s="15"/>
    </row>
    <row r="1909" spans="2:29">
      <c r="B1909" s="64">
        <v>43081</v>
      </c>
      <c r="C1909" s="65">
        <v>2664.11</v>
      </c>
      <c r="D1909" s="65">
        <v>22866.17</v>
      </c>
      <c r="E1909" s="16">
        <f t="shared" si="586"/>
        <v>-3.1632091227370178E-3</v>
      </c>
      <c r="F1909" s="16" t="str">
        <f t="shared" si="588"/>
        <v/>
      </c>
      <c r="G1909" s="16">
        <f t="shared" si="589"/>
        <v>-3.1632091227370178E-3</v>
      </c>
      <c r="H1909" s="6">
        <f t="shared" si="590"/>
        <v>1896</v>
      </c>
      <c r="I1909" s="25">
        <f t="shared" ca="1" si="591"/>
        <v>30066.222050270266</v>
      </c>
      <c r="J1909" s="16">
        <f t="shared" ca="1" si="600"/>
        <v>1.5507082219037981E-2</v>
      </c>
      <c r="K1909" s="17">
        <f t="shared" ca="1" si="592"/>
        <v>29.998093257005209</v>
      </c>
      <c r="L1909" s="31">
        <f t="shared" ca="1" si="587"/>
        <v>0.94338040531229517</v>
      </c>
      <c r="M1909" s="30"/>
      <c r="N1909" s="21">
        <v>1896</v>
      </c>
      <c r="O1909" s="14">
        <f t="shared" si="585"/>
        <v>0.55742400000000003</v>
      </c>
      <c r="P1909" s="14">
        <f t="shared" si="593"/>
        <v>0.6966893138264717</v>
      </c>
      <c r="Q1909" s="14">
        <f t="shared" si="601"/>
        <v>1.2541133138264717</v>
      </c>
      <c r="R1909" s="14">
        <f t="shared" si="602"/>
        <v>-0.13926531382647167</v>
      </c>
      <c r="S1909" s="14">
        <f t="shared" si="603"/>
        <v>1.9508026276529433</v>
      </c>
      <c r="T1909" s="14">
        <f t="shared" si="604"/>
        <v>-0.83595462765294337</v>
      </c>
      <c r="U1909" s="4" t="s">
        <v>21</v>
      </c>
      <c r="V1909" s="21">
        <v>1896</v>
      </c>
      <c r="W1909" s="15">
        <f t="shared" si="594"/>
        <v>18605.059433785809</v>
      </c>
      <c r="X1909" s="15">
        <f t="shared" si="595"/>
        <v>21385.195212733797</v>
      </c>
      <c r="Y1909" s="15">
        <f t="shared" si="596"/>
        <v>37342.155775573614</v>
      </c>
      <c r="Z1909" s="15">
        <f t="shared" si="597"/>
        <v>9269.637206139183</v>
      </c>
      <c r="AA1909" s="15">
        <f t="shared" si="598"/>
        <v>74949.322410385983</v>
      </c>
      <c r="AB1909" s="15">
        <f t="shared" si="599"/>
        <v>4618.4304994695376</v>
      </c>
      <c r="AC1909" s="15"/>
    </row>
    <row r="1910" spans="2:29">
      <c r="B1910" s="64">
        <v>43082</v>
      </c>
      <c r="C1910" s="65">
        <v>2662.85</v>
      </c>
      <c r="D1910" s="65">
        <v>22758.07</v>
      </c>
      <c r="E1910" s="16">
        <f t="shared" si="586"/>
        <v>-4.7275079298368964E-3</v>
      </c>
      <c r="F1910" s="16" t="str">
        <f t="shared" si="588"/>
        <v/>
      </c>
      <c r="G1910" s="16">
        <f t="shared" si="589"/>
        <v>-4.7275079298368964E-3</v>
      </c>
      <c r="H1910" s="6">
        <f t="shared" si="590"/>
        <v>1897</v>
      </c>
      <c r="I1910" s="25">
        <f t="shared" ca="1" si="591"/>
        <v>30274.133938771225</v>
      </c>
      <c r="J1910" s="16">
        <f t="shared" ca="1" si="600"/>
        <v>6.9151318098207952E-3</v>
      </c>
      <c r="K1910" s="17">
        <f t="shared" ca="1" si="592"/>
        <v>30.41042679311828</v>
      </c>
      <c r="L1910" s="31">
        <f t="shared" ca="1" si="587"/>
        <v>0.41233353611307044</v>
      </c>
      <c r="M1910" s="30"/>
      <c r="N1910" s="21">
        <v>1897</v>
      </c>
      <c r="O1910" s="14">
        <f t="shared" si="585"/>
        <v>0.55771799999999994</v>
      </c>
      <c r="P1910" s="14">
        <f t="shared" si="593"/>
        <v>0.69687301569224214</v>
      </c>
      <c r="Q1910" s="14">
        <f t="shared" si="601"/>
        <v>1.2545910156922422</v>
      </c>
      <c r="R1910" s="14">
        <f t="shared" si="602"/>
        <v>-0.1391550156922422</v>
      </c>
      <c r="S1910" s="14">
        <f t="shared" si="603"/>
        <v>1.9514640313844842</v>
      </c>
      <c r="T1910" s="14">
        <f t="shared" si="604"/>
        <v>-0.83602803138448434</v>
      </c>
      <c r="U1910" s="4" t="s">
        <v>21</v>
      </c>
      <c r="V1910" s="21">
        <v>1897</v>
      </c>
      <c r="W1910" s="15">
        <f t="shared" si="594"/>
        <v>18610.530125411606</v>
      </c>
      <c r="X1910" s="15">
        <f t="shared" si="595"/>
        <v>21389.124073852749</v>
      </c>
      <c r="Y1910" s="15">
        <f t="shared" si="596"/>
        <v>37359.998454460692</v>
      </c>
      <c r="Z1910" s="15">
        <f t="shared" si="597"/>
        <v>9270.6596862157894</v>
      </c>
      <c r="AA1910" s="15">
        <f t="shared" si="598"/>
        <v>74998.910568993539</v>
      </c>
      <c r="AB1910" s="15">
        <f t="shared" si="599"/>
        <v>4618.0915018790101</v>
      </c>
      <c r="AC1910" s="15"/>
    </row>
    <row r="1911" spans="2:29">
      <c r="B1911" s="64">
        <v>43083</v>
      </c>
      <c r="C1911" s="65">
        <v>2652.01</v>
      </c>
      <c r="D1911" s="65">
        <v>22694.45</v>
      </c>
      <c r="E1911" s="16">
        <f t="shared" si="586"/>
        <v>-2.7954918848566235E-3</v>
      </c>
      <c r="F1911" s="16" t="str">
        <f t="shared" si="588"/>
        <v/>
      </c>
      <c r="G1911" s="16">
        <f t="shared" si="589"/>
        <v>-2.7954918848566235E-3</v>
      </c>
      <c r="H1911" s="6">
        <f t="shared" si="590"/>
        <v>1898</v>
      </c>
      <c r="I1911" s="25">
        <f t="shared" ca="1" si="591"/>
        <v>30092.357849601467</v>
      </c>
      <c r="J1911" s="16">
        <f t="shared" ca="1" si="600"/>
        <v>-6.0043365579803614E-3</v>
      </c>
      <c r="K1911" s="17">
        <f t="shared" ca="1" si="592"/>
        <v>30.015649348088502</v>
      </c>
      <c r="L1911" s="31">
        <f t="shared" ca="1" si="587"/>
        <v>-0.39477744502977874</v>
      </c>
      <c r="M1911" s="30"/>
      <c r="N1911" s="21">
        <v>1898</v>
      </c>
      <c r="O1911" s="14">
        <f t="shared" si="585"/>
        <v>0.55801199999999995</v>
      </c>
      <c r="P1911" s="14">
        <f t="shared" si="593"/>
        <v>0.69705666914534292</v>
      </c>
      <c r="Q1911" s="14">
        <f t="shared" si="601"/>
        <v>1.2550686691453428</v>
      </c>
      <c r="R1911" s="14">
        <f t="shared" si="602"/>
        <v>-0.13904466914534297</v>
      </c>
      <c r="S1911" s="14">
        <f t="shared" si="603"/>
        <v>1.9521253382906858</v>
      </c>
      <c r="T1911" s="14">
        <f t="shared" si="604"/>
        <v>-0.83610133829068589</v>
      </c>
      <c r="U1911" s="4" t="s">
        <v>21</v>
      </c>
      <c r="V1911" s="21">
        <v>1898</v>
      </c>
      <c r="W1911" s="15">
        <f t="shared" si="594"/>
        <v>18616.002425657196</v>
      </c>
      <c r="X1911" s="15">
        <f t="shared" si="595"/>
        <v>21393.052621082308</v>
      </c>
      <c r="Y1911" s="15">
        <f t="shared" si="596"/>
        <v>37377.847849303471</v>
      </c>
      <c r="Z1911" s="15">
        <f t="shared" si="597"/>
        <v>9271.6827279431636</v>
      </c>
      <c r="AA1911" s="15">
        <f t="shared" si="598"/>
        <v>75048.524269643734</v>
      </c>
      <c r="AB1911" s="15">
        <f t="shared" si="599"/>
        <v>4617.7529762867352</v>
      </c>
      <c r="AC1911" s="15"/>
    </row>
    <row r="1912" spans="2:29">
      <c r="B1912" s="64">
        <v>43084</v>
      </c>
      <c r="C1912" s="65">
        <v>2675.81</v>
      </c>
      <c r="D1912" s="65">
        <v>22553.22</v>
      </c>
      <c r="E1912" s="16">
        <f t="shared" si="586"/>
        <v>-6.223107411723992E-3</v>
      </c>
      <c r="F1912" s="16" t="str">
        <f t="shared" si="588"/>
        <v/>
      </c>
      <c r="G1912" s="16">
        <f t="shared" si="589"/>
        <v>-6.223107411723992E-3</v>
      </c>
      <c r="H1912" s="6">
        <f t="shared" si="590"/>
        <v>1899</v>
      </c>
      <c r="I1912" s="25">
        <f t="shared" ca="1" si="591"/>
        <v>30405.413117008848</v>
      </c>
      <c r="J1912" s="16">
        <f t="shared" ca="1" si="600"/>
        <v>1.0403148499429618E-2</v>
      </c>
      <c r="K1912" s="17">
        <f t="shared" ca="1" si="592"/>
        <v>30.644112792021215</v>
      </c>
      <c r="L1912" s="31">
        <f t="shared" ca="1" si="587"/>
        <v>0.62846344393271447</v>
      </c>
      <c r="M1912" s="30"/>
      <c r="N1912" s="21">
        <v>1899</v>
      </c>
      <c r="O1912" s="14">
        <f t="shared" si="585"/>
        <v>0.55830599999999997</v>
      </c>
      <c r="P1912" s="14">
        <f t="shared" si="593"/>
        <v>0.69724027422402957</v>
      </c>
      <c r="Q1912" s="14">
        <f t="shared" si="601"/>
        <v>1.2555462742240295</v>
      </c>
      <c r="R1912" s="14">
        <f t="shared" si="602"/>
        <v>-0.1389342742240296</v>
      </c>
      <c r="S1912" s="14">
        <f t="shared" si="603"/>
        <v>1.9527865484480591</v>
      </c>
      <c r="T1912" s="14">
        <f t="shared" si="604"/>
        <v>-0.83617454844805916</v>
      </c>
      <c r="U1912" s="4" t="s">
        <v>21</v>
      </c>
      <c r="V1912" s="21">
        <v>1899</v>
      </c>
      <c r="W1912" s="15">
        <f t="shared" si="594"/>
        <v>18621.476334995583</v>
      </c>
      <c r="X1912" s="15">
        <f t="shared" si="595"/>
        <v>21396.980854802943</v>
      </c>
      <c r="Y1912" s="15">
        <f t="shared" si="596"/>
        <v>37395.703963012551</v>
      </c>
      <c r="Z1912" s="15">
        <f t="shared" si="597"/>
        <v>9272.7063311276142</v>
      </c>
      <c r="AA1912" s="15">
        <f t="shared" si="598"/>
        <v>75098.163525368218</v>
      </c>
      <c r="AB1912" s="15">
        <f t="shared" si="599"/>
        <v>4617.4149222392762</v>
      </c>
      <c r="AC1912" s="15"/>
    </row>
    <row r="1913" spans="2:29">
      <c r="B1913" s="64">
        <v>43087</v>
      </c>
      <c r="C1913" s="65">
        <v>2690.16</v>
      </c>
      <c r="D1913" s="65">
        <v>22901.77</v>
      </c>
      <c r="E1913" s="16">
        <f t="shared" si="586"/>
        <v>1.5454555934806616E-2</v>
      </c>
      <c r="F1913" s="16">
        <f t="shared" si="588"/>
        <v>1.5454555934806616E-2</v>
      </c>
      <c r="G1913" s="16" t="str">
        <f t="shared" si="589"/>
        <v/>
      </c>
      <c r="H1913" s="6">
        <f t="shared" si="590"/>
        <v>1900</v>
      </c>
      <c r="I1913" s="25">
        <f t="shared" ca="1" si="591"/>
        <v>30486.043669911902</v>
      </c>
      <c r="J1913" s="16">
        <f t="shared" ca="1" si="600"/>
        <v>2.6518486229002857E-3</v>
      </c>
      <c r="K1913" s="17">
        <f t="shared" ca="1" si="592"/>
        <v>30.791259070622246</v>
      </c>
      <c r="L1913" s="31">
        <f t="shared" ca="1" si="587"/>
        <v>0.14714627860103197</v>
      </c>
      <c r="M1913" s="30"/>
      <c r="N1913" s="21">
        <v>1900</v>
      </c>
      <c r="O1913" s="14">
        <f t="shared" si="585"/>
        <v>0.55859999999999999</v>
      </c>
      <c r="P1913" s="14">
        <f t="shared" si="593"/>
        <v>0.69742383096650784</v>
      </c>
      <c r="Q1913" s="14">
        <f t="shared" si="601"/>
        <v>1.2560238309665079</v>
      </c>
      <c r="R1913" s="14">
        <f t="shared" si="602"/>
        <v>-0.13882383096650786</v>
      </c>
      <c r="S1913" s="14">
        <f t="shared" si="603"/>
        <v>1.9534476619330157</v>
      </c>
      <c r="T1913" s="14">
        <f t="shared" si="604"/>
        <v>-0.8362476619330157</v>
      </c>
      <c r="U1913" s="4" t="s">
        <v>21</v>
      </c>
      <c r="V1913" s="21">
        <v>1900</v>
      </c>
      <c r="W1913" s="15">
        <f t="shared" si="594"/>
        <v>18626.951853899911</v>
      </c>
      <c r="X1913" s="15">
        <f t="shared" si="595"/>
        <v>21400.908775394644</v>
      </c>
      <c r="Y1913" s="15">
        <f t="shared" si="596"/>
        <v>37413.566798499094</v>
      </c>
      <c r="Z1913" s="15">
        <f t="shared" si="597"/>
        <v>9273.7304955758555</v>
      </c>
      <c r="AA1913" s="15">
        <f t="shared" si="598"/>
        <v>75147.828349203774</v>
      </c>
      <c r="AB1913" s="15">
        <f t="shared" si="599"/>
        <v>4617.0773392839046</v>
      </c>
      <c r="AC1913" s="15"/>
    </row>
    <row r="1914" spans="2:29">
      <c r="B1914" s="64">
        <v>43088</v>
      </c>
      <c r="C1914" s="65">
        <v>2681.47</v>
      </c>
      <c r="D1914" s="65">
        <v>22868</v>
      </c>
      <c r="E1914" s="16">
        <f t="shared" si="586"/>
        <v>-1.4745585166561553E-3</v>
      </c>
      <c r="F1914" s="16" t="str">
        <f t="shared" si="588"/>
        <v/>
      </c>
      <c r="G1914" s="16">
        <f t="shared" si="589"/>
        <v>-1.4745585166561553E-3</v>
      </c>
      <c r="H1914" s="6">
        <f t="shared" si="590"/>
        <v>1901</v>
      </c>
      <c r="I1914" s="25">
        <f t="shared" ca="1" si="591"/>
        <v>31090.015299794693</v>
      </c>
      <c r="J1914" s="16">
        <f t="shared" ca="1" si="600"/>
        <v>1.9811413918522966E-2</v>
      </c>
      <c r="K1914" s="17">
        <f t="shared" ca="1" si="592"/>
        <v>31.998992513308341</v>
      </c>
      <c r="L1914" s="31">
        <f t="shared" ca="1" si="587"/>
        <v>1.2077334426860946</v>
      </c>
      <c r="M1914" s="30"/>
      <c r="N1914" s="21">
        <v>1901</v>
      </c>
      <c r="O1914" s="14">
        <f t="shared" si="585"/>
        <v>0.558894</v>
      </c>
      <c r="P1914" s="14">
        <f t="shared" si="593"/>
        <v>0.69760733941093245</v>
      </c>
      <c r="Q1914" s="14">
        <f t="shared" si="601"/>
        <v>1.2565013394109323</v>
      </c>
      <c r="R1914" s="14">
        <f t="shared" si="602"/>
        <v>-0.13871333941093245</v>
      </c>
      <c r="S1914" s="14">
        <f t="shared" si="603"/>
        <v>1.9541086788218649</v>
      </c>
      <c r="T1914" s="14">
        <f t="shared" si="604"/>
        <v>-0.83632067882186489</v>
      </c>
      <c r="U1914" s="4" t="s">
        <v>21</v>
      </c>
      <c r="V1914" s="21">
        <v>1901</v>
      </c>
      <c r="W1914" s="15">
        <f t="shared" si="594"/>
        <v>18632.428982843459</v>
      </c>
      <c r="X1914" s="15">
        <f t="shared" si="595"/>
        <v>21404.83638323687</v>
      </c>
      <c r="Y1914" s="15">
        <f t="shared" si="596"/>
        <v>37431.436358674815</v>
      </c>
      <c r="Z1914" s="15">
        <f t="shared" si="597"/>
        <v>9274.7552210950143</v>
      </c>
      <c r="AA1914" s="15">
        <f t="shared" si="598"/>
        <v>75197.518754192075</v>
      </c>
      <c r="AB1914" s="15">
        <f t="shared" si="599"/>
        <v>4616.7402269686099</v>
      </c>
      <c r="AC1914" s="15"/>
    </row>
    <row r="1915" spans="2:29">
      <c r="B1915" s="64">
        <v>43089</v>
      </c>
      <c r="C1915" s="65">
        <v>2679.25</v>
      </c>
      <c r="D1915" s="65">
        <v>22891.72</v>
      </c>
      <c r="E1915" s="16">
        <f t="shared" si="586"/>
        <v>1.0372573027812298E-3</v>
      </c>
      <c r="F1915" s="16">
        <f t="shared" si="588"/>
        <v>1.0372573027812298E-3</v>
      </c>
      <c r="G1915" s="16" t="str">
        <f t="shared" si="589"/>
        <v/>
      </c>
      <c r="H1915" s="6">
        <f t="shared" si="590"/>
        <v>1902</v>
      </c>
      <c r="I1915" s="25">
        <f t="shared" ca="1" si="591"/>
        <v>31154.862532874919</v>
      </c>
      <c r="J1915" s="16">
        <f t="shared" ca="1" si="600"/>
        <v>2.085789680542658E-3</v>
      </c>
      <c r="K1915" s="17">
        <f t="shared" ca="1" si="592"/>
        <v>32.110843690985256</v>
      </c>
      <c r="L1915" s="31">
        <f t="shared" ca="1" si="587"/>
        <v>0.11185117767691583</v>
      </c>
      <c r="M1915" s="30"/>
      <c r="N1915" s="21">
        <v>1902</v>
      </c>
      <c r="O1915" s="14">
        <f t="shared" si="585"/>
        <v>0.55918800000000002</v>
      </c>
      <c r="P1915" s="14">
        <f t="shared" si="593"/>
        <v>0.69779079959540879</v>
      </c>
      <c r="Q1915" s="14">
        <f t="shared" si="601"/>
        <v>1.2569787995954087</v>
      </c>
      <c r="R1915" s="14">
        <f t="shared" si="602"/>
        <v>-0.13860279959540878</v>
      </c>
      <c r="S1915" s="14">
        <f t="shared" si="603"/>
        <v>1.9547695991908176</v>
      </c>
      <c r="T1915" s="14">
        <f t="shared" si="604"/>
        <v>-0.83639359919081757</v>
      </c>
      <c r="U1915" s="4" t="s">
        <v>21</v>
      </c>
      <c r="V1915" s="21">
        <v>1902</v>
      </c>
      <c r="W1915" s="15">
        <f t="shared" si="594"/>
        <v>18637.907722299653</v>
      </c>
      <c r="X1915" s="15">
        <f t="shared" si="595"/>
        <v>21408.763678708587</v>
      </c>
      <c r="Y1915" s="15">
        <f t="shared" si="596"/>
        <v>37449.312646452068</v>
      </c>
      <c r="Z1915" s="15">
        <f t="shared" si="597"/>
        <v>9275.7805074926218</v>
      </c>
      <c r="AA1915" s="15">
        <f t="shared" si="598"/>
        <v>75247.234753379962</v>
      </c>
      <c r="AB1915" s="15">
        <f t="shared" si="599"/>
        <v>4616.4035848420835</v>
      </c>
      <c r="AC1915" s="15"/>
    </row>
    <row r="1916" spans="2:29">
      <c r="B1916" s="64">
        <v>43090</v>
      </c>
      <c r="C1916" s="65">
        <v>2684.57</v>
      </c>
      <c r="D1916" s="65">
        <v>22866.1</v>
      </c>
      <c r="E1916" s="16">
        <f t="shared" si="586"/>
        <v>-1.1191819574939157E-3</v>
      </c>
      <c r="F1916" s="16" t="str">
        <f t="shared" si="588"/>
        <v/>
      </c>
      <c r="G1916" s="16">
        <f t="shared" si="589"/>
        <v>-1.1191819574939157E-3</v>
      </c>
      <c r="H1916" s="6">
        <f t="shared" si="590"/>
        <v>1903</v>
      </c>
      <c r="I1916" s="25">
        <f t="shared" ca="1" si="591"/>
        <v>31169.576960200484</v>
      </c>
      <c r="J1916" s="16">
        <f t="shared" ca="1" si="600"/>
        <v>4.7229954264887318E-4</v>
      </c>
      <c r="K1916" s="17">
        <f t="shared" ca="1" si="592"/>
        <v>32.121980463606768</v>
      </c>
      <c r="L1916" s="31">
        <f t="shared" ca="1" si="587"/>
        <v>1.1136772621509644E-2</v>
      </c>
      <c r="M1916" s="30"/>
      <c r="N1916" s="21">
        <v>1903</v>
      </c>
      <c r="O1916" s="14">
        <f t="shared" si="585"/>
        <v>0.55948200000000003</v>
      </c>
      <c r="P1916" s="14">
        <f t="shared" si="593"/>
        <v>0.69797421155799155</v>
      </c>
      <c r="Q1916" s="14">
        <f t="shared" si="601"/>
        <v>1.2574562115579915</v>
      </c>
      <c r="R1916" s="14">
        <f t="shared" si="602"/>
        <v>-0.13849221155799152</v>
      </c>
      <c r="S1916" s="14">
        <f t="shared" si="603"/>
        <v>1.9554304231159831</v>
      </c>
      <c r="T1916" s="14">
        <f t="shared" si="604"/>
        <v>-0.83646642311598307</v>
      </c>
      <c r="U1916" s="4" t="s">
        <v>21</v>
      </c>
      <c r="V1916" s="21">
        <v>1903</v>
      </c>
      <c r="W1916" s="15">
        <f t="shared" si="594"/>
        <v>18643.388072742051</v>
      </c>
      <c r="X1916" s="15">
        <f t="shared" si="595"/>
        <v>21412.690662188234</v>
      </c>
      <c r="Y1916" s="15">
        <f t="shared" si="596"/>
        <v>37467.195664743755</v>
      </c>
      <c r="Z1916" s="15">
        <f t="shared" si="597"/>
        <v>9276.8063545766199</v>
      </c>
      <c r="AA1916" s="15">
        <f t="shared" si="598"/>
        <v>75296.976359819222</v>
      </c>
      <c r="AB1916" s="15">
        <f t="shared" si="599"/>
        <v>4616.0674124537327</v>
      </c>
      <c r="AC1916" s="15"/>
    </row>
    <row r="1917" spans="2:29">
      <c r="B1917" s="64">
        <v>43091</v>
      </c>
      <c r="C1917" s="65">
        <v>2683.34</v>
      </c>
      <c r="D1917" s="65">
        <v>22902.76</v>
      </c>
      <c r="E1917" s="16">
        <f t="shared" si="586"/>
        <v>1.6032467276885808E-3</v>
      </c>
      <c r="F1917" s="16">
        <f t="shared" si="588"/>
        <v>1.6032467276885808E-3</v>
      </c>
      <c r="G1917" s="16" t="str">
        <f t="shared" si="589"/>
        <v/>
      </c>
      <c r="H1917" s="6">
        <f t="shared" si="590"/>
        <v>1904</v>
      </c>
      <c r="I1917" s="25">
        <f t="shared" ca="1" si="591"/>
        <v>31121.326383133222</v>
      </c>
      <c r="J1917" s="16">
        <f t="shared" ca="1" si="600"/>
        <v>-1.5480023077910623E-3</v>
      </c>
      <c r="K1917" s="17">
        <f t="shared" ca="1" si="592"/>
        <v>32.006780292145855</v>
      </c>
      <c r="L1917" s="31">
        <f t="shared" ca="1" si="587"/>
        <v>-0.11520017146091116</v>
      </c>
      <c r="M1917" s="30"/>
      <c r="N1917" s="21">
        <v>1904</v>
      </c>
      <c r="O1917" s="14">
        <f t="shared" si="585"/>
        <v>0.55977599999999994</v>
      </c>
      <c r="P1917" s="14">
        <f t="shared" si="593"/>
        <v>0.69815757533668565</v>
      </c>
      <c r="Q1917" s="14">
        <f t="shared" si="601"/>
        <v>1.2579335753366856</v>
      </c>
      <c r="R1917" s="14">
        <f t="shared" si="602"/>
        <v>-0.13838157533668571</v>
      </c>
      <c r="S1917" s="14">
        <f t="shared" si="603"/>
        <v>1.9560911506733714</v>
      </c>
      <c r="T1917" s="14">
        <f t="shared" si="604"/>
        <v>-0.83653915067337137</v>
      </c>
      <c r="U1917" s="4" t="s">
        <v>21</v>
      </c>
      <c r="V1917" s="21">
        <v>1904</v>
      </c>
      <c r="W1917" s="15">
        <f t="shared" si="594"/>
        <v>18648.870034644347</v>
      </c>
      <c r="X1917" s="15">
        <f t="shared" si="595"/>
        <v>21416.617334053753</v>
      </c>
      <c r="Y1917" s="15">
        <f t="shared" si="596"/>
        <v>37485.085416463371</v>
      </c>
      <c r="Z1917" s="15">
        <f t="shared" si="597"/>
        <v>9277.8327621553581</v>
      </c>
      <c r="AA1917" s="15">
        <f t="shared" si="598"/>
        <v>75346.743586566707</v>
      </c>
      <c r="AB1917" s="15">
        <f t="shared" si="599"/>
        <v>4615.7317093536667</v>
      </c>
      <c r="AC1917" s="15"/>
    </row>
    <row r="1918" spans="2:29">
      <c r="B1918" s="64">
        <v>43095</v>
      </c>
      <c r="C1918" s="65">
        <v>2680.5</v>
      </c>
      <c r="D1918" s="65">
        <v>22892.69</v>
      </c>
      <c r="E1918" s="16">
        <f t="shared" si="586"/>
        <v>-4.3968499866390382E-4</v>
      </c>
      <c r="F1918" s="16" t="str">
        <f t="shared" si="588"/>
        <v/>
      </c>
      <c r="G1918" s="16">
        <f t="shared" si="589"/>
        <v>-4.3968499866390382E-4</v>
      </c>
      <c r="H1918" s="6">
        <f t="shared" si="590"/>
        <v>1905</v>
      </c>
      <c r="I1918" s="25">
        <f t="shared" ca="1" si="591"/>
        <v>30809.504385670254</v>
      </c>
      <c r="J1918" s="16">
        <f t="shared" ca="1" si="600"/>
        <v>-1.0019560015667133E-2</v>
      </c>
      <c r="K1918" s="17">
        <f t="shared" ca="1" si="592"/>
        <v>31.359024016274049</v>
      </c>
      <c r="L1918" s="31">
        <f t="shared" ca="1" si="587"/>
        <v>-0.6477562758718054</v>
      </c>
      <c r="M1918" s="30"/>
      <c r="N1918" s="21">
        <v>1905</v>
      </c>
      <c r="O1918" s="14">
        <f t="shared" si="585"/>
        <v>0.56006999999999996</v>
      </c>
      <c r="P1918" s="14">
        <f t="shared" si="593"/>
        <v>0.69834089096944629</v>
      </c>
      <c r="Q1918" s="14">
        <f t="shared" si="601"/>
        <v>1.2584108909694462</v>
      </c>
      <c r="R1918" s="14">
        <f t="shared" si="602"/>
        <v>-0.13827089096944634</v>
      </c>
      <c r="S1918" s="14">
        <f t="shared" si="603"/>
        <v>1.9567517819388924</v>
      </c>
      <c r="T1918" s="14">
        <f t="shared" si="604"/>
        <v>-0.83661178193889263</v>
      </c>
      <c r="U1918" s="4" t="s">
        <v>21</v>
      </c>
      <c r="V1918" s="21">
        <v>1905</v>
      </c>
      <c r="W1918" s="15">
        <f t="shared" si="594"/>
        <v>18654.353608480389</v>
      </c>
      <c r="X1918" s="15">
        <f t="shared" si="595"/>
        <v>21420.543694682583</v>
      </c>
      <c r="Y1918" s="15">
        <f t="shared" si="596"/>
        <v>37502.981904524997</v>
      </c>
      <c r="Z1918" s="15">
        <f t="shared" si="597"/>
        <v>9278.8597300375859</v>
      </c>
      <c r="AA1918" s="15">
        <f t="shared" si="598"/>
        <v>75396.536446684346</v>
      </c>
      <c r="AB1918" s="15">
        <f t="shared" si="599"/>
        <v>4615.3964750927007</v>
      </c>
      <c r="AC1918" s="15"/>
    </row>
    <row r="1919" spans="2:29">
      <c r="B1919" s="64">
        <v>43096</v>
      </c>
      <c r="C1919" s="65">
        <v>2682.62</v>
      </c>
      <c r="D1919" s="65">
        <v>22911.21</v>
      </c>
      <c r="E1919" s="16">
        <f t="shared" si="586"/>
        <v>8.0899186596247263E-4</v>
      </c>
      <c r="F1919" s="16">
        <f t="shared" si="588"/>
        <v>8.0899186596247263E-4</v>
      </c>
      <c r="G1919" s="16" t="str">
        <f t="shared" si="589"/>
        <v/>
      </c>
      <c r="H1919" s="6">
        <f t="shared" si="590"/>
        <v>1906</v>
      </c>
      <c r="I1919" s="25">
        <f t="shared" ca="1" si="591"/>
        <v>30797.878408512315</v>
      </c>
      <c r="J1919" s="16">
        <f t="shared" ca="1" si="600"/>
        <v>-3.7735034658156459E-4</v>
      </c>
      <c r="K1919" s="17">
        <f t="shared" ca="1" si="592"/>
        <v>31.317060152835733</v>
      </c>
      <c r="L1919" s="31">
        <f t="shared" ca="1" si="587"/>
        <v>-4.1963863438315867E-2</v>
      </c>
      <c r="M1919" s="30"/>
      <c r="N1919" s="21">
        <v>1906</v>
      </c>
      <c r="O1919" s="14">
        <f t="shared" si="585"/>
        <v>0.56036399999999997</v>
      </c>
      <c r="P1919" s="14">
        <f t="shared" si="593"/>
        <v>0.69852415849417837</v>
      </c>
      <c r="Q1919" s="14">
        <f t="shared" si="601"/>
        <v>1.2588881584941785</v>
      </c>
      <c r="R1919" s="14">
        <f t="shared" si="602"/>
        <v>-0.1381601584941784</v>
      </c>
      <c r="S1919" s="14">
        <f t="shared" si="603"/>
        <v>1.9574123169883566</v>
      </c>
      <c r="T1919" s="14">
        <f t="shared" si="604"/>
        <v>-0.83668431698835677</v>
      </c>
      <c r="U1919" s="4" t="s">
        <v>21</v>
      </c>
      <c r="V1919" s="21">
        <v>1906</v>
      </c>
      <c r="W1919" s="15">
        <f t="shared" si="594"/>
        <v>18659.83879472415</v>
      </c>
      <c r="X1919" s="15">
        <f t="shared" si="595"/>
        <v>21424.46974445165</v>
      </c>
      <c r="Y1919" s="15">
        <f t="shared" si="596"/>
        <v>37520.885131843301</v>
      </c>
      <c r="Z1919" s="15">
        <f t="shared" si="597"/>
        <v>9279.887258032466</v>
      </c>
      <c r="AA1919" s="15">
        <f t="shared" si="598"/>
        <v>75446.35495323909</v>
      </c>
      <c r="AB1919" s="15">
        <f t="shared" si="599"/>
        <v>4615.0617092223592</v>
      </c>
      <c r="AC1919" s="15"/>
    </row>
    <row r="1920" spans="2:29">
      <c r="B1920" s="64">
        <v>43097</v>
      </c>
      <c r="C1920" s="65">
        <v>2687.54</v>
      </c>
      <c r="D1920" s="65">
        <v>22783.98</v>
      </c>
      <c r="E1920" s="16">
        <f t="shared" si="586"/>
        <v>-5.5531768073357789E-3</v>
      </c>
      <c r="F1920" s="16" t="str">
        <f t="shared" si="588"/>
        <v/>
      </c>
      <c r="G1920" s="16">
        <f t="shared" si="589"/>
        <v>-5.5531768073357789E-3</v>
      </c>
      <c r="H1920" s="6">
        <f t="shared" si="590"/>
        <v>1907</v>
      </c>
      <c r="I1920" s="25">
        <f t="shared" ca="1" si="591"/>
        <v>30658.456985275036</v>
      </c>
      <c r="J1920" s="16">
        <f t="shared" ca="1" si="600"/>
        <v>-4.526981416964896E-3</v>
      </c>
      <c r="K1920" s="17">
        <f t="shared" ca="1" si="592"/>
        <v>31.01510626037475</v>
      </c>
      <c r="L1920" s="31">
        <f t="shared" ca="1" si="587"/>
        <v>-0.3019538924609812</v>
      </c>
      <c r="M1920" s="30"/>
      <c r="N1920" s="21">
        <v>1907</v>
      </c>
      <c r="O1920" s="14">
        <f t="shared" si="585"/>
        <v>0.56065799999999999</v>
      </c>
      <c r="P1920" s="14">
        <f t="shared" si="593"/>
        <v>0.6987073779487375</v>
      </c>
      <c r="Q1920" s="14">
        <f t="shared" si="601"/>
        <v>1.2593653779487375</v>
      </c>
      <c r="R1920" s="14">
        <f t="shared" si="602"/>
        <v>-0.13804937794873751</v>
      </c>
      <c r="S1920" s="14">
        <f t="shared" si="603"/>
        <v>1.9580727558974749</v>
      </c>
      <c r="T1920" s="14">
        <f t="shared" si="604"/>
        <v>-0.836756755897475</v>
      </c>
      <c r="U1920" s="4" t="s">
        <v>21</v>
      </c>
      <c r="V1920" s="21">
        <v>1907</v>
      </c>
      <c r="W1920" s="15">
        <f t="shared" si="594"/>
        <v>18665.32559384975</v>
      </c>
      <c r="X1920" s="15">
        <f t="shared" si="595"/>
        <v>21428.395483737368</v>
      </c>
      <c r="Y1920" s="15">
        <f t="shared" si="596"/>
        <v>37538.795101333533</v>
      </c>
      <c r="Z1920" s="15">
        <f t="shared" si="597"/>
        <v>9280.915345949561</v>
      </c>
      <c r="AA1920" s="15">
        <f t="shared" si="598"/>
        <v>75496.199119302924</v>
      </c>
      <c r="AB1920" s="15">
        <f t="shared" si="599"/>
        <v>4614.7274112948653</v>
      </c>
      <c r="AC1920" s="15"/>
    </row>
    <row r="1921" spans="2:29">
      <c r="B1921" s="64">
        <v>43098</v>
      </c>
      <c r="C1921" s="65">
        <v>2673.61</v>
      </c>
      <c r="D1921" s="65">
        <v>22764.94</v>
      </c>
      <c r="E1921" s="16">
        <f t="shared" si="586"/>
        <v>-8.3567489086634002E-4</v>
      </c>
      <c r="F1921" s="16" t="str">
        <f t="shared" si="588"/>
        <v/>
      </c>
      <c r="G1921" s="16">
        <f t="shared" si="589"/>
        <v>-8.3567489086634002E-4</v>
      </c>
      <c r="H1921" s="6">
        <f t="shared" si="590"/>
        <v>1908</v>
      </c>
      <c r="I1921" s="25">
        <f t="shared" ca="1" si="591"/>
        <v>31048.176088392796</v>
      </c>
      <c r="J1921" s="16">
        <f t="shared" ca="1" si="600"/>
        <v>1.2711634616997822E-2</v>
      </c>
      <c r="K1921" s="17">
        <f t="shared" ca="1" si="592"/>
        <v>31.786201791444473</v>
      </c>
      <c r="L1921" s="31">
        <f t="shared" ca="1" si="587"/>
        <v>0.77109553106972073</v>
      </c>
      <c r="M1921" s="30"/>
      <c r="N1921" s="21">
        <v>1908</v>
      </c>
      <c r="O1921" s="14">
        <f t="shared" si="585"/>
        <v>0.56095200000000001</v>
      </c>
      <c r="P1921" s="14">
        <f t="shared" si="593"/>
        <v>0.69889054937092976</v>
      </c>
      <c r="Q1921" s="14">
        <f t="shared" si="601"/>
        <v>1.2598425493709298</v>
      </c>
      <c r="R1921" s="14">
        <f t="shared" si="602"/>
        <v>-0.13793854937092975</v>
      </c>
      <c r="S1921" s="14">
        <f t="shared" si="603"/>
        <v>1.9587330987418596</v>
      </c>
      <c r="T1921" s="14">
        <f t="shared" si="604"/>
        <v>-0.83682909874185951</v>
      </c>
      <c r="U1921" s="4" t="s">
        <v>21</v>
      </c>
      <c r="V1921" s="21">
        <v>1908</v>
      </c>
      <c r="W1921" s="15">
        <f t="shared" si="594"/>
        <v>18670.814006331446</v>
      </c>
      <c r="X1921" s="15">
        <f t="shared" si="595"/>
        <v>21432.320912915668</v>
      </c>
      <c r="Y1921" s="15">
        <f t="shared" si="596"/>
        <v>37556.711815911542</v>
      </c>
      <c r="Z1921" s="15">
        <f t="shared" si="597"/>
        <v>9281.9439935988321</v>
      </c>
      <c r="AA1921" s="15">
        <f t="shared" si="598"/>
        <v>75546.068957953015</v>
      </c>
      <c r="AB1921" s="15">
        <f t="shared" si="599"/>
        <v>4614.3935808631404</v>
      </c>
      <c r="AC1921" s="15"/>
    </row>
    <row r="1922" spans="2:29">
      <c r="B1922" s="64">
        <v>43104</v>
      </c>
      <c r="C1922" s="65">
        <v>2723.99</v>
      </c>
      <c r="D1922" s="65">
        <v>23506.33</v>
      </c>
      <c r="E1922" s="16">
        <f t="shared" si="586"/>
        <v>3.2567184451178129E-2</v>
      </c>
      <c r="F1922" s="16">
        <f t="shared" si="588"/>
        <v>3.2567184451178129E-2</v>
      </c>
      <c r="G1922" s="16" t="str">
        <f t="shared" si="589"/>
        <v/>
      </c>
      <c r="H1922" s="6">
        <f t="shared" si="590"/>
        <v>1909</v>
      </c>
      <c r="I1922" s="25">
        <f t="shared" ca="1" si="591"/>
        <v>30984.798829824784</v>
      </c>
      <c r="J1922" s="16">
        <f t="shared" ca="1" si="600"/>
        <v>-2.0412554472630001E-3</v>
      </c>
      <c r="K1922" s="17">
        <f t="shared" ca="1" si="592"/>
        <v>31.640117852501515</v>
      </c>
      <c r="L1922" s="31">
        <f t="shared" ca="1" si="587"/>
        <v>-0.14608393894295715</v>
      </c>
      <c r="M1922" s="30"/>
      <c r="N1922" s="21">
        <v>1909</v>
      </c>
      <c r="O1922" s="14">
        <f t="shared" si="585"/>
        <v>0.56124600000000002</v>
      </c>
      <c r="P1922" s="14">
        <f t="shared" si="593"/>
        <v>0.69907367279851129</v>
      </c>
      <c r="Q1922" s="14">
        <f t="shared" si="601"/>
        <v>1.2603196727985113</v>
      </c>
      <c r="R1922" s="14">
        <f t="shared" si="602"/>
        <v>-0.13782767279851127</v>
      </c>
      <c r="S1922" s="14">
        <f t="shared" si="603"/>
        <v>1.9593933455970225</v>
      </c>
      <c r="T1922" s="14">
        <f t="shared" si="604"/>
        <v>-0.83690134559702256</v>
      </c>
      <c r="U1922" s="4" t="s">
        <v>21</v>
      </c>
      <c r="V1922" s="21">
        <v>1909</v>
      </c>
      <c r="W1922" s="15">
        <f t="shared" si="594"/>
        <v>18676.304032643631</v>
      </c>
      <c r="X1922" s="15">
        <f t="shared" si="595"/>
        <v>21436.246032361967</v>
      </c>
      <c r="Y1922" s="15">
        <f t="shared" si="596"/>
        <v>37574.635278493777</v>
      </c>
      <c r="Z1922" s="15">
        <f t="shared" si="597"/>
        <v>9282.9732007906496</v>
      </c>
      <c r="AA1922" s="15">
        <f t="shared" si="598"/>
        <v>75595.96448227136</v>
      </c>
      <c r="AB1922" s="15">
        <f t="shared" si="599"/>
        <v>4614.0602174808109</v>
      </c>
      <c r="AC1922" s="15"/>
    </row>
    <row r="1923" spans="2:29">
      <c r="B1923" s="64">
        <v>43105</v>
      </c>
      <c r="C1923" s="65">
        <v>2743.15</v>
      </c>
      <c r="D1923" s="65">
        <v>23714.53</v>
      </c>
      <c r="E1923" s="16">
        <f t="shared" si="586"/>
        <v>8.8571886806658919E-3</v>
      </c>
      <c r="F1923" s="16">
        <f t="shared" si="588"/>
        <v>8.8571886806658919E-3</v>
      </c>
      <c r="G1923" s="16" t="str">
        <f t="shared" si="589"/>
        <v/>
      </c>
      <c r="H1923" s="6">
        <f t="shared" si="590"/>
        <v>1910</v>
      </c>
      <c r="I1923" s="25">
        <f t="shared" ca="1" si="591"/>
        <v>30777.925136660182</v>
      </c>
      <c r="J1923" s="16">
        <f t="shared" ca="1" si="600"/>
        <v>-6.6766188898239034E-3</v>
      </c>
      <c r="K1923" s="17">
        <f t="shared" ca="1" si="592"/>
        <v>31.203054619770459</v>
      </c>
      <c r="L1923" s="31">
        <f t="shared" ca="1" si="587"/>
        <v>-0.4370632327310548</v>
      </c>
      <c r="M1923" s="30"/>
      <c r="N1923" s="21">
        <v>1910</v>
      </c>
      <c r="O1923" s="14">
        <f t="shared" si="585"/>
        <v>0.56153999999999993</v>
      </c>
      <c r="P1923" s="14">
        <f t="shared" si="593"/>
        <v>0.69925674826918904</v>
      </c>
      <c r="Q1923" s="14">
        <f t="shared" si="601"/>
        <v>1.2607967482691889</v>
      </c>
      <c r="R1923" s="14">
        <f t="shared" si="602"/>
        <v>-0.13771674826918912</v>
      </c>
      <c r="S1923" s="14">
        <f t="shared" si="603"/>
        <v>1.960053496538378</v>
      </c>
      <c r="T1923" s="14">
        <f t="shared" si="604"/>
        <v>-0.83697349653837816</v>
      </c>
      <c r="U1923" s="4" t="s">
        <v>21</v>
      </c>
      <c r="V1923" s="21">
        <v>1910</v>
      </c>
      <c r="W1923" s="15">
        <f t="shared" si="594"/>
        <v>18681.79567326084</v>
      </c>
      <c r="X1923" s="15">
        <f t="shared" si="595"/>
        <v>21440.170842451171</v>
      </c>
      <c r="Y1923" s="15">
        <f t="shared" si="596"/>
        <v>37592.565491997251</v>
      </c>
      <c r="Z1923" s="15">
        <f t="shared" si="597"/>
        <v>9284.0029673357858</v>
      </c>
      <c r="AA1923" s="15">
        <f t="shared" si="598"/>
        <v>75645.885705345238</v>
      </c>
      <c r="AB1923" s="15">
        <f t="shared" si="599"/>
        <v>4613.7273207022008</v>
      </c>
      <c r="AC1923" s="15"/>
    </row>
    <row r="1924" spans="2:29">
      <c r="B1924" s="64">
        <v>43109</v>
      </c>
      <c r="C1924" s="65">
        <v>2751.29</v>
      </c>
      <c r="D1924" s="65">
        <v>23849.99</v>
      </c>
      <c r="E1924" s="16">
        <f t="shared" si="586"/>
        <v>5.712109833085571E-3</v>
      </c>
      <c r="F1924" s="16">
        <f t="shared" si="588"/>
        <v>5.712109833085571E-3</v>
      </c>
      <c r="G1924" s="16" t="str">
        <f t="shared" si="589"/>
        <v/>
      </c>
      <c r="H1924" s="6">
        <f t="shared" si="590"/>
        <v>1911</v>
      </c>
      <c r="I1924" s="25">
        <f t="shared" ca="1" si="591"/>
        <v>30546.424430397721</v>
      </c>
      <c r="J1924" s="16">
        <f t="shared" ca="1" si="600"/>
        <v>-7.5216475845772957E-3</v>
      </c>
      <c r="K1924" s="17">
        <f t="shared" ca="1" si="592"/>
        <v>30.712799438171587</v>
      </c>
      <c r="L1924" s="31">
        <f t="shared" ca="1" si="587"/>
        <v>-0.49025518159887066</v>
      </c>
      <c r="M1924" s="30"/>
      <c r="N1924" s="21">
        <v>1911</v>
      </c>
      <c r="O1924" s="14">
        <f t="shared" si="585"/>
        <v>0.56183399999999994</v>
      </c>
      <c r="P1924" s="14">
        <f t="shared" si="593"/>
        <v>0.69943977582062067</v>
      </c>
      <c r="Q1924" s="14">
        <f t="shared" si="601"/>
        <v>1.2612737758206207</v>
      </c>
      <c r="R1924" s="14">
        <f t="shared" si="602"/>
        <v>-0.13760577582062072</v>
      </c>
      <c r="S1924" s="14">
        <f t="shared" si="603"/>
        <v>1.9607135516412413</v>
      </c>
      <c r="T1924" s="14">
        <f t="shared" si="604"/>
        <v>-0.83704555164124139</v>
      </c>
      <c r="U1924" s="4" t="s">
        <v>21</v>
      </c>
      <c r="V1924" s="21">
        <v>1911</v>
      </c>
      <c r="W1924" s="15">
        <f t="shared" si="594"/>
        <v>18687.288928657756</v>
      </c>
      <c r="X1924" s="15">
        <f t="shared" si="595"/>
        <v>21444.095343557699</v>
      </c>
      <c r="Y1924" s="15">
        <f t="shared" si="596"/>
        <v>37610.502459339608</v>
      </c>
      <c r="Z1924" s="15">
        <f t="shared" si="597"/>
        <v>9285.0332930454151</v>
      </c>
      <c r="AA1924" s="15">
        <f t="shared" si="598"/>
        <v>75695.832640266919</v>
      </c>
      <c r="AB1924" s="15">
        <f t="shared" si="599"/>
        <v>4613.3948900823298</v>
      </c>
      <c r="AC1924" s="15"/>
    </row>
    <row r="1925" spans="2:29">
      <c r="B1925" s="64">
        <v>43110</v>
      </c>
      <c r="C1925" s="65">
        <v>2748.23</v>
      </c>
      <c r="D1925" s="65">
        <v>23788.2</v>
      </c>
      <c r="E1925" s="16">
        <f t="shared" si="586"/>
        <v>-2.5907767676213228E-3</v>
      </c>
      <c r="F1925" s="16" t="str">
        <f t="shared" si="588"/>
        <v/>
      </c>
      <c r="G1925" s="16">
        <f t="shared" si="589"/>
        <v>-2.5907767676213228E-3</v>
      </c>
      <c r="H1925" s="6">
        <f t="shared" si="590"/>
        <v>1912</v>
      </c>
      <c r="I1925" s="25">
        <f t="shared" ca="1" si="591"/>
        <v>30280.473155800879</v>
      </c>
      <c r="J1925" s="16">
        <f t="shared" ca="1" si="600"/>
        <v>-8.706461707255848E-3</v>
      </c>
      <c r="K1925" s="17">
        <f t="shared" ca="1" si="592"/>
        <v>30.147887546665913</v>
      </c>
      <c r="L1925" s="31">
        <f t="shared" ca="1" si="587"/>
        <v>-0.56491189150567178</v>
      </c>
      <c r="M1925" s="30"/>
      <c r="N1925" s="21">
        <v>1912</v>
      </c>
      <c r="O1925" s="14">
        <f t="shared" si="585"/>
        <v>0.56212799999999996</v>
      </c>
      <c r="P1925" s="14">
        <f t="shared" si="593"/>
        <v>0.69962275549041431</v>
      </c>
      <c r="Q1925" s="14">
        <f t="shared" si="601"/>
        <v>1.2617507554904144</v>
      </c>
      <c r="R1925" s="14">
        <f t="shared" si="602"/>
        <v>-0.13749475549041434</v>
      </c>
      <c r="S1925" s="14">
        <f t="shared" si="603"/>
        <v>1.9613735109808286</v>
      </c>
      <c r="T1925" s="14">
        <f t="shared" si="604"/>
        <v>-0.83711751098082865</v>
      </c>
      <c r="U1925" s="4" t="s">
        <v>21</v>
      </c>
      <c r="V1925" s="21">
        <v>1912</v>
      </c>
      <c r="W1925" s="15">
        <f t="shared" si="594"/>
        <v>18692.783799309185</v>
      </c>
      <c r="X1925" s="15">
        <f t="shared" si="595"/>
        <v>21448.019536055457</v>
      </c>
      <c r="Y1925" s="15">
        <f t="shared" si="596"/>
        <v>37628.446183439039</v>
      </c>
      <c r="Z1925" s="15">
        <f t="shared" si="597"/>
        <v>9286.0641777311066</v>
      </c>
      <c r="AA1925" s="15">
        <f t="shared" si="598"/>
        <v>75745.805300133725</v>
      </c>
      <c r="AB1925" s="15">
        <f t="shared" si="599"/>
        <v>4613.0629251769151</v>
      </c>
      <c r="AC1925" s="15"/>
    </row>
    <row r="1926" spans="2:29">
      <c r="B1926" s="64">
        <v>43111</v>
      </c>
      <c r="C1926" s="65">
        <v>2767.56</v>
      </c>
      <c r="D1926" s="65">
        <v>23710.43</v>
      </c>
      <c r="E1926" s="16">
        <f t="shared" si="586"/>
        <v>-3.2692679563817539E-3</v>
      </c>
      <c r="F1926" s="16" t="str">
        <f t="shared" si="588"/>
        <v/>
      </c>
      <c r="G1926" s="16">
        <f t="shared" si="589"/>
        <v>-3.2692679563817539E-3</v>
      </c>
      <c r="H1926" s="6">
        <f t="shared" si="590"/>
        <v>1913</v>
      </c>
      <c r="I1926" s="25">
        <f t="shared" ca="1" si="591"/>
        <v>30754.707682926823</v>
      </c>
      <c r="J1926" s="16">
        <f t="shared" ca="1" si="600"/>
        <v>1.5661397517993995E-2</v>
      </c>
      <c r="K1926" s="17">
        <f t="shared" ca="1" si="592"/>
        <v>31.100764665605919</v>
      </c>
      <c r="L1926" s="31">
        <f t="shared" ca="1" si="587"/>
        <v>0.95287711894000593</v>
      </c>
      <c r="M1926" s="30"/>
      <c r="N1926" s="21">
        <v>1913</v>
      </c>
      <c r="O1926" s="14">
        <f t="shared" si="585"/>
        <v>0.56242199999999998</v>
      </c>
      <c r="P1926" s="14">
        <f t="shared" si="593"/>
        <v>0.69980568731612924</v>
      </c>
      <c r="Q1926" s="14">
        <f t="shared" si="601"/>
        <v>1.2622276873161291</v>
      </c>
      <c r="R1926" s="14">
        <f t="shared" si="602"/>
        <v>-0.13738368731612927</v>
      </c>
      <c r="S1926" s="14">
        <f t="shared" si="603"/>
        <v>1.9620333746322585</v>
      </c>
      <c r="T1926" s="14">
        <f t="shared" si="604"/>
        <v>-0.83718937463225851</v>
      </c>
      <c r="U1926" s="4" t="s">
        <v>21</v>
      </c>
      <c r="V1926" s="21">
        <v>1913</v>
      </c>
      <c r="W1926" s="15">
        <f t="shared" si="594"/>
        <v>18698.280285690089</v>
      </c>
      <c r="X1926" s="15">
        <f t="shared" si="595"/>
        <v>21451.943420317872</v>
      </c>
      <c r="Y1926" s="15">
        <f t="shared" si="596"/>
        <v>37646.396667214358</v>
      </c>
      <c r="Z1926" s="15">
        <f t="shared" si="597"/>
        <v>9287.0956212048313</v>
      </c>
      <c r="AA1926" s="15">
        <f t="shared" si="598"/>
        <v>75795.803698048083</v>
      </c>
      <c r="AB1926" s="15">
        <f t="shared" si="599"/>
        <v>4612.7314255423653</v>
      </c>
      <c r="AC1926" s="15"/>
    </row>
    <row r="1927" spans="2:29">
      <c r="B1927" s="64">
        <v>43112</v>
      </c>
      <c r="C1927" s="65">
        <v>2786.24</v>
      </c>
      <c r="D1927" s="65">
        <v>23653.82</v>
      </c>
      <c r="E1927" s="16">
        <f t="shared" si="586"/>
        <v>-2.3875568684330307E-3</v>
      </c>
      <c r="F1927" s="16" t="str">
        <f t="shared" si="588"/>
        <v/>
      </c>
      <c r="G1927" s="16">
        <f t="shared" si="589"/>
        <v>-2.3875568684330307E-3</v>
      </c>
      <c r="H1927" s="6">
        <f t="shared" si="590"/>
        <v>1914</v>
      </c>
      <c r="I1927" s="25">
        <f t="shared" ca="1" si="591"/>
        <v>30582.234328937837</v>
      </c>
      <c r="J1927" s="16">
        <f t="shared" ca="1" si="600"/>
        <v>-5.6080309969823794E-3</v>
      </c>
      <c r="K1927" s="17">
        <f t="shared" ca="1" si="592"/>
        <v>30.730900989045814</v>
      </c>
      <c r="L1927" s="31">
        <f t="shared" ca="1" si="587"/>
        <v>-0.36986367656010471</v>
      </c>
      <c r="M1927" s="30"/>
      <c r="N1927" s="21">
        <v>1914</v>
      </c>
      <c r="O1927" s="14">
        <f t="shared" si="585"/>
        <v>0.56271599999999999</v>
      </c>
      <c r="P1927" s="14">
        <f t="shared" si="593"/>
        <v>0.69998857133527548</v>
      </c>
      <c r="Q1927" s="14">
        <f t="shared" si="601"/>
        <v>1.2627045713352754</v>
      </c>
      <c r="R1927" s="14">
        <f t="shared" si="602"/>
        <v>-0.13727257133527548</v>
      </c>
      <c r="S1927" s="14">
        <f t="shared" si="603"/>
        <v>1.9626931426705509</v>
      </c>
      <c r="T1927" s="14">
        <f t="shared" si="604"/>
        <v>-0.83726114267055096</v>
      </c>
      <c r="U1927" s="4" t="s">
        <v>21</v>
      </c>
      <c r="V1927" s="21">
        <v>1914</v>
      </c>
      <c r="W1927" s="15">
        <f t="shared" si="594"/>
        <v>18703.778388275561</v>
      </c>
      <c r="X1927" s="15">
        <f t="shared" si="595"/>
        <v>21455.866996717854</v>
      </c>
      <c r="Y1927" s="15">
        <f t="shared" si="596"/>
        <v>37664.353913584986</v>
      </c>
      <c r="Z1927" s="15">
        <f t="shared" si="597"/>
        <v>9288.1276232789642</v>
      </c>
      <c r="AA1927" s="15">
        <f t="shared" si="598"/>
        <v>75845.827847117485</v>
      </c>
      <c r="AB1927" s="15">
        <f t="shared" si="599"/>
        <v>4612.4003907357855</v>
      </c>
      <c r="AC1927" s="15"/>
    </row>
    <row r="1928" spans="2:29">
      <c r="B1928" s="64">
        <v>43116</v>
      </c>
      <c r="C1928" s="65">
        <v>2776.42</v>
      </c>
      <c r="D1928" s="65">
        <v>23951.81</v>
      </c>
      <c r="E1928" s="16">
        <f t="shared" si="586"/>
        <v>1.2597965148969664E-2</v>
      </c>
      <c r="F1928" s="16">
        <f t="shared" si="588"/>
        <v>1.2597965148969664E-2</v>
      </c>
      <c r="G1928" s="16" t="str">
        <f t="shared" si="589"/>
        <v/>
      </c>
      <c r="H1928" s="6">
        <f t="shared" si="590"/>
        <v>1915</v>
      </c>
      <c r="I1928" s="25">
        <f t="shared" ca="1" si="591"/>
        <v>30665.123809900073</v>
      </c>
      <c r="J1928" s="16">
        <f t="shared" ca="1" si="600"/>
        <v>2.7103801530878853E-3</v>
      </c>
      <c r="K1928" s="17">
        <f t="shared" ca="1" si="592"/>
        <v>30.881695708857105</v>
      </c>
      <c r="L1928" s="31">
        <f t="shared" ca="1" si="587"/>
        <v>0.15079471981129108</v>
      </c>
      <c r="M1928" s="30"/>
      <c r="N1928" s="21">
        <v>1915</v>
      </c>
      <c r="O1928" s="14">
        <f t="shared" si="585"/>
        <v>0.56301000000000001</v>
      </c>
      <c r="P1928" s="14">
        <f t="shared" si="593"/>
        <v>0.70017140758531415</v>
      </c>
      <c r="Q1928" s="14">
        <f t="shared" si="601"/>
        <v>1.2631814075853143</v>
      </c>
      <c r="R1928" s="14">
        <f t="shared" si="602"/>
        <v>-0.13716140758531414</v>
      </c>
      <c r="S1928" s="14">
        <f t="shared" si="603"/>
        <v>1.9633528151706283</v>
      </c>
      <c r="T1928" s="14">
        <f t="shared" si="604"/>
        <v>-0.8373328151706283</v>
      </c>
      <c r="U1928" s="4" t="s">
        <v>21</v>
      </c>
      <c r="V1928" s="21">
        <v>1915</v>
      </c>
      <c r="W1928" s="15">
        <f t="shared" si="594"/>
        <v>18709.278107540831</v>
      </c>
      <c r="X1928" s="15">
        <f t="shared" si="595"/>
        <v>21459.79026562782</v>
      </c>
      <c r="Y1928" s="15">
        <f t="shared" si="596"/>
        <v>37682.317925470925</v>
      </c>
      <c r="Z1928" s="15">
        <f t="shared" si="597"/>
        <v>9289.1601837662711</v>
      </c>
      <c r="AA1928" s="15">
        <f t="shared" si="598"/>
        <v>75895.877760454561</v>
      </c>
      <c r="AB1928" s="15">
        <f t="shared" si="599"/>
        <v>4612.0698203149705</v>
      </c>
      <c r="AC1928" s="15"/>
    </row>
    <row r="1929" spans="2:29">
      <c r="B1929" s="64">
        <v>43117</v>
      </c>
      <c r="C1929" s="65">
        <v>2802.56</v>
      </c>
      <c r="D1929" s="65">
        <v>23868.34</v>
      </c>
      <c r="E1929" s="16">
        <f t="shared" si="586"/>
        <v>-3.4849140837373525E-3</v>
      </c>
      <c r="F1929" s="16" t="str">
        <f t="shared" si="588"/>
        <v/>
      </c>
      <c r="G1929" s="16">
        <f t="shared" si="589"/>
        <v>-3.4849140837373525E-3</v>
      </c>
      <c r="H1929" s="6">
        <f t="shared" si="590"/>
        <v>1916</v>
      </c>
      <c r="I1929" s="25">
        <f t="shared" ca="1" si="591"/>
        <v>30611.892760097599</v>
      </c>
      <c r="J1929" s="16">
        <f t="shared" ca="1" si="600"/>
        <v>-1.7358824354489996E-3</v>
      </c>
      <c r="K1929" s="17">
        <f t="shared" ca="1" si="592"/>
        <v>30.75473370924027</v>
      </c>
      <c r="L1929" s="31">
        <f t="shared" ca="1" si="587"/>
        <v>-0.12696199961683419</v>
      </c>
      <c r="M1929" s="30"/>
      <c r="N1929" s="21">
        <v>1916</v>
      </c>
      <c r="O1929" s="14">
        <f t="shared" si="585"/>
        <v>0.56330400000000003</v>
      </c>
      <c r="P1929" s="14">
        <f t="shared" si="593"/>
        <v>0.70035419610365723</v>
      </c>
      <c r="Q1929" s="14">
        <f t="shared" si="601"/>
        <v>1.2636581961036573</v>
      </c>
      <c r="R1929" s="14">
        <f t="shared" si="602"/>
        <v>-0.13705019610365721</v>
      </c>
      <c r="S1929" s="14">
        <f t="shared" si="603"/>
        <v>1.9640123922073145</v>
      </c>
      <c r="T1929" s="14">
        <f t="shared" si="604"/>
        <v>-0.83740439220731444</v>
      </c>
      <c r="U1929" s="4" t="s">
        <v>21</v>
      </c>
      <c r="V1929" s="21">
        <v>1916</v>
      </c>
      <c r="W1929" s="15">
        <f t="shared" si="594"/>
        <v>18714.779443961277</v>
      </c>
      <c r="X1929" s="15">
        <f t="shared" si="595"/>
        <v>21463.713227419692</v>
      </c>
      <c r="Y1929" s="15">
        <f t="shared" si="596"/>
        <v>37700.288705792773</v>
      </c>
      <c r="Z1929" s="15">
        <f t="shared" si="597"/>
        <v>9290.1933024799255</v>
      </c>
      <c r="AA1929" s="15">
        <f t="shared" si="598"/>
        <v>75945.953451176916</v>
      </c>
      <c r="AB1929" s="15">
        <f t="shared" si="599"/>
        <v>4611.7397138384049</v>
      </c>
      <c r="AC1929" s="15"/>
    </row>
    <row r="1930" spans="2:29">
      <c r="B1930" s="64">
        <v>43118</v>
      </c>
      <c r="C1930" s="65">
        <v>2798.03</v>
      </c>
      <c r="D1930" s="65">
        <v>23820.49</v>
      </c>
      <c r="E1930" s="16">
        <f t="shared" si="586"/>
        <v>-2.0047477118223783E-3</v>
      </c>
      <c r="F1930" s="16" t="str">
        <f t="shared" si="588"/>
        <v/>
      </c>
      <c r="G1930" s="16">
        <f t="shared" si="589"/>
        <v>-2.0047477118223783E-3</v>
      </c>
      <c r="H1930" s="6">
        <f t="shared" si="590"/>
        <v>1917</v>
      </c>
      <c r="I1930" s="25">
        <f t="shared" ca="1" si="591"/>
        <v>30402.787257733649</v>
      </c>
      <c r="J1930" s="16">
        <f t="shared" ca="1" si="600"/>
        <v>-6.8308583204145044E-3</v>
      </c>
      <c r="K1930" s="17">
        <f t="shared" ca="1" si="592"/>
        <v>30.307964957052128</v>
      </c>
      <c r="L1930" s="31">
        <f t="shared" ca="1" si="587"/>
        <v>-0.44676875218814083</v>
      </c>
      <c r="M1930" s="30"/>
      <c r="N1930" s="21">
        <v>1917</v>
      </c>
      <c r="O1930" s="14">
        <f t="shared" si="585"/>
        <v>0.56359799999999993</v>
      </c>
      <c r="P1930" s="14">
        <f t="shared" si="593"/>
        <v>0.70053693692766827</v>
      </c>
      <c r="Q1930" s="14">
        <f t="shared" si="601"/>
        <v>1.2641349369276682</v>
      </c>
      <c r="R1930" s="14">
        <f t="shared" si="602"/>
        <v>-0.13693893692766834</v>
      </c>
      <c r="S1930" s="14">
        <f t="shared" si="603"/>
        <v>1.9646718738553366</v>
      </c>
      <c r="T1930" s="14">
        <f t="shared" si="604"/>
        <v>-0.83747587385533662</v>
      </c>
      <c r="U1930" s="4" t="s">
        <v>21</v>
      </c>
      <c r="V1930" s="21">
        <v>1917</v>
      </c>
      <c r="W1930" s="15">
        <f t="shared" si="594"/>
        <v>18720.282398012405</v>
      </c>
      <c r="X1930" s="15">
        <f t="shared" si="595"/>
        <v>21467.6358824649</v>
      </c>
      <c r="Y1930" s="15">
        <f t="shared" si="596"/>
        <v>37718.266257471718</v>
      </c>
      <c r="Z1930" s="15">
        <f t="shared" si="597"/>
        <v>9291.226979233481</v>
      </c>
      <c r="AA1930" s="15">
        <f t="shared" si="598"/>
        <v>75996.054932407395</v>
      </c>
      <c r="AB1930" s="15">
        <f t="shared" si="599"/>
        <v>4611.4100708652622</v>
      </c>
      <c r="AC1930" s="15"/>
    </row>
    <row r="1931" spans="2:29">
      <c r="B1931" s="64">
        <v>43119</v>
      </c>
      <c r="C1931" s="65">
        <v>2810.3</v>
      </c>
      <c r="D1931" s="65">
        <v>23808.06</v>
      </c>
      <c r="E1931" s="16">
        <f t="shared" si="586"/>
        <v>-5.2181966030087081E-4</v>
      </c>
      <c r="F1931" s="16" t="str">
        <f t="shared" si="588"/>
        <v/>
      </c>
      <c r="G1931" s="16">
        <f t="shared" si="589"/>
        <v>-5.2181966030087081E-4</v>
      </c>
      <c r="H1931" s="6">
        <f t="shared" si="590"/>
        <v>1918</v>
      </c>
      <c r="I1931" s="25">
        <f t="shared" ca="1" si="591"/>
        <v>30070.808879292799</v>
      </c>
      <c r="J1931" s="16">
        <f t="shared" ca="1" si="600"/>
        <v>-1.0919340244253549E-2</v>
      </c>
      <c r="K1931" s="17">
        <f t="shared" ca="1" si="592"/>
        <v>29.603377382746611</v>
      </c>
      <c r="L1931" s="31">
        <f t="shared" ca="1" si="587"/>
        <v>-0.70458757430551555</v>
      </c>
      <c r="M1931" s="30"/>
      <c r="N1931" s="21">
        <v>1918</v>
      </c>
      <c r="O1931" s="14">
        <f t="shared" si="585"/>
        <v>0.56389199999999995</v>
      </c>
      <c r="P1931" s="14">
        <f t="shared" si="593"/>
        <v>0.70071963009466209</v>
      </c>
      <c r="Q1931" s="14">
        <f t="shared" si="601"/>
        <v>1.2646116300946622</v>
      </c>
      <c r="R1931" s="14">
        <f t="shared" si="602"/>
        <v>-0.13682763009466214</v>
      </c>
      <c r="S1931" s="14">
        <f t="shared" si="603"/>
        <v>1.9653312601893242</v>
      </c>
      <c r="T1931" s="14">
        <f t="shared" si="604"/>
        <v>-0.83754726018932424</v>
      </c>
      <c r="U1931" s="4" t="s">
        <v>21</v>
      </c>
      <c r="V1931" s="21">
        <v>1918</v>
      </c>
      <c r="W1931" s="15">
        <f t="shared" si="594"/>
        <v>18725.78697016988</v>
      </c>
      <c r="X1931" s="15">
        <f t="shared" si="595"/>
        <v>21471.558231134375</v>
      </c>
      <c r="Y1931" s="15">
        <f t="shared" si="596"/>
        <v>37736.250583429603</v>
      </c>
      <c r="Z1931" s="15">
        <f t="shared" si="597"/>
        <v>9292.2612138409022</v>
      </c>
      <c r="AA1931" s="15">
        <f t="shared" si="598"/>
        <v>76046.182217273861</v>
      </c>
      <c r="AB1931" s="15">
        <f t="shared" si="599"/>
        <v>4611.0808909554034</v>
      </c>
      <c r="AC1931" s="15"/>
    </row>
    <row r="1932" spans="2:29">
      <c r="B1932" s="64">
        <v>43122</v>
      </c>
      <c r="C1932" s="65">
        <v>2832.97</v>
      </c>
      <c r="D1932" s="65">
        <v>23816.33</v>
      </c>
      <c r="E1932" s="16">
        <f t="shared" si="586"/>
        <v>3.4736135577617146E-4</v>
      </c>
      <c r="F1932" s="16">
        <f t="shared" si="588"/>
        <v>3.4736135577617146E-4</v>
      </c>
      <c r="G1932" s="16" t="str">
        <f t="shared" si="589"/>
        <v/>
      </c>
      <c r="H1932" s="6">
        <f t="shared" si="590"/>
        <v>1919</v>
      </c>
      <c r="I1932" s="25">
        <f t="shared" ca="1" si="591"/>
        <v>30048.114136406813</v>
      </c>
      <c r="J1932" s="16">
        <f t="shared" ca="1" si="600"/>
        <v>-7.5471009034325297E-4</v>
      </c>
      <c r="K1932" s="17">
        <f t="shared" ca="1" si="592"/>
        <v>29.537815161795013</v>
      </c>
      <c r="L1932" s="31">
        <f t="shared" ca="1" si="587"/>
        <v>-6.5562220951599026E-2</v>
      </c>
      <c r="M1932" s="30"/>
      <c r="N1932" s="21">
        <v>1919</v>
      </c>
      <c r="O1932" s="14">
        <f t="shared" si="585"/>
        <v>0.56418599999999997</v>
      </c>
      <c r="P1932" s="14">
        <f t="shared" si="593"/>
        <v>0.70090227564190433</v>
      </c>
      <c r="Q1932" s="14">
        <f t="shared" si="601"/>
        <v>1.2650882756419044</v>
      </c>
      <c r="R1932" s="14">
        <f t="shared" si="602"/>
        <v>-0.13671627564190436</v>
      </c>
      <c r="S1932" s="14">
        <f t="shared" si="603"/>
        <v>1.9659905512838085</v>
      </c>
      <c r="T1932" s="14">
        <f t="shared" si="604"/>
        <v>-0.83761855128380869</v>
      </c>
      <c r="U1932" s="4" t="s">
        <v>21</v>
      </c>
      <c r="V1932" s="21">
        <v>1919</v>
      </c>
      <c r="W1932" s="15">
        <f t="shared" si="594"/>
        <v>18731.293160909489</v>
      </c>
      <c r="X1932" s="15">
        <f t="shared" si="595"/>
        <v>21475.480273798556</v>
      </c>
      <c r="Y1932" s="15">
        <f t="shared" si="596"/>
        <v>37754.241686588808</v>
      </c>
      <c r="Z1932" s="15">
        <f t="shared" si="597"/>
        <v>9293.2960061165468</v>
      </c>
      <c r="AA1932" s="15">
        <f t="shared" si="598"/>
        <v>76096.335318909216</v>
      </c>
      <c r="AB1932" s="15">
        <f t="shared" si="599"/>
        <v>4610.752173669377</v>
      </c>
      <c r="AC1932" s="15"/>
    </row>
    <row r="1933" spans="2:29">
      <c r="B1933" s="64">
        <v>43123</v>
      </c>
      <c r="C1933" s="65">
        <v>2839.13</v>
      </c>
      <c r="D1933" s="65">
        <v>24124.15</v>
      </c>
      <c r="E1933" s="16">
        <f t="shared" si="586"/>
        <v>1.2924745332299295E-2</v>
      </c>
      <c r="F1933" s="16">
        <f t="shared" si="588"/>
        <v>1.2924745332299295E-2</v>
      </c>
      <c r="G1933" s="16" t="str">
        <f t="shared" si="589"/>
        <v/>
      </c>
      <c r="H1933" s="6">
        <f t="shared" si="590"/>
        <v>1920</v>
      </c>
      <c r="I1933" s="25">
        <f t="shared" ca="1" si="591"/>
        <v>29636.001541371079</v>
      </c>
      <c r="J1933" s="16">
        <f t="shared" ca="1" si="600"/>
        <v>-1.3715090177203895E-2</v>
      </c>
      <c r="K1933" s="17">
        <f t="shared" ca="1" si="592"/>
        <v>28.656313898493273</v>
      </c>
      <c r="L1933" s="31">
        <f t="shared" ca="1" si="587"/>
        <v>-0.88150126330173806</v>
      </c>
      <c r="M1933" s="30"/>
      <c r="N1933" s="21">
        <v>1920</v>
      </c>
      <c r="O1933" s="14">
        <f t="shared" ref="O1933:O1996" si="605">$I$7*N1933</f>
        <v>0.56447999999999998</v>
      </c>
      <c r="P1933" s="14">
        <f t="shared" si="593"/>
        <v>0.70108487360661265</v>
      </c>
      <c r="Q1933" s="14">
        <f t="shared" si="601"/>
        <v>1.2655648736066127</v>
      </c>
      <c r="R1933" s="14">
        <f t="shared" si="602"/>
        <v>-0.13660487360661266</v>
      </c>
      <c r="S1933" s="14">
        <f t="shared" si="603"/>
        <v>1.9666497472132254</v>
      </c>
      <c r="T1933" s="14">
        <f t="shared" si="604"/>
        <v>-0.83768974721322531</v>
      </c>
      <c r="U1933" s="4" t="s">
        <v>21</v>
      </c>
      <c r="V1933" s="21">
        <v>1920</v>
      </c>
      <c r="W1933" s="15">
        <f t="shared" si="594"/>
        <v>18736.800970707161</v>
      </c>
      <c r="X1933" s="15">
        <f t="shared" si="595"/>
        <v>21479.402010827391</v>
      </c>
      <c r="Y1933" s="15">
        <f t="shared" si="596"/>
        <v>37772.239569872334</v>
      </c>
      <c r="Z1933" s="15">
        <f t="shared" si="597"/>
        <v>9294.3313558751615</v>
      </c>
      <c r="AA1933" s="15">
        <f t="shared" si="598"/>
        <v>76146.514250451641</v>
      </c>
      <c r="AB1933" s="15">
        <f t="shared" si="599"/>
        <v>4610.4239185684155</v>
      </c>
      <c r="AC1933" s="15"/>
    </row>
    <row r="1934" spans="2:29">
      <c r="B1934" s="64">
        <v>43124</v>
      </c>
      <c r="C1934" s="65">
        <v>2837.54</v>
      </c>
      <c r="D1934" s="65">
        <v>23940.78</v>
      </c>
      <c r="E1934" s="16">
        <f t="shared" ref="E1934:E1997" si="606">(D1934-D1933)/D1933</f>
        <v>-7.6010968262095286E-3</v>
      </c>
      <c r="F1934" s="16" t="str">
        <f t="shared" si="588"/>
        <v/>
      </c>
      <c r="G1934" s="16">
        <f t="shared" si="589"/>
        <v>-7.6010968262095286E-3</v>
      </c>
      <c r="H1934" s="6">
        <f t="shared" si="590"/>
        <v>1921</v>
      </c>
      <c r="I1934" s="25">
        <f t="shared" ca="1" si="591"/>
        <v>29366.574760934149</v>
      </c>
      <c r="J1934" s="16">
        <f t="shared" ca="1" si="600"/>
        <v>-9.0911987590774502E-3</v>
      </c>
      <c r="K1934" s="17">
        <f t="shared" ca="1" si="592"/>
        <v>28.067140021481986</v>
      </c>
      <c r="L1934" s="31">
        <f t="shared" ref="L1934:L1997" ca="1" si="607">NORMINV(RAND(),0,$I$9)</f>
        <v>-0.58917387701128876</v>
      </c>
      <c r="M1934" s="30"/>
      <c r="N1934" s="21">
        <v>1921</v>
      </c>
      <c r="O1934" s="14">
        <f t="shared" si="605"/>
        <v>0.564774</v>
      </c>
      <c r="P1934" s="14">
        <f t="shared" si="593"/>
        <v>0.7012674240259561</v>
      </c>
      <c r="Q1934" s="14">
        <f t="shared" si="601"/>
        <v>1.2660414240259561</v>
      </c>
      <c r="R1934" s="14">
        <f t="shared" si="602"/>
        <v>-0.1364934240259561</v>
      </c>
      <c r="S1934" s="14">
        <f t="shared" si="603"/>
        <v>1.9673088480519123</v>
      </c>
      <c r="T1934" s="14">
        <f t="shared" si="604"/>
        <v>-0.8377608480519122</v>
      </c>
      <c r="U1934" s="4" t="s">
        <v>21</v>
      </c>
      <c r="V1934" s="21">
        <v>1921</v>
      </c>
      <c r="W1934" s="15">
        <f t="shared" si="594"/>
        <v>18742.310400038979</v>
      </c>
      <c r="X1934" s="15">
        <f t="shared" si="595"/>
        <v>21483.323442590328</v>
      </c>
      <c r="Y1934" s="15">
        <f t="shared" si="596"/>
        <v>37790.244236203798</v>
      </c>
      <c r="Z1934" s="15">
        <f t="shared" si="597"/>
        <v>9295.3672629318862</v>
      </c>
      <c r="AA1934" s="15">
        <f t="shared" si="598"/>
        <v>76196.719025044236</v>
      </c>
      <c r="AB1934" s="15">
        <f t="shared" si="599"/>
        <v>4610.0961252144325</v>
      </c>
      <c r="AC1934" s="15"/>
    </row>
    <row r="1935" spans="2:29">
      <c r="B1935" s="64">
        <v>43125</v>
      </c>
      <c r="C1935" s="65">
        <v>2839.25</v>
      </c>
      <c r="D1935" s="65">
        <v>23669.49</v>
      </c>
      <c r="E1935" s="16">
        <f t="shared" si="606"/>
        <v>-1.1331710996884698E-2</v>
      </c>
      <c r="F1935" s="16" t="str">
        <f t="shared" ref="F1935:F1998" si="608">IF(E1935&gt;0,E1935,"")</f>
        <v/>
      </c>
      <c r="G1935" s="16">
        <f t="shared" ref="G1935:G1998" si="609">IF(E1935&lt;0,E1935,"")</f>
        <v>-1.1331710996884698E-2</v>
      </c>
      <c r="H1935" s="6">
        <f t="shared" si="590"/>
        <v>1922</v>
      </c>
      <c r="I1935" s="25">
        <f t="shared" ca="1" si="591"/>
        <v>29464.151700715141</v>
      </c>
      <c r="J1935" s="16">
        <f t="shared" ca="1" si="600"/>
        <v>3.3227211745101991E-3</v>
      </c>
      <c r="K1935" s="17">
        <f t="shared" ca="1" si="592"/>
        <v>28.256090981831449</v>
      </c>
      <c r="L1935" s="31">
        <f t="shared" ca="1" si="607"/>
        <v>0.18895096034946215</v>
      </c>
      <c r="M1935" s="30"/>
      <c r="N1935" s="21">
        <v>1922</v>
      </c>
      <c r="O1935" s="14">
        <f t="shared" si="605"/>
        <v>0.56506800000000001</v>
      </c>
      <c r="P1935" s="14">
        <f t="shared" si="593"/>
        <v>0.7014499269370551</v>
      </c>
      <c r="Q1935" s="14">
        <f t="shared" si="601"/>
        <v>1.266517926937055</v>
      </c>
      <c r="R1935" s="14">
        <f t="shared" si="602"/>
        <v>-0.13638192693705509</v>
      </c>
      <c r="S1935" s="14">
        <f t="shared" si="603"/>
        <v>1.9679678538741103</v>
      </c>
      <c r="T1935" s="14">
        <f t="shared" si="604"/>
        <v>-0.83783185387411019</v>
      </c>
      <c r="U1935" s="4" t="s">
        <v>21</v>
      </c>
      <c r="V1935" s="21">
        <v>1922</v>
      </c>
      <c r="W1935" s="15">
        <f t="shared" si="594"/>
        <v>18747.82144938115</v>
      </c>
      <c r="X1935" s="15">
        <f t="shared" si="595"/>
        <v>21487.244569456336</v>
      </c>
      <c r="Y1935" s="15">
        <f t="shared" si="596"/>
        <v>37808.255688507415</v>
      </c>
      <c r="Z1935" s="15">
        <f t="shared" si="597"/>
        <v>9296.4037271022644</v>
      </c>
      <c r="AA1935" s="15">
        <f t="shared" si="598"/>
        <v>76246.949655835328</v>
      </c>
      <c r="AB1935" s="15">
        <f t="shared" si="599"/>
        <v>4609.7687931700275</v>
      </c>
      <c r="AC1935" s="15"/>
    </row>
    <row r="1936" spans="2:29">
      <c r="B1936" s="64">
        <v>43126</v>
      </c>
      <c r="C1936" s="65">
        <v>2872.87</v>
      </c>
      <c r="D1936" s="65">
        <v>23631.88</v>
      </c>
      <c r="E1936" s="16">
        <f t="shared" si="606"/>
        <v>-1.5889653727224617E-3</v>
      </c>
      <c r="F1936" s="16" t="str">
        <f t="shared" si="608"/>
        <v/>
      </c>
      <c r="G1936" s="16">
        <f t="shared" si="609"/>
        <v>-1.5889653727224617E-3</v>
      </c>
      <c r="H1936" s="6">
        <f t="shared" si="590"/>
        <v>1923</v>
      </c>
      <c r="I1936" s="25">
        <f t="shared" ca="1" si="591"/>
        <v>29358.608325159508</v>
      </c>
      <c r="J1936" s="16">
        <f t="shared" ca="1" si="600"/>
        <v>-3.5820944932574298E-3</v>
      </c>
      <c r="K1936" s="17">
        <f t="shared" ca="1" si="592"/>
        <v>28.013432983709805</v>
      </c>
      <c r="L1936" s="31">
        <f t="shared" ca="1" si="607"/>
        <v>-0.24265799812164202</v>
      </c>
      <c r="M1936" s="30"/>
      <c r="N1936" s="21">
        <v>1923</v>
      </c>
      <c r="O1936" s="14">
        <f t="shared" si="605"/>
        <v>0.56536200000000003</v>
      </c>
      <c r="P1936" s="14">
        <f t="shared" si="593"/>
        <v>0.70163238237698244</v>
      </c>
      <c r="Q1936" s="14">
        <f t="shared" si="601"/>
        <v>1.2669943823769825</v>
      </c>
      <c r="R1936" s="14">
        <f t="shared" si="602"/>
        <v>-0.13627038237698241</v>
      </c>
      <c r="S1936" s="14">
        <f t="shared" si="603"/>
        <v>1.968626764753965</v>
      </c>
      <c r="T1936" s="14">
        <f t="shared" si="604"/>
        <v>-0.83790276475396486</v>
      </c>
      <c r="U1936" s="4" t="s">
        <v>21</v>
      </c>
      <c r="V1936" s="21">
        <v>1923</v>
      </c>
      <c r="W1936" s="15">
        <f t="shared" si="594"/>
        <v>18753.334119210023</v>
      </c>
      <c r="X1936" s="15">
        <f t="shared" si="595"/>
        <v>21491.165391793886</v>
      </c>
      <c r="Y1936" s="15">
        <f t="shared" si="596"/>
        <v>37826.273929708033</v>
      </c>
      <c r="Z1936" s="15">
        <f t="shared" si="597"/>
        <v>9297.4407482022198</v>
      </c>
      <c r="AA1936" s="15">
        <f t="shared" si="598"/>
        <v>76297.206155978361</v>
      </c>
      <c r="AB1936" s="15">
        <f t="shared" si="599"/>
        <v>4609.4419219984757</v>
      </c>
      <c r="AC1936" s="15"/>
    </row>
    <row r="1937" spans="2:29">
      <c r="B1937" s="64">
        <v>43129</v>
      </c>
      <c r="C1937" s="65">
        <v>2853.53</v>
      </c>
      <c r="D1937" s="65">
        <v>23629.34</v>
      </c>
      <c r="E1937" s="16">
        <f t="shared" si="606"/>
        <v>-1.0748192695633496E-4</v>
      </c>
      <c r="F1937" s="16" t="str">
        <f t="shared" si="608"/>
        <v/>
      </c>
      <c r="G1937" s="16">
        <f t="shared" si="609"/>
        <v>-1.0748192695633496E-4</v>
      </c>
      <c r="H1937" s="6">
        <f t="shared" si="590"/>
        <v>1924</v>
      </c>
      <c r="I1937" s="25">
        <f t="shared" ca="1" si="591"/>
        <v>29662.348217917803</v>
      </c>
      <c r="J1937" s="16">
        <f t="shared" ca="1" si="600"/>
        <v>1.0345854592092427E-2</v>
      </c>
      <c r="K1937" s="17">
        <f t="shared" ca="1" si="592"/>
        <v>28.638352324329613</v>
      </c>
      <c r="L1937" s="31">
        <f t="shared" ca="1" si="607"/>
        <v>0.62491934061980769</v>
      </c>
      <c r="M1937" s="30"/>
      <c r="N1937" s="21">
        <v>1924</v>
      </c>
      <c r="O1937" s="14">
        <f t="shared" si="605"/>
        <v>0.56565599999999994</v>
      </c>
      <c r="P1937" s="14">
        <f t="shared" si="593"/>
        <v>0.70181479038276184</v>
      </c>
      <c r="Q1937" s="14">
        <f t="shared" si="601"/>
        <v>1.2674707903827618</v>
      </c>
      <c r="R1937" s="14">
        <f t="shared" si="602"/>
        <v>-0.13615879038276191</v>
      </c>
      <c r="S1937" s="14">
        <f t="shared" si="603"/>
        <v>1.9692855807655236</v>
      </c>
      <c r="T1937" s="14">
        <f t="shared" si="604"/>
        <v>-0.83797358076552375</v>
      </c>
      <c r="U1937" s="4" t="s">
        <v>21</v>
      </c>
      <c r="V1937" s="21">
        <v>1924</v>
      </c>
      <c r="W1937" s="15">
        <f t="shared" si="594"/>
        <v>18758.848410002094</v>
      </c>
      <c r="X1937" s="15">
        <f t="shared" si="595"/>
        <v>21495.08590997096</v>
      </c>
      <c r="Y1937" s="15">
        <f t="shared" si="596"/>
        <v>37844.298962731045</v>
      </c>
      <c r="Z1937" s="15">
        <f t="shared" si="597"/>
        <v>9298.4783260480726</v>
      </c>
      <c r="AA1937" s="15">
        <f t="shared" si="598"/>
        <v>76347.488538631791</v>
      </c>
      <c r="AB1937" s="15">
        <f t="shared" si="599"/>
        <v>4609.1155112637371</v>
      </c>
      <c r="AC1937" s="15"/>
    </row>
    <row r="1938" spans="2:29">
      <c r="B1938" s="64">
        <v>43130</v>
      </c>
      <c r="C1938" s="65">
        <v>2822.43</v>
      </c>
      <c r="D1938" s="65">
        <v>23291.97</v>
      </c>
      <c r="E1938" s="16">
        <f t="shared" si="606"/>
        <v>-1.4277588794270131E-2</v>
      </c>
      <c r="F1938" s="16" t="str">
        <f t="shared" si="608"/>
        <v/>
      </c>
      <c r="G1938" s="16">
        <f t="shared" si="609"/>
        <v>-1.4277588794270131E-2</v>
      </c>
      <c r="H1938" s="6">
        <f t="shared" ref="H1938:H2001" si="610">+H1937+$I$8</f>
        <v>1925</v>
      </c>
      <c r="I1938" s="25">
        <f t="shared" ref="I1938:I2001" ca="1" si="611">$I$13*2.71828^(($I$5-($I$6^2)/2)*H1938+$I$6*K1938)</f>
        <v>29728.333087103292</v>
      </c>
      <c r="J1938" s="16">
        <f t="shared" ca="1" si="600"/>
        <v>2.2245328893290644E-3</v>
      </c>
      <c r="K1938" s="17">
        <f t="shared" ref="K1938:K2001" ca="1" si="612">+K1937+L1938</f>
        <v>28.758856310205164</v>
      </c>
      <c r="L1938" s="31">
        <f t="shared" ca="1" si="607"/>
        <v>0.12050398587555072</v>
      </c>
      <c r="M1938" s="30"/>
      <c r="N1938" s="21">
        <v>1925</v>
      </c>
      <c r="O1938" s="14">
        <f t="shared" si="605"/>
        <v>0.56594999999999995</v>
      </c>
      <c r="P1938" s="14">
        <f t="shared" ref="P1938:P2001" si="613">$I$6*N1938^0.5</f>
        <v>0.70199715099136972</v>
      </c>
      <c r="Q1938" s="14">
        <f t="shared" si="601"/>
        <v>1.2679471509913696</v>
      </c>
      <c r="R1938" s="14">
        <f t="shared" si="602"/>
        <v>-0.13604715099136977</v>
      </c>
      <c r="S1938" s="14">
        <f t="shared" si="603"/>
        <v>1.9699443019827394</v>
      </c>
      <c r="T1938" s="14">
        <f t="shared" si="604"/>
        <v>-0.83804430198273949</v>
      </c>
      <c r="U1938" s="4" t="s">
        <v>21</v>
      </c>
      <c r="V1938" s="21">
        <v>1925</v>
      </c>
      <c r="W1938" s="15">
        <f t="shared" ref="W1938:W2001" si="614">$I$10*EXP(O1938)</f>
        <v>18764.364322234003</v>
      </c>
      <c r="X1938" s="15">
        <f t="shared" ref="X1938:X2001" si="615">$I$10*EXP(P1938)</f>
        <v>21499.006124355055</v>
      </c>
      <c r="Y1938" s="15">
        <f t="shared" ref="Y1938:Y2001" si="616">$I$10*EXP(Q1938)</f>
        <v>37862.330790502514</v>
      </c>
      <c r="Z1938" s="15">
        <f t="shared" ref="Z1938:Z2001" si="617">$I$10*EXP(R1938)</f>
        <v>9299.5164604565325</v>
      </c>
      <c r="AA1938" s="15">
        <f t="shared" ref="AA1938:AA2001" si="618">$I$10*EXP(S1938)</f>
        <v>76397.796816959366</v>
      </c>
      <c r="AB1938" s="15">
        <f t="shared" ref="AB1938:AB2001" si="619">$I$10*EXP(T1938)</f>
        <v>4608.7895605304448</v>
      </c>
      <c r="AC1938" s="15"/>
    </row>
    <row r="1939" spans="2:29">
      <c r="B1939" s="64">
        <v>43131</v>
      </c>
      <c r="C1939" s="65">
        <v>2823.81</v>
      </c>
      <c r="D1939" s="65">
        <v>23098.29</v>
      </c>
      <c r="E1939" s="16">
        <f t="shared" si="606"/>
        <v>-8.3153121011232747E-3</v>
      </c>
      <c r="F1939" s="16" t="str">
        <f t="shared" si="608"/>
        <v/>
      </c>
      <c r="G1939" s="16">
        <f t="shared" si="609"/>
        <v>-8.3153121011232747E-3</v>
      </c>
      <c r="H1939" s="6">
        <f t="shared" si="610"/>
        <v>1926</v>
      </c>
      <c r="I1939" s="25">
        <f t="shared" ca="1" si="611"/>
        <v>29457.048424852983</v>
      </c>
      <c r="J1939" s="16">
        <f t="shared" ref="J1939:J2002" ca="1" si="620">(I1939-I1938)/I1938</f>
        <v>-9.1254582440075567E-3</v>
      </c>
      <c r="K1939" s="17">
        <f t="shared" ca="1" si="612"/>
        <v>28.167521531744978</v>
      </c>
      <c r="L1939" s="31">
        <f t="shared" ca="1" si="607"/>
        <v>-0.59133477846018567</v>
      </c>
      <c r="M1939" s="30"/>
      <c r="N1939" s="21">
        <v>1926</v>
      </c>
      <c r="O1939" s="14">
        <f t="shared" si="605"/>
        <v>0.56624399999999997</v>
      </c>
      <c r="P1939" s="14">
        <f t="shared" si="613"/>
        <v>0.7021794642397341</v>
      </c>
      <c r="Q1939" s="14">
        <f t="shared" ref="Q1939:Q2002" si="621">+O1939+P1939</f>
        <v>1.2684234642397341</v>
      </c>
      <c r="R1939" s="14">
        <f t="shared" ref="R1939:R2002" si="622">+O1939-P1939</f>
        <v>-0.13593546423973413</v>
      </c>
      <c r="S1939" s="14">
        <f t="shared" ref="S1939:S2002" si="623">+O1939+2*P1939</f>
        <v>1.9706029284794682</v>
      </c>
      <c r="T1939" s="14">
        <f t="shared" ref="T1939:T2002" si="624">+O1939-2*P1939</f>
        <v>-0.83811492847946822</v>
      </c>
      <c r="U1939" s="4" t="s">
        <v>21</v>
      </c>
      <c r="V1939" s="21">
        <v>1926</v>
      </c>
      <c r="W1939" s="15">
        <f t="shared" si="614"/>
        <v>18769.881856382515</v>
      </c>
      <c r="X1939" s="15">
        <f t="shared" si="615"/>
        <v>21502.926035313187</v>
      </c>
      <c r="Y1939" s="15">
        <f t="shared" si="616"/>
        <v>37880.369415949084</v>
      </c>
      <c r="Z1939" s="15">
        <f t="shared" si="617"/>
        <v>9300.5551512447037</v>
      </c>
      <c r="AA1939" s="15">
        <f t="shared" si="618"/>
        <v>76448.131004129871</v>
      </c>
      <c r="AB1939" s="15">
        <f t="shared" si="619"/>
        <v>4608.4640693639094</v>
      </c>
      <c r="AC1939" s="15"/>
    </row>
    <row r="1940" spans="2:29">
      <c r="B1940" s="64">
        <v>43132</v>
      </c>
      <c r="C1940" s="65">
        <v>2821.98</v>
      </c>
      <c r="D1940" s="65">
        <v>23486.11</v>
      </c>
      <c r="E1940" s="16">
        <f t="shared" si="606"/>
        <v>1.6789987483921957E-2</v>
      </c>
      <c r="F1940" s="16">
        <f t="shared" si="608"/>
        <v>1.6789987483921957E-2</v>
      </c>
      <c r="G1940" s="16" t="str">
        <f t="shared" si="609"/>
        <v/>
      </c>
      <c r="H1940" s="6">
        <f t="shared" si="610"/>
        <v>1927</v>
      </c>
      <c r="I1940" s="25">
        <f t="shared" ca="1" si="611"/>
        <v>28946.121149482431</v>
      </c>
      <c r="J1940" s="16">
        <f t="shared" ca="1" si="620"/>
        <v>-1.7344822468346191E-2</v>
      </c>
      <c r="K1940" s="17">
        <f t="shared" ca="1" si="612"/>
        <v>27.055582908523768</v>
      </c>
      <c r="L1940" s="31">
        <f t="shared" ca="1" si="607"/>
        <v>-1.1119386232212085</v>
      </c>
      <c r="M1940" s="30"/>
      <c r="N1940" s="21">
        <v>1927</v>
      </c>
      <c r="O1940" s="14">
        <f t="shared" si="605"/>
        <v>0.56653799999999999</v>
      </c>
      <c r="P1940" s="14">
        <f t="shared" si="613"/>
        <v>0.70236173016473502</v>
      </c>
      <c r="Q1940" s="14">
        <f t="shared" si="621"/>
        <v>1.2688997301647351</v>
      </c>
      <c r="R1940" s="14">
        <f t="shared" si="622"/>
        <v>-0.13582373016473503</v>
      </c>
      <c r="S1940" s="14">
        <f t="shared" si="623"/>
        <v>1.97126146032947</v>
      </c>
      <c r="T1940" s="14">
        <f t="shared" si="624"/>
        <v>-0.83818546032947006</v>
      </c>
      <c r="U1940" s="4" t="s">
        <v>21</v>
      </c>
      <c r="V1940" s="21">
        <v>1927</v>
      </c>
      <c r="W1940" s="15">
        <f t="shared" si="614"/>
        <v>18775.401012924551</v>
      </c>
      <c r="X1940" s="15">
        <f t="shared" si="615"/>
        <v>21506.845643211866</v>
      </c>
      <c r="Y1940" s="15">
        <f t="shared" si="616"/>
        <v>37898.414841998019</v>
      </c>
      <c r="Z1940" s="15">
        <f t="shared" si="617"/>
        <v>9301.594398230076</v>
      </c>
      <c r="AA1940" s="15">
        <f t="shared" si="618"/>
        <v>76498.491113317184</v>
      </c>
      <c r="AB1940" s="15">
        <f t="shared" si="619"/>
        <v>4608.139037330121</v>
      </c>
      <c r="AC1940" s="15"/>
    </row>
    <row r="1941" spans="2:29">
      <c r="B1941" s="64">
        <v>43133</v>
      </c>
      <c r="C1941" s="65">
        <v>2762.13</v>
      </c>
      <c r="D1941" s="65">
        <v>23274.53</v>
      </c>
      <c r="E1941" s="16">
        <f t="shared" si="606"/>
        <v>-9.0087289891770811E-3</v>
      </c>
      <c r="F1941" s="16" t="str">
        <f t="shared" si="608"/>
        <v/>
      </c>
      <c r="G1941" s="16">
        <f t="shared" si="609"/>
        <v>-9.0087289891770811E-3</v>
      </c>
      <c r="H1941" s="6">
        <f t="shared" si="610"/>
        <v>1928</v>
      </c>
      <c r="I1941" s="25">
        <f t="shared" ca="1" si="611"/>
        <v>28694.589757945745</v>
      </c>
      <c r="J1941" s="16">
        <f t="shared" ca="1" si="620"/>
        <v>-8.6896406685281723E-3</v>
      </c>
      <c r="K1941" s="17">
        <f t="shared" ca="1" si="612"/>
        <v>26.491731557279255</v>
      </c>
      <c r="L1941" s="31">
        <f t="shared" ca="1" si="607"/>
        <v>-0.56385135124451369</v>
      </c>
      <c r="M1941" s="30"/>
      <c r="N1941" s="21">
        <v>1928</v>
      </c>
      <c r="O1941" s="14">
        <f t="shared" si="605"/>
        <v>0.566832</v>
      </c>
      <c r="P1941" s="14">
        <f t="shared" si="613"/>
        <v>0.70254394880320481</v>
      </c>
      <c r="Q1941" s="14">
        <f t="shared" si="621"/>
        <v>1.2693759488032048</v>
      </c>
      <c r="R1941" s="14">
        <f t="shared" si="622"/>
        <v>-0.13571194880320481</v>
      </c>
      <c r="S1941" s="14">
        <f t="shared" si="623"/>
        <v>1.9719198976064096</v>
      </c>
      <c r="T1941" s="14">
        <f t="shared" si="624"/>
        <v>-0.83825589760640962</v>
      </c>
      <c r="U1941" s="4" t="s">
        <v>21</v>
      </c>
      <c r="V1941" s="21">
        <v>1928</v>
      </c>
      <c r="W1941" s="15">
        <f t="shared" si="614"/>
        <v>18780.921792337158</v>
      </c>
      <c r="X1941" s="15">
        <f t="shared" si="615"/>
        <v>21510.764948417134</v>
      </c>
      <c r="Y1941" s="15">
        <f t="shared" si="616"/>
        <v>37916.467071577172</v>
      </c>
      <c r="Z1941" s="15">
        <f t="shared" si="617"/>
        <v>9302.6342012305267</v>
      </c>
      <c r="AA1941" s="15">
        <f t="shared" si="618"/>
        <v>76548.877157700394</v>
      </c>
      <c r="AB1941" s="15">
        <f t="shared" si="619"/>
        <v>4607.8144639957372</v>
      </c>
      <c r="AC1941" s="15"/>
    </row>
    <row r="1942" spans="2:29">
      <c r="B1942" s="64">
        <v>43136</v>
      </c>
      <c r="C1942" s="65">
        <v>2648.94</v>
      </c>
      <c r="D1942" s="65">
        <v>22682.080000000002</v>
      </c>
      <c r="E1942" s="16">
        <f t="shared" si="606"/>
        <v>-2.5454864179856568E-2</v>
      </c>
      <c r="F1942" s="16" t="str">
        <f t="shared" si="608"/>
        <v/>
      </c>
      <c r="G1942" s="16">
        <f t="shared" si="609"/>
        <v>-2.5454864179856568E-2</v>
      </c>
      <c r="H1942" s="6">
        <f t="shared" si="610"/>
        <v>1929</v>
      </c>
      <c r="I1942" s="25">
        <f t="shared" ca="1" si="611"/>
        <v>28737.081052825506</v>
      </c>
      <c r="J1942" s="16">
        <f t="shared" ca="1" si="620"/>
        <v>1.4808120707839991E-3</v>
      </c>
      <c r="K1942" s="17">
        <f t="shared" ca="1" si="612"/>
        <v>26.565838916348135</v>
      </c>
      <c r="L1942" s="31">
        <f t="shared" ca="1" si="607"/>
        <v>7.4107359068880538E-2</v>
      </c>
      <c r="M1942" s="30"/>
      <c r="N1942" s="21">
        <v>1929</v>
      </c>
      <c r="O1942" s="14">
        <f t="shared" si="605"/>
        <v>0.56712600000000002</v>
      </c>
      <c r="P1942" s="14">
        <f t="shared" si="613"/>
        <v>0.70272612019192804</v>
      </c>
      <c r="Q1942" s="14">
        <f t="shared" si="621"/>
        <v>1.2698521201919282</v>
      </c>
      <c r="R1942" s="14">
        <f t="shared" si="622"/>
        <v>-0.13560012019192802</v>
      </c>
      <c r="S1942" s="14">
        <f t="shared" si="623"/>
        <v>1.9725782403838561</v>
      </c>
      <c r="T1942" s="14">
        <f t="shared" si="624"/>
        <v>-0.83832624038385606</v>
      </c>
      <c r="U1942" s="4" t="s">
        <v>21</v>
      </c>
      <c r="V1942" s="21">
        <v>1929</v>
      </c>
      <c r="W1942" s="15">
        <f t="shared" si="614"/>
        <v>18786.444195097534</v>
      </c>
      <c r="X1942" s="15">
        <f t="shared" si="615"/>
        <v>21514.683951294548</v>
      </c>
      <c r="Y1942" s="15">
        <f t="shared" si="616"/>
        <v>37934.526107615035</v>
      </c>
      <c r="Z1942" s="15">
        <f t="shared" si="617"/>
        <v>9303.6745600643244</v>
      </c>
      <c r="AA1942" s="15">
        <f t="shared" si="618"/>
        <v>76599.289150463694</v>
      </c>
      <c r="AB1942" s="15">
        <f t="shared" si="619"/>
        <v>4607.4903489280932</v>
      </c>
      <c r="AC1942" s="15"/>
    </row>
    <row r="1943" spans="2:29">
      <c r="B1943" s="64">
        <v>43137</v>
      </c>
      <c r="C1943" s="65">
        <v>2695.14</v>
      </c>
      <c r="D1943" s="65">
        <v>21610.240000000002</v>
      </c>
      <c r="E1943" s="16">
        <f t="shared" si="606"/>
        <v>-4.7254925474206955E-2</v>
      </c>
      <c r="F1943" s="16" t="str">
        <f t="shared" si="608"/>
        <v/>
      </c>
      <c r="G1943" s="16">
        <f t="shared" si="609"/>
        <v>-4.7254925474206955E-2</v>
      </c>
      <c r="H1943" s="6">
        <f t="shared" si="610"/>
        <v>1930</v>
      </c>
      <c r="I1943" s="25">
        <f t="shared" ca="1" si="611"/>
        <v>28617.821973261569</v>
      </c>
      <c r="J1943" s="16">
        <f t="shared" ca="1" si="620"/>
        <v>-4.1500067228369825E-3</v>
      </c>
      <c r="K1943" s="17">
        <f t="shared" ca="1" si="612"/>
        <v>26.287548622783394</v>
      </c>
      <c r="L1943" s="31">
        <f t="shared" ca="1" si="607"/>
        <v>-0.27829029356474105</v>
      </c>
      <c r="M1943" s="30"/>
      <c r="N1943" s="21">
        <v>1930</v>
      </c>
      <c r="O1943" s="14">
        <f t="shared" si="605"/>
        <v>0.56742000000000004</v>
      </c>
      <c r="P1943" s="14">
        <f t="shared" si="613"/>
        <v>0.70290824436764154</v>
      </c>
      <c r="Q1943" s="14">
        <f t="shared" si="621"/>
        <v>1.2703282443676416</v>
      </c>
      <c r="R1943" s="14">
        <f t="shared" si="622"/>
        <v>-0.13548824436764151</v>
      </c>
      <c r="S1943" s="14">
        <f t="shared" si="623"/>
        <v>1.9732364887352831</v>
      </c>
      <c r="T1943" s="14">
        <f t="shared" si="624"/>
        <v>-0.83839648873528305</v>
      </c>
      <c r="U1943" s="4" t="s">
        <v>21</v>
      </c>
      <c r="V1943" s="21">
        <v>1930</v>
      </c>
      <c r="W1943" s="15">
        <f t="shared" si="614"/>
        <v>18791.968221683012</v>
      </c>
      <c r="X1943" s="15">
        <f t="shared" si="615"/>
        <v>21518.602652209171</v>
      </c>
      <c r="Y1943" s="15">
        <f t="shared" si="616"/>
        <v>37952.591953040697</v>
      </c>
      <c r="Z1943" s="15">
        <f t="shared" si="617"/>
        <v>9304.7154745501211</v>
      </c>
      <c r="AA1943" s="15">
        <f t="shared" si="618"/>
        <v>76649.727104796431</v>
      </c>
      <c r="AB1943" s="15">
        <f t="shared" si="619"/>
        <v>4607.1666916951917</v>
      </c>
      <c r="AC1943" s="15"/>
    </row>
    <row r="1944" spans="2:29">
      <c r="B1944" s="64">
        <v>43138</v>
      </c>
      <c r="C1944" s="65">
        <v>2681.66</v>
      </c>
      <c r="D1944" s="65">
        <v>21666.38</v>
      </c>
      <c r="E1944" s="16">
        <f t="shared" si="606"/>
        <v>2.5978425042942335E-3</v>
      </c>
      <c r="F1944" s="16">
        <f t="shared" si="608"/>
        <v>2.5978425042942335E-3</v>
      </c>
      <c r="G1944" s="16" t="str">
        <f t="shared" si="609"/>
        <v/>
      </c>
      <c r="H1944" s="6">
        <f t="shared" si="610"/>
        <v>1931</v>
      </c>
      <c r="I1944" s="25">
        <f t="shared" ca="1" si="611"/>
        <v>28528.539028348598</v>
      </c>
      <c r="J1944" s="16">
        <f t="shared" ca="1" si="620"/>
        <v>-3.1198371768610079E-3</v>
      </c>
      <c r="K1944" s="17">
        <f t="shared" ca="1" si="612"/>
        <v>26.07387886549278</v>
      </c>
      <c r="L1944" s="31">
        <f t="shared" ca="1" si="607"/>
        <v>-0.21366975729061408</v>
      </c>
      <c r="M1944" s="30"/>
      <c r="N1944" s="21">
        <v>1931</v>
      </c>
      <c r="O1944" s="14">
        <f t="shared" si="605"/>
        <v>0.56771399999999994</v>
      </c>
      <c r="P1944" s="14">
        <f t="shared" si="613"/>
        <v>0.70309032136703453</v>
      </c>
      <c r="Q1944" s="14">
        <f t="shared" si="621"/>
        <v>1.2708043213670344</v>
      </c>
      <c r="R1944" s="14">
        <f t="shared" si="622"/>
        <v>-0.13537632136703459</v>
      </c>
      <c r="S1944" s="14">
        <f t="shared" si="623"/>
        <v>1.9738946427340691</v>
      </c>
      <c r="T1944" s="14">
        <f t="shared" si="624"/>
        <v>-0.83846664273406912</v>
      </c>
      <c r="U1944" s="4" t="s">
        <v>21</v>
      </c>
      <c r="V1944" s="21">
        <v>1931</v>
      </c>
      <c r="W1944" s="15">
        <f t="shared" si="614"/>
        <v>18797.493872571064</v>
      </c>
      <c r="X1944" s="15">
        <f t="shared" si="615"/>
        <v>21522.521051525586</v>
      </c>
      <c r="Y1944" s="15">
        <f t="shared" si="616"/>
        <v>37970.664610783868</v>
      </c>
      <c r="Z1944" s="15">
        <f t="shared" si="617"/>
        <v>9305.7569445069621</v>
      </c>
      <c r="AA1944" s="15">
        <f t="shared" si="618"/>
        <v>76700.191033893061</v>
      </c>
      <c r="AB1944" s="15">
        <f t="shared" si="619"/>
        <v>4606.8434918657076</v>
      </c>
      <c r="AC1944" s="15"/>
    </row>
    <row r="1945" spans="2:29">
      <c r="B1945" s="64">
        <v>43139</v>
      </c>
      <c r="C1945" s="65">
        <v>2581</v>
      </c>
      <c r="D1945" s="65">
        <v>21890.06</v>
      </c>
      <c r="E1945" s="16">
        <f t="shared" si="606"/>
        <v>1.0323828899890072E-2</v>
      </c>
      <c r="F1945" s="16">
        <f t="shared" si="608"/>
        <v>1.0323828899890072E-2</v>
      </c>
      <c r="G1945" s="16" t="str">
        <f t="shared" si="609"/>
        <v/>
      </c>
      <c r="H1945" s="6">
        <f t="shared" si="610"/>
        <v>1932</v>
      </c>
      <c r="I1945" s="25">
        <f t="shared" ca="1" si="611"/>
        <v>28832.406104229576</v>
      </c>
      <c r="J1945" s="16">
        <f t="shared" ca="1" si="620"/>
        <v>1.0651336739642645E-2</v>
      </c>
      <c r="K1945" s="17">
        <f t="shared" ca="1" si="612"/>
        <v>26.717692489876953</v>
      </c>
      <c r="L1945" s="31">
        <f t="shared" ca="1" si="607"/>
        <v>0.64381362438417133</v>
      </c>
      <c r="M1945" s="30"/>
      <c r="N1945" s="21">
        <v>1932</v>
      </c>
      <c r="O1945" s="14">
        <f t="shared" si="605"/>
        <v>0.56800799999999996</v>
      </c>
      <c r="P1945" s="14">
        <f t="shared" si="613"/>
        <v>0.70327235122674914</v>
      </c>
      <c r="Q1945" s="14">
        <f t="shared" si="621"/>
        <v>1.271280351226749</v>
      </c>
      <c r="R1945" s="14">
        <f t="shared" si="622"/>
        <v>-0.13526435122674918</v>
      </c>
      <c r="S1945" s="14">
        <f t="shared" si="623"/>
        <v>1.9745527024534981</v>
      </c>
      <c r="T1945" s="14">
        <f t="shared" si="624"/>
        <v>-0.83853670245349832</v>
      </c>
      <c r="U1945" s="4" t="s">
        <v>21</v>
      </c>
      <c r="V1945" s="21">
        <v>1932</v>
      </c>
      <c r="W1945" s="15">
        <f t="shared" si="614"/>
        <v>18803.021148239313</v>
      </c>
      <c r="X1945" s="15">
        <f t="shared" si="615"/>
        <v>21526.439149607901</v>
      </c>
      <c r="Y1945" s="15">
        <f t="shared" si="616"/>
        <v>37988.744083774902</v>
      </c>
      <c r="Z1945" s="15">
        <f t="shared" si="617"/>
        <v>9306.7989697542671</v>
      </c>
      <c r="AA1945" s="15">
        <f t="shared" si="618"/>
        <v>76750.680950953276</v>
      </c>
      <c r="AB1945" s="15">
        <f t="shared" si="619"/>
        <v>4606.5207490089824</v>
      </c>
      <c r="AC1945" s="15"/>
    </row>
    <row r="1946" spans="2:29">
      <c r="B1946" s="64">
        <v>43140</v>
      </c>
      <c r="C1946" s="65">
        <v>2619.5500000000002</v>
      </c>
      <c r="D1946" s="65">
        <v>21382.62</v>
      </c>
      <c r="E1946" s="16">
        <f t="shared" si="606"/>
        <v>-2.3181297812797329E-2</v>
      </c>
      <c r="F1946" s="16" t="str">
        <f t="shared" si="608"/>
        <v/>
      </c>
      <c r="G1946" s="16">
        <f t="shared" si="609"/>
        <v>-2.3181297812797329E-2</v>
      </c>
      <c r="H1946" s="6">
        <f t="shared" si="610"/>
        <v>1933</v>
      </c>
      <c r="I1946" s="25">
        <f t="shared" ca="1" si="611"/>
        <v>28750.116701701005</v>
      </c>
      <c r="J1946" s="16">
        <f t="shared" ca="1" si="620"/>
        <v>-2.8540594992694664E-3</v>
      </c>
      <c r="K1946" s="17">
        <f t="shared" ca="1" si="612"/>
        <v>26.520683613899443</v>
      </c>
      <c r="L1946" s="31">
        <f t="shared" ca="1" si="607"/>
        <v>-0.19700887597751013</v>
      </c>
      <c r="M1946" s="30"/>
      <c r="N1946" s="21">
        <v>1933</v>
      </c>
      <c r="O1946" s="14">
        <f t="shared" si="605"/>
        <v>0.56830199999999997</v>
      </c>
      <c r="P1946" s="14">
        <f t="shared" si="613"/>
        <v>0.70345433398337942</v>
      </c>
      <c r="Q1946" s="14">
        <f t="shared" si="621"/>
        <v>1.2717563339833795</v>
      </c>
      <c r="R1946" s="14">
        <f t="shared" si="622"/>
        <v>-0.13515233398337945</v>
      </c>
      <c r="S1946" s="14">
        <f t="shared" si="623"/>
        <v>1.9752106679667589</v>
      </c>
      <c r="T1946" s="14">
        <f t="shared" si="624"/>
        <v>-0.83860666796675887</v>
      </c>
      <c r="U1946" s="4" t="s">
        <v>21</v>
      </c>
      <c r="V1946" s="21">
        <v>1933</v>
      </c>
      <c r="W1946" s="15">
        <f t="shared" si="614"/>
        <v>18808.550049165508</v>
      </c>
      <c r="X1946" s="15">
        <f t="shared" si="615"/>
        <v>21530.356946819738</v>
      </c>
      <c r="Y1946" s="15">
        <f t="shared" si="616"/>
        <v>38006.830374944722</v>
      </c>
      <c r="Z1946" s="15">
        <f t="shared" si="617"/>
        <v>9307.8415501118543</v>
      </c>
      <c r="AA1946" s="15">
        <f t="shared" si="618"/>
        <v>76801.196869181877</v>
      </c>
      <c r="AB1946" s="15">
        <f t="shared" si="619"/>
        <v>4606.198462695028</v>
      </c>
      <c r="AC1946" s="15"/>
    </row>
    <row r="1947" spans="2:29">
      <c r="B1947" s="64">
        <v>43144</v>
      </c>
      <c r="C1947" s="65">
        <v>2662.92</v>
      </c>
      <c r="D1947" s="65">
        <v>21244.68</v>
      </c>
      <c r="E1947" s="16">
        <f t="shared" si="606"/>
        <v>-6.4510335964441537E-3</v>
      </c>
      <c r="F1947" s="16" t="str">
        <f t="shared" si="608"/>
        <v/>
      </c>
      <c r="G1947" s="16">
        <f t="shared" si="609"/>
        <v>-6.4510335964441537E-3</v>
      </c>
      <c r="H1947" s="6">
        <f t="shared" si="610"/>
        <v>1934</v>
      </c>
      <c r="I1947" s="25">
        <f t="shared" ca="1" si="611"/>
        <v>29020.832046589334</v>
      </c>
      <c r="J1947" s="16">
        <f t="shared" ca="1" si="620"/>
        <v>9.4161476872305083E-3</v>
      </c>
      <c r="K1947" s="17">
        <f t="shared" ca="1" si="612"/>
        <v>27.088064764695055</v>
      </c>
      <c r="L1947" s="31">
        <f t="shared" ca="1" si="607"/>
        <v>0.56738115079561047</v>
      </c>
      <c r="M1947" s="30"/>
      <c r="N1947" s="21">
        <v>1934</v>
      </c>
      <c r="O1947" s="14">
        <f t="shared" si="605"/>
        <v>0.56859599999999999</v>
      </c>
      <c r="P1947" s="14">
        <f t="shared" si="613"/>
        <v>0.7036362696734727</v>
      </c>
      <c r="Q1947" s="14">
        <f t="shared" si="621"/>
        <v>1.2722322696734727</v>
      </c>
      <c r="R1947" s="14">
        <f t="shared" si="622"/>
        <v>-0.13504026967347271</v>
      </c>
      <c r="S1947" s="14">
        <f t="shared" si="623"/>
        <v>1.9758685393469455</v>
      </c>
      <c r="T1947" s="14">
        <f t="shared" si="624"/>
        <v>-0.83867653934694542</v>
      </c>
      <c r="U1947" s="4" t="s">
        <v>21</v>
      </c>
      <c r="V1947" s="21">
        <v>1934</v>
      </c>
      <c r="W1947" s="15">
        <f t="shared" si="614"/>
        <v>18814.080575827546</v>
      </c>
      <c r="X1947" s="15">
        <f t="shared" si="615"/>
        <v>21534.274443524238</v>
      </c>
      <c r="Y1947" s="15">
        <f t="shared" si="616"/>
        <v>38024.923487224885</v>
      </c>
      <c r="Z1947" s="15">
        <f t="shared" si="617"/>
        <v>9308.8846853999148</v>
      </c>
      <c r="AA1947" s="15">
        <f t="shared" si="618"/>
        <v>76851.738801788815</v>
      </c>
      <c r="AB1947" s="15">
        <f t="shared" si="619"/>
        <v>4605.8766324945173</v>
      </c>
      <c r="AC1947" s="15"/>
    </row>
    <row r="1948" spans="2:29">
      <c r="B1948" s="64">
        <v>43145</v>
      </c>
      <c r="C1948" s="65">
        <v>2698.63</v>
      </c>
      <c r="D1948" s="65">
        <v>21154.17</v>
      </c>
      <c r="E1948" s="16">
        <f t="shared" si="606"/>
        <v>-4.2603607114817471E-3</v>
      </c>
      <c r="F1948" s="16" t="str">
        <f t="shared" si="608"/>
        <v/>
      </c>
      <c r="G1948" s="16">
        <f t="shared" si="609"/>
        <v>-4.2603607114817471E-3</v>
      </c>
      <c r="H1948" s="6">
        <f t="shared" si="610"/>
        <v>1935</v>
      </c>
      <c r="I1948" s="25">
        <f t="shared" ca="1" si="611"/>
        <v>28791.781928759803</v>
      </c>
      <c r="J1948" s="16">
        <f t="shared" ca="1" si="620"/>
        <v>-7.8926102966937455E-3</v>
      </c>
      <c r="K1948" s="17">
        <f t="shared" ca="1" si="612"/>
        <v>26.574444318617218</v>
      </c>
      <c r="L1948" s="31">
        <f t="shared" ca="1" si="607"/>
        <v>-0.5136204460778383</v>
      </c>
      <c r="M1948" s="30"/>
      <c r="N1948" s="21">
        <v>1935</v>
      </c>
      <c r="O1948" s="14">
        <f t="shared" si="605"/>
        <v>0.56889000000000001</v>
      </c>
      <c r="P1948" s="14">
        <f t="shared" si="613"/>
        <v>0.70381815833352868</v>
      </c>
      <c r="Q1948" s="14">
        <f t="shared" si="621"/>
        <v>1.2727081583335287</v>
      </c>
      <c r="R1948" s="14">
        <f t="shared" si="622"/>
        <v>-0.13492815833352867</v>
      </c>
      <c r="S1948" s="14">
        <f t="shared" si="623"/>
        <v>1.9765263166670572</v>
      </c>
      <c r="T1948" s="14">
        <f t="shared" si="624"/>
        <v>-0.83874631666705735</v>
      </c>
      <c r="U1948" s="4" t="s">
        <v>21</v>
      </c>
      <c r="V1948" s="21">
        <v>1935</v>
      </c>
      <c r="W1948" s="15">
        <f t="shared" si="614"/>
        <v>18819.612728703461</v>
      </c>
      <c r="X1948" s="15">
        <f t="shared" si="615"/>
        <v>21538.191640084067</v>
      </c>
      <c r="Y1948" s="15">
        <f t="shared" si="616"/>
        <v>38043.02342354758</v>
      </c>
      <c r="Z1948" s="15">
        <f t="shared" si="617"/>
        <v>9309.9283754390308</v>
      </c>
      <c r="AA1948" s="15">
        <f t="shared" si="618"/>
        <v>76902.306761989181</v>
      </c>
      <c r="AB1948" s="15">
        <f t="shared" si="619"/>
        <v>4605.5552579787927</v>
      </c>
      <c r="AC1948" s="15"/>
    </row>
    <row r="1949" spans="2:29">
      <c r="B1949" s="64">
        <v>43146</v>
      </c>
      <c r="C1949" s="65">
        <v>2731.2</v>
      </c>
      <c r="D1949" s="65">
        <v>21464.98</v>
      </c>
      <c r="E1949" s="16">
        <f t="shared" si="606"/>
        <v>1.4692611433112306E-2</v>
      </c>
      <c r="F1949" s="16">
        <f t="shared" si="608"/>
        <v>1.4692611433112306E-2</v>
      </c>
      <c r="G1949" s="16" t="str">
        <f t="shared" si="609"/>
        <v/>
      </c>
      <c r="H1949" s="6">
        <f t="shared" si="610"/>
        <v>1936</v>
      </c>
      <c r="I1949" s="25">
        <f t="shared" ca="1" si="611"/>
        <v>29153.050354548421</v>
      </c>
      <c r="J1949" s="16">
        <f t="shared" ca="1" si="620"/>
        <v>1.254762302251777E-2</v>
      </c>
      <c r="K1949" s="17">
        <f t="shared" ca="1" si="612"/>
        <v>27.335416966373167</v>
      </c>
      <c r="L1949" s="31">
        <f t="shared" ca="1" si="607"/>
        <v>0.76097264775594775</v>
      </c>
      <c r="M1949" s="30"/>
      <c r="N1949" s="21">
        <v>1936</v>
      </c>
      <c r="O1949" s="14">
        <f t="shared" si="605"/>
        <v>0.56918400000000002</v>
      </c>
      <c r="P1949" s="14">
        <f t="shared" si="613"/>
        <v>0.70399999999999996</v>
      </c>
      <c r="Q1949" s="14">
        <f t="shared" si="621"/>
        <v>1.2731840000000001</v>
      </c>
      <c r="R1949" s="14">
        <f t="shared" si="622"/>
        <v>-0.13481599999999994</v>
      </c>
      <c r="S1949" s="14">
        <f t="shared" si="623"/>
        <v>1.9771839999999998</v>
      </c>
      <c r="T1949" s="14">
        <f t="shared" si="624"/>
        <v>-0.8388159999999999</v>
      </c>
      <c r="U1949" s="4" t="s">
        <v>21</v>
      </c>
      <c r="V1949" s="21">
        <v>1936</v>
      </c>
      <c r="W1949" s="15">
        <f t="shared" si="614"/>
        <v>18825.146508271439</v>
      </c>
      <c r="X1949" s="15">
        <f t="shared" si="615"/>
        <v>21542.108536861404</v>
      </c>
      <c r="Y1949" s="15">
        <f t="shared" si="616"/>
        <v>38061.130186845614</v>
      </c>
      <c r="Z1949" s="15">
        <f t="shared" si="617"/>
        <v>9310.9726200501646</v>
      </c>
      <c r="AA1949" s="15">
        <f t="shared" si="618"/>
        <v>76952.900763003301</v>
      </c>
      <c r="AB1949" s="15">
        <f t="shared" si="619"/>
        <v>4605.2343387198571</v>
      </c>
      <c r="AC1949" s="15"/>
    </row>
    <row r="1950" spans="2:29">
      <c r="B1950" s="64">
        <v>43147</v>
      </c>
      <c r="C1950" s="65">
        <v>2732.22</v>
      </c>
      <c r="D1950" s="65">
        <v>21720.25</v>
      </c>
      <c r="E1950" s="16">
        <f t="shared" si="606"/>
        <v>1.1892394029717262E-2</v>
      </c>
      <c r="F1950" s="16">
        <f t="shared" si="608"/>
        <v>1.1892394029717262E-2</v>
      </c>
      <c r="G1950" s="16" t="str">
        <f t="shared" si="609"/>
        <v/>
      </c>
      <c r="H1950" s="6">
        <f t="shared" si="610"/>
        <v>1937</v>
      </c>
      <c r="I1950" s="25">
        <f t="shared" ca="1" si="611"/>
        <v>29291.412476119251</v>
      </c>
      <c r="J1950" s="16">
        <f t="shared" ca="1" si="620"/>
        <v>4.7460598423877398E-3</v>
      </c>
      <c r="K1950" s="17">
        <f t="shared" ca="1" si="612"/>
        <v>27.612969216000756</v>
      </c>
      <c r="L1950" s="31">
        <f t="shared" ca="1" si="607"/>
        <v>0.27755224962759079</v>
      </c>
      <c r="M1950" s="30"/>
      <c r="N1950" s="21">
        <v>1937</v>
      </c>
      <c r="O1950" s="14">
        <f t="shared" si="605"/>
        <v>0.56947799999999993</v>
      </c>
      <c r="P1950" s="14">
        <f t="shared" si="613"/>
        <v>0.70418179470929243</v>
      </c>
      <c r="Q1950" s="14">
        <f t="shared" si="621"/>
        <v>1.2736597947092925</v>
      </c>
      <c r="R1950" s="14">
        <f t="shared" si="622"/>
        <v>-0.1347037947092925</v>
      </c>
      <c r="S1950" s="14">
        <f t="shared" si="623"/>
        <v>1.9778415894185848</v>
      </c>
      <c r="T1950" s="14">
        <f t="shared" si="624"/>
        <v>-0.83888558941858493</v>
      </c>
      <c r="U1950" s="4" t="s">
        <v>21</v>
      </c>
      <c r="V1950" s="21">
        <v>1937</v>
      </c>
      <c r="W1950" s="15">
        <f t="shared" si="614"/>
        <v>18830.681915009787</v>
      </c>
      <c r="X1950" s="15">
        <f t="shared" si="615"/>
        <v>21546.025134217962</v>
      </c>
      <c r="Y1950" s="15">
        <f t="shared" si="616"/>
        <v>38079.243780052399</v>
      </c>
      <c r="Z1950" s="15">
        <f t="shared" si="617"/>
        <v>9312.0174190546586</v>
      </c>
      <c r="AA1950" s="15">
        <f t="shared" si="618"/>
        <v>77003.520818056641</v>
      </c>
      <c r="AB1950" s="15">
        <f t="shared" si="619"/>
        <v>4604.9138742903733</v>
      </c>
      <c r="AC1950" s="15"/>
    </row>
    <row r="1951" spans="2:29">
      <c r="B1951" s="64">
        <v>43151</v>
      </c>
      <c r="C1951" s="65">
        <v>2716.26</v>
      </c>
      <c r="D1951" s="65">
        <v>21925.1</v>
      </c>
      <c r="E1951" s="16">
        <f t="shared" si="606"/>
        <v>9.4312910762996988E-3</v>
      </c>
      <c r="F1951" s="16">
        <f t="shared" si="608"/>
        <v>9.4312910762996988E-3</v>
      </c>
      <c r="G1951" s="16" t="str">
        <f t="shared" si="609"/>
        <v/>
      </c>
      <c r="H1951" s="6">
        <f t="shared" si="610"/>
        <v>1938</v>
      </c>
      <c r="I1951" s="25">
        <f t="shared" ca="1" si="611"/>
        <v>29739.533045334843</v>
      </c>
      <c r="J1951" s="16">
        <f t="shared" ca="1" si="620"/>
        <v>1.5298701268876573E-2</v>
      </c>
      <c r="K1951" s="17">
        <f t="shared" ca="1" si="612"/>
        <v>28.543523364565914</v>
      </c>
      <c r="L1951" s="31">
        <f t="shared" ca="1" si="607"/>
        <v>0.93055414856515817</v>
      </c>
      <c r="M1951" s="30"/>
      <c r="N1951" s="21">
        <v>1938</v>
      </c>
      <c r="O1951" s="14">
        <f t="shared" si="605"/>
        <v>0.56977199999999995</v>
      </c>
      <c r="P1951" s="14">
        <f t="shared" si="613"/>
        <v>0.70436354249776445</v>
      </c>
      <c r="Q1951" s="14">
        <f t="shared" si="621"/>
        <v>1.2741355424977643</v>
      </c>
      <c r="R1951" s="14">
        <f t="shared" si="622"/>
        <v>-0.1345915424977645</v>
      </c>
      <c r="S1951" s="14">
        <f t="shared" si="623"/>
        <v>1.9784990849955288</v>
      </c>
      <c r="T1951" s="14">
        <f t="shared" si="624"/>
        <v>-0.83895508499552895</v>
      </c>
      <c r="U1951" s="4" t="s">
        <v>21</v>
      </c>
      <c r="V1951" s="21">
        <v>1938</v>
      </c>
      <c r="W1951" s="15">
        <f t="shared" si="614"/>
        <v>18836.218949396971</v>
      </c>
      <c r="X1951" s="15">
        <f t="shared" si="615"/>
        <v>21549.941432514966</v>
      </c>
      <c r="Y1951" s="15">
        <f t="shared" si="616"/>
        <v>38097.364206101971</v>
      </c>
      <c r="Z1951" s="15">
        <f t="shared" si="617"/>
        <v>9313.0627722742429</v>
      </c>
      <c r="AA1951" s="15">
        <f t="shared" si="618"/>
        <v>77054.166940379815</v>
      </c>
      <c r="AB1951" s="15">
        <f t="shared" si="619"/>
        <v>4604.593864263672</v>
      </c>
      <c r="AC1951" s="15"/>
    </row>
    <row r="1952" spans="2:29">
      <c r="B1952" s="64">
        <v>43152</v>
      </c>
      <c r="C1952" s="65">
        <v>2701.33</v>
      </c>
      <c r="D1952" s="65">
        <v>21970.81</v>
      </c>
      <c r="E1952" s="16">
        <f t="shared" si="606"/>
        <v>2.0848251547314614E-3</v>
      </c>
      <c r="F1952" s="16">
        <f t="shared" si="608"/>
        <v>2.0848251547314614E-3</v>
      </c>
      <c r="G1952" s="16" t="str">
        <f t="shared" si="609"/>
        <v/>
      </c>
      <c r="H1952" s="6">
        <f t="shared" si="610"/>
        <v>1939</v>
      </c>
      <c r="I1952" s="25">
        <f t="shared" ca="1" si="611"/>
        <v>29632.970306551968</v>
      </c>
      <c r="J1952" s="16">
        <f t="shared" ca="1" si="620"/>
        <v>-3.5832014786658386E-3</v>
      </c>
      <c r="K1952" s="17">
        <f t="shared" ca="1" si="612"/>
        <v>28.300795931047126</v>
      </c>
      <c r="L1952" s="31">
        <f t="shared" ca="1" si="607"/>
        <v>-0.24272743351878592</v>
      </c>
      <c r="M1952" s="30"/>
      <c r="N1952" s="21">
        <v>1939</v>
      </c>
      <c r="O1952" s="14">
        <f t="shared" si="605"/>
        <v>0.57006599999999996</v>
      </c>
      <c r="P1952" s="14">
        <f t="shared" si="613"/>
        <v>0.70454524340172797</v>
      </c>
      <c r="Q1952" s="14">
        <f t="shared" si="621"/>
        <v>1.2746112434017278</v>
      </c>
      <c r="R1952" s="14">
        <f t="shared" si="622"/>
        <v>-0.13447924340172801</v>
      </c>
      <c r="S1952" s="14">
        <f t="shared" si="623"/>
        <v>1.9791564868034559</v>
      </c>
      <c r="T1952" s="14">
        <f t="shared" si="624"/>
        <v>-0.83902448680345598</v>
      </c>
      <c r="U1952" s="4" t="s">
        <v>21</v>
      </c>
      <c r="V1952" s="21">
        <v>1939</v>
      </c>
      <c r="W1952" s="15">
        <f t="shared" si="614"/>
        <v>18841.757611911587</v>
      </c>
      <c r="X1952" s="15">
        <f t="shared" si="615"/>
        <v>21553.857432113175</v>
      </c>
      <c r="Y1952" s="15">
        <f t="shared" si="616"/>
        <v>38115.491467929023</v>
      </c>
      <c r="Z1952" s="15">
        <f t="shared" si="617"/>
        <v>9314.1086795310202</v>
      </c>
      <c r="AA1952" s="15">
        <f t="shared" si="618"/>
        <v>77104.83914320865</v>
      </c>
      <c r="AB1952" s="15">
        <f t="shared" si="619"/>
        <v>4604.274308213734</v>
      </c>
      <c r="AC1952" s="15"/>
    </row>
    <row r="1953" spans="2:29">
      <c r="B1953" s="64">
        <v>43153</v>
      </c>
      <c r="C1953" s="65">
        <v>2703.96</v>
      </c>
      <c r="D1953" s="65">
        <v>21736.44</v>
      </c>
      <c r="E1953" s="16">
        <f t="shared" si="606"/>
        <v>-1.066733543278571E-2</v>
      </c>
      <c r="F1953" s="16" t="str">
        <f t="shared" si="608"/>
        <v/>
      </c>
      <c r="G1953" s="16">
        <f t="shared" si="609"/>
        <v>-1.066733543278571E-2</v>
      </c>
      <c r="H1953" s="6">
        <f t="shared" si="610"/>
        <v>1940</v>
      </c>
      <c r="I1953" s="25">
        <f t="shared" ca="1" si="611"/>
        <v>29737.110181480755</v>
      </c>
      <c r="J1953" s="16">
        <f t="shared" ca="1" si="620"/>
        <v>3.514324546323376E-3</v>
      </c>
      <c r="K1953" s="17">
        <f t="shared" ca="1" si="612"/>
        <v>28.501681312136327</v>
      </c>
      <c r="L1953" s="31">
        <f t="shared" ca="1" si="607"/>
        <v>0.20088538108919943</v>
      </c>
      <c r="M1953" s="30"/>
      <c r="N1953" s="21">
        <v>1940</v>
      </c>
      <c r="O1953" s="14">
        <f t="shared" si="605"/>
        <v>0.57035999999999998</v>
      </c>
      <c r="P1953" s="14">
        <f t="shared" si="613"/>
        <v>0.70472689745744765</v>
      </c>
      <c r="Q1953" s="14">
        <f t="shared" si="621"/>
        <v>1.2750868974574476</v>
      </c>
      <c r="R1953" s="14">
        <f t="shared" si="622"/>
        <v>-0.13436689745744768</v>
      </c>
      <c r="S1953" s="14">
        <f t="shared" si="623"/>
        <v>1.9798137949148953</v>
      </c>
      <c r="T1953" s="14">
        <f t="shared" si="624"/>
        <v>-0.83909379491489533</v>
      </c>
      <c r="U1953" s="4" t="s">
        <v>21</v>
      </c>
      <c r="V1953" s="21">
        <v>1940</v>
      </c>
      <c r="W1953" s="15">
        <f t="shared" si="614"/>
        <v>18847.29790303238</v>
      </c>
      <c r="X1953" s="15">
        <f t="shared" si="615"/>
        <v>21557.773133372859</v>
      </c>
      <c r="Y1953" s="15">
        <f t="shared" si="616"/>
        <v>38133.625568468829</v>
      </c>
      <c r="Z1953" s="15">
        <f t="shared" si="617"/>
        <v>9315.1551406474828</v>
      </c>
      <c r="AA1953" s="15">
        <f t="shared" si="618"/>
        <v>77155.537439784137</v>
      </c>
      <c r="AB1953" s="15">
        <f t="shared" si="619"/>
        <v>4603.9552057152068</v>
      </c>
      <c r="AC1953" s="15"/>
    </row>
    <row r="1954" spans="2:29">
      <c r="B1954" s="64">
        <v>43154</v>
      </c>
      <c r="C1954" s="65">
        <v>2747.3</v>
      </c>
      <c r="D1954" s="65">
        <v>21892.78</v>
      </c>
      <c r="E1954" s="16">
        <f t="shared" si="606"/>
        <v>7.1925301475310654E-3</v>
      </c>
      <c r="F1954" s="16">
        <f t="shared" si="608"/>
        <v>7.1925301475310654E-3</v>
      </c>
      <c r="G1954" s="16" t="str">
        <f t="shared" si="609"/>
        <v/>
      </c>
      <c r="H1954" s="6">
        <f t="shared" si="610"/>
        <v>1941</v>
      </c>
      <c r="I1954" s="25">
        <f t="shared" ca="1" si="611"/>
        <v>29884.279909087541</v>
      </c>
      <c r="J1954" s="16">
        <f t="shared" ca="1" si="620"/>
        <v>4.9490258706590259E-3</v>
      </c>
      <c r="K1954" s="17">
        <f t="shared" ca="1" si="612"/>
        <v>28.791857750809431</v>
      </c>
      <c r="L1954" s="31">
        <f t="shared" ca="1" si="607"/>
        <v>0.29017643867310333</v>
      </c>
      <c r="M1954" s="30"/>
      <c r="N1954" s="21">
        <v>1941</v>
      </c>
      <c r="O1954" s="14">
        <f t="shared" si="605"/>
        <v>0.57065399999999999</v>
      </c>
      <c r="P1954" s="14">
        <f t="shared" si="613"/>
        <v>0.70490850470114208</v>
      </c>
      <c r="Q1954" s="14">
        <f t="shared" si="621"/>
        <v>1.2755625047011421</v>
      </c>
      <c r="R1954" s="14">
        <f t="shared" si="622"/>
        <v>-0.13425450470114209</v>
      </c>
      <c r="S1954" s="14">
        <f t="shared" si="623"/>
        <v>1.9804710094022842</v>
      </c>
      <c r="T1954" s="14">
        <f t="shared" si="624"/>
        <v>-0.83916300940228417</v>
      </c>
      <c r="U1954" s="4" t="s">
        <v>21</v>
      </c>
      <c r="V1954" s="21">
        <v>1941</v>
      </c>
      <c r="W1954" s="15">
        <f t="shared" si="614"/>
        <v>18852.839823238224</v>
      </c>
      <c r="X1954" s="15">
        <f t="shared" si="615"/>
        <v>21561.688536653841</v>
      </c>
      <c r="Y1954" s="15">
        <f t="shared" si="616"/>
        <v>38151.766510657326</v>
      </c>
      <c r="Z1954" s="15">
        <f t="shared" si="617"/>
        <v>9316.2021554464918</v>
      </c>
      <c r="AA1954" s="15">
        <f t="shared" si="618"/>
        <v>77206.261843352491</v>
      </c>
      <c r="AB1954" s="15">
        <f t="shared" si="619"/>
        <v>4603.6365563433856</v>
      </c>
      <c r="AC1954" s="15"/>
    </row>
    <row r="1955" spans="2:29">
      <c r="B1955" s="64">
        <v>43157</v>
      </c>
      <c r="C1955" s="65">
        <v>2779.6</v>
      </c>
      <c r="D1955" s="65">
        <v>22153.63</v>
      </c>
      <c r="E1955" s="16">
        <f t="shared" si="606"/>
        <v>1.1914887008411092E-2</v>
      </c>
      <c r="F1955" s="16">
        <f t="shared" si="608"/>
        <v>1.1914887008411092E-2</v>
      </c>
      <c r="G1955" s="16" t="str">
        <f t="shared" si="609"/>
        <v/>
      </c>
      <c r="H1955" s="6">
        <f t="shared" si="610"/>
        <v>1942</v>
      </c>
      <c r="I1955" s="25">
        <f t="shared" ca="1" si="611"/>
        <v>29769.276354357855</v>
      </c>
      <c r="J1955" s="16">
        <f t="shared" ca="1" si="620"/>
        <v>-3.8482959964082999E-3</v>
      </c>
      <c r="K1955" s="17">
        <f t="shared" ca="1" si="612"/>
        <v>28.53250010499886</v>
      </c>
      <c r="L1955" s="31">
        <f t="shared" ca="1" si="607"/>
        <v>-0.25935764581057108</v>
      </c>
      <c r="M1955" s="30"/>
      <c r="N1955" s="21">
        <v>1942</v>
      </c>
      <c r="O1955" s="14">
        <f t="shared" si="605"/>
        <v>0.57094800000000001</v>
      </c>
      <c r="P1955" s="14">
        <f t="shared" si="613"/>
        <v>0.70509006516898254</v>
      </c>
      <c r="Q1955" s="14">
        <f t="shared" si="621"/>
        <v>1.2760380651689824</v>
      </c>
      <c r="R1955" s="14">
        <f t="shared" si="622"/>
        <v>-0.13414206516898253</v>
      </c>
      <c r="S1955" s="14">
        <f t="shared" si="623"/>
        <v>1.9811281303379651</v>
      </c>
      <c r="T1955" s="14">
        <f t="shared" si="624"/>
        <v>-0.83923213033796507</v>
      </c>
      <c r="U1955" s="4" t="s">
        <v>21</v>
      </c>
      <c r="V1955" s="21">
        <v>1942</v>
      </c>
      <c r="W1955" s="15">
        <f t="shared" si="614"/>
        <v>18858.383373008142</v>
      </c>
      <c r="X1955" s="15">
        <f t="shared" si="615"/>
        <v>21565.603642315436</v>
      </c>
      <c r="Y1955" s="15">
        <f t="shared" si="616"/>
        <v>38169.914297431031</v>
      </c>
      <c r="Z1955" s="15">
        <f t="shared" si="617"/>
        <v>9317.2497237512944</v>
      </c>
      <c r="AA1955" s="15">
        <f t="shared" si="618"/>
        <v>77257.012367165065</v>
      </c>
      <c r="AB1955" s="15">
        <f t="shared" si="619"/>
        <v>4603.3183596742292</v>
      </c>
      <c r="AC1955" s="15"/>
    </row>
    <row r="1956" spans="2:29">
      <c r="B1956" s="64">
        <v>43158</v>
      </c>
      <c r="C1956" s="65">
        <v>2744.28</v>
      </c>
      <c r="D1956" s="65">
        <v>22389.86</v>
      </c>
      <c r="E1956" s="16">
        <f t="shared" si="606"/>
        <v>1.0663263763094335E-2</v>
      </c>
      <c r="F1956" s="16">
        <f t="shared" si="608"/>
        <v>1.0663263763094335E-2</v>
      </c>
      <c r="G1956" s="16" t="str">
        <f t="shared" si="609"/>
        <v/>
      </c>
      <c r="H1956" s="6">
        <f t="shared" si="610"/>
        <v>1943</v>
      </c>
      <c r="I1956" s="25">
        <f t="shared" ca="1" si="611"/>
        <v>29723.044740315465</v>
      </c>
      <c r="J1956" s="16">
        <f t="shared" ca="1" si="620"/>
        <v>-1.5529975768330108E-3</v>
      </c>
      <c r="K1956" s="17">
        <f t="shared" ca="1" si="612"/>
        <v>28.416987244188</v>
      </c>
      <c r="L1956" s="31">
        <f t="shared" ca="1" si="607"/>
        <v>-0.11551286081086073</v>
      </c>
      <c r="M1956" s="30"/>
      <c r="N1956" s="21">
        <v>1943</v>
      </c>
      <c r="O1956" s="14">
        <f t="shared" si="605"/>
        <v>0.57124200000000003</v>
      </c>
      <c r="P1956" s="14">
        <f t="shared" si="613"/>
        <v>0.70527157889709402</v>
      </c>
      <c r="Q1956" s="14">
        <f t="shared" si="621"/>
        <v>1.276513578897094</v>
      </c>
      <c r="R1956" s="14">
        <f t="shared" si="622"/>
        <v>-0.13402957889709399</v>
      </c>
      <c r="S1956" s="14">
        <f t="shared" si="623"/>
        <v>1.9817851577941881</v>
      </c>
      <c r="T1956" s="14">
        <f t="shared" si="624"/>
        <v>-0.83930115779418801</v>
      </c>
      <c r="U1956" s="4" t="s">
        <v>21</v>
      </c>
      <c r="V1956" s="21">
        <v>1943</v>
      </c>
      <c r="W1956" s="15">
        <f t="shared" si="614"/>
        <v>18863.928552821297</v>
      </c>
      <c r="X1956" s="15">
        <f t="shared" si="615"/>
        <v>21569.518450716514</v>
      </c>
      <c r="Y1956" s="15">
        <f t="shared" si="616"/>
        <v>38188.068931727139</v>
      </c>
      <c r="Z1956" s="15">
        <f t="shared" si="617"/>
        <v>9318.2978453855158</v>
      </c>
      <c r="AA1956" s="15">
        <f t="shared" si="618"/>
        <v>77307.789024478421</v>
      </c>
      <c r="AB1956" s="15">
        <f t="shared" si="619"/>
        <v>4603.0006152843462</v>
      </c>
      <c r="AC1956" s="15"/>
    </row>
    <row r="1957" spans="2:29">
      <c r="B1957" s="64">
        <v>43159</v>
      </c>
      <c r="C1957" s="65">
        <v>2713.83</v>
      </c>
      <c r="D1957" s="65">
        <v>22068.240000000002</v>
      </c>
      <c r="E1957" s="16">
        <f t="shared" si="606"/>
        <v>-1.4364538232932184E-2</v>
      </c>
      <c r="F1957" s="16" t="str">
        <f t="shared" si="608"/>
        <v/>
      </c>
      <c r="G1957" s="16">
        <f t="shared" si="609"/>
        <v>-1.4364538232932184E-2</v>
      </c>
      <c r="H1957" s="6">
        <f t="shared" si="610"/>
        <v>1944</v>
      </c>
      <c r="I1957" s="25">
        <f t="shared" ca="1" si="611"/>
        <v>29781.306342998385</v>
      </c>
      <c r="J1957" s="16">
        <f t="shared" ca="1" si="620"/>
        <v>1.9601492105516274E-3</v>
      </c>
      <c r="K1957" s="17">
        <f t="shared" ca="1" si="612"/>
        <v>28.521001740564966</v>
      </c>
      <c r="L1957" s="31">
        <f t="shared" ca="1" si="607"/>
        <v>0.10401449637696543</v>
      </c>
      <c r="M1957" s="30"/>
      <c r="N1957" s="21">
        <v>1944</v>
      </c>
      <c r="O1957" s="14">
        <f t="shared" si="605"/>
        <v>0.57153599999999993</v>
      </c>
      <c r="P1957" s="14">
        <f t="shared" si="613"/>
        <v>0.70545304592155522</v>
      </c>
      <c r="Q1957" s="14">
        <f t="shared" si="621"/>
        <v>1.2769890459215552</v>
      </c>
      <c r="R1957" s="14">
        <f t="shared" si="622"/>
        <v>-0.13391704592155529</v>
      </c>
      <c r="S1957" s="14">
        <f t="shared" si="623"/>
        <v>1.9824420918431103</v>
      </c>
      <c r="T1957" s="14">
        <f t="shared" si="624"/>
        <v>-0.83937009184311051</v>
      </c>
      <c r="U1957" s="4" t="s">
        <v>21</v>
      </c>
      <c r="V1957" s="21">
        <v>1944</v>
      </c>
      <c r="W1957" s="15">
        <f t="shared" si="614"/>
        <v>18869.475363156987</v>
      </c>
      <c r="X1957" s="15">
        <f t="shared" si="615"/>
        <v>21573.432962215458</v>
      </c>
      <c r="Y1957" s="15">
        <f t="shared" si="616"/>
        <v>38206.230416483435</v>
      </c>
      <c r="Z1957" s="15">
        <f t="shared" si="617"/>
        <v>9319.3465201731542</v>
      </c>
      <c r="AA1957" s="15">
        <f t="shared" si="618"/>
        <v>77358.59182855433</v>
      </c>
      <c r="AB1957" s="15">
        <f t="shared" si="619"/>
        <v>4602.6833227509969</v>
      </c>
      <c r="AC1957" s="15"/>
    </row>
    <row r="1958" spans="2:29">
      <c r="B1958" s="64">
        <v>43160</v>
      </c>
      <c r="C1958" s="65">
        <v>2677.67</v>
      </c>
      <c r="D1958" s="65">
        <v>21727.47</v>
      </c>
      <c r="E1958" s="16">
        <f t="shared" si="606"/>
        <v>-1.5441648269186868E-2</v>
      </c>
      <c r="F1958" s="16" t="str">
        <f t="shared" si="608"/>
        <v/>
      </c>
      <c r="G1958" s="16">
        <f t="shared" si="609"/>
        <v>-1.5441648269186868E-2</v>
      </c>
      <c r="H1958" s="6">
        <f t="shared" si="610"/>
        <v>1945</v>
      </c>
      <c r="I1958" s="25">
        <f t="shared" ca="1" si="611"/>
        <v>29794.563259478298</v>
      </c>
      <c r="J1958" s="16">
        <f t="shared" ca="1" si="620"/>
        <v>4.4514220857978104E-4</v>
      </c>
      <c r="K1958" s="17">
        <f t="shared" ca="1" si="612"/>
        <v>28.530441956911151</v>
      </c>
      <c r="L1958" s="31">
        <f t="shared" ca="1" si="607"/>
        <v>9.440216346186853E-3</v>
      </c>
      <c r="M1958" s="30"/>
      <c r="N1958" s="21">
        <v>1945</v>
      </c>
      <c r="O1958" s="14">
        <f t="shared" si="605"/>
        <v>0.57182999999999995</v>
      </c>
      <c r="P1958" s="14">
        <f t="shared" si="613"/>
        <v>0.70563446627839821</v>
      </c>
      <c r="Q1958" s="14">
        <f t="shared" si="621"/>
        <v>1.2774644662783983</v>
      </c>
      <c r="R1958" s="14">
        <f t="shared" si="622"/>
        <v>-0.13380446627839826</v>
      </c>
      <c r="S1958" s="14">
        <f t="shared" si="623"/>
        <v>1.9830989325567963</v>
      </c>
      <c r="T1958" s="14">
        <f t="shared" si="624"/>
        <v>-0.83943893255679647</v>
      </c>
      <c r="U1958" s="4" t="s">
        <v>21</v>
      </c>
      <c r="V1958" s="21">
        <v>1945</v>
      </c>
      <c r="W1958" s="15">
        <f t="shared" si="614"/>
        <v>18875.023804494667</v>
      </c>
      <c r="X1958" s="15">
        <f t="shared" si="615"/>
        <v>21577.347177170195</v>
      </c>
      <c r="Y1958" s="15">
        <f t="shared" si="616"/>
        <v>38224.398754638365</v>
      </c>
      <c r="Z1958" s="15">
        <f t="shared" si="617"/>
        <v>9320.3957479385881</v>
      </c>
      <c r="AA1958" s="15">
        <f t="shared" si="618"/>
        <v>77409.420792659803</v>
      </c>
      <c r="AB1958" s="15">
        <f t="shared" si="619"/>
        <v>4602.3664816520968</v>
      </c>
      <c r="AC1958" s="15"/>
    </row>
    <row r="1959" spans="2:29">
      <c r="B1959" s="64">
        <v>43161</v>
      </c>
      <c r="C1959" s="65">
        <v>2691.25</v>
      </c>
      <c r="D1959" s="65">
        <v>21181.64</v>
      </c>
      <c r="E1959" s="16">
        <f t="shared" si="606"/>
        <v>-2.5121654753176587E-2</v>
      </c>
      <c r="F1959" s="16" t="str">
        <f t="shared" si="608"/>
        <v/>
      </c>
      <c r="G1959" s="16">
        <f t="shared" si="609"/>
        <v>-2.5121654753176587E-2</v>
      </c>
      <c r="H1959" s="6">
        <f t="shared" si="610"/>
        <v>1946</v>
      </c>
      <c r="I1959" s="25">
        <f t="shared" ca="1" si="611"/>
        <v>29640.973951135558</v>
      </c>
      <c r="J1959" s="16">
        <f t="shared" ca="1" si="620"/>
        <v>-5.1549441085994062E-3</v>
      </c>
      <c r="K1959" s="17">
        <f t="shared" ca="1" si="612"/>
        <v>28.189049447645232</v>
      </c>
      <c r="L1959" s="31">
        <f t="shared" ca="1" si="607"/>
        <v>-0.34139250926591741</v>
      </c>
      <c r="M1959" s="30"/>
      <c r="N1959" s="21">
        <v>1946</v>
      </c>
      <c r="O1959" s="14">
        <f t="shared" si="605"/>
        <v>0.57212399999999997</v>
      </c>
      <c r="P1959" s="14">
        <f t="shared" si="613"/>
        <v>0.70581584000360886</v>
      </c>
      <c r="Q1959" s="14">
        <f t="shared" si="621"/>
        <v>1.2779398400036088</v>
      </c>
      <c r="R1959" s="14">
        <f t="shared" si="622"/>
        <v>-0.1336918400036089</v>
      </c>
      <c r="S1959" s="14">
        <f t="shared" si="623"/>
        <v>1.9837556800072176</v>
      </c>
      <c r="T1959" s="14">
        <f t="shared" si="624"/>
        <v>-0.83950768000721776</v>
      </c>
      <c r="U1959" s="4" t="s">
        <v>21</v>
      </c>
      <c r="V1959" s="21">
        <v>1946</v>
      </c>
      <c r="W1959" s="15">
        <f t="shared" si="614"/>
        <v>18880.57387731392</v>
      </c>
      <c r="X1959" s="15">
        <f t="shared" si="615"/>
        <v>21581.261095938164</v>
      </c>
      <c r="Y1959" s="15">
        <f t="shared" si="616"/>
        <v>38242.57394913098</v>
      </c>
      <c r="Z1959" s="15">
        <f t="shared" si="617"/>
        <v>9321.4455285065687</v>
      </c>
      <c r="AA1959" s="15">
        <f t="shared" si="618"/>
        <v>77460.275930067</v>
      </c>
      <c r="AB1959" s="15">
        <f t="shared" si="619"/>
        <v>4602.0500915662096</v>
      </c>
      <c r="AC1959" s="15"/>
    </row>
    <row r="1960" spans="2:29">
      <c r="B1960" s="64">
        <v>43164</v>
      </c>
      <c r="C1960" s="65">
        <v>2720.94</v>
      </c>
      <c r="D1960" s="65">
        <v>21417.759999999998</v>
      </c>
      <c r="E1960" s="16">
        <f t="shared" si="606"/>
        <v>1.1147389909374297E-2</v>
      </c>
      <c r="F1960" s="16">
        <f t="shared" si="608"/>
        <v>1.1147389909374297E-2</v>
      </c>
      <c r="G1960" s="16" t="str">
        <f t="shared" si="609"/>
        <v/>
      </c>
      <c r="H1960" s="6">
        <f t="shared" si="610"/>
        <v>1947</v>
      </c>
      <c r="I1960" s="25">
        <f t="shared" ca="1" si="611"/>
        <v>29720.177362191615</v>
      </c>
      <c r="J1960" s="16">
        <f t="shared" ca="1" si="620"/>
        <v>2.6720920569825572E-3</v>
      </c>
      <c r="K1960" s="17">
        <f t="shared" ca="1" si="612"/>
        <v>28.337457582703045</v>
      </c>
      <c r="L1960" s="31">
        <f t="shared" ca="1" si="607"/>
        <v>0.14840813505781339</v>
      </c>
      <c r="M1960" s="30"/>
      <c r="N1960" s="21">
        <v>1947</v>
      </c>
      <c r="O1960" s="14">
        <f t="shared" si="605"/>
        <v>0.57241799999999998</v>
      </c>
      <c r="P1960" s="14">
        <f t="shared" si="613"/>
        <v>0.70599716713312677</v>
      </c>
      <c r="Q1960" s="14">
        <f t="shared" si="621"/>
        <v>1.2784151671331268</v>
      </c>
      <c r="R1960" s="14">
        <f t="shared" si="622"/>
        <v>-0.13357916713312679</v>
      </c>
      <c r="S1960" s="14">
        <f t="shared" si="623"/>
        <v>1.9844123342662536</v>
      </c>
      <c r="T1960" s="14">
        <f t="shared" si="624"/>
        <v>-0.83957633426625355</v>
      </c>
      <c r="U1960" s="4" t="s">
        <v>21</v>
      </c>
      <c r="V1960" s="21">
        <v>1947</v>
      </c>
      <c r="W1960" s="15">
        <f t="shared" si="614"/>
        <v>18886.125582094464</v>
      </c>
      <c r="X1960" s="15">
        <f t="shared" si="615"/>
        <v>21585.174718876351</v>
      </c>
      <c r="Y1960" s="15">
        <f t="shared" si="616"/>
        <v>38260.756002900976</v>
      </c>
      <c r="Z1960" s="15">
        <f t="shared" si="617"/>
        <v>9322.4958617022257</v>
      </c>
      <c r="AA1960" s="15">
        <f t="shared" si="618"/>
        <v>77511.157254053323</v>
      </c>
      <c r="AB1960" s="15">
        <f t="shared" si="619"/>
        <v>4601.7341520725467</v>
      </c>
      <c r="AC1960" s="15"/>
    </row>
    <row r="1961" spans="2:29">
      <c r="B1961" s="64">
        <v>43165</v>
      </c>
      <c r="C1961" s="65">
        <v>2728.12</v>
      </c>
      <c r="D1961" s="65">
        <v>21417.759999999998</v>
      </c>
      <c r="E1961" s="16">
        <f t="shared" si="606"/>
        <v>0</v>
      </c>
      <c r="F1961" s="16" t="str">
        <f t="shared" si="608"/>
        <v/>
      </c>
      <c r="G1961" s="16" t="str">
        <f t="shared" si="609"/>
        <v/>
      </c>
      <c r="H1961" s="6">
        <f t="shared" si="610"/>
        <v>1948</v>
      </c>
      <c r="I1961" s="25">
        <f t="shared" ca="1" si="611"/>
        <v>29828.935526671128</v>
      </c>
      <c r="J1961" s="16">
        <f t="shared" ca="1" si="620"/>
        <v>3.6594049609498577E-3</v>
      </c>
      <c r="K1961" s="17">
        <f t="shared" ca="1" si="612"/>
        <v>28.547378088052739</v>
      </c>
      <c r="L1961" s="31">
        <f t="shared" ca="1" si="607"/>
        <v>0.20992050534969448</v>
      </c>
      <c r="M1961" s="30"/>
      <c r="N1961" s="21">
        <v>1948</v>
      </c>
      <c r="O1961" s="14">
        <f t="shared" si="605"/>
        <v>0.572712</v>
      </c>
      <c r="P1961" s="14">
        <f t="shared" si="613"/>
        <v>0.7061784477028451</v>
      </c>
      <c r="Q1961" s="14">
        <f t="shared" si="621"/>
        <v>1.2788904477028451</v>
      </c>
      <c r="R1961" s="14">
        <f t="shared" si="622"/>
        <v>-0.1334664477028451</v>
      </c>
      <c r="S1961" s="14">
        <f t="shared" si="623"/>
        <v>1.9850688954056901</v>
      </c>
      <c r="T1961" s="14">
        <f t="shared" si="624"/>
        <v>-0.83964489540569021</v>
      </c>
      <c r="U1961" s="4" t="s">
        <v>21</v>
      </c>
      <c r="V1961" s="21">
        <v>1948</v>
      </c>
      <c r="W1961" s="15">
        <f t="shared" si="614"/>
        <v>18891.678919316168</v>
      </c>
      <c r="X1961" s="15">
        <f t="shared" si="615"/>
        <v>21589.088046341258</v>
      </c>
      <c r="Y1961" s="15">
        <f t="shared" si="616"/>
        <v>38278.944918888672</v>
      </c>
      <c r="Z1961" s="15">
        <f t="shared" si="617"/>
        <v>9323.5467473510616</v>
      </c>
      <c r="AA1961" s="15">
        <f t="shared" si="618"/>
        <v>77562.06477790128</v>
      </c>
      <c r="AB1961" s="15">
        <f t="shared" si="619"/>
        <v>4601.4186627509744</v>
      </c>
      <c r="AC1961" s="15"/>
    </row>
    <row r="1962" spans="2:29">
      <c r="B1962" s="64">
        <v>43166</v>
      </c>
      <c r="C1962" s="65">
        <v>2726.8</v>
      </c>
      <c r="D1962" s="65">
        <v>21252.720000000001</v>
      </c>
      <c r="E1962" s="16">
        <f t="shared" si="606"/>
        <v>-7.7057544766584952E-3</v>
      </c>
      <c r="F1962" s="16" t="str">
        <f t="shared" si="608"/>
        <v/>
      </c>
      <c r="G1962" s="16">
        <f t="shared" si="609"/>
        <v>-7.7057544766584952E-3</v>
      </c>
      <c r="H1962" s="6">
        <f t="shared" si="610"/>
        <v>1949</v>
      </c>
      <c r="I1962" s="25">
        <f t="shared" ca="1" si="611"/>
        <v>29464.903269334674</v>
      </c>
      <c r="J1962" s="16">
        <f t="shared" ca="1" si="620"/>
        <v>-1.2203997591900636E-2</v>
      </c>
      <c r="K1962" s="17">
        <f t="shared" ca="1" si="612"/>
        <v>27.761560206288088</v>
      </c>
      <c r="L1962" s="31">
        <f t="shared" ca="1" si="607"/>
        <v>-0.78581788176464917</v>
      </c>
      <c r="M1962" s="30"/>
      <c r="N1962" s="21">
        <v>1949</v>
      </c>
      <c r="O1962" s="14">
        <f t="shared" si="605"/>
        <v>0.57300600000000002</v>
      </c>
      <c r="P1962" s="14">
        <f t="shared" si="613"/>
        <v>0.70635968174861175</v>
      </c>
      <c r="Q1962" s="14">
        <f t="shared" si="621"/>
        <v>1.2793656817486116</v>
      </c>
      <c r="R1962" s="14">
        <f t="shared" si="622"/>
        <v>-0.13335368174861173</v>
      </c>
      <c r="S1962" s="14">
        <f t="shared" si="623"/>
        <v>1.9857253634972234</v>
      </c>
      <c r="T1962" s="14">
        <f t="shared" si="624"/>
        <v>-0.83971336349722348</v>
      </c>
      <c r="U1962" s="4" t="s">
        <v>21</v>
      </c>
      <c r="V1962" s="21">
        <v>1949</v>
      </c>
      <c r="W1962" s="15">
        <f t="shared" si="614"/>
        <v>18897.233889459047</v>
      </c>
      <c r="X1962" s="15">
        <f t="shared" si="615"/>
        <v>21593.001078688943</v>
      </c>
      <c r="Y1962" s="15">
        <f t="shared" si="616"/>
        <v>38297.140700035037</v>
      </c>
      <c r="Z1962" s="15">
        <f t="shared" si="617"/>
        <v>9324.5981852789537</v>
      </c>
      <c r="AA1962" s="15">
        <f t="shared" si="618"/>
        <v>77612.998514898805</v>
      </c>
      <c r="AB1962" s="15">
        <f t="shared" si="619"/>
        <v>4601.1036231819926</v>
      </c>
      <c r="AC1962" s="15"/>
    </row>
    <row r="1963" spans="2:29">
      <c r="B1963" s="64">
        <v>43167</v>
      </c>
      <c r="C1963" s="65">
        <v>2738.97</v>
      </c>
      <c r="D1963" s="65">
        <v>21368.07</v>
      </c>
      <c r="E1963" s="16">
        <f t="shared" si="606"/>
        <v>5.4275405689247561E-3</v>
      </c>
      <c r="F1963" s="16">
        <f t="shared" si="608"/>
        <v>5.4275405689247561E-3</v>
      </c>
      <c r="G1963" s="16" t="str">
        <f t="shared" si="609"/>
        <v/>
      </c>
      <c r="H1963" s="6">
        <f t="shared" si="610"/>
        <v>1950</v>
      </c>
      <c r="I1963" s="25">
        <f t="shared" ca="1" si="611"/>
        <v>29543.841663544459</v>
      </c>
      <c r="J1963" s="16">
        <f t="shared" ca="1" si="620"/>
        <v>2.6790651063137599E-3</v>
      </c>
      <c r="K1963" s="17">
        <f t="shared" ca="1" si="612"/>
        <v>27.910402994274175</v>
      </c>
      <c r="L1963" s="31">
        <f t="shared" ca="1" si="607"/>
        <v>0.14884278798608824</v>
      </c>
      <c r="M1963" s="30"/>
      <c r="N1963" s="21">
        <v>1950</v>
      </c>
      <c r="O1963" s="14">
        <f t="shared" si="605"/>
        <v>0.57330000000000003</v>
      </c>
      <c r="P1963" s="14">
        <f t="shared" si="613"/>
        <v>0.70654086930622773</v>
      </c>
      <c r="Q1963" s="14">
        <f t="shared" si="621"/>
        <v>1.2798408693062278</v>
      </c>
      <c r="R1963" s="14">
        <f t="shared" si="622"/>
        <v>-0.13324086930622769</v>
      </c>
      <c r="S1963" s="14">
        <f t="shared" si="623"/>
        <v>1.9863817386124554</v>
      </c>
      <c r="T1963" s="14">
        <f t="shared" si="624"/>
        <v>-0.83978173861245542</v>
      </c>
      <c r="U1963" s="4" t="s">
        <v>21</v>
      </c>
      <c r="V1963" s="21">
        <v>1950</v>
      </c>
      <c r="W1963" s="15">
        <f t="shared" si="614"/>
        <v>18902.790493003246</v>
      </c>
      <c r="X1963" s="15">
        <f t="shared" si="615"/>
        <v>21596.913816274966</v>
      </c>
      <c r="Y1963" s="15">
        <f t="shared" si="616"/>
        <v>38315.343349281669</v>
      </c>
      <c r="Z1963" s="15">
        <f t="shared" si="617"/>
        <v>9325.6501753121502</v>
      </c>
      <c r="AA1963" s="15">
        <f t="shared" si="618"/>
        <v>77663.958478338885</v>
      </c>
      <c r="AB1963" s="15">
        <f t="shared" si="619"/>
        <v>4600.7890329467573</v>
      </c>
      <c r="AC1963" s="15"/>
    </row>
    <row r="1964" spans="2:29">
      <c r="B1964" s="64">
        <v>43168</v>
      </c>
      <c r="C1964" s="65">
        <v>2784.25</v>
      </c>
      <c r="D1964" s="65">
        <v>21469.200000000001</v>
      </c>
      <c r="E1964" s="16">
        <f t="shared" si="606"/>
        <v>4.7327624815905701E-3</v>
      </c>
      <c r="F1964" s="16">
        <f t="shared" si="608"/>
        <v>4.7327624815905701E-3</v>
      </c>
      <c r="G1964" s="16" t="str">
        <f t="shared" si="609"/>
        <v/>
      </c>
      <c r="H1964" s="6">
        <f t="shared" si="610"/>
        <v>1951</v>
      </c>
      <c r="I1964" s="25">
        <f t="shared" ca="1" si="611"/>
        <v>29977.401587215223</v>
      </c>
      <c r="J1964" s="16">
        <f t="shared" ca="1" si="620"/>
        <v>1.4675136991603702E-2</v>
      </c>
      <c r="K1964" s="17">
        <f t="shared" ca="1" si="612"/>
        <v>28.802559805853043</v>
      </c>
      <c r="L1964" s="31">
        <f t="shared" ca="1" si="607"/>
        <v>0.8921568115788695</v>
      </c>
      <c r="M1964" s="30"/>
      <c r="N1964" s="21">
        <v>1951</v>
      </c>
      <c r="O1964" s="14">
        <f t="shared" si="605"/>
        <v>0.57359399999999994</v>
      </c>
      <c r="P1964" s="14">
        <f t="shared" si="613"/>
        <v>0.70672201041144889</v>
      </c>
      <c r="Q1964" s="14">
        <f t="shared" si="621"/>
        <v>1.2803160104114488</v>
      </c>
      <c r="R1964" s="14">
        <f t="shared" si="622"/>
        <v>-0.13312801041144895</v>
      </c>
      <c r="S1964" s="14">
        <f t="shared" si="623"/>
        <v>1.9870380208228977</v>
      </c>
      <c r="T1964" s="14">
        <f t="shared" si="624"/>
        <v>-0.83985002082289784</v>
      </c>
      <c r="U1964" s="4" t="s">
        <v>21</v>
      </c>
      <c r="V1964" s="21">
        <v>1951</v>
      </c>
      <c r="W1964" s="15">
        <f t="shared" si="614"/>
        <v>18908.348730429054</v>
      </c>
      <c r="X1964" s="15">
        <f t="shared" si="615"/>
        <v>21600.826259454454</v>
      </c>
      <c r="Y1964" s="15">
        <f t="shared" si="616"/>
        <v>38333.552869570791</v>
      </c>
      <c r="Z1964" s="15">
        <f t="shared" si="617"/>
        <v>9326.7027172772741</v>
      </c>
      <c r="AA1964" s="15">
        <f t="shared" si="618"/>
        <v>77714.944681519803</v>
      </c>
      <c r="AB1964" s="15">
        <f t="shared" si="619"/>
        <v>4600.4748916270619</v>
      </c>
      <c r="AC1964" s="15"/>
    </row>
    <row r="1965" spans="2:29">
      <c r="B1965" s="64">
        <v>43171</v>
      </c>
      <c r="C1965" s="65">
        <v>2783.02</v>
      </c>
      <c r="D1965" s="65">
        <v>21824.03</v>
      </c>
      <c r="E1965" s="16">
        <f t="shared" si="606"/>
        <v>1.6527397387885813E-2</v>
      </c>
      <c r="F1965" s="16">
        <f t="shared" si="608"/>
        <v>1.6527397387885813E-2</v>
      </c>
      <c r="G1965" s="16" t="str">
        <f t="shared" si="609"/>
        <v/>
      </c>
      <c r="H1965" s="6">
        <f t="shared" si="610"/>
        <v>1952</v>
      </c>
      <c r="I1965" s="25">
        <f t="shared" ca="1" si="611"/>
        <v>30291.920832147032</v>
      </c>
      <c r="J1965" s="16">
        <f t="shared" ca="1" si="620"/>
        <v>1.0491878157510008E-2</v>
      </c>
      <c r="K1965" s="17">
        <f t="shared" ca="1" si="612"/>
        <v>29.43651151839023</v>
      </c>
      <c r="L1965" s="31">
        <f t="shared" ca="1" si="607"/>
        <v>0.63395171253718785</v>
      </c>
      <c r="M1965" s="30"/>
      <c r="N1965" s="21">
        <v>1952</v>
      </c>
      <c r="O1965" s="14">
        <f t="shared" si="605"/>
        <v>0.57388799999999995</v>
      </c>
      <c r="P1965" s="14">
        <f t="shared" si="613"/>
        <v>0.70690310509998477</v>
      </c>
      <c r="Q1965" s="14">
        <f t="shared" si="621"/>
        <v>1.2807911050999847</v>
      </c>
      <c r="R1965" s="14">
        <f t="shared" si="622"/>
        <v>-0.13301510509998482</v>
      </c>
      <c r="S1965" s="14">
        <f t="shared" si="623"/>
        <v>1.9876942101999695</v>
      </c>
      <c r="T1965" s="14">
        <f t="shared" si="624"/>
        <v>-0.83991821019996959</v>
      </c>
      <c r="U1965" s="4" t="s">
        <v>21</v>
      </c>
      <c r="V1965" s="21">
        <v>1952</v>
      </c>
      <c r="W1965" s="15">
        <f t="shared" si="614"/>
        <v>18913.908602216903</v>
      </c>
      <c r="X1965" s="15">
        <f t="shared" si="615"/>
        <v>21604.738408582052</v>
      </c>
      <c r="Y1965" s="15">
        <f t="shared" si="616"/>
        <v>38351.769263845272</v>
      </c>
      <c r="Z1965" s="15">
        <f t="shared" si="617"/>
        <v>9327.7558110013197</v>
      </c>
      <c r="AA1965" s="15">
        <f t="shared" si="618"/>
        <v>77765.957137745048</v>
      </c>
      <c r="AB1965" s="15">
        <f t="shared" si="619"/>
        <v>4600.1611988053482</v>
      </c>
      <c r="AC1965" s="15"/>
    </row>
    <row r="1966" spans="2:29">
      <c r="B1966" s="64">
        <v>43172</v>
      </c>
      <c r="C1966" s="65">
        <v>2765.31</v>
      </c>
      <c r="D1966" s="65">
        <v>21968.1</v>
      </c>
      <c r="E1966" s="16">
        <f t="shared" si="606"/>
        <v>6.6014388726554959E-3</v>
      </c>
      <c r="F1966" s="16">
        <f t="shared" si="608"/>
        <v>6.6014388726554959E-3</v>
      </c>
      <c r="G1966" s="16" t="str">
        <f t="shared" si="609"/>
        <v/>
      </c>
      <c r="H1966" s="6">
        <f t="shared" si="610"/>
        <v>1953</v>
      </c>
      <c r="I1966" s="25">
        <f t="shared" ca="1" si="611"/>
        <v>30171.825934010947</v>
      </c>
      <c r="J1966" s="16">
        <f t="shared" ca="1" si="620"/>
        <v>-3.9645851051028627E-3</v>
      </c>
      <c r="K1966" s="17">
        <f t="shared" ca="1" si="612"/>
        <v>29.169857294741551</v>
      </c>
      <c r="L1966" s="31">
        <f t="shared" ca="1" si="607"/>
        <v>-0.26665422364867786</v>
      </c>
      <c r="M1966" s="30"/>
      <c r="N1966" s="21">
        <v>1953</v>
      </c>
      <c r="O1966" s="14">
        <f t="shared" si="605"/>
        <v>0.57418199999999997</v>
      </c>
      <c r="P1966" s="14">
        <f t="shared" si="613"/>
        <v>0.70708415340749931</v>
      </c>
      <c r="Q1966" s="14">
        <f t="shared" si="621"/>
        <v>1.2812661534074992</v>
      </c>
      <c r="R1966" s="14">
        <f t="shared" si="622"/>
        <v>-0.13290215340749933</v>
      </c>
      <c r="S1966" s="14">
        <f t="shared" si="623"/>
        <v>1.9883503068149986</v>
      </c>
      <c r="T1966" s="14">
        <f t="shared" si="624"/>
        <v>-0.83998630681499864</v>
      </c>
      <c r="U1966" s="4" t="s">
        <v>21</v>
      </c>
      <c r="V1966" s="21">
        <v>1953</v>
      </c>
      <c r="W1966" s="15">
        <f t="shared" si="614"/>
        <v>18919.47010884737</v>
      </c>
      <c r="X1966" s="15">
        <f t="shared" si="615"/>
        <v>21608.650264011936</v>
      </c>
      <c r="Y1966" s="15">
        <f t="shared" si="616"/>
        <v>38369.992535048616</v>
      </c>
      <c r="Z1966" s="15">
        <f t="shared" si="617"/>
        <v>9328.8094563116556</v>
      </c>
      <c r="AA1966" s="15">
        <f t="shared" si="618"/>
        <v>77816.995860323324</v>
      </c>
      <c r="AB1966" s="15">
        <f t="shared" si="619"/>
        <v>4599.8479540646968</v>
      </c>
      <c r="AC1966" s="15"/>
    </row>
    <row r="1967" spans="2:29">
      <c r="B1967" s="64">
        <v>43173</v>
      </c>
      <c r="C1967" s="65">
        <v>2749.48</v>
      </c>
      <c r="D1967" s="65">
        <v>21777.29</v>
      </c>
      <c r="E1967" s="16">
        <f t="shared" si="606"/>
        <v>-8.6857761936625227E-3</v>
      </c>
      <c r="F1967" s="16" t="str">
        <f t="shared" si="608"/>
        <v/>
      </c>
      <c r="G1967" s="16">
        <f t="shared" si="609"/>
        <v>-8.6857761936625227E-3</v>
      </c>
      <c r="H1967" s="6">
        <f t="shared" si="610"/>
        <v>1954</v>
      </c>
      <c r="I1967" s="25">
        <f t="shared" ca="1" si="611"/>
        <v>30320.249140952052</v>
      </c>
      <c r="J1967" s="16">
        <f t="shared" ca="1" si="620"/>
        <v>4.9192649879964915E-3</v>
      </c>
      <c r="K1967" s="17">
        <f t="shared" ca="1" si="612"/>
        <v>29.458182809723617</v>
      </c>
      <c r="L1967" s="31">
        <f t="shared" ca="1" si="607"/>
        <v>0.28832551498206505</v>
      </c>
      <c r="M1967" s="30"/>
      <c r="N1967" s="21">
        <v>1954</v>
      </c>
      <c r="O1967" s="14">
        <f t="shared" si="605"/>
        <v>0.57447599999999999</v>
      </c>
      <c r="P1967" s="14">
        <f t="shared" si="613"/>
        <v>0.70726515536961099</v>
      </c>
      <c r="Q1967" s="14">
        <f t="shared" si="621"/>
        <v>1.281741155369611</v>
      </c>
      <c r="R1967" s="14">
        <f t="shared" si="622"/>
        <v>-0.132789155369611</v>
      </c>
      <c r="S1967" s="14">
        <f t="shared" si="623"/>
        <v>1.989006310739222</v>
      </c>
      <c r="T1967" s="14">
        <f t="shared" si="624"/>
        <v>-0.84005431073922199</v>
      </c>
      <c r="U1967" s="4" t="s">
        <v>21</v>
      </c>
      <c r="V1967" s="21">
        <v>1954</v>
      </c>
      <c r="W1967" s="15">
        <f t="shared" si="614"/>
        <v>18925.033250801171</v>
      </c>
      <c r="X1967" s="15">
        <f t="shared" si="615"/>
        <v>21612.561826097837</v>
      </c>
      <c r="Y1967" s="15">
        <f t="shared" si="616"/>
        <v>38388.22268612498</v>
      </c>
      <c r="Z1967" s="15">
        <f t="shared" si="617"/>
        <v>9329.8636530360109</v>
      </c>
      <c r="AA1967" s="15">
        <f t="shared" si="618"/>
        <v>77868.060862568615</v>
      </c>
      <c r="AB1967" s="15">
        <f t="shared" si="619"/>
        <v>4599.5351569888244</v>
      </c>
      <c r="AC1967" s="15"/>
    </row>
    <row r="1968" spans="2:29">
      <c r="B1968" s="64">
        <v>43174</v>
      </c>
      <c r="C1968" s="65">
        <v>2747.33</v>
      </c>
      <c r="D1968" s="65">
        <v>21803.95</v>
      </c>
      <c r="E1968" s="16">
        <f t="shared" si="606"/>
        <v>1.224211093299481E-3</v>
      </c>
      <c r="F1968" s="16">
        <f t="shared" si="608"/>
        <v>1.224211093299481E-3</v>
      </c>
      <c r="G1968" s="16" t="str">
        <f t="shared" si="609"/>
        <v/>
      </c>
      <c r="H1968" s="6">
        <f t="shared" si="610"/>
        <v>1955</v>
      </c>
      <c r="I1968" s="25">
        <f t="shared" ca="1" si="611"/>
        <v>30927.031736887049</v>
      </c>
      <c r="J1968" s="16">
        <f t="shared" ca="1" si="620"/>
        <v>2.0012454156105416E-2</v>
      </c>
      <c r="K1968" s="17">
        <f t="shared" ca="1" si="612"/>
        <v>30.678235966418484</v>
      </c>
      <c r="L1968" s="31">
        <f t="shared" ca="1" si="607"/>
        <v>1.2200531566948667</v>
      </c>
      <c r="M1968" s="30"/>
      <c r="N1968" s="21">
        <v>1955</v>
      </c>
      <c r="O1968" s="14">
        <f t="shared" si="605"/>
        <v>0.57477</v>
      </c>
      <c r="P1968" s="14">
        <f t="shared" si="613"/>
        <v>0.7074461110218927</v>
      </c>
      <c r="Q1968" s="14">
        <f t="shared" si="621"/>
        <v>1.2822161110218926</v>
      </c>
      <c r="R1968" s="14">
        <f t="shared" si="622"/>
        <v>-0.1326761110218927</v>
      </c>
      <c r="S1968" s="14">
        <f t="shared" si="623"/>
        <v>1.9896622220437854</v>
      </c>
      <c r="T1968" s="14">
        <f t="shared" si="624"/>
        <v>-0.84012222204378539</v>
      </c>
      <c r="U1968" s="4" t="s">
        <v>21</v>
      </c>
      <c r="V1968" s="21">
        <v>1955</v>
      </c>
      <c r="W1968" s="15">
        <f t="shared" si="614"/>
        <v>18930.598028559154</v>
      </c>
      <c r="X1968" s="15">
        <f t="shared" si="615"/>
        <v>21616.473095193011</v>
      </c>
      <c r="Y1968" s="15">
        <f t="shared" si="616"/>
        <v>38406.459720019127</v>
      </c>
      <c r="Z1968" s="15">
        <f t="shared" si="617"/>
        <v>9330.9184010024946</v>
      </c>
      <c r="AA1968" s="15">
        <f t="shared" si="618"/>
        <v>77919.152157800156</v>
      </c>
      <c r="AB1968" s="15">
        <f t="shared" si="619"/>
        <v>4599.2228071620893</v>
      </c>
      <c r="AC1968" s="15"/>
    </row>
    <row r="1969" spans="2:29">
      <c r="B1969" s="64">
        <v>43175</v>
      </c>
      <c r="C1969" s="65">
        <v>2752.01</v>
      </c>
      <c r="D1969" s="65">
        <v>21676.51</v>
      </c>
      <c r="E1969" s="16">
        <f t="shared" si="606"/>
        <v>-5.8448125225017637E-3</v>
      </c>
      <c r="F1969" s="16" t="str">
        <f t="shared" si="608"/>
        <v/>
      </c>
      <c r="G1969" s="16">
        <f t="shared" si="609"/>
        <v>-5.8448125225017637E-3</v>
      </c>
      <c r="H1969" s="6">
        <f t="shared" si="610"/>
        <v>1956</v>
      </c>
      <c r="I1969" s="25">
        <f t="shared" ca="1" si="611"/>
        <v>30648.715529753532</v>
      </c>
      <c r="J1969" s="16">
        <f t="shared" ca="1" si="620"/>
        <v>-8.9991244391412501E-3</v>
      </c>
      <c r="K1969" s="17">
        <f t="shared" ca="1" si="612"/>
        <v>30.094869265121002</v>
      </c>
      <c r="L1969" s="31">
        <f t="shared" ca="1" si="607"/>
        <v>-0.58336670129748058</v>
      </c>
      <c r="M1969" s="30"/>
      <c r="N1969" s="21">
        <v>1956</v>
      </c>
      <c r="O1969" s="14">
        <f t="shared" si="605"/>
        <v>0.57506400000000002</v>
      </c>
      <c r="P1969" s="14">
        <f t="shared" si="613"/>
        <v>0.70762702039987146</v>
      </c>
      <c r="Q1969" s="14">
        <f t="shared" si="621"/>
        <v>1.2826910203998714</v>
      </c>
      <c r="R1969" s="14">
        <f t="shared" si="622"/>
        <v>-0.13256302039987145</v>
      </c>
      <c r="S1969" s="14">
        <f t="shared" si="623"/>
        <v>1.9903180407997429</v>
      </c>
      <c r="T1969" s="14">
        <f t="shared" si="624"/>
        <v>-0.84019004079974291</v>
      </c>
      <c r="U1969" s="4" t="s">
        <v>21</v>
      </c>
      <c r="V1969" s="21">
        <v>1956</v>
      </c>
      <c r="W1969" s="15">
        <f t="shared" si="614"/>
        <v>18936.164442602316</v>
      </c>
      <c r="X1969" s="15">
        <f t="shared" si="615"/>
        <v>21620.384071650249</v>
      </c>
      <c r="Y1969" s="15">
        <f t="shared" si="616"/>
        <v>38424.703639676511</v>
      </c>
      <c r="Z1969" s="15">
        <f t="shared" si="617"/>
        <v>9331.9737000395817</v>
      </c>
      <c r="AA1969" s="15">
        <f t="shared" si="618"/>
        <v>77970.269759342351</v>
      </c>
      <c r="AB1969" s="15">
        <f t="shared" si="619"/>
        <v>4598.9109041694928</v>
      </c>
      <c r="AC1969" s="15"/>
    </row>
    <row r="1970" spans="2:29">
      <c r="B1970" s="64">
        <v>43178</v>
      </c>
      <c r="C1970" s="65">
        <v>2712.92</v>
      </c>
      <c r="D1970" s="65">
        <v>21480.9</v>
      </c>
      <c r="E1970" s="16">
        <f t="shared" si="606"/>
        <v>-9.0240541489380426E-3</v>
      </c>
      <c r="F1970" s="16" t="str">
        <f t="shared" si="608"/>
        <v/>
      </c>
      <c r="G1970" s="16">
        <f t="shared" si="609"/>
        <v>-9.0240541489380426E-3</v>
      </c>
      <c r="H1970" s="6">
        <f t="shared" si="610"/>
        <v>1957</v>
      </c>
      <c r="I1970" s="25">
        <f t="shared" ca="1" si="611"/>
        <v>30242.503772939101</v>
      </c>
      <c r="J1970" s="16">
        <f t="shared" ca="1" si="620"/>
        <v>-1.3253793830938334E-2</v>
      </c>
      <c r="K1970" s="17">
        <f t="shared" ca="1" si="612"/>
        <v>29.242593127897123</v>
      </c>
      <c r="L1970" s="31">
        <f t="shared" ca="1" si="607"/>
        <v>-0.85227613722387796</v>
      </c>
      <c r="M1970" s="30"/>
      <c r="N1970" s="21">
        <v>1957</v>
      </c>
      <c r="O1970" s="14">
        <f t="shared" si="605"/>
        <v>0.57535800000000004</v>
      </c>
      <c r="P1970" s="14">
        <f t="shared" si="613"/>
        <v>0.70780788353902924</v>
      </c>
      <c r="Q1970" s="14">
        <f t="shared" si="621"/>
        <v>1.2831658835390294</v>
      </c>
      <c r="R1970" s="14">
        <f t="shared" si="622"/>
        <v>-0.1324498835390292</v>
      </c>
      <c r="S1970" s="14">
        <f t="shared" si="623"/>
        <v>1.9909737670780585</v>
      </c>
      <c r="T1970" s="14">
        <f t="shared" si="624"/>
        <v>-0.84025776707805844</v>
      </c>
      <c r="U1970" s="4" t="s">
        <v>21</v>
      </c>
      <c r="V1970" s="21">
        <v>1957</v>
      </c>
      <c r="W1970" s="15">
        <f t="shared" si="614"/>
        <v>18941.732493411808</v>
      </c>
      <c r="X1970" s="15">
        <f t="shared" si="615"/>
        <v>21624.294755821888</v>
      </c>
      <c r="Y1970" s="15">
        <f t="shared" si="616"/>
        <v>38442.95444804318</v>
      </c>
      <c r="Z1970" s="15">
        <f t="shared" si="617"/>
        <v>9333.0295499761123</v>
      </c>
      <c r="AA1970" s="15">
        <f t="shared" si="618"/>
        <v>78021.413680524885</v>
      </c>
      <c r="AB1970" s="15">
        <f t="shared" si="619"/>
        <v>4598.5994475966645</v>
      </c>
      <c r="AC1970" s="15"/>
    </row>
    <row r="1971" spans="2:29">
      <c r="B1971" s="64">
        <v>43179</v>
      </c>
      <c r="C1971" s="65">
        <v>2716.94</v>
      </c>
      <c r="D1971" s="65">
        <v>21380.97</v>
      </c>
      <c r="E1971" s="16">
        <f t="shared" si="606"/>
        <v>-4.6520397190062002E-3</v>
      </c>
      <c r="F1971" s="16" t="str">
        <f t="shared" si="608"/>
        <v/>
      </c>
      <c r="G1971" s="16">
        <f t="shared" si="609"/>
        <v>-4.6520397190062002E-3</v>
      </c>
      <c r="H1971" s="6">
        <f t="shared" si="610"/>
        <v>1958</v>
      </c>
      <c r="I1971" s="25">
        <f t="shared" ca="1" si="611"/>
        <v>30350.825590399687</v>
      </c>
      <c r="J1971" s="16">
        <f t="shared" ca="1" si="620"/>
        <v>3.5817741240562347E-3</v>
      </c>
      <c r="K1971" s="17">
        <f t="shared" ca="1" si="612"/>
        <v>29.447679206151083</v>
      </c>
      <c r="L1971" s="31">
        <f t="shared" ca="1" si="607"/>
        <v>0.20508607825396044</v>
      </c>
      <c r="M1971" s="30"/>
      <c r="N1971" s="21">
        <v>1958</v>
      </c>
      <c r="O1971" s="14">
        <f t="shared" si="605"/>
        <v>0.57565199999999994</v>
      </c>
      <c r="P1971" s="14">
        <f t="shared" si="613"/>
        <v>0.70798870047480278</v>
      </c>
      <c r="Q1971" s="14">
        <f t="shared" si="621"/>
        <v>1.2836407004748027</v>
      </c>
      <c r="R1971" s="14">
        <f t="shared" si="622"/>
        <v>-0.13233670047480284</v>
      </c>
      <c r="S1971" s="14">
        <f t="shared" si="623"/>
        <v>1.9916294009496056</v>
      </c>
      <c r="T1971" s="14">
        <f t="shared" si="624"/>
        <v>-0.84032540094960562</v>
      </c>
      <c r="U1971" s="4" t="s">
        <v>21</v>
      </c>
      <c r="V1971" s="21">
        <v>1958</v>
      </c>
      <c r="W1971" s="15">
        <f t="shared" si="614"/>
        <v>18947.302181468895</v>
      </c>
      <c r="X1971" s="15">
        <f t="shared" si="615"/>
        <v>21628.205148059817</v>
      </c>
      <c r="Y1971" s="15">
        <f t="shared" si="616"/>
        <v>38461.212148065846</v>
      </c>
      <c r="Z1971" s="15">
        <f t="shared" si="617"/>
        <v>9334.0859506412999</v>
      </c>
      <c r="AA1971" s="15">
        <f t="shared" si="618"/>
        <v>78072.583934682771</v>
      </c>
      <c r="AB1971" s="15">
        <f t="shared" si="619"/>
        <v>4598.2884370298716</v>
      </c>
      <c r="AC1971" s="15"/>
    </row>
    <row r="1972" spans="2:29">
      <c r="B1972" s="64">
        <v>43181</v>
      </c>
      <c r="C1972" s="65">
        <v>2643.69</v>
      </c>
      <c r="D1972" s="65">
        <v>21591.99</v>
      </c>
      <c r="E1972" s="16">
        <f t="shared" si="606"/>
        <v>9.869524160971201E-3</v>
      </c>
      <c r="F1972" s="16">
        <f t="shared" si="608"/>
        <v>9.869524160971201E-3</v>
      </c>
      <c r="G1972" s="16" t="str">
        <f t="shared" si="609"/>
        <v/>
      </c>
      <c r="H1972" s="6">
        <f t="shared" si="610"/>
        <v>1959</v>
      </c>
      <c r="I1972" s="25">
        <f t="shared" ca="1" si="611"/>
        <v>30827.769738361563</v>
      </c>
      <c r="J1972" s="16">
        <f t="shared" ca="1" si="620"/>
        <v>1.5714371477022992E-2</v>
      </c>
      <c r="K1972" s="17">
        <f t="shared" ca="1" si="612"/>
        <v>30.403816061391634</v>
      </c>
      <c r="L1972" s="31">
        <f t="shared" ca="1" si="607"/>
        <v>0.95613685524055025</v>
      </c>
      <c r="M1972" s="30"/>
      <c r="N1972" s="21">
        <v>1959</v>
      </c>
      <c r="O1972" s="14">
        <f t="shared" si="605"/>
        <v>0.57594599999999996</v>
      </c>
      <c r="P1972" s="14">
        <f t="shared" si="613"/>
        <v>0.70816947124258334</v>
      </c>
      <c r="Q1972" s="14">
        <f t="shared" si="621"/>
        <v>1.2841154712425833</v>
      </c>
      <c r="R1972" s="14">
        <f t="shared" si="622"/>
        <v>-0.13222347124258338</v>
      </c>
      <c r="S1972" s="14">
        <f t="shared" si="623"/>
        <v>1.9922849424851665</v>
      </c>
      <c r="T1972" s="14">
        <f t="shared" si="624"/>
        <v>-0.84039294248516672</v>
      </c>
      <c r="U1972" s="4" t="s">
        <v>21</v>
      </c>
      <c r="V1972" s="21">
        <v>1959</v>
      </c>
      <c r="W1972" s="15">
        <f t="shared" si="614"/>
        <v>18952.873507255004</v>
      </c>
      <c r="X1972" s="15">
        <f t="shared" si="615"/>
        <v>21632.11524871545</v>
      </c>
      <c r="Y1972" s="15">
        <f t="shared" si="616"/>
        <v>38479.476742691884</v>
      </c>
      <c r="Z1972" s="15">
        <f t="shared" si="617"/>
        <v>9335.1429018647195</v>
      </c>
      <c r="AA1972" s="15">
        <f t="shared" si="618"/>
        <v>78123.78053515614</v>
      </c>
      <c r="AB1972" s="15">
        <f t="shared" si="619"/>
        <v>4597.977872056018</v>
      </c>
      <c r="AC1972" s="15"/>
    </row>
    <row r="1973" spans="2:29">
      <c r="B1973" s="64">
        <v>43182</v>
      </c>
      <c r="C1973" s="65">
        <v>2588.2600000000002</v>
      </c>
      <c r="D1973" s="65">
        <v>20617.86</v>
      </c>
      <c r="E1973" s="16">
        <f t="shared" si="606"/>
        <v>-4.5115341383540883E-2</v>
      </c>
      <c r="F1973" s="16" t="str">
        <f t="shared" si="608"/>
        <v/>
      </c>
      <c r="G1973" s="16">
        <f t="shared" si="609"/>
        <v>-4.5115341383540883E-2</v>
      </c>
      <c r="H1973" s="6">
        <f t="shared" si="610"/>
        <v>1960</v>
      </c>
      <c r="I1973" s="25">
        <f t="shared" ca="1" si="611"/>
        <v>30963.84034137756</v>
      </c>
      <c r="J1973" s="16">
        <f t="shared" ca="1" si="620"/>
        <v>4.413897085998807E-3</v>
      </c>
      <c r="K1973" s="17">
        <f t="shared" ca="1" si="612"/>
        <v>30.660702772313606</v>
      </c>
      <c r="L1973" s="31">
        <f t="shared" ca="1" si="607"/>
        <v>0.25688671092197085</v>
      </c>
      <c r="M1973" s="30"/>
      <c r="N1973" s="21">
        <v>1960</v>
      </c>
      <c r="O1973" s="14">
        <f t="shared" si="605"/>
        <v>0.57623999999999997</v>
      </c>
      <c r="P1973" s="14">
        <f t="shared" si="613"/>
        <v>0.70835019587771697</v>
      </c>
      <c r="Q1973" s="14">
        <f t="shared" si="621"/>
        <v>1.2845901958777168</v>
      </c>
      <c r="R1973" s="14">
        <f t="shared" si="622"/>
        <v>-0.132110195877717</v>
      </c>
      <c r="S1973" s="14">
        <f t="shared" si="623"/>
        <v>1.9929403917554338</v>
      </c>
      <c r="T1973" s="14">
        <f t="shared" si="624"/>
        <v>-0.84046039175543397</v>
      </c>
      <c r="U1973" s="4" t="s">
        <v>21</v>
      </c>
      <c r="V1973" s="21">
        <v>1960</v>
      </c>
      <c r="W1973" s="15">
        <f t="shared" si="614"/>
        <v>18958.446471251704</v>
      </c>
      <c r="X1973" s="15">
        <f t="shared" si="615"/>
        <v>21636.025058139741</v>
      </c>
      <c r="Y1973" s="15">
        <f t="shared" si="616"/>
        <v>38497.748234869265</v>
      </c>
      <c r="Z1973" s="15">
        <f t="shared" si="617"/>
        <v>9336.2004034763177</v>
      </c>
      <c r="AA1973" s="15">
        <f t="shared" si="618"/>
        <v>78175.003495290526</v>
      </c>
      <c r="AB1973" s="15">
        <f t="shared" si="619"/>
        <v>4597.6677522626369</v>
      </c>
      <c r="AC1973" s="15"/>
    </row>
    <row r="1974" spans="2:29">
      <c r="B1974" s="64">
        <v>43185</v>
      </c>
      <c r="C1974" s="65">
        <v>2658.55</v>
      </c>
      <c r="D1974" s="65">
        <v>20766.099999999999</v>
      </c>
      <c r="E1974" s="16">
        <f t="shared" si="606"/>
        <v>7.1898829461446512E-3</v>
      </c>
      <c r="F1974" s="16">
        <f t="shared" si="608"/>
        <v>7.1898829461446512E-3</v>
      </c>
      <c r="G1974" s="16" t="str">
        <f t="shared" si="609"/>
        <v/>
      </c>
      <c r="H1974" s="6">
        <f t="shared" si="610"/>
        <v>1961</v>
      </c>
      <c r="I1974" s="25">
        <f t="shared" ca="1" si="611"/>
        <v>31334.737312890593</v>
      </c>
      <c r="J1974" s="16">
        <f t="shared" ca="1" si="620"/>
        <v>1.197839051693458E-2</v>
      </c>
      <c r="K1974" s="17">
        <f t="shared" ca="1" si="612"/>
        <v>31.386529359974965</v>
      </c>
      <c r="L1974" s="31">
        <f t="shared" ca="1" si="607"/>
        <v>0.72582658766135788</v>
      </c>
      <c r="M1974" s="30"/>
      <c r="N1974" s="21">
        <v>1961</v>
      </c>
      <c r="O1974" s="14">
        <f t="shared" si="605"/>
        <v>0.57653399999999999</v>
      </c>
      <c r="P1974" s="14">
        <f t="shared" si="613"/>
        <v>0.708530874415505</v>
      </c>
      <c r="Q1974" s="14">
        <f t="shared" si="621"/>
        <v>1.2850648744155051</v>
      </c>
      <c r="R1974" s="14">
        <f t="shared" si="622"/>
        <v>-0.13199687441550501</v>
      </c>
      <c r="S1974" s="14">
        <f t="shared" si="623"/>
        <v>1.9935957488310101</v>
      </c>
      <c r="T1974" s="14">
        <f t="shared" si="624"/>
        <v>-0.84052774883101</v>
      </c>
      <c r="U1974" s="4" t="s">
        <v>21</v>
      </c>
      <c r="V1974" s="21">
        <v>1961</v>
      </c>
      <c r="W1974" s="15">
        <f t="shared" si="614"/>
        <v>18964.021073940694</v>
      </c>
      <c r="X1974" s="15">
        <f t="shared" si="615"/>
        <v>21639.934576683201</v>
      </c>
      <c r="Y1974" s="15">
        <f t="shared" si="616"/>
        <v>38516.026627546686</v>
      </c>
      <c r="Z1974" s="15">
        <f t="shared" si="617"/>
        <v>9337.2584553064007</v>
      </c>
      <c r="AA1974" s="15">
        <f t="shared" si="618"/>
        <v>78226.252828436642</v>
      </c>
      <c r="AB1974" s="15">
        <f t="shared" si="619"/>
        <v>4597.3580772378937</v>
      </c>
      <c r="AC1974" s="15"/>
    </row>
    <row r="1975" spans="2:29">
      <c r="B1975" s="64">
        <v>43186</v>
      </c>
      <c r="C1975" s="65">
        <v>2612.62</v>
      </c>
      <c r="D1975" s="65">
        <v>21317.32</v>
      </c>
      <c r="E1975" s="16">
        <f t="shared" si="606"/>
        <v>2.6544223518137792E-2</v>
      </c>
      <c r="F1975" s="16">
        <f t="shared" si="608"/>
        <v>2.6544223518137792E-2</v>
      </c>
      <c r="G1975" s="16" t="str">
        <f t="shared" si="609"/>
        <v/>
      </c>
      <c r="H1975" s="6">
        <f t="shared" si="610"/>
        <v>1962</v>
      </c>
      <c r="I1975" s="25">
        <f t="shared" ca="1" si="611"/>
        <v>30659.217362757463</v>
      </c>
      <c r="J1975" s="16">
        <f t="shared" ca="1" si="620"/>
        <v>-2.1558181368740315E-2</v>
      </c>
      <c r="K1975" s="17">
        <f t="shared" ca="1" si="612"/>
        <v>30.006031339536303</v>
      </c>
      <c r="L1975" s="31">
        <f t="shared" ca="1" si="607"/>
        <v>-1.3804980204386601</v>
      </c>
      <c r="M1975" s="30"/>
      <c r="N1975" s="21">
        <v>1962</v>
      </c>
      <c r="O1975" s="14">
        <f t="shared" si="605"/>
        <v>0.57682800000000001</v>
      </c>
      <c r="P1975" s="14">
        <f t="shared" si="613"/>
        <v>0.70871150689120332</v>
      </c>
      <c r="Q1975" s="14">
        <f t="shared" si="621"/>
        <v>1.2855395068912032</v>
      </c>
      <c r="R1975" s="14">
        <f t="shared" si="622"/>
        <v>-0.13188350689120332</v>
      </c>
      <c r="S1975" s="14">
        <f t="shared" si="623"/>
        <v>1.9942510137824065</v>
      </c>
      <c r="T1975" s="14">
        <f t="shared" si="624"/>
        <v>-0.84059501378240664</v>
      </c>
      <c r="U1975" s="4" t="s">
        <v>21</v>
      </c>
      <c r="V1975" s="21">
        <v>1962</v>
      </c>
      <c r="W1975" s="15">
        <f t="shared" si="614"/>
        <v>18969.597315803821</v>
      </c>
      <c r="X1975" s="15">
        <f t="shared" si="615"/>
        <v>21643.843804695876</v>
      </c>
      <c r="Y1975" s="15">
        <f t="shared" si="616"/>
        <v>38534.311923673391</v>
      </c>
      <c r="Z1975" s="15">
        <f t="shared" si="617"/>
        <v>9338.3170571856481</v>
      </c>
      <c r="AA1975" s="15">
        <f t="shared" si="618"/>
        <v>78277.528547950409</v>
      </c>
      <c r="AB1975" s="15">
        <f t="shared" si="619"/>
        <v>4597.0488465705848</v>
      </c>
      <c r="AC1975" s="15"/>
    </row>
    <row r="1976" spans="2:29">
      <c r="B1976" s="64">
        <v>43187</v>
      </c>
      <c r="C1976" s="65">
        <v>2605</v>
      </c>
      <c r="D1976" s="65">
        <v>21031.31</v>
      </c>
      <c r="E1976" s="16">
        <f t="shared" si="606"/>
        <v>-1.3416789727789346E-2</v>
      </c>
      <c r="F1976" s="16" t="str">
        <f t="shared" si="608"/>
        <v/>
      </c>
      <c r="G1976" s="16">
        <f t="shared" si="609"/>
        <v>-1.3416789727789346E-2</v>
      </c>
      <c r="H1976" s="6">
        <f t="shared" si="610"/>
        <v>1963</v>
      </c>
      <c r="I1976" s="25">
        <f t="shared" ca="1" si="611"/>
        <v>30496.711050745933</v>
      </c>
      <c r="J1976" s="16">
        <f t="shared" ca="1" si="620"/>
        <v>-5.300406402706505E-3</v>
      </c>
      <c r="K1976" s="17">
        <f t="shared" ca="1" si="612"/>
        <v>29.655499654112095</v>
      </c>
      <c r="L1976" s="31">
        <f t="shared" ca="1" si="607"/>
        <v>-0.35053168542420837</v>
      </c>
      <c r="M1976" s="30"/>
      <c r="N1976" s="21">
        <v>1963</v>
      </c>
      <c r="O1976" s="14">
        <f t="shared" si="605"/>
        <v>0.57712200000000002</v>
      </c>
      <c r="P1976" s="14">
        <f t="shared" si="613"/>
        <v>0.70889209334002312</v>
      </c>
      <c r="Q1976" s="14">
        <f t="shared" si="621"/>
        <v>1.286014093340023</v>
      </c>
      <c r="R1976" s="14">
        <f t="shared" si="622"/>
        <v>-0.1317700933400231</v>
      </c>
      <c r="S1976" s="14">
        <f t="shared" si="623"/>
        <v>1.9949061866800464</v>
      </c>
      <c r="T1976" s="14">
        <f t="shared" si="624"/>
        <v>-0.84066218668004622</v>
      </c>
      <c r="U1976" s="4" t="s">
        <v>21</v>
      </c>
      <c r="V1976" s="21">
        <v>1963</v>
      </c>
      <c r="W1976" s="15">
        <f t="shared" si="614"/>
        <v>18975.175197323075</v>
      </c>
      <c r="X1976" s="15">
        <f t="shared" si="615"/>
        <v>21647.752742527355</v>
      </c>
      <c r="Y1976" s="15">
        <f t="shared" si="616"/>
        <v>38552.604126199345</v>
      </c>
      <c r="Z1976" s="15">
        <f t="shared" si="617"/>
        <v>9339.3762089450956</v>
      </c>
      <c r="AA1976" s="15">
        <f t="shared" si="618"/>
        <v>78328.830667193193</v>
      </c>
      <c r="AB1976" s="15">
        <f t="shared" si="619"/>
        <v>4596.7400598501354</v>
      </c>
      <c r="AC1976" s="15"/>
    </row>
    <row r="1977" spans="2:29">
      <c r="B1977" s="64">
        <v>43188</v>
      </c>
      <c r="C1977" s="65">
        <v>2640.87</v>
      </c>
      <c r="D1977" s="65">
        <v>21159.08</v>
      </c>
      <c r="E1977" s="16">
        <f t="shared" si="606"/>
        <v>6.0752278388745366E-3</v>
      </c>
      <c r="F1977" s="16">
        <f t="shared" si="608"/>
        <v>6.0752278388745366E-3</v>
      </c>
      <c r="G1977" s="16" t="str">
        <f t="shared" si="609"/>
        <v/>
      </c>
      <c r="H1977" s="6">
        <f t="shared" si="610"/>
        <v>1964</v>
      </c>
      <c r="I1977" s="25">
        <f t="shared" ca="1" si="611"/>
        <v>29993.220056299819</v>
      </c>
      <c r="J1977" s="16">
        <f t="shared" ca="1" si="620"/>
        <v>-1.6509681768906652E-2</v>
      </c>
      <c r="K1977" s="17">
        <f t="shared" ca="1" si="612"/>
        <v>28.596656116759711</v>
      </c>
      <c r="L1977" s="31">
        <f t="shared" ca="1" si="607"/>
        <v>-1.0588435373523837</v>
      </c>
      <c r="M1977" s="30"/>
      <c r="N1977" s="21">
        <v>1964</v>
      </c>
      <c r="O1977" s="14">
        <f t="shared" si="605"/>
        <v>0.57741599999999993</v>
      </c>
      <c r="P1977" s="14">
        <f t="shared" si="613"/>
        <v>0.70907263379713081</v>
      </c>
      <c r="Q1977" s="14">
        <f t="shared" si="621"/>
        <v>1.2864886337971306</v>
      </c>
      <c r="R1977" s="14">
        <f t="shared" si="622"/>
        <v>-0.13165663379713088</v>
      </c>
      <c r="S1977" s="14">
        <f t="shared" si="623"/>
        <v>1.9955612675942616</v>
      </c>
      <c r="T1977" s="14">
        <f t="shared" si="624"/>
        <v>-0.8407292675942617</v>
      </c>
      <c r="U1977" s="4" t="s">
        <v>21</v>
      </c>
      <c r="V1977" s="21">
        <v>1964</v>
      </c>
      <c r="W1977" s="15">
        <f t="shared" si="614"/>
        <v>18980.754718980577</v>
      </c>
      <c r="X1977" s="15">
        <f t="shared" si="615"/>
        <v>21651.661390526777</v>
      </c>
      <c r="Y1977" s="15">
        <f t="shared" si="616"/>
        <v>38570.903238075138</v>
      </c>
      <c r="Z1977" s="15">
        <f t="shared" si="617"/>
        <v>9340.4359104161467</v>
      </c>
      <c r="AA1977" s="15">
        <f t="shared" si="618"/>
        <v>78380.159199531452</v>
      </c>
      <c r="AB1977" s="15">
        <f t="shared" si="619"/>
        <v>4596.431716666596</v>
      </c>
      <c r="AC1977" s="15"/>
    </row>
    <row r="1978" spans="2:29">
      <c r="B1978" s="64">
        <v>43192</v>
      </c>
      <c r="C1978" s="65">
        <v>2581.88</v>
      </c>
      <c r="D1978" s="65">
        <v>21388.58</v>
      </c>
      <c r="E1978" s="16">
        <f t="shared" si="606"/>
        <v>1.0846407310714831E-2</v>
      </c>
      <c r="F1978" s="16">
        <f t="shared" si="608"/>
        <v>1.0846407310714831E-2</v>
      </c>
      <c r="G1978" s="16" t="str">
        <f t="shared" si="609"/>
        <v/>
      </c>
      <c r="H1978" s="6">
        <f t="shared" si="610"/>
        <v>1965</v>
      </c>
      <c r="I1978" s="25">
        <f t="shared" ca="1" si="611"/>
        <v>29957.267485265129</v>
      </c>
      <c r="J1978" s="16">
        <f t="shared" ca="1" si="620"/>
        <v>-1.1986899361656977E-3</v>
      </c>
      <c r="K1978" s="17">
        <f t="shared" ca="1" si="612"/>
        <v>28.503318007611853</v>
      </c>
      <c r="L1978" s="31">
        <f t="shared" ca="1" si="607"/>
        <v>-9.3338109147857562E-2</v>
      </c>
      <c r="M1978" s="30"/>
      <c r="N1978" s="21">
        <v>1965</v>
      </c>
      <c r="O1978" s="14">
        <f t="shared" si="605"/>
        <v>0.57770999999999995</v>
      </c>
      <c r="P1978" s="14">
        <f t="shared" si="613"/>
        <v>0.70925312829764797</v>
      </c>
      <c r="Q1978" s="14">
        <f t="shared" si="621"/>
        <v>1.2869631282976479</v>
      </c>
      <c r="R1978" s="14">
        <f t="shared" si="622"/>
        <v>-0.13154312829764803</v>
      </c>
      <c r="S1978" s="14">
        <f t="shared" si="623"/>
        <v>1.9962162565952959</v>
      </c>
      <c r="T1978" s="14">
        <f t="shared" si="624"/>
        <v>-0.840796256595296</v>
      </c>
      <c r="U1978" s="4" t="s">
        <v>21</v>
      </c>
      <c r="V1978" s="21">
        <v>1965</v>
      </c>
      <c r="W1978" s="15">
        <f t="shared" si="614"/>
        <v>18986.335881258612</v>
      </c>
      <c r="X1978" s="15">
        <f t="shared" si="615"/>
        <v>21655.569749042825</v>
      </c>
      <c r="Y1978" s="15">
        <f t="shared" si="616"/>
        <v>38589.209262252029</v>
      </c>
      <c r="Z1978" s="15">
        <f t="shared" si="617"/>
        <v>9341.4961614305685</v>
      </c>
      <c r="AA1978" s="15">
        <f t="shared" si="618"/>
        <v>78431.514158337071</v>
      </c>
      <c r="AB1978" s="15">
        <f t="shared" si="619"/>
        <v>4596.1238166106486</v>
      </c>
      <c r="AC1978" s="15"/>
    </row>
    <row r="1979" spans="2:29">
      <c r="B1979" s="64">
        <v>43193</v>
      </c>
      <c r="C1979" s="65">
        <v>2614.4499999999998</v>
      </c>
      <c r="D1979" s="65">
        <v>21292.92</v>
      </c>
      <c r="E1979" s="16">
        <f t="shared" si="606"/>
        <v>-4.4724801739995587E-3</v>
      </c>
      <c r="F1979" s="16" t="str">
        <f t="shared" si="608"/>
        <v/>
      </c>
      <c r="G1979" s="16">
        <f t="shared" si="609"/>
        <v>-4.4724801739995587E-3</v>
      </c>
      <c r="H1979" s="6">
        <f t="shared" si="610"/>
        <v>1966</v>
      </c>
      <c r="I1979" s="25">
        <f t="shared" ca="1" si="611"/>
        <v>29835.291042177312</v>
      </c>
      <c r="J1979" s="16">
        <f t="shared" ca="1" si="620"/>
        <v>-4.0716812088356334E-3</v>
      </c>
      <c r="K1979" s="17">
        <f t="shared" ca="1" si="612"/>
        <v>28.229943269047226</v>
      </c>
      <c r="L1979" s="31">
        <f t="shared" ca="1" si="607"/>
        <v>-0.27337473856462768</v>
      </c>
      <c r="M1979" s="30"/>
      <c r="N1979" s="21">
        <v>1966</v>
      </c>
      <c r="O1979" s="14">
        <f t="shared" si="605"/>
        <v>0.57800399999999996</v>
      </c>
      <c r="P1979" s="14">
        <f t="shared" si="613"/>
        <v>0.70943357687665165</v>
      </c>
      <c r="Q1979" s="14">
        <f t="shared" si="621"/>
        <v>1.2874375768766515</v>
      </c>
      <c r="R1979" s="14">
        <f t="shared" si="622"/>
        <v>-0.13142957687665169</v>
      </c>
      <c r="S1979" s="14">
        <f t="shared" si="623"/>
        <v>1.9968711537533033</v>
      </c>
      <c r="T1979" s="14">
        <f t="shared" si="624"/>
        <v>-0.84086315375330334</v>
      </c>
      <c r="U1979" s="4" t="s">
        <v>21</v>
      </c>
      <c r="V1979" s="21">
        <v>1966</v>
      </c>
      <c r="W1979" s="15">
        <f t="shared" si="614"/>
        <v>18991.91868463959</v>
      </c>
      <c r="X1979" s="15">
        <f t="shared" si="615"/>
        <v>21659.477818423733</v>
      </c>
      <c r="Y1979" s="15">
        <f t="shared" si="616"/>
        <v>38607.522201681903</v>
      </c>
      <c r="Z1979" s="15">
        <f t="shared" si="617"/>
        <v>9342.5569618204863</v>
      </c>
      <c r="AA1979" s="15">
        <f t="shared" si="618"/>
        <v>78482.895556987132</v>
      </c>
      <c r="AB1979" s="15">
        <f t="shared" si="619"/>
        <v>4595.8163592735928</v>
      </c>
      <c r="AC1979" s="15"/>
    </row>
    <row r="1980" spans="2:29">
      <c r="B1980" s="64">
        <v>43194</v>
      </c>
      <c r="C1980" s="65">
        <v>2644.69</v>
      </c>
      <c r="D1980" s="65">
        <v>21319.55</v>
      </c>
      <c r="E1980" s="16">
        <f t="shared" si="606"/>
        <v>1.2506504509480626E-3</v>
      </c>
      <c r="F1980" s="16">
        <f t="shared" si="608"/>
        <v>1.2506504509480626E-3</v>
      </c>
      <c r="G1980" s="16" t="str">
        <f t="shared" si="609"/>
        <v/>
      </c>
      <c r="H1980" s="6">
        <f t="shared" si="610"/>
        <v>1967</v>
      </c>
      <c r="I1980" s="25">
        <f t="shared" ca="1" si="611"/>
        <v>29843.606783513635</v>
      </c>
      <c r="J1980" s="16">
        <f t="shared" ca="1" si="620"/>
        <v>2.7872164292168828E-4</v>
      </c>
      <c r="K1980" s="17">
        <f t="shared" ca="1" si="612"/>
        <v>28.228985956217063</v>
      </c>
      <c r="L1980" s="31">
        <f t="shared" ca="1" si="607"/>
        <v>-9.5731283016473826E-4</v>
      </c>
      <c r="M1980" s="30"/>
      <c r="N1980" s="21">
        <v>1967</v>
      </c>
      <c r="O1980" s="14">
        <f t="shared" si="605"/>
        <v>0.57829799999999998</v>
      </c>
      <c r="P1980" s="14">
        <f t="shared" si="613"/>
        <v>0.70961397956917394</v>
      </c>
      <c r="Q1980" s="14">
        <f t="shared" si="621"/>
        <v>1.287911979569174</v>
      </c>
      <c r="R1980" s="14">
        <f t="shared" si="622"/>
        <v>-0.13131597956917396</v>
      </c>
      <c r="S1980" s="14">
        <f t="shared" si="623"/>
        <v>1.9975259591383479</v>
      </c>
      <c r="T1980" s="14">
        <f t="shared" si="624"/>
        <v>-0.84092995913834789</v>
      </c>
      <c r="U1980" s="4" t="s">
        <v>21</v>
      </c>
      <c r="V1980" s="21">
        <v>1967</v>
      </c>
      <c r="W1980" s="15">
        <f t="shared" si="614"/>
        <v>18997.503129606059</v>
      </c>
      <c r="X1980" s="15">
        <f t="shared" si="615"/>
        <v>21663.385599017274</v>
      </c>
      <c r="Y1980" s="15">
        <f t="shared" si="616"/>
        <v>38625.842059317307</v>
      </c>
      <c r="Z1980" s="15">
        <f t="shared" si="617"/>
        <v>9343.6183114183932</v>
      </c>
      <c r="AA1980" s="15">
        <f t="shared" si="618"/>
        <v>78534.303408864027</v>
      </c>
      <c r="AB1980" s="15">
        <f t="shared" si="619"/>
        <v>4595.5093442473608</v>
      </c>
      <c r="AC1980" s="15"/>
    </row>
    <row r="1981" spans="2:29">
      <c r="B1981" s="64">
        <v>43195</v>
      </c>
      <c r="C1981" s="65">
        <v>2662.84</v>
      </c>
      <c r="D1981" s="65">
        <v>21645.42</v>
      </c>
      <c r="E1981" s="16">
        <f t="shared" si="606"/>
        <v>1.5285031813523222E-2</v>
      </c>
      <c r="F1981" s="16">
        <f t="shared" si="608"/>
        <v>1.5285031813523222E-2</v>
      </c>
      <c r="G1981" s="16" t="str">
        <f t="shared" si="609"/>
        <v/>
      </c>
      <c r="H1981" s="6">
        <f t="shared" si="610"/>
        <v>1968</v>
      </c>
      <c r="I1981" s="25">
        <f t="shared" ca="1" si="611"/>
        <v>30134.428580824595</v>
      </c>
      <c r="J1981" s="16">
        <f t="shared" ca="1" si="620"/>
        <v>9.7448609151229576E-3</v>
      </c>
      <c r="K1981" s="17">
        <f t="shared" ca="1" si="612"/>
        <v>28.816716738029339</v>
      </c>
      <c r="L1981" s="31">
        <f t="shared" ca="1" si="607"/>
        <v>0.58773078181227489</v>
      </c>
      <c r="M1981" s="30"/>
      <c r="N1981" s="21">
        <v>1968</v>
      </c>
      <c r="O1981" s="14">
        <f t="shared" si="605"/>
        <v>0.578592</v>
      </c>
      <c r="P1981" s="14">
        <f t="shared" si="613"/>
        <v>0.70979433641020273</v>
      </c>
      <c r="Q1981" s="14">
        <f t="shared" si="621"/>
        <v>1.2883863364102028</v>
      </c>
      <c r="R1981" s="14">
        <f t="shared" si="622"/>
        <v>-0.13120233641020274</v>
      </c>
      <c r="S1981" s="14">
        <f t="shared" si="623"/>
        <v>1.9981806728204055</v>
      </c>
      <c r="T1981" s="14">
        <f t="shared" si="624"/>
        <v>-0.84099667282040547</v>
      </c>
      <c r="U1981" s="4" t="s">
        <v>21</v>
      </c>
      <c r="V1981" s="21">
        <v>1968</v>
      </c>
      <c r="W1981" s="15">
        <f t="shared" si="614"/>
        <v>19003.089216640717</v>
      </c>
      <c r="X1981" s="15">
        <f t="shared" si="615"/>
        <v>21667.293091170781</v>
      </c>
      <c r="Y1981" s="15">
        <f t="shared" si="616"/>
        <v>38644.168838111444</v>
      </c>
      <c r="Z1981" s="15">
        <f t="shared" si="617"/>
        <v>9344.6802100571385</v>
      </c>
      <c r="AA1981" s="15">
        <f t="shared" si="618"/>
        <v>78585.737727355416</v>
      </c>
      <c r="AB1981" s="15">
        <f t="shared" si="619"/>
        <v>4595.2027711245</v>
      </c>
      <c r="AC1981" s="15"/>
    </row>
    <row r="1982" spans="2:29">
      <c r="B1982" s="64">
        <v>43196</v>
      </c>
      <c r="C1982" s="65">
        <v>2604.4699999999998</v>
      </c>
      <c r="D1982" s="65">
        <v>21567.52</v>
      </c>
      <c r="E1982" s="16">
        <f t="shared" si="606"/>
        <v>-3.5989137655909574E-3</v>
      </c>
      <c r="F1982" s="16" t="str">
        <f t="shared" si="608"/>
        <v/>
      </c>
      <c r="G1982" s="16">
        <f t="shared" si="609"/>
        <v>-3.5989137655909574E-3</v>
      </c>
      <c r="H1982" s="6">
        <f t="shared" si="610"/>
        <v>1969</v>
      </c>
      <c r="I1982" s="25">
        <f t="shared" ca="1" si="611"/>
        <v>29649.343643207118</v>
      </c>
      <c r="J1982" s="16">
        <f t="shared" ca="1" si="620"/>
        <v>-1.6097366383318479E-2</v>
      </c>
      <c r="K1982" s="17">
        <f t="shared" ca="1" si="612"/>
        <v>27.784070030635526</v>
      </c>
      <c r="L1982" s="31">
        <f t="shared" ca="1" si="607"/>
        <v>-1.0326467073938115</v>
      </c>
      <c r="M1982" s="30"/>
      <c r="N1982" s="21">
        <v>1969</v>
      </c>
      <c r="O1982" s="14">
        <f t="shared" si="605"/>
        <v>0.57888600000000001</v>
      </c>
      <c r="P1982" s="14">
        <f t="shared" si="613"/>
        <v>0.70997464743468131</v>
      </c>
      <c r="Q1982" s="14">
        <f t="shared" si="621"/>
        <v>1.2888606474346813</v>
      </c>
      <c r="R1982" s="14">
        <f t="shared" si="622"/>
        <v>-0.13108864743468129</v>
      </c>
      <c r="S1982" s="14">
        <f t="shared" si="623"/>
        <v>1.9988352948693626</v>
      </c>
      <c r="T1982" s="14">
        <f t="shared" si="624"/>
        <v>-0.8410632948693626</v>
      </c>
      <c r="U1982" s="4" t="s">
        <v>21</v>
      </c>
      <c r="V1982" s="21">
        <v>1969</v>
      </c>
      <c r="W1982" s="15">
        <f t="shared" si="614"/>
        <v>19008.676946226413</v>
      </c>
      <c r="X1982" s="15">
        <f t="shared" si="615"/>
        <v>21671.200295231123</v>
      </c>
      <c r="Y1982" s="15">
        <f t="shared" si="616"/>
        <v>38662.502541018162</v>
      </c>
      <c r="Z1982" s="15">
        <f t="shared" si="617"/>
        <v>9345.7426575699374</v>
      </c>
      <c r="AA1982" s="15">
        <f t="shared" si="618"/>
        <v>78637.19852585427</v>
      </c>
      <c r="AB1982" s="15">
        <f t="shared" si="619"/>
        <v>4594.8966394981862</v>
      </c>
      <c r="AC1982" s="15"/>
    </row>
    <row r="1983" spans="2:29">
      <c r="B1983" s="64">
        <v>43199</v>
      </c>
      <c r="C1983" s="65">
        <v>2613.16</v>
      </c>
      <c r="D1983" s="65">
        <v>21678.26</v>
      </c>
      <c r="E1983" s="16">
        <f t="shared" si="606"/>
        <v>5.134572727879606E-3</v>
      </c>
      <c r="F1983" s="16">
        <f t="shared" si="608"/>
        <v>5.134572727879606E-3</v>
      </c>
      <c r="G1983" s="16" t="str">
        <f t="shared" si="609"/>
        <v/>
      </c>
      <c r="H1983" s="6">
        <f t="shared" si="610"/>
        <v>1970</v>
      </c>
      <c r="I1983" s="25">
        <f t="shared" ca="1" si="611"/>
        <v>29640.449550000976</v>
      </c>
      <c r="J1983" s="16">
        <f t="shared" ca="1" si="620"/>
        <v>-2.9997605725006019E-4</v>
      </c>
      <c r="K1983" s="17">
        <f t="shared" ca="1" si="612"/>
        <v>27.746943701830681</v>
      </c>
      <c r="L1983" s="31">
        <f t="shared" ca="1" si="607"/>
        <v>-3.7126328804845024E-2</v>
      </c>
      <c r="M1983" s="30"/>
      <c r="N1983" s="21">
        <v>1970</v>
      </c>
      <c r="O1983" s="14">
        <f t="shared" si="605"/>
        <v>0.57918000000000003</v>
      </c>
      <c r="P1983" s="14">
        <f t="shared" si="613"/>
        <v>0.71015491267750874</v>
      </c>
      <c r="Q1983" s="14">
        <f t="shared" si="621"/>
        <v>1.2893349126775089</v>
      </c>
      <c r="R1983" s="14">
        <f t="shared" si="622"/>
        <v>-0.13097491267750871</v>
      </c>
      <c r="S1983" s="14">
        <f t="shared" si="623"/>
        <v>1.9994898253550175</v>
      </c>
      <c r="T1983" s="14">
        <f t="shared" si="624"/>
        <v>-0.84112982535501746</v>
      </c>
      <c r="U1983" s="4" t="s">
        <v>21</v>
      </c>
      <c r="V1983" s="21">
        <v>1970</v>
      </c>
      <c r="W1983" s="15">
        <f t="shared" si="614"/>
        <v>19014.266318846116</v>
      </c>
      <c r="X1983" s="15">
        <f t="shared" si="615"/>
        <v>21675.107211544735</v>
      </c>
      <c r="Y1983" s="15">
        <f t="shared" si="616"/>
        <v>38680.84317099199</v>
      </c>
      <c r="Z1983" s="15">
        <f t="shared" si="617"/>
        <v>9346.8056537903558</v>
      </c>
      <c r="AA1983" s="15">
        <f t="shared" si="618"/>
        <v>78688.685817758887</v>
      </c>
      <c r="AB1983" s="15">
        <f t="shared" si="619"/>
        <v>4594.590948962209</v>
      </c>
      <c r="AC1983" s="15"/>
    </row>
    <row r="1984" spans="2:29">
      <c r="B1984" s="64">
        <v>43200</v>
      </c>
      <c r="C1984" s="65">
        <v>2656.87</v>
      </c>
      <c r="D1984" s="65">
        <v>21794.32</v>
      </c>
      <c r="E1984" s="16">
        <f t="shared" si="606"/>
        <v>5.3537507161553243E-3</v>
      </c>
      <c r="F1984" s="16">
        <f t="shared" si="608"/>
        <v>5.3537507161553243E-3</v>
      </c>
      <c r="G1984" s="16" t="str">
        <f t="shared" si="609"/>
        <v/>
      </c>
      <c r="H1984" s="6">
        <f t="shared" si="610"/>
        <v>1971</v>
      </c>
      <c r="I1984" s="25">
        <f t="shared" ca="1" si="611"/>
        <v>29481.191625178311</v>
      </c>
      <c r="J1984" s="16">
        <f t="shared" ca="1" si="620"/>
        <v>-5.3729928945244199E-3</v>
      </c>
      <c r="K1984" s="17">
        <f t="shared" ca="1" si="612"/>
        <v>27.391851016929945</v>
      </c>
      <c r="L1984" s="31">
        <f t="shared" ca="1" si="607"/>
        <v>-0.35509268490073614</v>
      </c>
      <c r="M1984" s="30"/>
      <c r="N1984" s="21">
        <v>1971</v>
      </c>
      <c r="O1984" s="14">
        <f t="shared" si="605"/>
        <v>0.57947399999999993</v>
      </c>
      <c r="P1984" s="14">
        <f t="shared" si="613"/>
        <v>0.71033513217353961</v>
      </c>
      <c r="Q1984" s="14">
        <f t="shared" si="621"/>
        <v>1.2898091321735397</v>
      </c>
      <c r="R1984" s="14">
        <f t="shared" si="622"/>
        <v>-0.13086113217353967</v>
      </c>
      <c r="S1984" s="14">
        <f t="shared" si="623"/>
        <v>2.000144264347079</v>
      </c>
      <c r="T1984" s="14">
        <f t="shared" si="624"/>
        <v>-0.84119626434707928</v>
      </c>
      <c r="U1984" s="4" t="s">
        <v>21</v>
      </c>
      <c r="V1984" s="21">
        <v>1971</v>
      </c>
      <c r="W1984" s="15">
        <f t="shared" si="614"/>
        <v>19019.857334982957</v>
      </c>
      <c r="X1984" s="15">
        <f t="shared" si="615"/>
        <v>21679.013840457588</v>
      </c>
      <c r="Y1984" s="15">
        <f t="shared" si="616"/>
        <v>38699.190730988063</v>
      </c>
      <c r="Z1984" s="15">
        <f t="shared" si="617"/>
        <v>9347.8691985523255</v>
      </c>
      <c r="AA1984" s="15">
        <f t="shared" si="618"/>
        <v>78740.19961647279</v>
      </c>
      <c r="AB1984" s="15">
        <f t="shared" si="619"/>
        <v>4594.285699110982</v>
      </c>
      <c r="AC1984" s="15"/>
    </row>
    <row r="1985" spans="2:29">
      <c r="B1985" s="64">
        <v>43201</v>
      </c>
      <c r="C1985" s="65">
        <v>2642.19</v>
      </c>
      <c r="D1985" s="65">
        <v>21687.1</v>
      </c>
      <c r="E1985" s="16">
        <f t="shared" si="606"/>
        <v>-4.9196304358200289E-3</v>
      </c>
      <c r="F1985" s="16" t="str">
        <f t="shared" si="608"/>
        <v/>
      </c>
      <c r="G1985" s="16">
        <f t="shared" si="609"/>
        <v>-4.9196304358200289E-3</v>
      </c>
      <c r="H1985" s="6">
        <f t="shared" si="610"/>
        <v>1972</v>
      </c>
      <c r="I1985" s="25">
        <f t="shared" ca="1" si="611"/>
        <v>29469.092486999591</v>
      </c>
      <c r="J1985" s="16">
        <f t="shared" ca="1" si="620"/>
        <v>-4.104019380406429E-4</v>
      </c>
      <c r="K1985" s="17">
        <f t="shared" ca="1" si="612"/>
        <v>27.347820613674987</v>
      </c>
      <c r="L1985" s="31">
        <f t="shared" ca="1" si="607"/>
        <v>-4.4030403254958286E-2</v>
      </c>
      <c r="M1985" s="30"/>
      <c r="N1985" s="21">
        <v>1972</v>
      </c>
      <c r="O1985" s="14">
        <f t="shared" si="605"/>
        <v>0.57976799999999995</v>
      </c>
      <c r="P1985" s="14">
        <f t="shared" si="613"/>
        <v>0.71051530595758461</v>
      </c>
      <c r="Q1985" s="14">
        <f t="shared" si="621"/>
        <v>1.2902833059575847</v>
      </c>
      <c r="R1985" s="14">
        <f t="shared" si="622"/>
        <v>-0.13074730595758466</v>
      </c>
      <c r="S1985" s="14">
        <f t="shared" si="623"/>
        <v>2.0007986119151693</v>
      </c>
      <c r="T1985" s="14">
        <f t="shared" si="624"/>
        <v>-0.84126261191516927</v>
      </c>
      <c r="U1985" s="4" t="s">
        <v>21</v>
      </c>
      <c r="V1985" s="21">
        <v>1972</v>
      </c>
      <c r="W1985" s="15">
        <f t="shared" si="614"/>
        <v>19025.449995120198</v>
      </c>
      <c r="X1985" s="15">
        <f t="shared" si="615"/>
        <v>21682.920182315218</v>
      </c>
      <c r="Y1985" s="15">
        <f t="shared" si="616"/>
        <v>38717.545223962246</v>
      </c>
      <c r="Z1985" s="15">
        <f t="shared" si="617"/>
        <v>9348.9332916901385</v>
      </c>
      <c r="AA1985" s="15">
        <f t="shared" si="618"/>
        <v>78791.739935404941</v>
      </c>
      <c r="AB1985" s="15">
        <f t="shared" si="619"/>
        <v>4593.9808895395336</v>
      </c>
      <c r="AC1985" s="15"/>
    </row>
    <row r="1986" spans="2:29">
      <c r="B1986" s="64">
        <v>43202</v>
      </c>
      <c r="C1986" s="65">
        <v>2674.08</v>
      </c>
      <c r="D1986" s="65">
        <v>21660.28</v>
      </c>
      <c r="E1986" s="16">
        <f t="shared" si="606"/>
        <v>-1.236679869599887E-3</v>
      </c>
      <c r="F1986" s="16" t="str">
        <f t="shared" si="608"/>
        <v/>
      </c>
      <c r="G1986" s="16">
        <f t="shared" si="609"/>
        <v>-1.236679869599887E-3</v>
      </c>
      <c r="H1986" s="6">
        <f t="shared" si="610"/>
        <v>1973</v>
      </c>
      <c r="I1986" s="25">
        <f t="shared" ca="1" si="611"/>
        <v>29962.360118321423</v>
      </c>
      <c r="J1986" s="16">
        <f t="shared" ca="1" si="620"/>
        <v>1.6738473759904199E-2</v>
      </c>
      <c r="K1986" s="17">
        <f t="shared" ca="1" si="612"/>
        <v>28.366941898100261</v>
      </c>
      <c r="L1986" s="31">
        <f t="shared" ca="1" si="607"/>
        <v>1.0191212844252731</v>
      </c>
      <c r="M1986" s="30"/>
      <c r="N1986" s="21">
        <v>1973</v>
      </c>
      <c r="O1986" s="14">
        <f t="shared" si="605"/>
        <v>0.58006199999999997</v>
      </c>
      <c r="P1986" s="14">
        <f t="shared" si="613"/>
        <v>0.71069543406440994</v>
      </c>
      <c r="Q1986" s="14">
        <f t="shared" si="621"/>
        <v>1.2907574340644099</v>
      </c>
      <c r="R1986" s="14">
        <f t="shared" si="622"/>
        <v>-0.13063343406440997</v>
      </c>
      <c r="S1986" s="14">
        <f t="shared" si="623"/>
        <v>2.00145286812882</v>
      </c>
      <c r="T1986" s="14">
        <f t="shared" si="624"/>
        <v>-0.84132886812881991</v>
      </c>
      <c r="U1986" s="4" t="s">
        <v>21</v>
      </c>
      <c r="V1986" s="21">
        <v>1973</v>
      </c>
      <c r="W1986" s="15">
        <f t="shared" si="614"/>
        <v>19031.044299741247</v>
      </c>
      <c r="X1986" s="15">
        <f t="shared" si="615"/>
        <v>21686.826237462701</v>
      </c>
      <c r="Y1986" s="15">
        <f t="shared" si="616"/>
        <v>38735.906652871003</v>
      </c>
      <c r="Z1986" s="15">
        <f t="shared" si="617"/>
        <v>9349.9979330384394</v>
      </c>
      <c r="AA1986" s="15">
        <f t="shared" si="618"/>
        <v>78843.306787969443</v>
      </c>
      <c r="AB1986" s="15">
        <f t="shared" si="619"/>
        <v>4593.6765198435123</v>
      </c>
      <c r="AC1986" s="15"/>
    </row>
    <row r="1987" spans="2:29">
      <c r="B1987" s="64">
        <v>43203</v>
      </c>
      <c r="C1987" s="65">
        <v>2656.3</v>
      </c>
      <c r="D1987" s="65">
        <v>21778.74</v>
      </c>
      <c r="E1987" s="16">
        <f t="shared" si="606"/>
        <v>5.4689967073372446E-3</v>
      </c>
      <c r="F1987" s="16">
        <f t="shared" si="608"/>
        <v>5.4689967073372446E-3</v>
      </c>
      <c r="G1987" s="16" t="str">
        <f t="shared" si="609"/>
        <v/>
      </c>
      <c r="H1987" s="6">
        <f t="shared" si="610"/>
        <v>1974</v>
      </c>
      <c r="I1987" s="25">
        <f t="shared" ca="1" si="611"/>
        <v>30411.944033136493</v>
      </c>
      <c r="J1987" s="16">
        <f t="shared" ca="1" si="620"/>
        <v>1.5004956653603456E-2</v>
      </c>
      <c r="K1987" s="17">
        <f t="shared" ca="1" si="612"/>
        <v>29.279411017009572</v>
      </c>
      <c r="L1987" s="31">
        <f t="shared" ca="1" si="607"/>
        <v>0.91246911890930982</v>
      </c>
      <c r="M1987" s="30"/>
      <c r="N1987" s="21">
        <v>1974</v>
      </c>
      <c r="O1987" s="14">
        <f t="shared" si="605"/>
        <v>0.58035599999999998</v>
      </c>
      <c r="P1987" s="14">
        <f t="shared" si="613"/>
        <v>0.71087551652873804</v>
      </c>
      <c r="Q1987" s="14">
        <f t="shared" si="621"/>
        <v>1.291231516528738</v>
      </c>
      <c r="R1987" s="14">
        <f t="shared" si="622"/>
        <v>-0.13051951652873806</v>
      </c>
      <c r="S1987" s="14">
        <f t="shared" si="623"/>
        <v>2.0021070330574759</v>
      </c>
      <c r="T1987" s="14">
        <f t="shared" si="624"/>
        <v>-0.84139503305747609</v>
      </c>
      <c r="U1987" s="4" t="s">
        <v>21</v>
      </c>
      <c r="V1987" s="21">
        <v>1974</v>
      </c>
      <c r="W1987" s="15">
        <f t="shared" si="614"/>
        <v>19036.640249329655</v>
      </c>
      <c r="X1987" s="15">
        <f t="shared" si="615"/>
        <v>21690.732006244678</v>
      </c>
      <c r="Y1987" s="15">
        <f t="shared" si="616"/>
        <v>38754.275020671485</v>
      </c>
      <c r="Z1987" s="15">
        <f t="shared" si="617"/>
        <v>9351.0631224322333</v>
      </c>
      <c r="AA1987" s="15">
        <f t="shared" si="618"/>
        <v>78894.900187585823</v>
      </c>
      <c r="AB1987" s="15">
        <f t="shared" si="619"/>
        <v>4593.37258961918</v>
      </c>
      <c r="AC1987" s="15"/>
    </row>
    <row r="1988" spans="2:29">
      <c r="B1988" s="64">
        <v>43206</v>
      </c>
      <c r="C1988" s="65">
        <v>2677.84</v>
      </c>
      <c r="D1988" s="65">
        <v>21835.53</v>
      </c>
      <c r="E1988" s="16">
        <f t="shared" si="606"/>
        <v>2.6075888687774056E-3</v>
      </c>
      <c r="F1988" s="16">
        <f t="shared" si="608"/>
        <v>2.6075888687774056E-3</v>
      </c>
      <c r="G1988" s="16" t="str">
        <f t="shared" si="609"/>
        <v/>
      </c>
      <c r="H1988" s="6">
        <f t="shared" si="610"/>
        <v>1975</v>
      </c>
      <c r="I1988" s="25">
        <f t="shared" ca="1" si="611"/>
        <v>30410.614502650118</v>
      </c>
      <c r="J1988" s="16">
        <f t="shared" ca="1" si="620"/>
        <v>-4.371737909705363E-5</v>
      </c>
      <c r="K1988" s="17">
        <f t="shared" ca="1" si="612"/>
        <v>29.258303619251034</v>
      </c>
      <c r="L1988" s="31">
        <f t="shared" ca="1" si="607"/>
        <v>-2.1107397758537542E-2</v>
      </c>
      <c r="M1988" s="30"/>
      <c r="N1988" s="21">
        <v>1975</v>
      </c>
      <c r="O1988" s="14">
        <f t="shared" si="605"/>
        <v>0.58065</v>
      </c>
      <c r="P1988" s="14">
        <f t="shared" si="613"/>
        <v>0.71105555338524706</v>
      </c>
      <c r="Q1988" s="14">
        <f t="shared" si="621"/>
        <v>1.2917055533852471</v>
      </c>
      <c r="R1988" s="14">
        <f t="shared" si="622"/>
        <v>-0.13040555338524706</v>
      </c>
      <c r="S1988" s="14">
        <f t="shared" si="623"/>
        <v>2.0027611067704942</v>
      </c>
      <c r="T1988" s="14">
        <f t="shared" si="624"/>
        <v>-0.84146110677049413</v>
      </c>
      <c r="U1988" s="4" t="s">
        <v>21</v>
      </c>
      <c r="V1988" s="21">
        <v>1975</v>
      </c>
      <c r="W1988" s="15">
        <f t="shared" si="614"/>
        <v>19042.237844369109</v>
      </c>
      <c r="X1988" s="15">
        <f t="shared" si="615"/>
        <v>21694.63748900533</v>
      </c>
      <c r="Y1988" s="15">
        <f t="shared" si="616"/>
        <v>38772.650330321492</v>
      </c>
      <c r="Z1988" s="15">
        <f t="shared" si="617"/>
        <v>9352.1288597068797</v>
      </c>
      <c r="AA1988" s="15">
        <f t="shared" si="618"/>
        <v>78946.520147678893</v>
      </c>
      <c r="AB1988" s="15">
        <f t="shared" si="619"/>
        <v>4593.069098463413</v>
      </c>
      <c r="AC1988" s="15"/>
    </row>
    <row r="1989" spans="2:29">
      <c r="B1989" s="64">
        <v>43207</v>
      </c>
      <c r="C1989" s="65">
        <v>2706.39</v>
      </c>
      <c r="D1989" s="65">
        <v>21847.359</v>
      </c>
      <c r="E1989" s="16">
        <f t="shared" si="606"/>
        <v>5.4173175553794866E-4</v>
      </c>
      <c r="F1989" s="16">
        <f t="shared" si="608"/>
        <v>5.4173175553794866E-4</v>
      </c>
      <c r="G1989" s="16" t="str">
        <f t="shared" si="609"/>
        <v/>
      </c>
      <c r="H1989" s="6">
        <f t="shared" si="610"/>
        <v>1976</v>
      </c>
      <c r="I1989" s="25">
        <f t="shared" ca="1" si="611"/>
        <v>30356.396813454896</v>
      </c>
      <c r="J1989" s="16">
        <f t="shared" ca="1" si="620"/>
        <v>-1.7828541146545204E-3</v>
      </c>
      <c r="K1989" s="17">
        <f t="shared" ca="1" si="612"/>
        <v>29.12840071357175</v>
      </c>
      <c r="L1989" s="31">
        <f t="shared" ca="1" si="607"/>
        <v>-0.12990290567928517</v>
      </c>
      <c r="M1989" s="30"/>
      <c r="N1989" s="21">
        <v>1976</v>
      </c>
      <c r="O1989" s="14">
        <f t="shared" si="605"/>
        <v>0.58094400000000002</v>
      </c>
      <c r="P1989" s="14">
        <f t="shared" si="613"/>
        <v>0.71123554466857186</v>
      </c>
      <c r="Q1989" s="14">
        <f t="shared" si="621"/>
        <v>1.292179544668572</v>
      </c>
      <c r="R1989" s="14">
        <f t="shared" si="622"/>
        <v>-0.13029154466857185</v>
      </c>
      <c r="S1989" s="14">
        <f t="shared" si="623"/>
        <v>2.0034150893371439</v>
      </c>
      <c r="T1989" s="14">
        <f t="shared" si="624"/>
        <v>-0.84152708933714371</v>
      </c>
      <c r="U1989" s="4" t="s">
        <v>21</v>
      </c>
      <c r="V1989" s="21">
        <v>1976</v>
      </c>
      <c r="W1989" s="15">
        <f t="shared" si="614"/>
        <v>19047.837085343446</v>
      </c>
      <c r="X1989" s="15">
        <f t="shared" si="615"/>
        <v>21698.542686088418</v>
      </c>
      <c r="Y1989" s="15">
        <f t="shared" si="616"/>
        <v>38791.032584779503</v>
      </c>
      <c r="Z1989" s="15">
        <f t="shared" si="617"/>
        <v>9353.1951446980929</v>
      </c>
      <c r="AA1989" s="15">
        <f t="shared" si="618"/>
        <v>78998.16668167882</v>
      </c>
      <c r="AB1989" s="15">
        <f t="shared" si="619"/>
        <v>4592.7660459736971</v>
      </c>
      <c r="AC1989" s="15"/>
    </row>
    <row r="1990" spans="2:29">
      <c r="B1990" s="64">
        <v>43208</v>
      </c>
      <c r="C1990" s="65">
        <v>2708.62</v>
      </c>
      <c r="D1990" s="65">
        <v>22158.2</v>
      </c>
      <c r="E1990" s="16">
        <f t="shared" si="606"/>
        <v>1.4227852437450235E-2</v>
      </c>
      <c r="F1990" s="16">
        <f t="shared" si="608"/>
        <v>1.4227852437450235E-2</v>
      </c>
      <c r="G1990" s="16" t="str">
        <f t="shared" si="609"/>
        <v/>
      </c>
      <c r="H1990" s="6">
        <f t="shared" si="610"/>
        <v>1977</v>
      </c>
      <c r="I1990" s="25">
        <f t="shared" ca="1" si="611"/>
        <v>30610.327662329451</v>
      </c>
      <c r="J1990" s="16">
        <f t="shared" ca="1" si="620"/>
        <v>8.3649864783031658E-3</v>
      </c>
      <c r="K1990" s="17">
        <f t="shared" ca="1" si="612"/>
        <v>29.630663180700012</v>
      </c>
      <c r="L1990" s="31">
        <f t="shared" ca="1" si="607"/>
        <v>0.50226246712826017</v>
      </c>
      <c r="M1990" s="30"/>
      <c r="N1990" s="21">
        <v>1977</v>
      </c>
      <c r="O1990" s="14">
        <f t="shared" si="605"/>
        <v>0.58123800000000003</v>
      </c>
      <c r="P1990" s="14">
        <f t="shared" si="613"/>
        <v>0.71141549041330265</v>
      </c>
      <c r="Q1990" s="14">
        <f t="shared" si="621"/>
        <v>1.2926534904133027</v>
      </c>
      <c r="R1990" s="14">
        <f t="shared" si="622"/>
        <v>-0.13017749041330262</v>
      </c>
      <c r="S1990" s="14">
        <f t="shared" si="623"/>
        <v>2.0040689808266055</v>
      </c>
      <c r="T1990" s="14">
        <f t="shared" si="624"/>
        <v>-0.84159298082660527</v>
      </c>
      <c r="U1990" s="4" t="s">
        <v>21</v>
      </c>
      <c r="V1990" s="21">
        <v>1977</v>
      </c>
      <c r="W1990" s="15">
        <f t="shared" si="614"/>
        <v>19053.437972736639</v>
      </c>
      <c r="X1990" s="15">
        <f t="shared" si="615"/>
        <v>21702.447597837232</v>
      </c>
      <c r="Y1990" s="15">
        <f t="shared" si="616"/>
        <v>38809.421787004612</v>
      </c>
      <c r="Z1990" s="15">
        <f t="shared" si="617"/>
        <v>9354.2619772419475</v>
      </c>
      <c r="AA1990" s="15">
        <f t="shared" si="618"/>
        <v>79049.839803021008</v>
      </c>
      <c r="AB1990" s="15">
        <f t="shared" si="619"/>
        <v>4592.4634317481396</v>
      </c>
      <c r="AC1990" s="15"/>
    </row>
    <row r="1991" spans="2:29">
      <c r="B1991" s="64">
        <v>43209</v>
      </c>
      <c r="C1991" s="65">
        <v>2693.3</v>
      </c>
      <c r="D1991" s="65">
        <v>22191.18</v>
      </c>
      <c r="E1991" s="16">
        <f t="shared" si="606"/>
        <v>1.4883880459603922E-3</v>
      </c>
      <c r="F1991" s="16">
        <f t="shared" si="608"/>
        <v>1.4883880459603922E-3</v>
      </c>
      <c r="G1991" s="16" t="str">
        <f t="shared" si="609"/>
        <v/>
      </c>
      <c r="H1991" s="6">
        <f t="shared" si="610"/>
        <v>1978</v>
      </c>
      <c r="I1991" s="25">
        <f t="shared" ca="1" si="611"/>
        <v>30199.050725400815</v>
      </c>
      <c r="J1991" s="16">
        <f t="shared" ca="1" si="620"/>
        <v>-1.3435888091938767E-2</v>
      </c>
      <c r="K1991" s="17">
        <f t="shared" ca="1" si="612"/>
        <v>28.766852214011195</v>
      </c>
      <c r="L1991" s="31">
        <f t="shared" ca="1" si="607"/>
        <v>-0.86381096668881852</v>
      </c>
      <c r="M1991" s="30"/>
      <c r="N1991" s="21">
        <v>1978</v>
      </c>
      <c r="O1991" s="14">
        <f t="shared" si="605"/>
        <v>0.58153199999999994</v>
      </c>
      <c r="P1991" s="14">
        <f t="shared" si="613"/>
        <v>0.7115953906539868</v>
      </c>
      <c r="Q1991" s="14">
        <f t="shared" si="621"/>
        <v>1.2931273906539866</v>
      </c>
      <c r="R1991" s="14">
        <f t="shared" si="622"/>
        <v>-0.13006339065398687</v>
      </c>
      <c r="S1991" s="14">
        <f t="shared" si="623"/>
        <v>2.0047227813079735</v>
      </c>
      <c r="T1991" s="14">
        <f t="shared" si="624"/>
        <v>-0.84165878130797367</v>
      </c>
      <c r="U1991" s="4" t="s">
        <v>21</v>
      </c>
      <c r="V1991" s="21">
        <v>1978</v>
      </c>
      <c r="W1991" s="15">
        <f t="shared" si="614"/>
        <v>19059.040507032809</v>
      </c>
      <c r="X1991" s="15">
        <f t="shared" si="615"/>
        <v>21706.35222459463</v>
      </c>
      <c r="Y1991" s="15">
        <f t="shared" si="616"/>
        <v>38827.817939956651</v>
      </c>
      <c r="Z1991" s="15">
        <f t="shared" si="617"/>
        <v>9355.3293571748673</v>
      </c>
      <c r="AA1991" s="15">
        <f t="shared" si="618"/>
        <v>79101.539525146291</v>
      </c>
      <c r="AB1991" s="15">
        <f t="shared" si="619"/>
        <v>4592.1612553854484</v>
      </c>
      <c r="AC1991" s="15"/>
    </row>
    <row r="1992" spans="2:29">
      <c r="B1992" s="64">
        <v>43210</v>
      </c>
      <c r="C1992" s="65">
        <v>2670.14</v>
      </c>
      <c r="D1992" s="65">
        <v>22162.240000000002</v>
      </c>
      <c r="E1992" s="16">
        <f t="shared" si="606"/>
        <v>-1.3041217276412833E-3</v>
      </c>
      <c r="F1992" s="16" t="str">
        <f t="shared" si="608"/>
        <v/>
      </c>
      <c r="G1992" s="16">
        <f t="shared" si="609"/>
        <v>-1.3041217276412833E-3</v>
      </c>
      <c r="H1992" s="6">
        <f t="shared" si="610"/>
        <v>1979</v>
      </c>
      <c r="I1992" s="25">
        <f t="shared" ca="1" si="611"/>
        <v>30378.243375794736</v>
      </c>
      <c r="J1992" s="16">
        <f t="shared" ca="1" si="620"/>
        <v>5.933717984161666E-3</v>
      </c>
      <c r="K1992" s="17">
        <f t="shared" ca="1" si="612"/>
        <v>29.118238888436107</v>
      </c>
      <c r="L1992" s="31">
        <f t="shared" ca="1" si="607"/>
        <v>0.35138667442491195</v>
      </c>
      <c r="M1992" s="30"/>
      <c r="N1992" s="21">
        <v>1979</v>
      </c>
      <c r="O1992" s="14">
        <f t="shared" si="605"/>
        <v>0.58182599999999995</v>
      </c>
      <c r="P1992" s="14">
        <f t="shared" si="613"/>
        <v>0.71177524542512716</v>
      </c>
      <c r="Q1992" s="14">
        <f t="shared" si="621"/>
        <v>1.2936012454251271</v>
      </c>
      <c r="R1992" s="14">
        <f t="shared" si="622"/>
        <v>-0.1299492454251272</v>
      </c>
      <c r="S1992" s="14">
        <f t="shared" si="623"/>
        <v>2.0053764908502543</v>
      </c>
      <c r="T1992" s="14">
        <f t="shared" si="624"/>
        <v>-0.84172449085025436</v>
      </c>
      <c r="U1992" s="4" t="s">
        <v>21</v>
      </c>
      <c r="V1992" s="21">
        <v>1979</v>
      </c>
      <c r="W1992" s="15">
        <f t="shared" si="614"/>
        <v>19064.644688716216</v>
      </c>
      <c r="X1992" s="15">
        <f t="shared" si="615"/>
        <v>21710.256566703032</v>
      </c>
      <c r="Y1992" s="15">
        <f t="shared" si="616"/>
        <v>38846.221046596067</v>
      </c>
      <c r="Z1992" s="15">
        <f t="shared" si="617"/>
        <v>9356.3972843336342</v>
      </c>
      <c r="AA1992" s="15">
        <f t="shared" si="618"/>
        <v>79153.265861500753</v>
      </c>
      <c r="AB1992" s="15">
        <f t="shared" si="619"/>
        <v>4591.8595164849494</v>
      </c>
      <c r="AC1992" s="15"/>
    </row>
    <row r="1993" spans="2:29">
      <c r="B1993" s="64">
        <v>43213</v>
      </c>
      <c r="C1993" s="65">
        <v>2670.29</v>
      </c>
      <c r="D1993" s="65">
        <v>22088.04</v>
      </c>
      <c r="E1993" s="16">
        <f t="shared" si="606"/>
        <v>-3.3480370215285423E-3</v>
      </c>
      <c r="F1993" s="16" t="str">
        <f t="shared" si="608"/>
        <v/>
      </c>
      <c r="G1993" s="16">
        <f t="shared" si="609"/>
        <v>-3.3480370215285423E-3</v>
      </c>
      <c r="H1993" s="6">
        <f t="shared" si="610"/>
        <v>1980</v>
      </c>
      <c r="I1993" s="25">
        <f t="shared" ca="1" si="611"/>
        <v>30591.45966260046</v>
      </c>
      <c r="J1993" s="16">
        <f t="shared" ca="1" si="620"/>
        <v>7.0187167891219747E-3</v>
      </c>
      <c r="K1993" s="17">
        <f t="shared" ca="1" si="612"/>
        <v>29.537001697855576</v>
      </c>
      <c r="L1993" s="31">
        <f t="shared" ca="1" si="607"/>
        <v>0.41876280941946914</v>
      </c>
      <c r="M1993" s="30"/>
      <c r="N1993" s="21">
        <v>1980</v>
      </c>
      <c r="O1993" s="14">
        <f t="shared" si="605"/>
        <v>0.58211999999999997</v>
      </c>
      <c r="P1993" s="14">
        <f t="shared" si="613"/>
        <v>0.7119550547611837</v>
      </c>
      <c r="Q1993" s="14">
        <f t="shared" si="621"/>
        <v>1.2940750547611837</v>
      </c>
      <c r="R1993" s="14">
        <f t="shared" si="622"/>
        <v>-0.12983505476118373</v>
      </c>
      <c r="S1993" s="14">
        <f t="shared" si="623"/>
        <v>2.0060301095223672</v>
      </c>
      <c r="T1993" s="14">
        <f t="shared" si="624"/>
        <v>-0.84179010952236744</v>
      </c>
      <c r="U1993" s="4" t="s">
        <v>21</v>
      </c>
      <c r="V1993" s="21">
        <v>1980</v>
      </c>
      <c r="W1993" s="15">
        <f t="shared" si="614"/>
        <v>19070.250518271267</v>
      </c>
      <c r="X1993" s="15">
        <f t="shared" si="615"/>
        <v>21714.160624504409</v>
      </c>
      <c r="Y1993" s="15">
        <f t="shared" si="616"/>
        <v>38864.63110988398</v>
      </c>
      <c r="Z1993" s="15">
        <f t="shared" si="617"/>
        <v>9357.4657585553814</v>
      </c>
      <c r="AA1993" s="15">
        <f t="shared" si="618"/>
        <v>79205.018825535881</v>
      </c>
      <c r="AB1993" s="15">
        <f t="shared" si="619"/>
        <v>4591.5582146465686</v>
      </c>
      <c r="AC1993" s="15"/>
    </row>
    <row r="1994" spans="2:29">
      <c r="B1994" s="64">
        <v>43214</v>
      </c>
      <c r="C1994" s="65">
        <v>2634.56</v>
      </c>
      <c r="D1994" s="65">
        <v>22278.12</v>
      </c>
      <c r="E1994" s="16">
        <f t="shared" si="606"/>
        <v>8.6055621051029478E-3</v>
      </c>
      <c r="F1994" s="16">
        <f t="shared" si="608"/>
        <v>8.6055621051029478E-3</v>
      </c>
      <c r="G1994" s="16" t="str">
        <f t="shared" si="609"/>
        <v/>
      </c>
      <c r="H1994" s="6">
        <f t="shared" si="610"/>
        <v>1981</v>
      </c>
      <c r="I1994" s="25">
        <f t="shared" ca="1" si="611"/>
        <v>30223.329354732956</v>
      </c>
      <c r="J1994" s="16">
        <f t="shared" ca="1" si="620"/>
        <v>-1.2033760792315567E-2</v>
      </c>
      <c r="K1994" s="17">
        <f t="shared" ca="1" si="612"/>
        <v>28.761954147594572</v>
      </c>
      <c r="L1994" s="31">
        <f t="shared" ca="1" si="607"/>
        <v>-0.77504755026100514</v>
      </c>
      <c r="M1994" s="30"/>
      <c r="N1994" s="21">
        <v>1981</v>
      </c>
      <c r="O1994" s="14">
        <f t="shared" si="605"/>
        <v>0.58241399999999999</v>
      </c>
      <c r="P1994" s="14">
        <f t="shared" si="613"/>
        <v>0.71213481869657236</v>
      </c>
      <c r="Q1994" s="14">
        <f t="shared" si="621"/>
        <v>1.2945488186965723</v>
      </c>
      <c r="R1994" s="14">
        <f t="shared" si="622"/>
        <v>-0.12972081869657237</v>
      </c>
      <c r="S1994" s="14">
        <f t="shared" si="623"/>
        <v>2.0066836373931447</v>
      </c>
      <c r="T1994" s="14">
        <f t="shared" si="624"/>
        <v>-0.84185563739314473</v>
      </c>
      <c r="U1994" s="4" t="s">
        <v>21</v>
      </c>
      <c r="V1994" s="21">
        <v>1981</v>
      </c>
      <c r="W1994" s="15">
        <f t="shared" si="614"/>
        <v>19075.857996182502</v>
      </c>
      <c r="X1994" s="15">
        <f t="shared" si="615"/>
        <v>21718.064398340292</v>
      </c>
      <c r="Y1994" s="15">
        <f t="shared" si="616"/>
        <v>38883.048132782169</v>
      </c>
      <c r="Z1994" s="15">
        <f t="shared" si="617"/>
        <v>9358.5347796775932</v>
      </c>
      <c r="AA1994" s="15">
        <f t="shared" si="618"/>
        <v>79256.798430708484</v>
      </c>
      <c r="AB1994" s="15">
        <f t="shared" si="619"/>
        <v>4591.2573494708477</v>
      </c>
      <c r="AC1994" s="15"/>
    </row>
    <row r="1995" spans="2:29">
      <c r="B1995" s="64">
        <v>43215</v>
      </c>
      <c r="C1995" s="65">
        <v>2639.4</v>
      </c>
      <c r="D1995" s="65">
        <v>22215.32</v>
      </c>
      <c r="E1995" s="16">
        <f t="shared" si="606"/>
        <v>-2.8189093155077394E-3</v>
      </c>
      <c r="F1995" s="16" t="str">
        <f t="shared" si="608"/>
        <v/>
      </c>
      <c r="G1995" s="16">
        <f t="shared" si="609"/>
        <v>-2.8189093155077394E-3</v>
      </c>
      <c r="H1995" s="6">
        <f t="shared" si="610"/>
        <v>1982</v>
      </c>
      <c r="I1995" s="25">
        <f t="shared" ca="1" si="611"/>
        <v>30051.709252473658</v>
      </c>
      <c r="J1995" s="16">
        <f t="shared" ca="1" si="620"/>
        <v>-5.6783983076444918E-3</v>
      </c>
      <c r="K1995" s="17">
        <f t="shared" ca="1" si="612"/>
        <v>28.387667551674628</v>
      </c>
      <c r="L1995" s="31">
        <f t="shared" ca="1" si="607"/>
        <v>-0.37428659591994329</v>
      </c>
      <c r="M1995" s="30"/>
      <c r="N1995" s="21">
        <v>1982</v>
      </c>
      <c r="O1995" s="14">
        <f t="shared" si="605"/>
        <v>0.582708</v>
      </c>
      <c r="P1995" s="14">
        <f t="shared" si="613"/>
        <v>0.71231453726566607</v>
      </c>
      <c r="Q1995" s="14">
        <f t="shared" si="621"/>
        <v>1.2950225372656661</v>
      </c>
      <c r="R1995" s="14">
        <f t="shared" si="622"/>
        <v>-0.12960653726566607</v>
      </c>
      <c r="S1995" s="14">
        <f t="shared" si="623"/>
        <v>2.0073370745313319</v>
      </c>
      <c r="T1995" s="14">
        <f t="shared" si="624"/>
        <v>-0.84192107453133214</v>
      </c>
      <c r="U1995" s="4" t="s">
        <v>21</v>
      </c>
      <c r="V1995" s="21">
        <v>1982</v>
      </c>
      <c r="W1995" s="15">
        <f t="shared" si="614"/>
        <v>19081.46712293461</v>
      </c>
      <c r="X1995" s="15">
        <f t="shared" si="615"/>
        <v>21721.967888551779</v>
      </c>
      <c r="Y1995" s="15">
        <f t="shared" si="616"/>
        <v>38901.472118253107</v>
      </c>
      <c r="Z1995" s="15">
        <f t="shared" si="617"/>
        <v>9359.6043475381102</v>
      </c>
      <c r="AA1995" s="15">
        <f t="shared" si="618"/>
        <v>79308.604690480628</v>
      </c>
      <c r="AB1995" s="15">
        <f t="shared" si="619"/>
        <v>4590.9569205589278</v>
      </c>
      <c r="AC1995" s="15"/>
    </row>
    <row r="1996" spans="2:29">
      <c r="B1996" s="64">
        <v>43216</v>
      </c>
      <c r="C1996" s="65">
        <v>2666.94</v>
      </c>
      <c r="D1996" s="65">
        <v>22319.61</v>
      </c>
      <c r="E1996" s="16">
        <f t="shared" si="606"/>
        <v>4.6945081142203164E-3</v>
      </c>
      <c r="F1996" s="16">
        <f t="shared" si="608"/>
        <v>4.6945081142203164E-3</v>
      </c>
      <c r="G1996" s="16" t="str">
        <f t="shared" si="609"/>
        <v/>
      </c>
      <c r="H1996" s="6">
        <f t="shared" si="610"/>
        <v>1983</v>
      </c>
      <c r="I1996" s="25">
        <f t="shared" ca="1" si="611"/>
        <v>30017.301369858807</v>
      </c>
      <c r="J1996" s="16">
        <f t="shared" ca="1" si="620"/>
        <v>-1.1449559266589286E-3</v>
      </c>
      <c r="K1996" s="17">
        <f t="shared" ca="1" si="612"/>
        <v>28.297691760421991</v>
      </c>
      <c r="L1996" s="31">
        <f t="shared" ca="1" si="607"/>
        <v>-8.9975791252635898E-2</v>
      </c>
      <c r="M1996" s="30"/>
      <c r="N1996" s="21">
        <v>1983</v>
      </c>
      <c r="O1996" s="14">
        <f t="shared" si="605"/>
        <v>0.58300200000000002</v>
      </c>
      <c r="P1996" s="14">
        <f t="shared" si="613"/>
        <v>0.71249421050279427</v>
      </c>
      <c r="Q1996" s="14">
        <f t="shared" si="621"/>
        <v>1.2954962105027943</v>
      </c>
      <c r="R1996" s="14">
        <f t="shared" si="622"/>
        <v>-0.12949221050279425</v>
      </c>
      <c r="S1996" s="14">
        <f t="shared" si="623"/>
        <v>2.0079904210055886</v>
      </c>
      <c r="T1996" s="14">
        <f t="shared" si="624"/>
        <v>-0.84198642100558851</v>
      </c>
      <c r="U1996" s="4" t="s">
        <v>21</v>
      </c>
      <c r="V1996" s="21">
        <v>1983</v>
      </c>
      <c r="W1996" s="15">
        <f t="shared" si="614"/>
        <v>19087.07789901242</v>
      </c>
      <c r="X1996" s="15">
        <f t="shared" si="615"/>
        <v>21725.871095479521</v>
      </c>
      <c r="Y1996" s="15">
        <f t="shared" si="616"/>
        <v>38919.903069259919</v>
      </c>
      <c r="Z1996" s="15">
        <f t="shared" si="617"/>
        <v>9360.6744619751189</v>
      </c>
      <c r="AA1996" s="15">
        <f t="shared" si="618"/>
        <v>79360.437618319906</v>
      </c>
      <c r="AB1996" s="15">
        <f t="shared" si="619"/>
        <v>4590.6569275125576</v>
      </c>
      <c r="AC1996" s="15"/>
    </row>
    <row r="1997" spans="2:29">
      <c r="B1997" s="64">
        <v>43217</v>
      </c>
      <c r="C1997" s="65">
        <v>2669.91</v>
      </c>
      <c r="D1997" s="65">
        <v>22467.87</v>
      </c>
      <c r="E1997" s="16">
        <f t="shared" si="606"/>
        <v>6.642589185026011E-3</v>
      </c>
      <c r="F1997" s="16">
        <f t="shared" si="608"/>
        <v>6.642589185026011E-3</v>
      </c>
      <c r="G1997" s="16" t="str">
        <f t="shared" si="609"/>
        <v/>
      </c>
      <c r="H1997" s="6">
        <f t="shared" si="610"/>
        <v>1984</v>
      </c>
      <c r="I1997" s="25">
        <f t="shared" ca="1" si="611"/>
        <v>29874.466679278888</v>
      </c>
      <c r="J1997" s="16">
        <f t="shared" ca="1" si="620"/>
        <v>-4.7584121177309821E-3</v>
      </c>
      <c r="K1997" s="17">
        <f t="shared" ca="1" si="612"/>
        <v>27.98120597218286</v>
      </c>
      <c r="L1997" s="31">
        <f t="shared" ca="1" si="607"/>
        <v>-0.3164857882391317</v>
      </c>
      <c r="M1997" s="30"/>
      <c r="N1997" s="21">
        <v>1984</v>
      </c>
      <c r="O1997" s="14">
        <f t="shared" ref="O1997:O2060" si="625">$I$7*N1997</f>
        <v>0.58329600000000004</v>
      </c>
      <c r="P1997" s="14">
        <f t="shared" si="613"/>
        <v>0.71267383844224275</v>
      </c>
      <c r="Q1997" s="14">
        <f t="shared" si="621"/>
        <v>1.2959698384422427</v>
      </c>
      <c r="R1997" s="14">
        <f t="shared" si="622"/>
        <v>-0.12937783844224271</v>
      </c>
      <c r="S1997" s="14">
        <f t="shared" si="623"/>
        <v>2.0086436768844855</v>
      </c>
      <c r="T1997" s="14">
        <f t="shared" si="624"/>
        <v>-0.84205167688448546</v>
      </c>
      <c r="U1997" s="4" t="s">
        <v>21</v>
      </c>
      <c r="V1997" s="21">
        <v>1984</v>
      </c>
      <c r="W1997" s="15">
        <f t="shared" si="614"/>
        <v>19092.690324900908</v>
      </c>
      <c r="X1997" s="15">
        <f t="shared" si="615"/>
        <v>21729.774019463726</v>
      </c>
      <c r="Y1997" s="15">
        <f t="shared" si="616"/>
        <v>38938.340988766387</v>
      </c>
      <c r="Z1997" s="15">
        <f t="shared" si="617"/>
        <v>9361.7451228271639</v>
      </c>
      <c r="AA1997" s="15">
        <f t="shared" si="618"/>
        <v>79412.297227699033</v>
      </c>
      <c r="AB1997" s="15">
        <f t="shared" si="619"/>
        <v>4590.3573699340905</v>
      </c>
      <c r="AC1997" s="15"/>
    </row>
    <row r="1998" spans="2:29">
      <c r="B1998" s="64">
        <v>43221</v>
      </c>
      <c r="C1998" s="65">
        <v>2654.8</v>
      </c>
      <c r="D1998" s="65">
        <v>22508.03</v>
      </c>
      <c r="E1998" s="16">
        <f t="shared" ref="E1998:E2061" si="626">(D1998-D1997)/D1997</f>
        <v>1.7874413551440282E-3</v>
      </c>
      <c r="F1998" s="16">
        <f t="shared" si="608"/>
        <v>1.7874413551440282E-3</v>
      </c>
      <c r="G1998" s="16" t="str">
        <f t="shared" si="609"/>
        <v/>
      </c>
      <c r="H1998" s="6">
        <f t="shared" si="610"/>
        <v>1985</v>
      </c>
      <c r="I1998" s="25">
        <f t="shared" ca="1" si="611"/>
        <v>29407.673595023549</v>
      </c>
      <c r="J1998" s="16">
        <f t="shared" ca="1" si="620"/>
        <v>-1.5625152049295331E-2</v>
      </c>
      <c r="K1998" s="17">
        <f t="shared" ca="1" si="612"/>
        <v>26.978548345669513</v>
      </c>
      <c r="L1998" s="31">
        <f t="shared" ref="L1998:L2061" ca="1" si="627">NORMINV(RAND(),0,$I$9)</f>
        <v>-1.0026576265133482</v>
      </c>
      <c r="M1998" s="30"/>
      <c r="N1998" s="21">
        <v>1985</v>
      </c>
      <c r="O1998" s="14">
        <f t="shared" si="625"/>
        <v>0.58358999999999994</v>
      </c>
      <c r="P1998" s="14">
        <f t="shared" si="613"/>
        <v>0.71285342111825478</v>
      </c>
      <c r="Q1998" s="14">
        <f t="shared" si="621"/>
        <v>1.2964434211182547</v>
      </c>
      <c r="R1998" s="14">
        <f t="shared" si="622"/>
        <v>-0.12926342111825484</v>
      </c>
      <c r="S1998" s="14">
        <f t="shared" si="623"/>
        <v>2.0092968422365094</v>
      </c>
      <c r="T1998" s="14">
        <f t="shared" si="624"/>
        <v>-0.84211684223650962</v>
      </c>
      <c r="U1998" s="4" t="s">
        <v>21</v>
      </c>
      <c r="V1998" s="21">
        <v>1985</v>
      </c>
      <c r="W1998" s="15">
        <f t="shared" si="614"/>
        <v>19098.304401085192</v>
      </c>
      <c r="X1998" s="15">
        <f t="shared" si="615"/>
        <v>21733.676660844183</v>
      </c>
      <c r="Y1998" s="15">
        <f t="shared" si="616"/>
        <v>38956.785879736992</v>
      </c>
      <c r="Z1998" s="15">
        <f t="shared" si="617"/>
        <v>9362.8163299331318</v>
      </c>
      <c r="AA1998" s="15">
        <f t="shared" si="618"/>
        <v>79464.183532096271</v>
      </c>
      <c r="AB1998" s="15">
        <f t="shared" si="619"/>
        <v>4590.0582474264802</v>
      </c>
      <c r="AC1998" s="15"/>
    </row>
    <row r="1999" spans="2:29">
      <c r="B1999" s="64">
        <v>43222</v>
      </c>
      <c r="C1999" s="65">
        <v>2635.67</v>
      </c>
      <c r="D1999" s="65">
        <v>22472.78</v>
      </c>
      <c r="E1999" s="16">
        <f t="shared" si="626"/>
        <v>-1.5661077402153809E-3</v>
      </c>
      <c r="F1999" s="16" t="str">
        <f t="shared" ref="F1999:F2062" si="628">IF(E1999&gt;0,E1999,"")</f>
        <v/>
      </c>
      <c r="G1999" s="16">
        <f t="shared" ref="G1999:G2062" si="629">IF(E1999&lt;0,E1999,"")</f>
        <v>-1.5661077402153809E-3</v>
      </c>
      <c r="H1999" s="6">
        <f t="shared" si="610"/>
        <v>1986</v>
      </c>
      <c r="I1999" s="25">
        <f t="shared" ca="1" si="611"/>
        <v>29486.894647410165</v>
      </c>
      <c r="J1999" s="16">
        <f t="shared" ca="1" si="620"/>
        <v>2.6938904953033101E-3</v>
      </c>
      <c r="K1999" s="17">
        <f t="shared" ca="1" si="612"/>
        <v>27.128315238503603</v>
      </c>
      <c r="L1999" s="31">
        <f t="shared" ca="1" si="627"/>
        <v>0.14976689283409186</v>
      </c>
      <c r="M1999" s="30"/>
      <c r="N1999" s="21">
        <v>1986</v>
      </c>
      <c r="O1999" s="14">
        <f t="shared" si="625"/>
        <v>0.58388399999999996</v>
      </c>
      <c r="P1999" s="14">
        <f t="shared" si="613"/>
        <v>0.71303295856503024</v>
      </c>
      <c r="Q1999" s="14">
        <f t="shared" si="621"/>
        <v>1.2969169585650302</v>
      </c>
      <c r="R1999" s="14">
        <f t="shared" si="622"/>
        <v>-0.12914895856503028</v>
      </c>
      <c r="S1999" s="14">
        <f t="shared" si="623"/>
        <v>2.0099499171300605</v>
      </c>
      <c r="T1999" s="14">
        <f t="shared" si="624"/>
        <v>-0.84218191713006052</v>
      </c>
      <c r="U1999" s="4" t="s">
        <v>21</v>
      </c>
      <c r="V1999" s="21">
        <v>1986</v>
      </c>
      <c r="W1999" s="15">
        <f t="shared" si="614"/>
        <v>19103.920128050526</v>
      </c>
      <c r="X1999" s="15">
        <f t="shared" si="615"/>
        <v>21737.579019960231</v>
      </c>
      <c r="Y1999" s="15">
        <f t="shared" si="616"/>
        <v>38975.237745136874</v>
      </c>
      <c r="Z1999" s="15">
        <f t="shared" si="617"/>
        <v>9363.8880831322622</v>
      </c>
      <c r="AA1999" s="15">
        <f t="shared" si="618"/>
        <v>79516.096544995191</v>
      </c>
      <c r="AB1999" s="15">
        <f t="shared" si="619"/>
        <v>4589.7595595932808</v>
      </c>
      <c r="AC1999" s="15"/>
    </row>
    <row r="2000" spans="2:29">
      <c r="B2000" s="64">
        <v>43227</v>
      </c>
      <c r="C2000" s="65">
        <v>2672.63</v>
      </c>
      <c r="D2000" s="65">
        <v>22467.16</v>
      </c>
      <c r="E2000" s="16">
        <f t="shared" si="626"/>
        <v>-2.5008031939079107E-4</v>
      </c>
      <c r="F2000" s="16" t="str">
        <f t="shared" si="628"/>
        <v/>
      </c>
      <c r="G2000" s="16">
        <f t="shared" si="629"/>
        <v>-2.5008031939079107E-4</v>
      </c>
      <c r="H2000" s="6">
        <f t="shared" si="610"/>
        <v>1987</v>
      </c>
      <c r="I2000" s="25">
        <f t="shared" ca="1" si="611"/>
        <v>29937.622059615231</v>
      </c>
      <c r="J2000" s="16">
        <f t="shared" ca="1" si="620"/>
        <v>1.5285685983371367E-2</v>
      </c>
      <c r="K2000" s="17">
        <f t="shared" ca="1" si="612"/>
        <v>28.05806818334004</v>
      </c>
      <c r="L2000" s="31">
        <f t="shared" ca="1" si="627"/>
        <v>0.92975294483643889</v>
      </c>
      <c r="M2000" s="30"/>
      <c r="N2000" s="21">
        <v>1987</v>
      </c>
      <c r="O2000" s="14">
        <f t="shared" si="625"/>
        <v>0.58417799999999998</v>
      </c>
      <c r="P2000" s="14">
        <f t="shared" si="613"/>
        <v>0.71321245081672546</v>
      </c>
      <c r="Q2000" s="14">
        <f t="shared" si="621"/>
        <v>1.2973904508167253</v>
      </c>
      <c r="R2000" s="14">
        <f t="shared" si="622"/>
        <v>-0.12903445081672549</v>
      </c>
      <c r="S2000" s="14">
        <f t="shared" si="623"/>
        <v>2.010602901633451</v>
      </c>
      <c r="T2000" s="14">
        <f t="shared" si="624"/>
        <v>-0.84224690163345095</v>
      </c>
      <c r="U2000" s="4" t="s">
        <v>21</v>
      </c>
      <c r="V2000" s="21">
        <v>1987</v>
      </c>
      <c r="W2000" s="15">
        <f t="shared" si="614"/>
        <v>19109.537506282308</v>
      </c>
      <c r="X2000" s="15">
        <f t="shared" si="615"/>
        <v>21741.481097150758</v>
      </c>
      <c r="Y2000" s="15">
        <f t="shared" si="616"/>
        <v>38993.696587931823</v>
      </c>
      <c r="Z2000" s="15">
        <f t="shared" si="617"/>
        <v>9364.9603822641475</v>
      </c>
      <c r="AA2000" s="15">
        <f t="shared" si="618"/>
        <v>79568.036279884633</v>
      </c>
      <c r="AB2000" s="15">
        <f t="shared" si="619"/>
        <v>4589.4613060386537</v>
      </c>
      <c r="AC2000" s="15"/>
    </row>
    <row r="2001" spans="2:29">
      <c r="B2001" s="64">
        <v>43228</v>
      </c>
      <c r="C2001" s="65">
        <v>2671.92</v>
      </c>
      <c r="D2001" s="65">
        <v>22508.69</v>
      </c>
      <c r="E2001" s="16">
        <f t="shared" si="626"/>
        <v>1.8484757307999247E-3</v>
      </c>
      <c r="F2001" s="16">
        <f t="shared" si="628"/>
        <v>1.8484757307999247E-3</v>
      </c>
      <c r="G2001" s="16" t="str">
        <f t="shared" si="629"/>
        <v/>
      </c>
      <c r="H2001" s="6">
        <f t="shared" si="610"/>
        <v>1988</v>
      </c>
      <c r="I2001" s="25">
        <f t="shared" ca="1" si="611"/>
        <v>30271.43329100743</v>
      </c>
      <c r="J2001" s="16">
        <f t="shared" ca="1" si="620"/>
        <v>1.1150225316074737E-2</v>
      </c>
      <c r="K2001" s="17">
        <f t="shared" ca="1" si="612"/>
        <v>28.732726138066734</v>
      </c>
      <c r="L2001" s="31">
        <f t="shared" ca="1" si="627"/>
        <v>0.67465795472669499</v>
      </c>
      <c r="M2001" s="30"/>
      <c r="N2001" s="21">
        <v>1988</v>
      </c>
      <c r="O2001" s="14">
        <f t="shared" si="625"/>
        <v>0.58447199999999999</v>
      </c>
      <c r="P2001" s="14">
        <f t="shared" si="613"/>
        <v>0.71339189790745461</v>
      </c>
      <c r="Q2001" s="14">
        <f t="shared" si="621"/>
        <v>1.2978638979074546</v>
      </c>
      <c r="R2001" s="14">
        <f t="shared" si="622"/>
        <v>-0.12891989790745462</v>
      </c>
      <c r="S2001" s="14">
        <f t="shared" si="623"/>
        <v>2.0112557958149093</v>
      </c>
      <c r="T2001" s="14">
        <f t="shared" si="624"/>
        <v>-0.84231179581490923</v>
      </c>
      <c r="U2001" s="4" t="s">
        <v>21</v>
      </c>
      <c r="V2001" s="21">
        <v>1988</v>
      </c>
      <c r="W2001" s="15">
        <f t="shared" si="614"/>
        <v>19115.156536266088</v>
      </c>
      <c r="X2001" s="15">
        <f t="shared" si="615"/>
        <v>21745.382892754249</v>
      </c>
      <c r="Y2001" s="15">
        <f t="shared" si="616"/>
        <v>39012.162411088357</v>
      </c>
      <c r="Z2001" s="15">
        <f t="shared" si="617"/>
        <v>9366.0332271687221</v>
      </c>
      <c r="AA2001" s="15">
        <f t="shared" si="618"/>
        <v>79620.002750258922</v>
      </c>
      <c r="AB2001" s="15">
        <f t="shared" si="619"/>
        <v>4589.1634863673507</v>
      </c>
      <c r="AC2001" s="15"/>
    </row>
    <row r="2002" spans="2:29">
      <c r="B2002" s="64">
        <v>43229</v>
      </c>
      <c r="C2002" s="65">
        <v>2697.79</v>
      </c>
      <c r="D2002" s="65">
        <v>22408.880000000001</v>
      </c>
      <c r="E2002" s="16">
        <f t="shared" si="626"/>
        <v>-4.4342873796741475E-3</v>
      </c>
      <c r="F2002" s="16" t="str">
        <f t="shared" si="628"/>
        <v/>
      </c>
      <c r="G2002" s="16">
        <f t="shared" si="629"/>
        <v>-4.4342873796741475E-3</v>
      </c>
      <c r="H2002" s="6">
        <f t="shared" ref="H2002:H2065" si="630">+H2001+$I$8</f>
        <v>1989</v>
      </c>
      <c r="I2002" s="25">
        <f t="shared" ref="I2002:I2065" ca="1" si="631">$I$13*2.71828^(($I$5-($I$6^2)/2)*H2002+$I$6*K2002)</f>
        <v>30046.935988572703</v>
      </c>
      <c r="J2002" s="16">
        <f t="shared" ca="1" si="620"/>
        <v>-7.4161438038488087E-3</v>
      </c>
      <c r="K2002" s="17">
        <f t="shared" ref="K2002:K2065" ca="1" si="632">+K2001+L2002</f>
        <v>28.24911456764395</v>
      </c>
      <c r="L2002" s="31">
        <f t="shared" ca="1" si="627"/>
        <v>-0.48361157042278469</v>
      </c>
      <c r="M2002" s="30"/>
      <c r="N2002" s="21">
        <v>1989</v>
      </c>
      <c r="O2002" s="14">
        <f t="shared" si="625"/>
        <v>0.58476600000000001</v>
      </c>
      <c r="P2002" s="14">
        <f t="shared" ref="P2002:P2065" si="633">$I$6*N2002^0.5</f>
        <v>0.71357129987128831</v>
      </c>
      <c r="Q2002" s="14">
        <f t="shared" si="621"/>
        <v>1.2983372998712883</v>
      </c>
      <c r="R2002" s="14">
        <f t="shared" si="622"/>
        <v>-0.1288052998712883</v>
      </c>
      <c r="S2002" s="14">
        <f t="shared" si="623"/>
        <v>2.0119085997425765</v>
      </c>
      <c r="T2002" s="14">
        <f t="shared" si="624"/>
        <v>-0.84237659974257661</v>
      </c>
      <c r="U2002" s="4" t="s">
        <v>21</v>
      </c>
      <c r="V2002" s="21">
        <v>1989</v>
      </c>
      <c r="W2002" s="15">
        <f t="shared" ref="W2002:W2065" si="634">$I$10*EXP(O2002)</f>
        <v>19120.777218487554</v>
      </c>
      <c r="X2002" s="15">
        <f t="shared" ref="X2002:X2065" si="635">$I$10*EXP(P2002)</f>
        <v>21749.284407108727</v>
      </c>
      <c r="Y2002" s="15">
        <f t="shared" ref="Y2002:Y2065" si="636">$I$10*EXP(Q2002)</f>
        <v>39030.63521757361</v>
      </c>
      <c r="Z2002" s="15">
        <f t="shared" ref="Z2002:Z2065" si="637">$I$10*EXP(R2002)</f>
        <v>9367.1066176862714</v>
      </c>
      <c r="AA2002" s="15">
        <f t="shared" ref="AA2002:AA2065" si="638">$I$10*EXP(S2002)</f>
        <v>79671.995969617637</v>
      </c>
      <c r="AB2002" s="15">
        <f t="shared" ref="AB2002:AB2065" si="639">$I$10*EXP(T2002)</f>
        <v>4588.8661001847267</v>
      </c>
      <c r="AC2002" s="15"/>
    </row>
    <row r="2003" spans="2:29">
      <c r="B2003" s="64">
        <v>43230</v>
      </c>
      <c r="C2003" s="65">
        <v>2723.07</v>
      </c>
      <c r="D2003" s="65">
        <v>22497.18</v>
      </c>
      <c r="E2003" s="16">
        <f t="shared" si="626"/>
        <v>3.9404021977001644E-3</v>
      </c>
      <c r="F2003" s="16">
        <f t="shared" si="628"/>
        <v>3.9404021977001644E-3</v>
      </c>
      <c r="G2003" s="16" t="str">
        <f t="shared" si="629"/>
        <v/>
      </c>
      <c r="H2003" s="6">
        <f t="shared" si="630"/>
        <v>1990</v>
      </c>
      <c r="I2003" s="25">
        <f t="shared" ca="1" si="631"/>
        <v>30387.588874261899</v>
      </c>
      <c r="J2003" s="16">
        <f t="shared" ref="J2003:J2066" ca="1" si="640">(I2003-I2002)/I2002</f>
        <v>1.1337358518644024E-2</v>
      </c>
      <c r="K2003" s="17">
        <f t="shared" ca="1" si="632"/>
        <v>28.935338312098793</v>
      </c>
      <c r="L2003" s="31">
        <f t="shared" ca="1" si="627"/>
        <v>0.68622374445484169</v>
      </c>
      <c r="M2003" s="30"/>
      <c r="N2003" s="21">
        <v>1990</v>
      </c>
      <c r="O2003" s="14">
        <f t="shared" si="625"/>
        <v>0.58506000000000002</v>
      </c>
      <c r="P2003" s="14">
        <f t="shared" si="633"/>
        <v>0.7137506567422548</v>
      </c>
      <c r="Q2003" s="14">
        <f t="shared" ref="Q2003:Q2066" si="641">+O2003+P2003</f>
        <v>1.2988106567422548</v>
      </c>
      <c r="R2003" s="14">
        <f t="shared" ref="R2003:R2066" si="642">+O2003-P2003</f>
        <v>-0.12869065674225477</v>
      </c>
      <c r="S2003" s="14">
        <f t="shared" ref="S2003:S2066" si="643">+O2003+2*P2003</f>
        <v>2.0125613134845097</v>
      </c>
      <c r="T2003" s="14">
        <f t="shared" ref="T2003:T2066" si="644">+O2003-2*P2003</f>
        <v>-0.84244131348450957</v>
      </c>
      <c r="U2003" s="4" t="s">
        <v>21</v>
      </c>
      <c r="V2003" s="21">
        <v>1990</v>
      </c>
      <c r="W2003" s="15">
        <f t="shared" si="634"/>
        <v>19126.399553432526</v>
      </c>
      <c r="X2003" s="15">
        <f t="shared" si="635"/>
        <v>21753.185640551801</v>
      </c>
      <c r="Y2003" s="15">
        <f t="shared" si="636"/>
        <v>39049.115010355425</v>
      </c>
      <c r="Z2003" s="15">
        <f t="shared" si="637"/>
        <v>9368.1805536574266</v>
      </c>
      <c r="AA2003" s="15">
        <f t="shared" si="638"/>
        <v>79724.015951465903</v>
      </c>
      <c r="AB2003" s="15">
        <f t="shared" si="639"/>
        <v>4588.5691470967304</v>
      </c>
      <c r="AC2003" s="15"/>
    </row>
    <row r="2004" spans="2:29">
      <c r="B2004" s="64">
        <v>43231</v>
      </c>
      <c r="C2004" s="65">
        <v>2727.72</v>
      </c>
      <c r="D2004" s="65">
        <v>22758.48</v>
      </c>
      <c r="E2004" s="16">
        <f t="shared" si="626"/>
        <v>1.1614789053561347E-2</v>
      </c>
      <c r="F2004" s="16">
        <f t="shared" si="628"/>
        <v>1.1614789053561347E-2</v>
      </c>
      <c r="G2004" s="16" t="str">
        <f t="shared" si="629"/>
        <v/>
      </c>
      <c r="H2004" s="6">
        <f t="shared" si="630"/>
        <v>1991</v>
      </c>
      <c r="I2004" s="25">
        <f t="shared" ca="1" si="631"/>
        <v>29998.179386845721</v>
      </c>
      <c r="J2004" s="16">
        <f t="shared" ca="1" si="640"/>
        <v>-1.2814754373158106E-2</v>
      </c>
      <c r="K2004" s="17">
        <f t="shared" ca="1" si="632"/>
        <v>28.110864543590782</v>
      </c>
      <c r="L2004" s="31">
        <f t="shared" ca="1" si="627"/>
        <v>-0.82447376850801124</v>
      </c>
      <c r="M2004" s="30"/>
      <c r="N2004" s="21">
        <v>1991</v>
      </c>
      <c r="O2004" s="14">
        <f t="shared" si="625"/>
        <v>0.58535399999999993</v>
      </c>
      <c r="P2004" s="14">
        <f t="shared" si="633"/>
        <v>0.71392996855433932</v>
      </c>
      <c r="Q2004" s="14">
        <f t="shared" si="641"/>
        <v>1.2992839685543394</v>
      </c>
      <c r="R2004" s="14">
        <f t="shared" si="642"/>
        <v>-0.12857596855433939</v>
      </c>
      <c r="S2004" s="14">
        <f t="shared" si="643"/>
        <v>2.0132139371086786</v>
      </c>
      <c r="T2004" s="14">
        <f t="shared" si="644"/>
        <v>-0.84250593710867872</v>
      </c>
      <c r="U2004" s="4" t="s">
        <v>21</v>
      </c>
      <c r="V2004" s="21">
        <v>1991</v>
      </c>
      <c r="W2004" s="15">
        <f t="shared" si="634"/>
        <v>19132.023541586987</v>
      </c>
      <c r="X2004" s="15">
        <f t="shared" si="635"/>
        <v>21757.08659342063</v>
      </c>
      <c r="Y2004" s="15">
        <f t="shared" si="636"/>
        <v>39067.601792402304</v>
      </c>
      <c r="Z2004" s="15">
        <f t="shared" si="637"/>
        <v>9369.2550349231678</v>
      </c>
      <c r="AA2004" s="15">
        <f t="shared" si="638"/>
        <v>79776.062709314006</v>
      </c>
      <c r="AB2004" s="15">
        <f t="shared" si="639"/>
        <v>4588.2726267099088</v>
      </c>
      <c r="AC2004" s="15"/>
    </row>
    <row r="2005" spans="2:29">
      <c r="B2005" s="64">
        <v>43234</v>
      </c>
      <c r="C2005" s="65">
        <v>2730.13</v>
      </c>
      <c r="D2005" s="65">
        <v>22865.86</v>
      </c>
      <c r="E2005" s="16">
        <f t="shared" si="626"/>
        <v>4.71824128852195E-3</v>
      </c>
      <c r="F2005" s="16">
        <f t="shared" si="628"/>
        <v>4.71824128852195E-3</v>
      </c>
      <c r="G2005" s="16" t="str">
        <f t="shared" si="629"/>
        <v/>
      </c>
      <c r="H2005" s="6">
        <f t="shared" si="630"/>
        <v>1992</v>
      </c>
      <c r="I2005" s="25">
        <f t="shared" ca="1" si="631"/>
        <v>30252.103001015686</v>
      </c>
      <c r="J2005" s="16">
        <f t="shared" ca="1" si="640"/>
        <v>8.4646341664758457E-3</v>
      </c>
      <c r="K2005" s="17">
        <f t="shared" ca="1" si="632"/>
        <v>28.619303025431822</v>
      </c>
      <c r="L2005" s="31">
        <f t="shared" ca="1" si="627"/>
        <v>0.5084384818410389</v>
      </c>
      <c r="M2005" s="30"/>
      <c r="N2005" s="21">
        <v>1992</v>
      </c>
      <c r="O2005" s="14">
        <f t="shared" si="625"/>
        <v>0.58564799999999995</v>
      </c>
      <c r="P2005" s="14">
        <f t="shared" si="633"/>
        <v>0.71410923534148474</v>
      </c>
      <c r="Q2005" s="14">
        <f t="shared" si="641"/>
        <v>1.2997572353414846</v>
      </c>
      <c r="R2005" s="14">
        <f t="shared" si="642"/>
        <v>-0.12846123534148479</v>
      </c>
      <c r="S2005" s="14">
        <f t="shared" si="643"/>
        <v>2.0138664706829692</v>
      </c>
      <c r="T2005" s="14">
        <f t="shared" si="644"/>
        <v>-0.84257047068296953</v>
      </c>
      <c r="U2005" s="4" t="s">
        <v>21</v>
      </c>
      <c r="V2005" s="21">
        <v>1992</v>
      </c>
      <c r="W2005" s="15">
        <f t="shared" si="634"/>
        <v>19137.649183437043</v>
      </c>
      <c r="X2005" s="15">
        <f t="shared" si="635"/>
        <v>21760.987266051958</v>
      </c>
      <c r="Y2005" s="15">
        <f t="shared" si="636"/>
        <v>39086.095566683442</v>
      </c>
      <c r="Z2005" s="15">
        <f t="shared" si="637"/>
        <v>9370.3300613248157</v>
      </c>
      <c r="AA2005" s="15">
        <f t="shared" si="638"/>
        <v>79828.136256677797</v>
      </c>
      <c r="AB2005" s="15">
        <f t="shared" si="639"/>
        <v>4587.9765386314002</v>
      </c>
      <c r="AC2005" s="15"/>
    </row>
    <row r="2006" spans="2:29">
      <c r="B2006" s="64">
        <v>43235</v>
      </c>
      <c r="C2006" s="65">
        <v>2711.45</v>
      </c>
      <c r="D2006" s="65">
        <v>22818.02</v>
      </c>
      <c r="E2006" s="16">
        <f t="shared" si="626"/>
        <v>-2.0922020864292943E-3</v>
      </c>
      <c r="F2006" s="16" t="str">
        <f t="shared" si="628"/>
        <v/>
      </c>
      <c r="G2006" s="16">
        <f t="shared" si="629"/>
        <v>-2.0922020864292943E-3</v>
      </c>
      <c r="H2006" s="6">
        <f t="shared" si="630"/>
        <v>1993</v>
      </c>
      <c r="I2006" s="25">
        <f t="shared" ca="1" si="631"/>
        <v>30289.537245715466</v>
      </c>
      <c r="J2006" s="16">
        <f t="shared" ca="1" si="640"/>
        <v>1.2374096669749866E-3</v>
      </c>
      <c r="K2006" s="17">
        <f t="shared" ca="1" si="632"/>
        <v>28.678218371584776</v>
      </c>
      <c r="L2006" s="31">
        <f t="shared" ca="1" si="627"/>
        <v>5.8915346152955156E-2</v>
      </c>
      <c r="M2006" s="30"/>
      <c r="N2006" s="21">
        <v>1993</v>
      </c>
      <c r="O2006" s="14">
        <f t="shared" si="625"/>
        <v>0.58594199999999996</v>
      </c>
      <c r="P2006" s="14">
        <f t="shared" si="633"/>
        <v>0.71428845713759082</v>
      </c>
      <c r="Q2006" s="14">
        <f t="shared" si="641"/>
        <v>1.3002304571375909</v>
      </c>
      <c r="R2006" s="14">
        <f t="shared" si="642"/>
        <v>-0.12834645713759085</v>
      </c>
      <c r="S2006" s="14">
        <f t="shared" si="643"/>
        <v>2.0145189142751816</v>
      </c>
      <c r="T2006" s="14">
        <f t="shared" si="644"/>
        <v>-0.84263491427518167</v>
      </c>
      <c r="U2006" s="4" t="s">
        <v>21</v>
      </c>
      <c r="V2006" s="21">
        <v>1993</v>
      </c>
      <c r="W2006" s="15">
        <f t="shared" si="634"/>
        <v>19143.276479468957</v>
      </c>
      <c r="X2006" s="15">
        <f t="shared" si="635"/>
        <v>21764.887658782074</v>
      </c>
      <c r="Y2006" s="15">
        <f t="shared" si="636"/>
        <v>39104.596336168717</v>
      </c>
      <c r="Z2006" s="15">
        <f t="shared" si="637"/>
        <v>9371.4056327040416</v>
      </c>
      <c r="AA2006" s="15">
        <f t="shared" si="638"/>
        <v>79880.236607078419</v>
      </c>
      <c r="AB2006" s="15">
        <f t="shared" si="639"/>
        <v>4587.6808824689415</v>
      </c>
      <c r="AC2006" s="15"/>
    </row>
    <row r="2007" spans="2:29">
      <c r="B2007" s="64">
        <v>43236</v>
      </c>
      <c r="C2007" s="65">
        <v>2719.35</v>
      </c>
      <c r="D2007" s="65">
        <v>22717.23</v>
      </c>
      <c r="E2007" s="16">
        <f t="shared" si="626"/>
        <v>-4.4171229580831674E-3</v>
      </c>
      <c r="F2007" s="16" t="str">
        <f t="shared" si="628"/>
        <v/>
      </c>
      <c r="G2007" s="16">
        <f t="shared" si="629"/>
        <v>-4.4171229580831674E-3</v>
      </c>
      <c r="H2007" s="6">
        <f t="shared" si="630"/>
        <v>1994</v>
      </c>
      <c r="I2007" s="25">
        <f t="shared" ca="1" si="631"/>
        <v>29941.801682482102</v>
      </c>
      <c r="J2007" s="16">
        <f t="shared" ca="1" si="640"/>
        <v>-1.1480385468171914E-2</v>
      </c>
      <c r="K2007" s="17">
        <f t="shared" ca="1" si="632"/>
        <v>27.938168270823958</v>
      </c>
      <c r="L2007" s="31">
        <f t="shared" ca="1" si="627"/>
        <v>-0.74005010076081879</v>
      </c>
      <c r="M2007" s="30"/>
      <c r="N2007" s="21">
        <v>1994</v>
      </c>
      <c r="O2007" s="14">
        <f t="shared" si="625"/>
        <v>0.58623599999999998</v>
      </c>
      <c r="P2007" s="14">
        <f t="shared" si="633"/>
        <v>0.71446763397651547</v>
      </c>
      <c r="Q2007" s="14">
        <f t="shared" si="641"/>
        <v>1.3007036339765154</v>
      </c>
      <c r="R2007" s="14">
        <f t="shared" si="642"/>
        <v>-0.12823163397651549</v>
      </c>
      <c r="S2007" s="14">
        <f t="shared" si="643"/>
        <v>2.0151712679530309</v>
      </c>
      <c r="T2007" s="14">
        <f t="shared" si="644"/>
        <v>-0.84269926795303096</v>
      </c>
      <c r="U2007" s="4" t="s">
        <v>21</v>
      </c>
      <c r="V2007" s="21">
        <v>1994</v>
      </c>
      <c r="W2007" s="15">
        <f t="shared" si="634"/>
        <v>19148.905430169129</v>
      </c>
      <c r="X2007" s="15">
        <f t="shared" si="635"/>
        <v>21768.787771946867</v>
      </c>
      <c r="Y2007" s="15">
        <f t="shared" si="636"/>
        <v>39123.104103828671</v>
      </c>
      <c r="Z2007" s="15">
        <f t="shared" si="637"/>
        <v>9372.4817489028592</v>
      </c>
      <c r="AA2007" s="15">
        <f t="shared" si="638"/>
        <v>79932.363774042446</v>
      </c>
      <c r="AB2007" s="15">
        <f t="shared" si="639"/>
        <v>4587.3856578308523</v>
      </c>
      <c r="AC2007" s="15"/>
    </row>
    <row r="2008" spans="2:29">
      <c r="B2008" s="64">
        <v>43237</v>
      </c>
      <c r="C2008" s="65">
        <v>2720.13</v>
      </c>
      <c r="D2008" s="65">
        <v>22838.37</v>
      </c>
      <c r="E2008" s="16">
        <f t="shared" si="626"/>
        <v>5.3325163323168986E-3</v>
      </c>
      <c r="F2008" s="16">
        <f t="shared" si="628"/>
        <v>5.3325163323168986E-3</v>
      </c>
      <c r="G2008" s="16" t="str">
        <f t="shared" si="629"/>
        <v/>
      </c>
      <c r="H2008" s="6">
        <f t="shared" si="630"/>
        <v>1995</v>
      </c>
      <c r="I2008" s="25">
        <f t="shared" ca="1" si="631"/>
        <v>30270.707245985137</v>
      </c>
      <c r="J2008" s="16">
        <f t="shared" ca="1" si="640"/>
        <v>1.098482873512136E-2</v>
      </c>
      <c r="K2008" s="17">
        <f t="shared" ca="1" si="632"/>
        <v>28.60260208818125</v>
      </c>
      <c r="L2008" s="31">
        <f t="shared" ca="1" si="627"/>
        <v>0.66443381735729179</v>
      </c>
      <c r="M2008" s="30"/>
      <c r="N2008" s="21">
        <v>1995</v>
      </c>
      <c r="O2008" s="14">
        <f t="shared" si="625"/>
        <v>0.58653</v>
      </c>
      <c r="P2008" s="14">
        <f t="shared" si="633"/>
        <v>0.71464676589207343</v>
      </c>
      <c r="Q2008" s="14">
        <f t="shared" si="641"/>
        <v>1.3011767658920734</v>
      </c>
      <c r="R2008" s="14">
        <f t="shared" si="642"/>
        <v>-0.12811676589207344</v>
      </c>
      <c r="S2008" s="14">
        <f t="shared" si="643"/>
        <v>2.0158235317841466</v>
      </c>
      <c r="T2008" s="14">
        <f t="shared" si="644"/>
        <v>-0.84276353178414687</v>
      </c>
      <c r="U2008" s="4" t="s">
        <v>21</v>
      </c>
      <c r="V2008" s="21">
        <v>1995</v>
      </c>
      <c r="W2008" s="15">
        <f t="shared" si="634"/>
        <v>19154.536036024099</v>
      </c>
      <c r="X2008" s="15">
        <f t="shared" si="635"/>
        <v>21772.687605881765</v>
      </c>
      <c r="Y2008" s="15">
        <f t="shared" si="636"/>
        <v>39141.618872634514</v>
      </c>
      <c r="Z2008" s="15">
        <f t="shared" si="637"/>
        <v>9373.5584097636256</v>
      </c>
      <c r="AA2008" s="15">
        <f t="shared" si="638"/>
        <v>79984.517771101731</v>
      </c>
      <c r="AB2008" s="15">
        <f t="shared" si="639"/>
        <v>4587.0908643260555</v>
      </c>
      <c r="AC2008" s="15"/>
    </row>
    <row r="2009" spans="2:29">
      <c r="B2009" s="64">
        <v>43238</v>
      </c>
      <c r="C2009" s="68">
        <v>2712.97</v>
      </c>
      <c r="D2009" s="65">
        <v>22930.36</v>
      </c>
      <c r="E2009" s="16">
        <f t="shared" si="626"/>
        <v>4.0278706405055004E-3</v>
      </c>
      <c r="F2009" s="16">
        <f t="shared" si="628"/>
        <v>4.0278706405055004E-3</v>
      </c>
      <c r="G2009" s="16" t="str">
        <f t="shared" si="629"/>
        <v/>
      </c>
      <c r="H2009" s="6">
        <f t="shared" si="630"/>
        <v>1996</v>
      </c>
      <c r="I2009" s="25">
        <f t="shared" ca="1" si="631"/>
        <v>30288.257202453929</v>
      </c>
      <c r="J2009" s="16">
        <f t="shared" ca="1" si="640"/>
        <v>5.7976697822678723E-4</v>
      </c>
      <c r="K2009" s="17">
        <f t="shared" ca="1" si="632"/>
        <v>28.620452048690773</v>
      </c>
      <c r="L2009" s="31">
        <f t="shared" ca="1" si="627"/>
        <v>1.7849960509522107E-2</v>
      </c>
      <c r="M2009" s="30"/>
      <c r="N2009" s="21">
        <v>1996</v>
      </c>
      <c r="O2009" s="14">
        <f t="shared" si="625"/>
        <v>0.58682400000000001</v>
      </c>
      <c r="P2009" s="14">
        <f t="shared" si="633"/>
        <v>0.71482585291803769</v>
      </c>
      <c r="Q2009" s="14">
        <f t="shared" si="641"/>
        <v>1.3016498529180378</v>
      </c>
      <c r="R2009" s="14">
        <f t="shared" si="642"/>
        <v>-0.12800185291803767</v>
      </c>
      <c r="S2009" s="14">
        <f t="shared" si="643"/>
        <v>2.0164757058360756</v>
      </c>
      <c r="T2009" s="14">
        <f t="shared" si="644"/>
        <v>-0.84282770583607536</v>
      </c>
      <c r="U2009" s="4" t="s">
        <v>21</v>
      </c>
      <c r="V2009" s="21">
        <v>1996</v>
      </c>
      <c r="W2009" s="15">
        <f t="shared" si="634"/>
        <v>19160.168297520562</v>
      </c>
      <c r="X2009" s="15">
        <f t="shared" si="635"/>
        <v>21776.587160921783</v>
      </c>
      <c r="Y2009" s="15">
        <f t="shared" si="636"/>
        <v>39160.140645558189</v>
      </c>
      <c r="Z2009" s="15">
        <f t="shared" si="637"/>
        <v>9374.6356151290402</v>
      </c>
      <c r="AA2009" s="15">
        <f t="shared" si="638"/>
        <v>80036.698611793734</v>
      </c>
      <c r="AB2009" s="15">
        <f t="shared" si="639"/>
        <v>4586.7965015640539</v>
      </c>
      <c r="AC2009" s="15"/>
    </row>
    <row r="2010" spans="2:29">
      <c r="B2010" s="64">
        <v>43241</v>
      </c>
      <c r="C2010" s="65">
        <v>2733.01</v>
      </c>
      <c r="D2010" s="65">
        <v>23002.37</v>
      </c>
      <c r="E2010" s="16">
        <f t="shared" si="626"/>
        <v>3.1403780839026688E-3</v>
      </c>
      <c r="F2010" s="16">
        <f t="shared" si="628"/>
        <v>3.1403780839026688E-3</v>
      </c>
      <c r="G2010" s="16" t="str">
        <f t="shared" si="629"/>
        <v/>
      </c>
      <c r="H2010" s="6">
        <f t="shared" si="630"/>
        <v>1997</v>
      </c>
      <c r="I2010" s="25">
        <f t="shared" ca="1" si="631"/>
        <v>29979.155927193951</v>
      </c>
      <c r="J2010" s="16">
        <f t="shared" ca="1" si="640"/>
        <v>-1.0205317301483262E-2</v>
      </c>
      <c r="K2010" s="17">
        <f t="shared" ca="1" si="632"/>
        <v>27.960967331468296</v>
      </c>
      <c r="L2010" s="31">
        <f t="shared" ca="1" si="627"/>
        <v>-0.65948471722247515</v>
      </c>
      <c r="M2010" s="30"/>
      <c r="N2010" s="21">
        <v>1997</v>
      </c>
      <c r="O2010" s="14">
        <f t="shared" si="625"/>
        <v>0.58711800000000003</v>
      </c>
      <c r="P2010" s="14">
        <f t="shared" si="633"/>
        <v>0.71500489508813858</v>
      </c>
      <c r="Q2010" s="14">
        <f t="shared" si="641"/>
        <v>1.3021228950881385</v>
      </c>
      <c r="R2010" s="14">
        <f t="shared" si="642"/>
        <v>-0.12788689508813855</v>
      </c>
      <c r="S2010" s="14">
        <f t="shared" si="643"/>
        <v>2.0171277901762772</v>
      </c>
      <c r="T2010" s="14">
        <f t="shared" si="644"/>
        <v>-0.84289179017627713</v>
      </c>
      <c r="U2010" s="4" t="s">
        <v>21</v>
      </c>
      <c r="V2010" s="21">
        <v>1997</v>
      </c>
      <c r="W2010" s="15">
        <f t="shared" si="634"/>
        <v>19165.802215145344</v>
      </c>
      <c r="X2010" s="15">
        <f t="shared" si="635"/>
        <v>21780.486437401512</v>
      </c>
      <c r="Y2010" s="15">
        <f t="shared" si="636"/>
        <v>39178.669425572254</v>
      </c>
      <c r="Z2010" s="15">
        <f t="shared" si="637"/>
        <v>9375.7133648421459</v>
      </c>
      <c r="AA2010" s="15">
        <f t="shared" si="638"/>
        <v>80088.906309661077</v>
      </c>
      <c r="AB2010" s="15">
        <f t="shared" si="639"/>
        <v>4586.5025691549445</v>
      </c>
      <c r="AC2010" s="15"/>
    </row>
    <row r="2011" spans="2:29">
      <c r="B2011" s="64">
        <v>43242</v>
      </c>
      <c r="C2011" s="65">
        <v>2724.44</v>
      </c>
      <c r="D2011" s="65">
        <v>22960.34</v>
      </c>
      <c r="E2011" s="16">
        <f t="shared" si="626"/>
        <v>-1.8272030229927977E-3</v>
      </c>
      <c r="F2011" s="16" t="str">
        <f t="shared" si="628"/>
        <v/>
      </c>
      <c r="G2011" s="16">
        <f t="shared" si="629"/>
        <v>-1.8272030229927977E-3</v>
      </c>
      <c r="H2011" s="6">
        <f t="shared" si="630"/>
        <v>1998</v>
      </c>
      <c r="I2011" s="25">
        <f t="shared" ca="1" si="631"/>
        <v>30930.345199329626</v>
      </c>
      <c r="J2011" s="16">
        <f t="shared" ca="1" si="640"/>
        <v>3.1728354008554824E-2</v>
      </c>
      <c r="K2011" s="17">
        <f t="shared" ca="1" si="632"/>
        <v>29.894806741519766</v>
      </c>
      <c r="L2011" s="31">
        <f t="shared" ca="1" si="627"/>
        <v>1.9338394100514691</v>
      </c>
      <c r="M2011" s="30"/>
      <c r="N2011" s="21">
        <v>1998</v>
      </c>
      <c r="O2011" s="14">
        <f t="shared" si="625"/>
        <v>0.58741199999999993</v>
      </c>
      <c r="P2011" s="14">
        <f t="shared" si="633"/>
        <v>0.71518389243606428</v>
      </c>
      <c r="Q2011" s="14">
        <f t="shared" si="641"/>
        <v>1.3025958924360643</v>
      </c>
      <c r="R2011" s="14">
        <f t="shared" si="642"/>
        <v>-0.12777189243606435</v>
      </c>
      <c r="S2011" s="14">
        <f t="shared" si="643"/>
        <v>2.0177797848721286</v>
      </c>
      <c r="T2011" s="14">
        <f t="shared" si="644"/>
        <v>-0.84295578487212863</v>
      </c>
      <c r="U2011" s="4" t="s">
        <v>21</v>
      </c>
      <c r="V2011" s="21">
        <v>1998</v>
      </c>
      <c r="W2011" s="15">
        <f t="shared" si="634"/>
        <v>19171.437789385418</v>
      </c>
      <c r="X2011" s="15">
        <f t="shared" si="635"/>
        <v>21784.385435655102</v>
      </c>
      <c r="Y2011" s="15">
        <f t="shared" si="636"/>
        <v>39197.205215650007</v>
      </c>
      <c r="Z2011" s="15">
        <f t="shared" si="637"/>
        <v>9376.7916587463314</v>
      </c>
      <c r="AA2011" s="15">
        <f t="shared" si="638"/>
        <v>80141.140878251957</v>
      </c>
      <c r="AB2011" s="15">
        <f t="shared" si="639"/>
        <v>4586.2090667094089</v>
      </c>
      <c r="AC2011" s="15"/>
    </row>
    <row r="2012" spans="2:29">
      <c r="B2012" s="64">
        <v>43243</v>
      </c>
      <c r="C2012" s="65">
        <v>2733.29</v>
      </c>
      <c r="D2012" s="65">
        <v>22689.74</v>
      </c>
      <c r="E2012" s="16">
        <f t="shared" si="626"/>
        <v>-1.1785539761170721E-2</v>
      </c>
      <c r="F2012" s="16" t="str">
        <f t="shared" si="628"/>
        <v/>
      </c>
      <c r="G2012" s="16">
        <f t="shared" si="629"/>
        <v>-1.1785539761170721E-2</v>
      </c>
      <c r="H2012" s="6">
        <f t="shared" si="630"/>
        <v>1999</v>
      </c>
      <c r="I2012" s="25">
        <f t="shared" ca="1" si="631"/>
        <v>31412.5563957044</v>
      </c>
      <c r="J2012" s="16">
        <f t="shared" ca="1" si="640"/>
        <v>1.559023002385454E-2</v>
      </c>
      <c r="K2012" s="17">
        <f t="shared" ca="1" si="632"/>
        <v>30.843304322920286</v>
      </c>
      <c r="L2012" s="31">
        <f t="shared" ca="1" si="627"/>
        <v>0.94849758140052087</v>
      </c>
      <c r="M2012" s="30"/>
      <c r="N2012" s="21">
        <v>1999</v>
      </c>
      <c r="O2012" s="14">
        <f t="shared" si="625"/>
        <v>0.58770599999999995</v>
      </c>
      <c r="P2012" s="14">
        <f t="shared" si="633"/>
        <v>0.7153628449954611</v>
      </c>
      <c r="Q2012" s="14">
        <f t="shared" si="641"/>
        <v>1.3030688449954611</v>
      </c>
      <c r="R2012" s="14">
        <f t="shared" si="642"/>
        <v>-0.12765684499546115</v>
      </c>
      <c r="S2012" s="14">
        <f t="shared" si="643"/>
        <v>2.0184316899909223</v>
      </c>
      <c r="T2012" s="14">
        <f t="shared" si="644"/>
        <v>-0.84301968999092225</v>
      </c>
      <c r="U2012" s="4" t="s">
        <v>21</v>
      </c>
      <c r="V2012" s="21">
        <v>1999</v>
      </c>
      <c r="W2012" s="15">
        <f t="shared" si="634"/>
        <v>19177.075020727898</v>
      </c>
      <c r="X2012" s="15">
        <f t="shared" si="635"/>
        <v>21788.284156016289</v>
      </c>
      <c r="Y2012" s="15">
        <f t="shared" si="636"/>
        <v>39215.7480187654</v>
      </c>
      <c r="Z2012" s="15">
        <f t="shared" si="637"/>
        <v>9377.870496685322</v>
      </c>
      <c r="AA2012" s="15">
        <f t="shared" si="638"/>
        <v>80193.402331119927</v>
      </c>
      <c r="AB2012" s="15">
        <f t="shared" si="639"/>
        <v>4585.9159938387165</v>
      </c>
      <c r="AC2012" s="15"/>
    </row>
    <row r="2013" spans="2:29">
      <c r="B2013" s="64">
        <v>43244</v>
      </c>
      <c r="C2013" s="65">
        <v>2727.26</v>
      </c>
      <c r="D2013" s="65">
        <v>22437.01</v>
      </c>
      <c r="E2013" s="16">
        <f t="shared" si="626"/>
        <v>-1.1138514588532225E-2</v>
      </c>
      <c r="F2013" s="16" t="str">
        <f t="shared" si="628"/>
        <v/>
      </c>
      <c r="G2013" s="16">
        <f t="shared" si="629"/>
        <v>-1.1138514588532225E-2</v>
      </c>
      <c r="H2013" s="6">
        <f t="shared" si="630"/>
        <v>2000</v>
      </c>
      <c r="I2013" s="25">
        <f t="shared" ca="1" si="631"/>
        <v>31601.386988556482</v>
      </c>
      <c r="J2013" s="16">
        <f t="shared" ca="1" si="640"/>
        <v>6.0113093144467658E-3</v>
      </c>
      <c r="K2013" s="17">
        <f t="shared" ca="1" si="632"/>
        <v>31.19951166723569</v>
      </c>
      <c r="L2013" s="31">
        <f t="shared" ca="1" si="627"/>
        <v>0.35620734431540352</v>
      </c>
      <c r="M2013" s="30"/>
      <c r="N2013" s="21">
        <v>2000</v>
      </c>
      <c r="O2013" s="14">
        <f t="shared" si="625"/>
        <v>0.58799999999999997</v>
      </c>
      <c r="P2013" s="14">
        <f t="shared" si="633"/>
        <v>0.71554175279993271</v>
      </c>
      <c r="Q2013" s="14">
        <f t="shared" si="641"/>
        <v>1.3035417527999327</v>
      </c>
      <c r="R2013" s="14">
        <f t="shared" si="642"/>
        <v>-0.12754175279993274</v>
      </c>
      <c r="S2013" s="14">
        <f t="shared" si="643"/>
        <v>2.0190835055998653</v>
      </c>
      <c r="T2013" s="14">
        <f t="shared" si="644"/>
        <v>-0.84308350559986545</v>
      </c>
      <c r="U2013" s="4" t="s">
        <v>21</v>
      </c>
      <c r="V2013" s="21">
        <v>2000</v>
      </c>
      <c r="W2013" s="15">
        <f t="shared" si="634"/>
        <v>19182.713909660048</v>
      </c>
      <c r="X2013" s="15">
        <f t="shared" si="635"/>
        <v>21792.182598818366</v>
      </c>
      <c r="Y2013" s="15">
        <f t="shared" si="636"/>
        <v>39234.297837893071</v>
      </c>
      <c r="Z2013" s="15">
        <f t="shared" si="637"/>
        <v>9378.9498785031865</v>
      </c>
      <c r="AA2013" s="15">
        <f t="shared" si="638"/>
        <v>80245.690681823893</v>
      </c>
      <c r="AB2013" s="15">
        <f t="shared" si="639"/>
        <v>4585.6233501547249</v>
      </c>
      <c r="AC2013" s="15"/>
    </row>
    <row r="2014" spans="2:29">
      <c r="B2014" s="64">
        <v>43245</v>
      </c>
      <c r="C2014" s="65">
        <v>2721.33</v>
      </c>
      <c r="D2014" s="65">
        <v>22450.79</v>
      </c>
      <c r="E2014" s="16">
        <f t="shared" si="626"/>
        <v>6.1416383020743289E-4</v>
      </c>
      <c r="F2014" s="16">
        <f t="shared" si="628"/>
        <v>6.1416383020743289E-4</v>
      </c>
      <c r="G2014" s="16" t="str">
        <f t="shared" si="629"/>
        <v/>
      </c>
      <c r="H2014" s="6">
        <f t="shared" si="630"/>
        <v>2001</v>
      </c>
      <c r="I2014" s="25">
        <f t="shared" ca="1" si="631"/>
        <v>31685.728609606576</v>
      </c>
      <c r="J2014" s="16">
        <f t="shared" ca="1" si="640"/>
        <v>2.6689214964088887E-3</v>
      </c>
      <c r="K2014" s="17">
        <f t="shared" ca="1" si="632"/>
        <v>31.347722169903001</v>
      </c>
      <c r="L2014" s="31">
        <f t="shared" ca="1" si="627"/>
        <v>0.14821050266731228</v>
      </c>
      <c r="M2014" s="30"/>
      <c r="N2014" s="21">
        <v>2001</v>
      </c>
      <c r="O2014" s="14">
        <f t="shared" si="625"/>
        <v>0.58829399999999998</v>
      </c>
      <c r="P2014" s="14">
        <f t="shared" si="633"/>
        <v>0.71572061588304137</v>
      </c>
      <c r="Q2014" s="14">
        <f t="shared" si="641"/>
        <v>1.3040146158830415</v>
      </c>
      <c r="R2014" s="14">
        <f t="shared" si="642"/>
        <v>-0.12742661588304138</v>
      </c>
      <c r="S2014" s="14">
        <f t="shared" si="643"/>
        <v>2.0197352317660826</v>
      </c>
      <c r="T2014" s="14">
        <f t="shared" si="644"/>
        <v>-0.84314723176608275</v>
      </c>
      <c r="U2014" s="4" t="s">
        <v>21</v>
      </c>
      <c r="V2014" s="21">
        <v>2001</v>
      </c>
      <c r="W2014" s="15">
        <f t="shared" si="634"/>
        <v>19188.354456669269</v>
      </c>
      <c r="X2014" s="15">
        <f t="shared" si="635"/>
        <v>21796.080764394224</v>
      </c>
      <c r="Y2014" s="15">
        <f t="shared" si="636"/>
        <v>39252.854676008377</v>
      </c>
      <c r="Z2014" s="15">
        <f t="shared" si="637"/>
        <v>9380.0298040443322</v>
      </c>
      <c r="AA2014" s="15">
        <f t="shared" si="638"/>
        <v>80298.005943928292</v>
      </c>
      <c r="AB2014" s="15">
        <f t="shared" si="639"/>
        <v>4585.3311352698684</v>
      </c>
      <c r="AC2014" s="15"/>
    </row>
    <row r="2015" spans="2:29">
      <c r="B2015" s="64">
        <v>43249</v>
      </c>
      <c r="C2015" s="65">
        <v>2689.86</v>
      </c>
      <c r="D2015" s="65">
        <v>22358.43</v>
      </c>
      <c r="E2015" s="16">
        <f t="shared" si="626"/>
        <v>-4.1138864155782747E-3</v>
      </c>
      <c r="F2015" s="16" t="str">
        <f t="shared" si="628"/>
        <v/>
      </c>
      <c r="G2015" s="16">
        <f t="shared" si="629"/>
        <v>-4.1138864155782747E-3</v>
      </c>
      <c r="H2015" s="6">
        <f t="shared" si="630"/>
        <v>2002</v>
      </c>
      <c r="I2015" s="25">
        <f t="shared" ca="1" si="631"/>
        <v>31656.424691563934</v>
      </c>
      <c r="J2015" s="16">
        <f t="shared" ca="1" si="640"/>
        <v>-9.2483017839639419E-4</v>
      </c>
      <c r="K2015" s="17">
        <f t="shared" ca="1" si="632"/>
        <v>31.271518499899287</v>
      </c>
      <c r="L2015" s="31">
        <f t="shared" ca="1" si="627"/>
        <v>-7.6203670003712823E-2</v>
      </c>
      <c r="M2015" s="30"/>
      <c r="N2015" s="21">
        <v>2002</v>
      </c>
      <c r="O2015" s="14">
        <f t="shared" si="625"/>
        <v>0.588588</v>
      </c>
      <c r="P2015" s="14">
        <f t="shared" si="633"/>
        <v>0.71589943427830705</v>
      </c>
      <c r="Q2015" s="14">
        <f t="shared" si="641"/>
        <v>1.304487434278307</v>
      </c>
      <c r="R2015" s="14">
        <f t="shared" si="642"/>
        <v>-0.12731143427830705</v>
      </c>
      <c r="S2015" s="14">
        <f t="shared" si="643"/>
        <v>2.020386868556614</v>
      </c>
      <c r="T2015" s="14">
        <f t="shared" si="644"/>
        <v>-0.84321086855661409</v>
      </c>
      <c r="U2015" s="4" t="s">
        <v>21</v>
      </c>
      <c r="V2015" s="21">
        <v>2002</v>
      </c>
      <c r="W2015" s="15">
        <f t="shared" si="634"/>
        <v>19193.996662243109</v>
      </c>
      <c r="X2015" s="15">
        <f t="shared" si="635"/>
        <v>21799.978653076309</v>
      </c>
      <c r="Y2015" s="15">
        <f t="shared" si="636"/>
        <v>39271.418536087302</v>
      </c>
      <c r="Z2015" s="15">
        <f t="shared" si="637"/>
        <v>9381.1102731535066</v>
      </c>
      <c r="AA2015" s="15">
        <f t="shared" si="638"/>
        <v>80350.348131002887</v>
      </c>
      <c r="AB2015" s="15">
        <f t="shared" si="639"/>
        <v>4585.0393487971724</v>
      </c>
      <c r="AC2015" s="15"/>
    </row>
    <row r="2016" spans="2:29">
      <c r="B2016" s="64">
        <v>43250</v>
      </c>
      <c r="C2016" s="65">
        <v>2724.01</v>
      </c>
      <c r="D2016" s="65">
        <v>22018.52</v>
      </c>
      <c r="E2016" s="16">
        <f t="shared" si="626"/>
        <v>-1.5202766920575365E-2</v>
      </c>
      <c r="F2016" s="16" t="str">
        <f t="shared" si="628"/>
        <v/>
      </c>
      <c r="G2016" s="16">
        <f t="shared" si="629"/>
        <v>-1.5202766920575365E-2</v>
      </c>
      <c r="H2016" s="6">
        <f t="shared" si="630"/>
        <v>2003</v>
      </c>
      <c r="I2016" s="25">
        <f t="shared" ca="1" si="631"/>
        <v>31523.215734272584</v>
      </c>
      <c r="J2016" s="16">
        <f t="shared" ca="1" si="640"/>
        <v>-4.2079596350262736E-3</v>
      </c>
      <c r="K2016" s="17">
        <f t="shared" ca="1" si="632"/>
        <v>30.989590946839083</v>
      </c>
      <c r="L2016" s="31">
        <f t="shared" ca="1" si="627"/>
        <v>-0.28192755306020362</v>
      </c>
      <c r="M2016" s="30"/>
      <c r="N2016" s="21">
        <v>2003</v>
      </c>
      <c r="O2016" s="14">
        <f t="shared" si="625"/>
        <v>0.58888200000000002</v>
      </c>
      <c r="P2016" s="14">
        <f t="shared" si="633"/>
        <v>0.71607820801920785</v>
      </c>
      <c r="Q2016" s="14">
        <f t="shared" si="641"/>
        <v>1.304960208019208</v>
      </c>
      <c r="R2016" s="14">
        <f t="shared" si="642"/>
        <v>-0.12719620801920783</v>
      </c>
      <c r="S2016" s="14">
        <f t="shared" si="643"/>
        <v>2.0210384160384156</v>
      </c>
      <c r="T2016" s="14">
        <f t="shared" si="644"/>
        <v>-0.84327441603841569</v>
      </c>
      <c r="U2016" s="4" t="s">
        <v>21</v>
      </c>
      <c r="V2016" s="21">
        <v>2003</v>
      </c>
      <c r="W2016" s="15">
        <f t="shared" si="634"/>
        <v>19199.640526869258</v>
      </c>
      <c r="X2016" s="15">
        <f t="shared" si="635"/>
        <v>21803.876265196643</v>
      </c>
      <c r="Y2016" s="15">
        <f t="shared" si="636"/>
        <v>39289.989421106584</v>
      </c>
      <c r="Z2016" s="15">
        <f t="shared" si="637"/>
        <v>9382.1912856757972</v>
      </c>
      <c r="AA2016" s="15">
        <f t="shared" si="638"/>
        <v>80402.717256622869</v>
      </c>
      <c r="AB2016" s="15">
        <f t="shared" si="639"/>
        <v>4584.7479903502417</v>
      </c>
      <c r="AC2016" s="15"/>
    </row>
    <row r="2017" spans="2:29">
      <c r="B2017" s="64">
        <v>43251</v>
      </c>
      <c r="C2017" s="65">
        <v>2705.27</v>
      </c>
      <c r="D2017" s="65">
        <v>22201.82</v>
      </c>
      <c r="E2017" s="16">
        <f t="shared" si="626"/>
        <v>8.3248102052272035E-3</v>
      </c>
      <c r="F2017" s="16">
        <f t="shared" si="628"/>
        <v>8.3248102052272035E-3</v>
      </c>
      <c r="G2017" s="16" t="str">
        <f t="shared" si="629"/>
        <v/>
      </c>
      <c r="H2017" s="6">
        <f t="shared" si="630"/>
        <v>2004</v>
      </c>
      <c r="I2017" s="25">
        <f t="shared" ca="1" si="631"/>
        <v>31360.744645992974</v>
      </c>
      <c r="J2017" s="16">
        <f t="shared" ca="1" si="640"/>
        <v>-5.1540137798495112E-3</v>
      </c>
      <c r="K2017" s="17">
        <f t="shared" ca="1" si="632"/>
        <v>30.648256884422203</v>
      </c>
      <c r="L2017" s="31">
        <f t="shared" ca="1" si="627"/>
        <v>-0.34133406241688147</v>
      </c>
      <c r="M2017" s="30"/>
      <c r="N2017" s="21">
        <v>2004</v>
      </c>
      <c r="O2017" s="14">
        <f t="shared" si="625"/>
        <v>0.58917600000000003</v>
      </c>
      <c r="P2017" s="14">
        <f t="shared" si="633"/>
        <v>0.71625693713918059</v>
      </c>
      <c r="Q2017" s="14">
        <f t="shared" si="641"/>
        <v>1.3054329371391806</v>
      </c>
      <c r="R2017" s="14">
        <f t="shared" si="642"/>
        <v>-0.12708093713918056</v>
      </c>
      <c r="S2017" s="14">
        <f t="shared" si="643"/>
        <v>2.0216898742783611</v>
      </c>
      <c r="T2017" s="14">
        <f t="shared" si="644"/>
        <v>-0.84333787427836115</v>
      </c>
      <c r="U2017" s="4" t="s">
        <v>21</v>
      </c>
      <c r="V2017" s="21">
        <v>2004</v>
      </c>
      <c r="W2017" s="15">
        <f t="shared" si="634"/>
        <v>19205.286051035546</v>
      </c>
      <c r="X2017" s="15">
        <f t="shared" si="635"/>
        <v>21807.77360108685</v>
      </c>
      <c r="Y2017" s="15">
        <f t="shared" si="636"/>
        <v>39308.567334043597</v>
      </c>
      <c r="Z2017" s="15">
        <f t="shared" si="637"/>
        <v>9383.2728414566263</v>
      </c>
      <c r="AA2017" s="15">
        <f t="shared" si="638"/>
        <v>80455.113334368929</v>
      </c>
      <c r="AB2017" s="15">
        <f t="shared" si="639"/>
        <v>4584.457059543256</v>
      </c>
      <c r="AC2017" s="15"/>
    </row>
    <row r="2018" spans="2:29">
      <c r="B2018" s="64">
        <v>43252</v>
      </c>
      <c r="C2018" s="65">
        <v>2734.62</v>
      </c>
      <c r="D2018" s="65">
        <v>22171.35</v>
      </c>
      <c r="E2018" s="16">
        <f t="shared" si="626"/>
        <v>-1.3724100096298936E-3</v>
      </c>
      <c r="F2018" s="16" t="str">
        <f t="shared" si="628"/>
        <v/>
      </c>
      <c r="G2018" s="16">
        <f t="shared" si="629"/>
        <v>-1.3724100096298936E-3</v>
      </c>
      <c r="H2018" s="6">
        <f t="shared" si="630"/>
        <v>2005</v>
      </c>
      <c r="I2018" s="25">
        <f t="shared" ca="1" si="631"/>
        <v>31561.917650590876</v>
      </c>
      <c r="J2018" s="16">
        <f t="shared" ca="1" si="640"/>
        <v>6.4148031836867214E-3</v>
      </c>
      <c r="K2018" s="17">
        <f t="shared" ca="1" si="632"/>
        <v>31.029526897097991</v>
      </c>
      <c r="L2018" s="31">
        <f t="shared" ca="1" si="627"/>
        <v>0.3812700126757893</v>
      </c>
      <c r="M2018" s="30"/>
      <c r="N2018" s="21">
        <v>2005</v>
      </c>
      <c r="O2018" s="14">
        <f t="shared" si="625"/>
        <v>0.58946999999999994</v>
      </c>
      <c r="P2018" s="14">
        <f t="shared" si="633"/>
        <v>0.71643562167161956</v>
      </c>
      <c r="Q2018" s="14">
        <f t="shared" si="641"/>
        <v>1.3059056216716196</v>
      </c>
      <c r="R2018" s="14">
        <f t="shared" si="642"/>
        <v>-0.12696562167161962</v>
      </c>
      <c r="S2018" s="14">
        <f t="shared" si="643"/>
        <v>2.0223412433432388</v>
      </c>
      <c r="T2018" s="14">
        <f t="shared" si="644"/>
        <v>-0.84340124334323918</v>
      </c>
      <c r="U2018" s="4" t="s">
        <v>21</v>
      </c>
      <c r="V2018" s="21">
        <v>2005</v>
      </c>
      <c r="W2018" s="15">
        <f t="shared" si="634"/>
        <v>19210.933235229946</v>
      </c>
      <c r="X2018" s="15">
        <f t="shared" si="635"/>
        <v>21811.670661078097</v>
      </c>
      <c r="Y2018" s="15">
        <f t="shared" si="636"/>
        <v>39327.152277876448</v>
      </c>
      <c r="Z2018" s="15">
        <f t="shared" si="637"/>
        <v>9384.3549403417619</v>
      </c>
      <c r="AA2018" s="15">
        <f t="shared" si="638"/>
        <v>80507.536377827055</v>
      </c>
      <c r="AB2018" s="15">
        <f t="shared" si="639"/>
        <v>4584.1665559909861</v>
      </c>
      <c r="AC2018" s="15"/>
    </row>
    <row r="2019" spans="2:29">
      <c r="B2019" s="64">
        <v>43255</v>
      </c>
      <c r="C2019" s="65">
        <v>2746.87</v>
      </c>
      <c r="D2019" s="65">
        <v>22475.94</v>
      </c>
      <c r="E2019" s="16">
        <f t="shared" si="626"/>
        <v>1.3737999715849516E-2</v>
      </c>
      <c r="F2019" s="16">
        <f t="shared" si="628"/>
        <v>1.3737999715849516E-2</v>
      </c>
      <c r="G2019" s="16" t="str">
        <f t="shared" si="629"/>
        <v/>
      </c>
      <c r="H2019" s="6">
        <f t="shared" si="630"/>
        <v>2006</v>
      </c>
      <c r="I2019" s="25">
        <f t="shared" ca="1" si="631"/>
        <v>32322.386456188371</v>
      </c>
      <c r="J2019" s="16">
        <f t="shared" ca="1" si="640"/>
        <v>2.4094505727324141E-2</v>
      </c>
      <c r="K2019" s="17">
        <f t="shared" ca="1" si="632"/>
        <v>32.49920371729803</v>
      </c>
      <c r="L2019" s="31">
        <f t="shared" ca="1" si="627"/>
        <v>1.4696768202000359</v>
      </c>
      <c r="M2019" s="30"/>
      <c r="N2019" s="21">
        <v>2006</v>
      </c>
      <c r="O2019" s="14">
        <f t="shared" si="625"/>
        <v>0.58976399999999995</v>
      </c>
      <c r="P2019" s="14">
        <f t="shared" si="633"/>
        <v>0.71661426164987818</v>
      </c>
      <c r="Q2019" s="14">
        <f t="shared" si="641"/>
        <v>1.3063782616498782</v>
      </c>
      <c r="R2019" s="14">
        <f t="shared" si="642"/>
        <v>-0.12685026164987823</v>
      </c>
      <c r="S2019" s="14">
        <f t="shared" si="643"/>
        <v>2.0229925232997563</v>
      </c>
      <c r="T2019" s="14">
        <f t="shared" si="644"/>
        <v>-0.84346452329975641</v>
      </c>
      <c r="U2019" s="4" t="s">
        <v>21</v>
      </c>
      <c r="V2019" s="21">
        <v>2006</v>
      </c>
      <c r="W2019" s="15">
        <f t="shared" si="634"/>
        <v>19216.582079940588</v>
      </c>
      <c r="X2019" s="15">
        <f t="shared" si="635"/>
        <v>21815.567445501154</v>
      </c>
      <c r="Y2019" s="15">
        <f t="shared" si="636"/>
        <v>39345.744255583901</v>
      </c>
      <c r="Z2019" s="15">
        <f t="shared" si="637"/>
        <v>9385.437582177301</v>
      </c>
      <c r="AA2019" s="15">
        <f t="shared" si="638"/>
        <v>80559.986400588852</v>
      </c>
      <c r="AB2019" s="15">
        <f t="shared" si="639"/>
        <v>4583.8764793087721</v>
      </c>
      <c r="AC2019" s="15"/>
    </row>
    <row r="2020" spans="2:29">
      <c r="B2020" s="64">
        <v>43256</v>
      </c>
      <c r="C2020" s="65">
        <v>2748.8</v>
      </c>
      <c r="D2020" s="65">
        <v>22539.54</v>
      </c>
      <c r="E2020" s="16">
        <f t="shared" si="626"/>
        <v>2.8296925512348845E-3</v>
      </c>
      <c r="F2020" s="16">
        <f t="shared" si="628"/>
        <v>2.8296925512348845E-3</v>
      </c>
      <c r="G2020" s="16" t="str">
        <f t="shared" si="629"/>
        <v/>
      </c>
      <c r="H2020" s="6">
        <f t="shared" si="630"/>
        <v>2007</v>
      </c>
      <c r="I2020" s="25">
        <f t="shared" ca="1" si="631"/>
        <v>32565.791764564965</v>
      </c>
      <c r="J2020" s="16">
        <f t="shared" ca="1" si="640"/>
        <v>7.5305487949201867E-3</v>
      </c>
      <c r="K2020" s="17">
        <f t="shared" ca="1" si="632"/>
        <v>32.949725017924479</v>
      </c>
      <c r="L2020" s="31">
        <f t="shared" ca="1" si="627"/>
        <v>0.45052130062644635</v>
      </c>
      <c r="M2020" s="30"/>
      <c r="N2020" s="21">
        <v>2007</v>
      </c>
      <c r="O2020" s="14">
        <f t="shared" si="625"/>
        <v>0.59005799999999997</v>
      </c>
      <c r="P2020" s="14">
        <f t="shared" si="633"/>
        <v>0.71679285710726781</v>
      </c>
      <c r="Q2020" s="14">
        <f t="shared" si="641"/>
        <v>1.3068508571072677</v>
      </c>
      <c r="R2020" s="14">
        <f t="shared" si="642"/>
        <v>-0.12673485710726784</v>
      </c>
      <c r="S2020" s="14">
        <f t="shared" si="643"/>
        <v>2.0236437142145354</v>
      </c>
      <c r="T2020" s="14">
        <f t="shared" si="644"/>
        <v>-0.84352771421453565</v>
      </c>
      <c r="U2020" s="4" t="s">
        <v>21</v>
      </c>
      <c r="V2020" s="21">
        <v>2007</v>
      </c>
      <c r="W2020" s="15">
        <f t="shared" si="634"/>
        <v>19222.232585655733</v>
      </c>
      <c r="X2020" s="15">
        <f t="shared" si="635"/>
        <v>21819.463954686365</v>
      </c>
      <c r="Y2020" s="15">
        <f t="shared" si="636"/>
        <v>39364.343270145422</v>
      </c>
      <c r="Z2020" s="15">
        <f t="shared" si="637"/>
        <v>9386.5207668096809</v>
      </c>
      <c r="AA2020" s="15">
        <f t="shared" si="638"/>
        <v>80612.46341625115</v>
      </c>
      <c r="AB2020" s="15">
        <f t="shared" si="639"/>
        <v>4583.5868291125362</v>
      </c>
      <c r="AC2020" s="15"/>
    </row>
    <row r="2021" spans="2:29">
      <c r="B2021" s="64">
        <v>43257</v>
      </c>
      <c r="C2021" s="65">
        <v>2772.35</v>
      </c>
      <c r="D2021" s="65">
        <v>22625.73</v>
      </c>
      <c r="E2021" s="16">
        <f t="shared" si="626"/>
        <v>3.8239467176348183E-3</v>
      </c>
      <c r="F2021" s="16">
        <f t="shared" si="628"/>
        <v>3.8239467176348183E-3</v>
      </c>
      <c r="G2021" s="16" t="str">
        <f t="shared" si="629"/>
        <v/>
      </c>
      <c r="H2021" s="6">
        <f t="shared" si="630"/>
        <v>2008</v>
      </c>
      <c r="I2021" s="25">
        <f t="shared" ca="1" si="631"/>
        <v>32637.62504060227</v>
      </c>
      <c r="J2021" s="16">
        <f t="shared" ca="1" si="640"/>
        <v>2.2057893312290742E-3</v>
      </c>
      <c r="K2021" s="17">
        <f t="shared" ca="1" si="632"/>
        <v>33.069060119896918</v>
      </c>
      <c r="L2021" s="31">
        <f t="shared" ca="1" si="627"/>
        <v>0.11933510197243707</v>
      </c>
      <c r="M2021" s="30"/>
      <c r="N2021" s="21">
        <v>2008</v>
      </c>
      <c r="O2021" s="14">
        <f t="shared" si="625"/>
        <v>0.59035199999999999</v>
      </c>
      <c r="P2021" s="14">
        <f t="shared" si="633"/>
        <v>0.7169714080770585</v>
      </c>
      <c r="Q2021" s="14">
        <f t="shared" si="641"/>
        <v>1.3073234080770586</v>
      </c>
      <c r="R2021" s="14">
        <f t="shared" si="642"/>
        <v>-0.12661940807705852</v>
      </c>
      <c r="S2021" s="14">
        <f t="shared" si="643"/>
        <v>2.024294816154117</v>
      </c>
      <c r="T2021" s="14">
        <f t="shared" si="644"/>
        <v>-0.84359081615411702</v>
      </c>
      <c r="U2021" s="4" t="s">
        <v>21</v>
      </c>
      <c r="V2021" s="21">
        <v>2008</v>
      </c>
      <c r="W2021" s="15">
        <f t="shared" si="634"/>
        <v>19227.884752863782</v>
      </c>
      <c r="X2021" s="15">
        <f t="shared" si="635"/>
        <v>21823.360188963637</v>
      </c>
      <c r="Y2021" s="15">
        <f t="shared" si="636"/>
        <v>39382.949324541209</v>
      </c>
      <c r="Z2021" s="15">
        <f t="shared" si="637"/>
        <v>9387.6044940856773</v>
      </c>
      <c r="AA2021" s="15">
        <f t="shared" si="638"/>
        <v>80664.96743841641</v>
      </c>
      <c r="AB2021" s="15">
        <f t="shared" si="639"/>
        <v>4583.2976050187763</v>
      </c>
      <c r="AC2021" s="15"/>
    </row>
    <row r="2022" spans="2:29">
      <c r="B2022" s="64">
        <v>43258</v>
      </c>
      <c r="C2022" s="65">
        <v>2770.37</v>
      </c>
      <c r="D2022" s="65">
        <v>22823.26</v>
      </c>
      <c r="E2022" s="16">
        <f t="shared" si="626"/>
        <v>8.730326049148418E-3</v>
      </c>
      <c r="F2022" s="16">
        <f t="shared" si="628"/>
        <v>8.730326049148418E-3</v>
      </c>
      <c r="G2022" s="16" t="str">
        <f t="shared" si="629"/>
        <v/>
      </c>
      <c r="H2022" s="6">
        <f t="shared" si="630"/>
        <v>2009</v>
      </c>
      <c r="I2022" s="25">
        <f t="shared" ca="1" si="631"/>
        <v>32004.758430848895</v>
      </c>
      <c r="J2022" s="16">
        <f t="shared" ca="1" si="640"/>
        <v>-1.9390706553129047E-2</v>
      </c>
      <c r="K2022" s="17">
        <f t="shared" ca="1" si="632"/>
        <v>31.826861015232424</v>
      </c>
      <c r="L2022" s="31">
        <f t="shared" ca="1" si="627"/>
        <v>-1.2421991046644945</v>
      </c>
      <c r="M2022" s="30"/>
      <c r="N2022" s="21">
        <v>2009</v>
      </c>
      <c r="O2022" s="14">
        <f t="shared" si="625"/>
        <v>0.590646</v>
      </c>
      <c r="P2022" s="14">
        <f t="shared" si="633"/>
        <v>0.71714991459247901</v>
      </c>
      <c r="Q2022" s="14">
        <f t="shared" si="641"/>
        <v>1.3077959145924791</v>
      </c>
      <c r="R2022" s="14">
        <f t="shared" si="642"/>
        <v>-0.12650391459247901</v>
      </c>
      <c r="S2022" s="14">
        <f t="shared" si="643"/>
        <v>2.0249458291849578</v>
      </c>
      <c r="T2022" s="14">
        <f t="shared" si="644"/>
        <v>-0.84365382918495802</v>
      </c>
      <c r="U2022" s="4" t="s">
        <v>21</v>
      </c>
      <c r="V2022" s="21">
        <v>2009</v>
      </c>
      <c r="W2022" s="15">
        <f t="shared" si="634"/>
        <v>19233.53858205329</v>
      </c>
      <c r="X2022" s="15">
        <f t="shared" si="635"/>
        <v>21827.256148662484</v>
      </c>
      <c r="Y2022" s="15">
        <f t="shared" si="636"/>
        <v>39401.562421752082</v>
      </c>
      <c r="Z2022" s="15">
        <f t="shared" si="637"/>
        <v>9388.6887638523949</v>
      </c>
      <c r="AA2022" s="15">
        <f t="shared" si="638"/>
        <v>80717.498480692389</v>
      </c>
      <c r="AB2022" s="15">
        <f t="shared" si="639"/>
        <v>4583.0088066445633</v>
      </c>
      <c r="AC2022" s="15"/>
    </row>
    <row r="2023" spans="2:29">
      <c r="B2023" s="64">
        <v>43259</v>
      </c>
      <c r="C2023" s="65">
        <v>2779.03</v>
      </c>
      <c r="D2023" s="65">
        <v>22694.5</v>
      </c>
      <c r="E2023" s="16">
        <f t="shared" si="626"/>
        <v>-5.6416129860501268E-3</v>
      </c>
      <c r="F2023" s="16" t="str">
        <f t="shared" si="628"/>
        <v/>
      </c>
      <c r="G2023" s="16">
        <f t="shared" si="629"/>
        <v>-5.6416129860501268E-3</v>
      </c>
      <c r="H2023" s="6">
        <f t="shared" si="630"/>
        <v>2010</v>
      </c>
      <c r="I2023" s="25">
        <f t="shared" ca="1" si="631"/>
        <v>31386.98812560855</v>
      </c>
      <c r="J2023" s="16">
        <f t="shared" ca="1" si="640"/>
        <v>-1.9302451745578108E-2</v>
      </c>
      <c r="K2023" s="17">
        <f t="shared" ca="1" si="632"/>
        <v>30.590286659402405</v>
      </c>
      <c r="L2023" s="31">
        <f t="shared" ca="1" si="627"/>
        <v>-1.2365743558300195</v>
      </c>
      <c r="M2023" s="30"/>
      <c r="N2023" s="21">
        <v>2010</v>
      </c>
      <c r="O2023" s="14">
        <f t="shared" si="625"/>
        <v>0.59094000000000002</v>
      </c>
      <c r="P2023" s="14">
        <f t="shared" si="633"/>
        <v>0.71732837668671667</v>
      </c>
      <c r="Q2023" s="14">
        <f t="shared" si="641"/>
        <v>1.3082683766867167</v>
      </c>
      <c r="R2023" s="14">
        <f t="shared" si="642"/>
        <v>-0.12638837668671665</v>
      </c>
      <c r="S2023" s="14">
        <f t="shared" si="643"/>
        <v>2.0255967533734331</v>
      </c>
      <c r="T2023" s="14">
        <f t="shared" si="644"/>
        <v>-0.84371675337343333</v>
      </c>
      <c r="U2023" s="4" t="s">
        <v>21</v>
      </c>
      <c r="V2023" s="21">
        <v>2010</v>
      </c>
      <c r="W2023" s="15">
        <f t="shared" si="634"/>
        <v>19239.194073712952</v>
      </c>
      <c r="X2023" s="15">
        <f t="shared" si="635"/>
        <v>21831.151834111988</v>
      </c>
      <c r="Y2023" s="15">
        <f t="shared" si="636"/>
        <v>39420.182564759605</v>
      </c>
      <c r="Z2023" s="15">
        <f t="shared" si="637"/>
        <v>9389.7735759572788</v>
      </c>
      <c r="AA2023" s="15">
        <f t="shared" si="638"/>
        <v>80770.056556692434</v>
      </c>
      <c r="AB2023" s="15">
        <f t="shared" si="639"/>
        <v>4582.7204336075447</v>
      </c>
      <c r="AC2023" s="15"/>
    </row>
    <row r="2024" spans="2:29">
      <c r="B2024" s="64">
        <v>43262</v>
      </c>
      <c r="C2024" s="65">
        <v>2782</v>
      </c>
      <c r="D2024" s="65">
        <v>22804.04</v>
      </c>
      <c r="E2024" s="16">
        <f t="shared" si="626"/>
        <v>4.8267201304281158E-3</v>
      </c>
      <c r="F2024" s="16">
        <f t="shared" si="628"/>
        <v>4.8267201304281158E-3</v>
      </c>
      <c r="G2024" s="16" t="str">
        <f t="shared" si="629"/>
        <v/>
      </c>
      <c r="H2024" s="6">
        <f t="shared" si="630"/>
        <v>2011</v>
      </c>
      <c r="I2024" s="25">
        <f t="shared" ca="1" si="631"/>
        <v>30766.442144617347</v>
      </c>
      <c r="J2024" s="16">
        <f t="shared" ca="1" si="640"/>
        <v>-1.9770803700814511E-2</v>
      </c>
      <c r="K2024" s="17">
        <f t="shared" ca="1" si="632"/>
        <v>29.323857014454529</v>
      </c>
      <c r="L2024" s="31">
        <f t="shared" ca="1" si="627"/>
        <v>-1.266429644947876</v>
      </c>
      <c r="M2024" s="30"/>
      <c r="N2024" s="21">
        <v>2011</v>
      </c>
      <c r="O2024" s="14">
        <f t="shared" si="625"/>
        <v>0.59123399999999993</v>
      </c>
      <c r="P2024" s="14">
        <f t="shared" si="633"/>
        <v>0.7175067943929172</v>
      </c>
      <c r="Q2024" s="14">
        <f t="shared" si="641"/>
        <v>1.308740794392917</v>
      </c>
      <c r="R2024" s="14">
        <f t="shared" si="642"/>
        <v>-0.12627279439291728</v>
      </c>
      <c r="S2024" s="14">
        <f t="shared" si="643"/>
        <v>2.0262475887858344</v>
      </c>
      <c r="T2024" s="14">
        <f t="shared" si="644"/>
        <v>-0.84377958878583448</v>
      </c>
      <c r="U2024" s="4" t="s">
        <v>21</v>
      </c>
      <c r="V2024" s="21">
        <v>2011</v>
      </c>
      <c r="W2024" s="15">
        <f t="shared" si="634"/>
        <v>19244.851228331601</v>
      </c>
      <c r="X2024" s="15">
        <f t="shared" si="635"/>
        <v>21835.047245640806</v>
      </c>
      <c r="Y2024" s="15">
        <f t="shared" si="636"/>
        <v>39438.809756546027</v>
      </c>
      <c r="Z2024" s="15">
        <f t="shared" si="637"/>
        <v>9390.858930248105</v>
      </c>
      <c r="AA2024" s="15">
        <f t="shared" si="638"/>
        <v>80822.641680035202</v>
      </c>
      <c r="AB2024" s="15">
        <f t="shared" si="639"/>
        <v>4582.4324855259429</v>
      </c>
      <c r="AC2024" s="15"/>
    </row>
    <row r="2025" spans="2:29">
      <c r="B2025" s="64">
        <v>43263</v>
      </c>
      <c r="C2025" s="65">
        <v>2786.85</v>
      </c>
      <c r="D2025" s="65">
        <v>22878.35</v>
      </c>
      <c r="E2025" s="16">
        <f t="shared" si="626"/>
        <v>3.2586331193945315E-3</v>
      </c>
      <c r="F2025" s="16">
        <f t="shared" si="628"/>
        <v>3.2586331193945315E-3</v>
      </c>
      <c r="G2025" s="16" t="str">
        <f t="shared" si="629"/>
        <v/>
      </c>
      <c r="H2025" s="6">
        <f t="shared" si="630"/>
        <v>2012</v>
      </c>
      <c r="I2025" s="25">
        <f t="shared" ca="1" si="631"/>
        <v>30729.334641338075</v>
      </c>
      <c r="J2025" s="16">
        <f t="shared" ca="1" si="640"/>
        <v>-1.2061031660680461E-3</v>
      </c>
      <c r="K2025" s="17">
        <f t="shared" ca="1" si="632"/>
        <v>29.23005502035247</v>
      </c>
      <c r="L2025" s="31">
        <f t="shared" ca="1" si="627"/>
        <v>-9.3801994102056932E-2</v>
      </c>
      <c r="M2025" s="30"/>
      <c r="N2025" s="21">
        <v>2012</v>
      </c>
      <c r="O2025" s="14">
        <f t="shared" si="625"/>
        <v>0.59152799999999994</v>
      </c>
      <c r="P2025" s="14">
        <f t="shared" si="633"/>
        <v>0.71768516774418578</v>
      </c>
      <c r="Q2025" s="14">
        <f t="shared" si="641"/>
        <v>1.3092131677441858</v>
      </c>
      <c r="R2025" s="14">
        <f t="shared" si="642"/>
        <v>-0.12615716774418584</v>
      </c>
      <c r="S2025" s="14">
        <f t="shared" si="643"/>
        <v>2.0268983354883714</v>
      </c>
      <c r="T2025" s="14">
        <f t="shared" si="644"/>
        <v>-0.84384233548837162</v>
      </c>
      <c r="U2025" s="4" t="s">
        <v>21</v>
      </c>
      <c r="V2025" s="21">
        <v>2012</v>
      </c>
      <c r="W2025" s="15">
        <f t="shared" si="634"/>
        <v>19250.510046398227</v>
      </c>
      <c r="X2025" s="15">
        <f t="shared" si="635"/>
        <v>21838.9423835772</v>
      </c>
      <c r="Y2025" s="15">
        <f t="shared" si="636"/>
        <v>39457.444000094314</v>
      </c>
      <c r="Z2025" s="15">
        <f t="shared" si="637"/>
        <v>9391.9448265729861</v>
      </c>
      <c r="AA2025" s="15">
        <f t="shared" si="638"/>
        <v>80875.253864344893</v>
      </c>
      <c r="AB2025" s="15">
        <f t="shared" si="639"/>
        <v>4582.1449620185476</v>
      </c>
      <c r="AC2025" s="15"/>
    </row>
    <row r="2026" spans="2:29">
      <c r="B2026" s="64">
        <v>43264</v>
      </c>
      <c r="C2026" s="65">
        <v>2775.63</v>
      </c>
      <c r="D2026" s="65">
        <v>22966.38</v>
      </c>
      <c r="E2026" s="16">
        <f t="shared" si="626"/>
        <v>3.8477425163966142E-3</v>
      </c>
      <c r="F2026" s="16">
        <f t="shared" si="628"/>
        <v>3.8477425163966142E-3</v>
      </c>
      <c r="G2026" s="16" t="str">
        <f t="shared" si="629"/>
        <v/>
      </c>
      <c r="H2026" s="6">
        <f t="shared" si="630"/>
        <v>2013</v>
      </c>
      <c r="I2026" s="25">
        <f t="shared" ca="1" si="631"/>
        <v>30307.059042369539</v>
      </c>
      <c r="J2026" s="16">
        <f t="shared" ca="1" si="640"/>
        <v>-1.374177488374503E-2</v>
      </c>
      <c r="K2026" s="17">
        <f t="shared" ca="1" si="632"/>
        <v>28.346862746850512</v>
      </c>
      <c r="L2026" s="31">
        <f t="shared" ca="1" si="627"/>
        <v>-0.88319227350195761</v>
      </c>
      <c r="M2026" s="30"/>
      <c r="N2026" s="21">
        <v>2013</v>
      </c>
      <c r="O2026" s="14">
        <f t="shared" si="625"/>
        <v>0.59182199999999996</v>
      </c>
      <c r="P2026" s="14">
        <f t="shared" si="633"/>
        <v>0.71786349677358574</v>
      </c>
      <c r="Q2026" s="14">
        <f t="shared" si="641"/>
        <v>1.3096854967735858</v>
      </c>
      <c r="R2026" s="14">
        <f t="shared" si="642"/>
        <v>-0.12604149677358578</v>
      </c>
      <c r="S2026" s="14">
        <f t="shared" si="643"/>
        <v>2.0275489935471716</v>
      </c>
      <c r="T2026" s="14">
        <f t="shared" si="644"/>
        <v>-0.84390499354717152</v>
      </c>
      <c r="U2026" s="4" t="s">
        <v>21</v>
      </c>
      <c r="V2026" s="21">
        <v>2013</v>
      </c>
      <c r="W2026" s="15">
        <f t="shared" si="634"/>
        <v>19256.170528401948</v>
      </c>
      <c r="X2026" s="15">
        <f t="shared" si="635"/>
        <v>21842.837248248979</v>
      </c>
      <c r="Y2026" s="15">
        <f t="shared" si="636"/>
        <v>39476.085298388083</v>
      </c>
      <c r="Z2026" s="15">
        <f t="shared" si="637"/>
        <v>9393.0312647803676</v>
      </c>
      <c r="AA2026" s="15">
        <f t="shared" si="638"/>
        <v>80927.893123251153</v>
      </c>
      <c r="AB2026" s="15">
        <f t="shared" si="639"/>
        <v>4581.8578627047245</v>
      </c>
      <c r="AC2026" s="15"/>
    </row>
    <row r="2027" spans="2:29">
      <c r="B2027" s="64">
        <v>43265</v>
      </c>
      <c r="C2027" s="65">
        <v>2782.49</v>
      </c>
      <c r="D2027" s="65">
        <v>22738.61</v>
      </c>
      <c r="E2027" s="16">
        <f t="shared" si="626"/>
        <v>-9.9175403350462901E-3</v>
      </c>
      <c r="F2027" s="16" t="str">
        <f t="shared" si="628"/>
        <v/>
      </c>
      <c r="G2027" s="16">
        <f t="shared" si="629"/>
        <v>-9.9175403350462901E-3</v>
      </c>
      <c r="H2027" s="6">
        <f t="shared" si="630"/>
        <v>2014</v>
      </c>
      <c r="I2027" s="25">
        <f t="shared" ca="1" si="631"/>
        <v>30326.574139164437</v>
      </c>
      <c r="J2027" s="16">
        <f t="shared" ca="1" si="640"/>
        <v>6.4391258708458858E-4</v>
      </c>
      <c r="K2027" s="17">
        <f t="shared" ca="1" si="632"/>
        <v>28.368719359182741</v>
      </c>
      <c r="L2027" s="31">
        <f t="shared" ca="1" si="627"/>
        <v>2.1856612332227816E-2</v>
      </c>
      <c r="M2027" s="30"/>
      <c r="N2027" s="21">
        <v>2014</v>
      </c>
      <c r="O2027" s="14">
        <f t="shared" si="625"/>
        <v>0.59211599999999998</v>
      </c>
      <c r="P2027" s="14">
        <f t="shared" si="633"/>
        <v>0.71804178151414</v>
      </c>
      <c r="Q2027" s="14">
        <f t="shared" si="641"/>
        <v>1.3101577815141399</v>
      </c>
      <c r="R2027" s="14">
        <f t="shared" si="642"/>
        <v>-0.12592578151414002</v>
      </c>
      <c r="S2027" s="14">
        <f t="shared" si="643"/>
        <v>2.0281995630282799</v>
      </c>
      <c r="T2027" s="14">
        <f t="shared" si="644"/>
        <v>-0.84396756302828002</v>
      </c>
      <c r="U2027" s="4" t="s">
        <v>21</v>
      </c>
      <c r="V2027" s="21">
        <v>2014</v>
      </c>
      <c r="W2027" s="15">
        <f t="shared" si="634"/>
        <v>19261.83267483204</v>
      </c>
      <c r="X2027" s="15">
        <f t="shared" si="635"/>
        <v>21846.731839983575</v>
      </c>
      <c r="Y2027" s="15">
        <f t="shared" si="636"/>
        <v>39494.733654411684</v>
      </c>
      <c r="Z2027" s="15">
        <f t="shared" si="637"/>
        <v>9394.118244719024</v>
      </c>
      <c r="AA2027" s="15">
        <f t="shared" si="638"/>
        <v>80980.559470389053</v>
      </c>
      <c r="AB2027" s="15">
        <f t="shared" si="639"/>
        <v>4581.5711872044039</v>
      </c>
      <c r="AC2027" s="15"/>
    </row>
    <row r="2028" spans="2:29">
      <c r="B2028" s="64">
        <v>43266</v>
      </c>
      <c r="C2028" s="65">
        <v>2779.66</v>
      </c>
      <c r="D2028" s="65">
        <v>22851.75</v>
      </c>
      <c r="E2028" s="16">
        <f t="shared" si="626"/>
        <v>4.9756779328199666E-3</v>
      </c>
      <c r="F2028" s="16">
        <f t="shared" si="628"/>
        <v>4.9756779328199666E-3</v>
      </c>
      <c r="G2028" s="16" t="str">
        <f t="shared" si="629"/>
        <v/>
      </c>
      <c r="H2028" s="6">
        <f t="shared" si="630"/>
        <v>2015</v>
      </c>
      <c r="I2028" s="25">
        <f t="shared" ca="1" si="631"/>
        <v>29900.574747693096</v>
      </c>
      <c r="J2028" s="16">
        <f t="shared" ca="1" si="640"/>
        <v>-1.4047066098415512E-2</v>
      </c>
      <c r="K2028" s="17">
        <f t="shared" ca="1" si="632"/>
        <v>27.466177520785813</v>
      </c>
      <c r="L2028" s="31">
        <f t="shared" ca="1" si="627"/>
        <v>-0.90254183839692792</v>
      </c>
      <c r="M2028" s="30"/>
      <c r="N2028" s="21">
        <v>2015</v>
      </c>
      <c r="O2028" s="14">
        <f t="shared" si="625"/>
        <v>0.59240999999999999</v>
      </c>
      <c r="P2028" s="14">
        <f t="shared" si="633"/>
        <v>0.71822002199883017</v>
      </c>
      <c r="Q2028" s="14">
        <f t="shared" si="641"/>
        <v>1.3106300219988301</v>
      </c>
      <c r="R2028" s="14">
        <f t="shared" si="642"/>
        <v>-0.12581002199883018</v>
      </c>
      <c r="S2028" s="14">
        <f t="shared" si="643"/>
        <v>2.0288500439976604</v>
      </c>
      <c r="T2028" s="14">
        <f t="shared" si="644"/>
        <v>-0.84403004399766035</v>
      </c>
      <c r="U2028" s="4" t="s">
        <v>21</v>
      </c>
      <c r="V2028" s="21">
        <v>2015</v>
      </c>
      <c r="W2028" s="15">
        <f t="shared" si="634"/>
        <v>19267.496486177915</v>
      </c>
      <c r="X2028" s="15">
        <f t="shared" si="635"/>
        <v>21850.626159107986</v>
      </c>
      <c r="Y2028" s="15">
        <f t="shared" si="636"/>
        <v>39513.389071150174</v>
      </c>
      <c r="Z2028" s="15">
        <f t="shared" si="637"/>
        <v>9395.205766238063</v>
      </c>
      <c r="AA2028" s="15">
        <f t="shared" si="638"/>
        <v>81033.252919399238</v>
      </c>
      <c r="AB2028" s="15">
        <f t="shared" si="639"/>
        <v>4581.2849351380892</v>
      </c>
      <c r="AC2028" s="15"/>
    </row>
    <row r="2029" spans="2:29">
      <c r="B2029" s="64">
        <v>43269</v>
      </c>
      <c r="C2029" s="65">
        <v>2773.75</v>
      </c>
      <c r="D2029" s="65">
        <v>22680.33</v>
      </c>
      <c r="E2029" s="16">
        <f t="shared" si="626"/>
        <v>-7.5013948603497877E-3</v>
      </c>
      <c r="F2029" s="16" t="str">
        <f t="shared" si="628"/>
        <v/>
      </c>
      <c r="G2029" s="16">
        <f t="shared" si="629"/>
        <v>-7.5013948603497877E-3</v>
      </c>
      <c r="H2029" s="6">
        <f t="shared" si="630"/>
        <v>2016</v>
      </c>
      <c r="I2029" s="25">
        <f t="shared" ca="1" si="631"/>
        <v>29465.412491982792</v>
      </c>
      <c r="J2029" s="16">
        <f t="shared" ca="1" si="640"/>
        <v>-1.4553641840743465E-2</v>
      </c>
      <c r="K2029" s="17">
        <f t="shared" ca="1" si="632"/>
        <v>26.531515344295322</v>
      </c>
      <c r="L2029" s="31">
        <f t="shared" ca="1" si="627"/>
        <v>-0.93466217649049022</v>
      </c>
      <c r="M2029" s="30"/>
      <c r="N2029" s="21">
        <v>2016</v>
      </c>
      <c r="O2029" s="14">
        <f t="shared" si="625"/>
        <v>0.59270400000000001</v>
      </c>
      <c r="P2029" s="14">
        <f t="shared" si="633"/>
        <v>0.7183982182605968</v>
      </c>
      <c r="Q2029" s="14">
        <f t="shared" si="641"/>
        <v>1.3111022182605967</v>
      </c>
      <c r="R2029" s="14">
        <f t="shared" si="642"/>
        <v>-0.12569421826059679</v>
      </c>
      <c r="S2029" s="14">
        <f t="shared" si="643"/>
        <v>2.0295004365211935</v>
      </c>
      <c r="T2029" s="14">
        <f t="shared" si="644"/>
        <v>-0.84409243652119359</v>
      </c>
      <c r="U2029" s="4" t="s">
        <v>21</v>
      </c>
      <c r="V2029" s="21">
        <v>2016</v>
      </c>
      <c r="W2029" s="15">
        <f t="shared" si="634"/>
        <v>19273.161962929124</v>
      </c>
      <c r="X2029" s="15">
        <f t="shared" si="635"/>
        <v>21854.520205948786</v>
      </c>
      <c r="Y2029" s="15">
        <f t="shared" si="636"/>
        <v>39532.051551589291</v>
      </c>
      <c r="Z2029" s="15">
        <f t="shared" si="637"/>
        <v>9396.2938291869286</v>
      </c>
      <c r="AA2029" s="15">
        <f t="shared" si="638"/>
        <v>81085.973483927635</v>
      </c>
      <c r="AB2029" s="15">
        <f t="shared" si="639"/>
        <v>4580.9991061268511</v>
      </c>
      <c r="AC2029" s="15"/>
    </row>
    <row r="2030" spans="2:29">
      <c r="B2030" s="64">
        <v>43270</v>
      </c>
      <c r="C2030" s="65">
        <v>2762.57</v>
      </c>
      <c r="D2030" s="65">
        <v>22278.48</v>
      </c>
      <c r="E2030" s="16">
        <f t="shared" si="626"/>
        <v>-1.7717996166722538E-2</v>
      </c>
      <c r="F2030" s="16" t="str">
        <f t="shared" si="628"/>
        <v/>
      </c>
      <c r="G2030" s="16">
        <f t="shared" si="629"/>
        <v>-1.7717996166722538E-2</v>
      </c>
      <c r="H2030" s="6">
        <f t="shared" si="630"/>
        <v>2017</v>
      </c>
      <c r="I2030" s="25">
        <f t="shared" ca="1" si="631"/>
        <v>28696.087132185112</v>
      </c>
      <c r="J2030" s="16">
        <f t="shared" ca="1" si="640"/>
        <v>-2.6109437972640117E-2</v>
      </c>
      <c r="K2030" s="17">
        <f t="shared" ca="1" si="632"/>
        <v>24.859617921598463</v>
      </c>
      <c r="L2030" s="31">
        <f t="shared" ca="1" si="627"/>
        <v>-1.6718974226968568</v>
      </c>
      <c r="M2030" s="30"/>
      <c r="N2030" s="21">
        <v>2017</v>
      </c>
      <c r="O2030" s="14">
        <f t="shared" si="625"/>
        <v>0.59299800000000003</v>
      </c>
      <c r="P2030" s="14">
        <f t="shared" si="633"/>
        <v>0.71857637033233979</v>
      </c>
      <c r="Q2030" s="14">
        <f t="shared" si="641"/>
        <v>1.3115743703323397</v>
      </c>
      <c r="R2030" s="14">
        <f t="shared" si="642"/>
        <v>-0.12557837033233976</v>
      </c>
      <c r="S2030" s="14">
        <f t="shared" si="643"/>
        <v>2.0301507406646797</v>
      </c>
      <c r="T2030" s="14">
        <f t="shared" si="644"/>
        <v>-0.84415474066467955</v>
      </c>
      <c r="U2030" s="4" t="s">
        <v>21</v>
      </c>
      <c r="V2030" s="21">
        <v>2017</v>
      </c>
      <c r="W2030" s="15">
        <f t="shared" si="634"/>
        <v>19278.829105575376</v>
      </c>
      <c r="X2030" s="15">
        <f t="shared" si="635"/>
        <v>21858.41398083216</v>
      </c>
      <c r="Y2030" s="15">
        <f t="shared" si="636"/>
        <v>39550.721098715476</v>
      </c>
      <c r="Z2030" s="15">
        <f t="shared" si="637"/>
        <v>9397.3824334153887</v>
      </c>
      <c r="AA2030" s="15">
        <f t="shared" si="638"/>
        <v>81138.721177625834</v>
      </c>
      <c r="AB2030" s="15">
        <f t="shared" si="639"/>
        <v>4580.7136997923244</v>
      </c>
      <c r="AC2030" s="15"/>
    </row>
    <row r="2031" spans="2:29">
      <c r="B2031" s="64">
        <v>43271</v>
      </c>
      <c r="C2031" s="65">
        <v>2767.32</v>
      </c>
      <c r="D2031" s="65">
        <v>22555.43</v>
      </c>
      <c r="E2031" s="16">
        <f t="shared" si="626"/>
        <v>1.2431278974149078E-2</v>
      </c>
      <c r="F2031" s="16">
        <f t="shared" si="628"/>
        <v>1.2431278974149078E-2</v>
      </c>
      <c r="G2031" s="16" t="str">
        <f t="shared" si="629"/>
        <v/>
      </c>
      <c r="H2031" s="6">
        <f t="shared" si="630"/>
        <v>2018</v>
      </c>
      <c r="I2031" s="25">
        <f t="shared" ca="1" si="631"/>
        <v>28604.78564804191</v>
      </c>
      <c r="J2031" s="16">
        <f t="shared" ca="1" si="640"/>
        <v>-3.1816701602079738E-3</v>
      </c>
      <c r="K2031" s="17">
        <f t="shared" ca="1" si="632"/>
        <v>24.642071385472782</v>
      </c>
      <c r="L2031" s="31">
        <f t="shared" ca="1" si="627"/>
        <v>-0.21754653612568137</v>
      </c>
      <c r="M2031" s="30"/>
      <c r="N2031" s="21">
        <v>2018</v>
      </c>
      <c r="O2031" s="14">
        <f t="shared" si="625"/>
        <v>0.59329199999999993</v>
      </c>
      <c r="P2031" s="14">
        <f t="shared" si="633"/>
        <v>0.7187544782469184</v>
      </c>
      <c r="Q2031" s="14">
        <f t="shared" si="641"/>
        <v>1.3120464782469183</v>
      </c>
      <c r="R2031" s="14">
        <f t="shared" si="642"/>
        <v>-0.12546247824691847</v>
      </c>
      <c r="S2031" s="14">
        <f t="shared" si="643"/>
        <v>2.0308009564938367</v>
      </c>
      <c r="T2031" s="14">
        <f t="shared" si="644"/>
        <v>-0.84421695649383688</v>
      </c>
      <c r="U2031" s="4" t="s">
        <v>21</v>
      </c>
      <c r="V2031" s="21">
        <v>2018</v>
      </c>
      <c r="W2031" s="15">
        <f t="shared" si="634"/>
        <v>19284.497914606505</v>
      </c>
      <c r="X2031" s="15">
        <f t="shared" si="635"/>
        <v>21862.307484083864</v>
      </c>
      <c r="Y2031" s="15">
        <f t="shared" si="636"/>
        <v>39569.397715515879</v>
      </c>
      <c r="Z2031" s="15">
        <f t="shared" si="637"/>
        <v>9398.4715787735422</v>
      </c>
      <c r="AA2031" s="15">
        <f t="shared" si="638"/>
        <v>81191.496014150776</v>
      </c>
      <c r="AB2031" s="15">
        <f t="shared" si="639"/>
        <v>4580.4287157567105</v>
      </c>
      <c r="AC2031" s="15"/>
    </row>
    <row r="2032" spans="2:29">
      <c r="B2032" s="64">
        <v>43272</v>
      </c>
      <c r="C2032" s="65">
        <v>2749.76</v>
      </c>
      <c r="D2032" s="65">
        <v>22693.040000000001</v>
      </c>
      <c r="E2032" s="16">
        <f t="shared" si="626"/>
        <v>6.1009699216552551E-3</v>
      </c>
      <c r="F2032" s="16">
        <f t="shared" si="628"/>
        <v>6.1009699216552551E-3</v>
      </c>
      <c r="G2032" s="16" t="str">
        <f t="shared" si="629"/>
        <v/>
      </c>
      <c r="H2032" s="6">
        <f t="shared" si="630"/>
        <v>2019</v>
      </c>
      <c r="I2032" s="25">
        <f t="shared" ca="1" si="631"/>
        <v>28522.150756212701</v>
      </c>
      <c r="J2032" s="16">
        <f t="shared" ca="1" si="640"/>
        <v>-2.8888484901080282E-3</v>
      </c>
      <c r="K2032" s="17">
        <f t="shared" ca="1" si="632"/>
        <v>24.442881934684817</v>
      </c>
      <c r="L2032" s="31">
        <f t="shared" ca="1" si="627"/>
        <v>-0.19918945078796527</v>
      </c>
      <c r="M2032" s="30"/>
      <c r="N2032" s="21">
        <v>2019</v>
      </c>
      <c r="O2032" s="14">
        <f t="shared" si="625"/>
        <v>0.59358599999999995</v>
      </c>
      <c r="P2032" s="14">
        <f t="shared" si="633"/>
        <v>0.71893254203715107</v>
      </c>
      <c r="Q2032" s="14">
        <f t="shared" si="641"/>
        <v>1.312518542037151</v>
      </c>
      <c r="R2032" s="14">
        <f t="shared" si="642"/>
        <v>-0.12534654203715112</v>
      </c>
      <c r="S2032" s="14">
        <f t="shared" si="643"/>
        <v>2.0314510840743019</v>
      </c>
      <c r="T2032" s="14">
        <f t="shared" si="644"/>
        <v>-0.84427908407430219</v>
      </c>
      <c r="U2032" s="4" t="s">
        <v>21</v>
      </c>
      <c r="V2032" s="21">
        <v>2019</v>
      </c>
      <c r="W2032" s="15">
        <f t="shared" si="634"/>
        <v>19290.168390512514</v>
      </c>
      <c r="X2032" s="15">
        <f t="shared" si="635"/>
        <v>21866.200716029241</v>
      </c>
      <c r="Y2032" s="15">
        <f t="shared" si="636"/>
        <v>39588.081404978358</v>
      </c>
      <c r="Z2032" s="15">
        <f t="shared" si="637"/>
        <v>9399.5612651118226</v>
      </c>
      <c r="AA2032" s="15">
        <f t="shared" si="638"/>
        <v>81244.29800716498</v>
      </c>
      <c r="AB2032" s="15">
        <f t="shared" si="639"/>
        <v>4580.1441536427765</v>
      </c>
      <c r="AC2032" s="15"/>
    </row>
    <row r="2033" spans="2:29">
      <c r="B2033" s="64">
        <v>43273</v>
      </c>
      <c r="C2033" s="65">
        <v>2754.88</v>
      </c>
      <c r="D2033" s="65">
        <v>22516.83</v>
      </c>
      <c r="E2033" s="16">
        <f t="shared" si="626"/>
        <v>-7.7649358569851865E-3</v>
      </c>
      <c r="F2033" s="16" t="str">
        <f t="shared" si="628"/>
        <v/>
      </c>
      <c r="G2033" s="16">
        <f t="shared" si="629"/>
        <v>-7.7649358569851865E-3</v>
      </c>
      <c r="H2033" s="6">
        <f t="shared" si="630"/>
        <v>2020</v>
      </c>
      <c r="I2033" s="25">
        <f t="shared" ca="1" si="631"/>
        <v>28831.674447381898</v>
      </c>
      <c r="J2033" s="16">
        <f t="shared" ca="1" si="640"/>
        <v>1.0852045969982706E-2</v>
      </c>
      <c r="K2033" s="17">
        <f t="shared" ca="1" si="632"/>
        <v>25.099106456307908</v>
      </c>
      <c r="L2033" s="31">
        <f t="shared" ca="1" si="627"/>
        <v>0.65622452162309208</v>
      </c>
      <c r="M2033" s="30"/>
      <c r="N2033" s="21">
        <v>2020</v>
      </c>
      <c r="O2033" s="14">
        <f t="shared" si="625"/>
        <v>0.59387999999999996</v>
      </c>
      <c r="P2033" s="14">
        <f t="shared" si="633"/>
        <v>0.71911056173581545</v>
      </c>
      <c r="Q2033" s="14">
        <f t="shared" si="641"/>
        <v>1.3129905617358153</v>
      </c>
      <c r="R2033" s="14">
        <f t="shared" si="642"/>
        <v>-0.12523056173581548</v>
      </c>
      <c r="S2033" s="14">
        <f t="shared" si="643"/>
        <v>2.0321011234716311</v>
      </c>
      <c r="T2033" s="14">
        <f t="shared" si="644"/>
        <v>-0.84434112347163093</v>
      </c>
      <c r="U2033" s="4" t="s">
        <v>21</v>
      </c>
      <c r="V2033" s="21">
        <v>2020</v>
      </c>
      <c r="W2033" s="15">
        <f t="shared" si="634"/>
        <v>19295.840533783532</v>
      </c>
      <c r="X2033" s="15">
        <f t="shared" si="635"/>
        <v>21870.09367699323</v>
      </c>
      <c r="Y2033" s="15">
        <f t="shared" si="636"/>
        <v>39606.772170091463</v>
      </c>
      <c r="Z2033" s="15">
        <f t="shared" si="637"/>
        <v>9400.6514922809893</v>
      </c>
      <c r="AA2033" s="15">
        <f t="shared" si="638"/>
        <v>81297.127170336433</v>
      </c>
      <c r="AB2033" s="15">
        <f t="shared" si="639"/>
        <v>4579.8600130738514</v>
      </c>
      <c r="AC2033" s="15"/>
    </row>
    <row r="2034" spans="2:29">
      <c r="B2034" s="64">
        <v>43276</v>
      </c>
      <c r="C2034" s="65">
        <v>2717.07</v>
      </c>
      <c r="D2034" s="65">
        <v>22338.15</v>
      </c>
      <c r="E2034" s="16">
        <f t="shared" si="626"/>
        <v>-7.9353976558867428E-3</v>
      </c>
      <c r="F2034" s="16" t="str">
        <f t="shared" si="628"/>
        <v/>
      </c>
      <c r="G2034" s="16">
        <f t="shared" si="629"/>
        <v>-7.9353976558867428E-3</v>
      </c>
      <c r="H2034" s="6">
        <f t="shared" si="630"/>
        <v>2021</v>
      </c>
      <c r="I2034" s="25">
        <f t="shared" ca="1" si="631"/>
        <v>29236.331207718362</v>
      </c>
      <c r="J2034" s="16">
        <f t="shared" ca="1" si="640"/>
        <v>1.4035146001491052E-2</v>
      </c>
      <c r="K2034" s="17">
        <f t="shared" ca="1" si="632"/>
        <v>25.951829874710803</v>
      </c>
      <c r="L2034" s="31">
        <f t="shared" ca="1" si="627"/>
        <v>0.85272341840289723</v>
      </c>
      <c r="M2034" s="30"/>
      <c r="N2034" s="21">
        <v>2021</v>
      </c>
      <c r="O2034" s="14">
        <f t="shared" si="625"/>
        <v>0.59417399999999998</v>
      </c>
      <c r="P2034" s="14">
        <f t="shared" si="633"/>
        <v>0.7192885373756488</v>
      </c>
      <c r="Q2034" s="14">
        <f t="shared" si="641"/>
        <v>1.3134625373756488</v>
      </c>
      <c r="R2034" s="14">
        <f t="shared" si="642"/>
        <v>-0.12511453737564882</v>
      </c>
      <c r="S2034" s="14">
        <f t="shared" si="643"/>
        <v>2.0327510747512978</v>
      </c>
      <c r="T2034" s="14">
        <f t="shared" si="644"/>
        <v>-0.84440307475129761</v>
      </c>
      <c r="U2034" s="4" t="s">
        <v>21</v>
      </c>
      <c r="V2034" s="21">
        <v>2021</v>
      </c>
      <c r="W2034" s="15">
        <f t="shared" si="634"/>
        <v>19301.514344909832</v>
      </c>
      <c r="X2034" s="15">
        <f t="shared" si="635"/>
        <v>21873.986367300357</v>
      </c>
      <c r="Y2034" s="15">
        <f t="shared" si="636"/>
        <v>39625.470013844468</v>
      </c>
      <c r="Z2034" s="15">
        <f t="shared" si="637"/>
        <v>9401.7422601321286</v>
      </c>
      <c r="AA2034" s="15">
        <f t="shared" si="638"/>
        <v>81349.983517338507</v>
      </c>
      <c r="AB2034" s="15">
        <f t="shared" si="639"/>
        <v>4579.5762936738274</v>
      </c>
      <c r="AC2034" s="15"/>
    </row>
    <row r="2035" spans="2:29">
      <c r="B2035" s="64">
        <v>43277</v>
      </c>
      <c r="C2035" s="65">
        <v>2723.06</v>
      </c>
      <c r="D2035" s="65">
        <v>22363.99</v>
      </c>
      <c r="E2035" s="16">
        <f t="shared" si="626"/>
        <v>1.156765443870694E-3</v>
      </c>
      <c r="F2035" s="16">
        <f t="shared" si="628"/>
        <v>1.156765443870694E-3</v>
      </c>
      <c r="G2035" s="16" t="str">
        <f t="shared" si="629"/>
        <v/>
      </c>
      <c r="H2035" s="6">
        <f t="shared" si="630"/>
        <v>2022</v>
      </c>
      <c r="I2035" s="25">
        <f t="shared" ca="1" si="631"/>
        <v>28695.966289929627</v>
      </c>
      <c r="J2035" s="16">
        <f t="shared" ca="1" si="640"/>
        <v>-1.8482651395263946E-2</v>
      </c>
      <c r="K2035" s="17">
        <f t="shared" ca="1" si="632"/>
        <v>24.767479726762314</v>
      </c>
      <c r="L2035" s="31">
        <f t="shared" ca="1" si="627"/>
        <v>-1.1843501479484899</v>
      </c>
      <c r="M2035" s="30"/>
      <c r="N2035" s="21">
        <v>2022</v>
      </c>
      <c r="O2035" s="14">
        <f t="shared" si="625"/>
        <v>0.594468</v>
      </c>
      <c r="P2035" s="14">
        <f t="shared" si="633"/>
        <v>0.71946646898934774</v>
      </c>
      <c r="Q2035" s="14">
        <f t="shared" si="641"/>
        <v>1.3139344689893477</v>
      </c>
      <c r="R2035" s="14">
        <f t="shared" si="642"/>
        <v>-0.12499846898934774</v>
      </c>
      <c r="S2035" s="14">
        <f t="shared" si="643"/>
        <v>2.0334009379786955</v>
      </c>
      <c r="T2035" s="14">
        <f t="shared" si="644"/>
        <v>-0.84446493797869548</v>
      </c>
      <c r="U2035" s="4" t="s">
        <v>21</v>
      </c>
      <c r="V2035" s="21">
        <v>2022</v>
      </c>
      <c r="W2035" s="15">
        <f t="shared" si="634"/>
        <v>19307.189824381836</v>
      </c>
      <c r="X2035" s="15">
        <f t="shared" si="635"/>
        <v>21877.878787274734</v>
      </c>
      <c r="Y2035" s="15">
        <f t="shared" si="636"/>
        <v>39644.174939227327</v>
      </c>
      <c r="Z2035" s="15">
        <f t="shared" si="637"/>
        <v>9402.8335685166567</v>
      </c>
      <c r="AA2035" s="15">
        <f t="shared" si="638"/>
        <v>81402.867061850135</v>
      </c>
      <c r="AB2035" s="15">
        <f t="shared" si="639"/>
        <v>4579.2929950671596</v>
      </c>
      <c r="AC2035" s="15"/>
    </row>
    <row r="2036" spans="2:29">
      <c r="B2036" s="64">
        <v>43278</v>
      </c>
      <c r="C2036" s="65">
        <v>2699.63</v>
      </c>
      <c r="D2036" s="65">
        <v>22271.77</v>
      </c>
      <c r="E2036" s="16">
        <f t="shared" si="626"/>
        <v>-4.1235933301705628E-3</v>
      </c>
      <c r="F2036" s="16" t="str">
        <f t="shared" si="628"/>
        <v/>
      </c>
      <c r="G2036" s="16">
        <f t="shared" si="629"/>
        <v>-4.1235933301705628E-3</v>
      </c>
      <c r="H2036" s="6">
        <f t="shared" si="630"/>
        <v>2023</v>
      </c>
      <c r="I2036" s="25">
        <f t="shared" ca="1" si="631"/>
        <v>28337.84537387389</v>
      </c>
      <c r="J2036" s="16">
        <f t="shared" ca="1" si="640"/>
        <v>-1.2479834706992038E-2</v>
      </c>
      <c r="K2036" s="17">
        <f t="shared" ca="1" si="632"/>
        <v>23.964206582206248</v>
      </c>
      <c r="L2036" s="31">
        <f t="shared" ca="1" si="627"/>
        <v>-0.80327314455606558</v>
      </c>
      <c r="M2036" s="30"/>
      <c r="N2036" s="21">
        <v>2023</v>
      </c>
      <c r="O2036" s="14">
        <f t="shared" si="625"/>
        <v>0.59476200000000001</v>
      </c>
      <c r="P2036" s="14">
        <f t="shared" si="633"/>
        <v>0.7196443566095686</v>
      </c>
      <c r="Q2036" s="14">
        <f t="shared" si="641"/>
        <v>1.3144063566095685</v>
      </c>
      <c r="R2036" s="14">
        <f t="shared" si="642"/>
        <v>-0.12488235660956859</v>
      </c>
      <c r="S2036" s="14">
        <f t="shared" si="643"/>
        <v>2.0340507132191372</v>
      </c>
      <c r="T2036" s="14">
        <f t="shared" si="644"/>
        <v>-0.84452671321913719</v>
      </c>
      <c r="U2036" s="4" t="s">
        <v>21</v>
      </c>
      <c r="V2036" s="21">
        <v>2023</v>
      </c>
      <c r="W2036" s="15">
        <f t="shared" si="634"/>
        <v>19312.866972690113</v>
      </c>
      <c r="X2036" s="15">
        <f t="shared" si="635"/>
        <v>21881.770937240068</v>
      </c>
      <c r="Y2036" s="15">
        <f t="shared" si="636"/>
        <v>39662.88694923072</v>
      </c>
      <c r="Z2036" s="15">
        <f t="shared" si="637"/>
        <v>9403.9254172863184</v>
      </c>
      <c r="AA2036" s="15">
        <f t="shared" si="638"/>
        <v>81455.777817555776</v>
      </c>
      <c r="AB2036" s="15">
        <f t="shared" si="639"/>
        <v>4579.0101168788606</v>
      </c>
      <c r="AC2036" s="15"/>
    </row>
    <row r="2037" spans="2:29">
      <c r="B2037" s="64">
        <v>43279</v>
      </c>
      <c r="C2037" s="65">
        <v>2716.31</v>
      </c>
      <c r="D2037" s="65">
        <v>22270.39</v>
      </c>
      <c r="E2037" s="16">
        <f t="shared" si="626"/>
        <v>-6.1961846768398684E-5</v>
      </c>
      <c r="F2037" s="16" t="str">
        <f t="shared" si="628"/>
        <v/>
      </c>
      <c r="G2037" s="16">
        <f t="shared" si="629"/>
        <v>-6.1961846768398684E-5</v>
      </c>
      <c r="H2037" s="6">
        <f t="shared" si="630"/>
        <v>2024</v>
      </c>
      <c r="I2037" s="25">
        <f t="shared" ca="1" si="631"/>
        <v>28725.484268421369</v>
      </c>
      <c r="J2037" s="16">
        <f t="shared" ca="1" si="640"/>
        <v>1.3679194357693238E-2</v>
      </c>
      <c r="K2037" s="17">
        <f t="shared" ca="1" si="632"/>
        <v>24.794987074539545</v>
      </c>
      <c r="L2037" s="31">
        <f t="shared" ca="1" si="627"/>
        <v>0.8307804923332951</v>
      </c>
      <c r="M2037" s="30"/>
      <c r="N2037" s="21">
        <v>2024</v>
      </c>
      <c r="O2037" s="14">
        <f t="shared" si="625"/>
        <v>0.59505600000000003</v>
      </c>
      <c r="P2037" s="14">
        <f t="shared" si="633"/>
        <v>0.71982220026892751</v>
      </c>
      <c r="Q2037" s="14">
        <f t="shared" si="641"/>
        <v>1.3148782002689274</v>
      </c>
      <c r="R2037" s="14">
        <f t="shared" si="642"/>
        <v>-0.12476620026892749</v>
      </c>
      <c r="S2037" s="14">
        <f t="shared" si="643"/>
        <v>2.0347004005378553</v>
      </c>
      <c r="T2037" s="14">
        <f t="shared" si="644"/>
        <v>-0.844588400537855</v>
      </c>
      <c r="U2037" s="4" t="s">
        <v>21</v>
      </c>
      <c r="V2037" s="21">
        <v>2024</v>
      </c>
      <c r="W2037" s="15">
        <f t="shared" si="634"/>
        <v>19318.545790325374</v>
      </c>
      <c r="X2037" s="15">
        <f t="shared" si="635"/>
        <v>21885.662817519657</v>
      </c>
      <c r="Y2037" s="15">
        <f t="shared" si="636"/>
        <v>39681.606046846049</v>
      </c>
      <c r="Z2037" s="15">
        <f t="shared" si="637"/>
        <v>9405.0178062931773</v>
      </c>
      <c r="AA2037" s="15">
        <f t="shared" si="638"/>
        <v>81508.715798145437</v>
      </c>
      <c r="AB2037" s="15">
        <f t="shared" si="639"/>
        <v>4578.7276587345004</v>
      </c>
      <c r="AC2037" s="15"/>
    </row>
    <row r="2038" spans="2:29">
      <c r="B2038" s="64">
        <v>43280</v>
      </c>
      <c r="C2038" s="65">
        <v>2718.37</v>
      </c>
      <c r="D2038" s="65">
        <v>22304.51</v>
      </c>
      <c r="E2038" s="16">
        <f t="shared" si="626"/>
        <v>1.5320791418560241E-3</v>
      </c>
      <c r="F2038" s="16">
        <f t="shared" si="628"/>
        <v>1.5320791418560241E-3</v>
      </c>
      <c r="G2038" s="16" t="str">
        <f t="shared" si="629"/>
        <v/>
      </c>
      <c r="H2038" s="6">
        <f t="shared" si="630"/>
        <v>2025</v>
      </c>
      <c r="I2038" s="25">
        <f t="shared" ca="1" si="631"/>
        <v>28967.606138550716</v>
      </c>
      <c r="J2038" s="16">
        <f t="shared" ca="1" si="640"/>
        <v>8.4288176960524881E-3</v>
      </c>
      <c r="K2038" s="17">
        <f t="shared" ca="1" si="632"/>
        <v>25.301205775355093</v>
      </c>
      <c r="L2038" s="31">
        <f t="shared" ca="1" si="627"/>
        <v>0.50621870081554776</v>
      </c>
      <c r="M2038" s="30"/>
      <c r="N2038" s="21">
        <v>2025</v>
      </c>
      <c r="O2038" s="14">
        <f t="shared" si="625"/>
        <v>0.59534999999999993</v>
      </c>
      <c r="P2038" s="14">
        <f t="shared" si="633"/>
        <v>0.72</v>
      </c>
      <c r="Q2038" s="14">
        <f t="shared" si="641"/>
        <v>1.31535</v>
      </c>
      <c r="R2038" s="14">
        <f t="shared" si="642"/>
        <v>-0.12465000000000004</v>
      </c>
      <c r="S2038" s="14">
        <f t="shared" si="643"/>
        <v>2.0353499999999998</v>
      </c>
      <c r="T2038" s="14">
        <f t="shared" si="644"/>
        <v>-0.84465000000000001</v>
      </c>
      <c r="U2038" s="4" t="s">
        <v>21</v>
      </c>
      <c r="V2038" s="21">
        <v>2025</v>
      </c>
      <c r="W2038" s="15">
        <f t="shared" si="634"/>
        <v>19324.226277778467</v>
      </c>
      <c r="X2038" s="15">
        <f t="shared" si="635"/>
        <v>21889.55442843639</v>
      </c>
      <c r="Y2038" s="15">
        <f t="shared" si="636"/>
        <v>39700.332235065405</v>
      </c>
      <c r="Z2038" s="15">
        <f t="shared" si="637"/>
        <v>9406.1107353896332</v>
      </c>
      <c r="AA2038" s="15">
        <f t="shared" si="638"/>
        <v>81561.681017314419</v>
      </c>
      <c r="AB2038" s="15">
        <f t="shared" si="639"/>
        <v>4578.4456202602123</v>
      </c>
      <c r="AC2038" s="15"/>
    </row>
    <row r="2039" spans="2:29">
      <c r="B2039" s="64">
        <v>43283</v>
      </c>
      <c r="C2039" s="65">
        <v>2726.71</v>
      </c>
      <c r="D2039" s="65">
        <v>21811.93</v>
      </c>
      <c r="E2039" s="16">
        <f t="shared" si="626"/>
        <v>-2.2084322856677781E-2</v>
      </c>
      <c r="F2039" s="16" t="str">
        <f t="shared" si="628"/>
        <v/>
      </c>
      <c r="G2039" s="16">
        <f t="shared" si="629"/>
        <v>-2.2084322856677781E-2</v>
      </c>
      <c r="H2039" s="6">
        <f t="shared" si="630"/>
        <v>2026</v>
      </c>
      <c r="I2039" s="25">
        <f t="shared" ca="1" si="631"/>
        <v>28580.627253856273</v>
      </c>
      <c r="J2039" s="16">
        <f t="shared" ca="1" si="640"/>
        <v>-1.3359021896512294E-2</v>
      </c>
      <c r="K2039" s="17">
        <f t="shared" ca="1" si="632"/>
        <v>24.442264186383198</v>
      </c>
      <c r="L2039" s="31">
        <f t="shared" ca="1" si="627"/>
        <v>-0.85894158897189365</v>
      </c>
      <c r="M2039" s="30"/>
      <c r="N2039" s="21">
        <v>2026</v>
      </c>
      <c r="O2039" s="14">
        <f t="shared" si="625"/>
        <v>0.59564399999999995</v>
      </c>
      <c r="P2039" s="14">
        <f t="shared" si="633"/>
        <v>0.72017775583532162</v>
      </c>
      <c r="Q2039" s="14">
        <f t="shared" si="641"/>
        <v>1.3158217558353216</v>
      </c>
      <c r="R2039" s="14">
        <f t="shared" si="642"/>
        <v>-0.12453375583532167</v>
      </c>
      <c r="S2039" s="14">
        <f t="shared" si="643"/>
        <v>2.0359995116706431</v>
      </c>
      <c r="T2039" s="14">
        <f t="shared" si="644"/>
        <v>-0.84471151167064329</v>
      </c>
      <c r="U2039" s="4" t="s">
        <v>21</v>
      </c>
      <c r="V2039" s="21">
        <v>2026</v>
      </c>
      <c r="W2039" s="15">
        <f t="shared" si="634"/>
        <v>19329.908435540394</v>
      </c>
      <c r="X2039" s="15">
        <f t="shared" si="635"/>
        <v>21893.445770312752</v>
      </c>
      <c r="Y2039" s="15">
        <f t="shared" si="636"/>
        <v>39719.065516881572</v>
      </c>
      <c r="Z2039" s="15">
        <f t="shared" si="637"/>
        <v>9407.204204428408</v>
      </c>
      <c r="AA2039" s="15">
        <f t="shared" si="638"/>
        <v>81614.673488763816</v>
      </c>
      <c r="AB2039" s="15">
        <f t="shared" si="639"/>
        <v>4578.1640010826832</v>
      </c>
      <c r="AC2039" s="15"/>
    </row>
    <row r="2040" spans="2:29">
      <c r="B2040" s="64">
        <v>43284</v>
      </c>
      <c r="C2040" s="65">
        <v>2713.22</v>
      </c>
      <c r="D2040" s="65">
        <v>21785.54</v>
      </c>
      <c r="E2040" s="16">
        <f t="shared" si="626"/>
        <v>-1.2098883500909557E-3</v>
      </c>
      <c r="F2040" s="16" t="str">
        <f t="shared" si="628"/>
        <v/>
      </c>
      <c r="G2040" s="16">
        <f t="shared" si="629"/>
        <v>-1.2098883500909557E-3</v>
      </c>
      <c r="H2040" s="6">
        <f t="shared" si="630"/>
        <v>2027</v>
      </c>
      <c r="I2040" s="25">
        <f t="shared" ca="1" si="631"/>
        <v>28951.181598492105</v>
      </c>
      <c r="J2040" s="16">
        <f t="shared" ca="1" si="640"/>
        <v>1.2965227856776099E-2</v>
      </c>
      <c r="K2040" s="17">
        <f t="shared" ca="1" si="632"/>
        <v>25.229008401133747</v>
      </c>
      <c r="L2040" s="31">
        <f t="shared" ca="1" si="627"/>
        <v>0.78674421475054757</v>
      </c>
      <c r="M2040" s="30"/>
      <c r="N2040" s="21">
        <v>2027</v>
      </c>
      <c r="O2040" s="14">
        <f t="shared" si="625"/>
        <v>0.59593799999999997</v>
      </c>
      <c r="P2040" s="14">
        <f t="shared" si="633"/>
        <v>0.72035546780738746</v>
      </c>
      <c r="Q2040" s="14">
        <f t="shared" si="641"/>
        <v>1.3162934678073874</v>
      </c>
      <c r="R2040" s="14">
        <f t="shared" si="642"/>
        <v>-0.12441746780738749</v>
      </c>
      <c r="S2040" s="14">
        <f t="shared" si="643"/>
        <v>2.036648935614775</v>
      </c>
      <c r="T2040" s="14">
        <f t="shared" si="644"/>
        <v>-0.84477293561477496</v>
      </c>
      <c r="U2040" s="4" t="s">
        <v>21</v>
      </c>
      <c r="V2040" s="21">
        <v>2027</v>
      </c>
      <c r="W2040" s="15">
        <f t="shared" si="634"/>
        <v>19335.592264102303</v>
      </c>
      <c r="X2040" s="15">
        <f t="shared" si="635"/>
        <v>21897.33684347081</v>
      </c>
      <c r="Y2040" s="15">
        <f t="shared" si="636"/>
        <v>39737.805895288082</v>
      </c>
      <c r="Z2040" s="15">
        <f t="shared" si="637"/>
        <v>9408.2982132625475</v>
      </c>
      <c r="AA2040" s="15">
        <f t="shared" si="638"/>
        <v>81667.69322619999</v>
      </c>
      <c r="AB2040" s="15">
        <f t="shared" si="639"/>
        <v>4577.8828008291575</v>
      </c>
      <c r="AC2040" s="15"/>
    </row>
    <row r="2041" spans="2:29">
      <c r="B2041" s="64">
        <v>43286</v>
      </c>
      <c r="C2041" s="65">
        <v>2736.61</v>
      </c>
      <c r="D2041" s="65">
        <v>21546.99</v>
      </c>
      <c r="E2041" s="16">
        <f t="shared" si="626"/>
        <v>-1.0949923664963057E-2</v>
      </c>
      <c r="F2041" s="16" t="str">
        <f t="shared" si="628"/>
        <v/>
      </c>
      <c r="G2041" s="16">
        <f t="shared" si="629"/>
        <v>-1.0949923664963057E-2</v>
      </c>
      <c r="H2041" s="6">
        <f t="shared" si="630"/>
        <v>2028</v>
      </c>
      <c r="I2041" s="25">
        <f t="shared" ca="1" si="631"/>
        <v>28572.563144749456</v>
      </c>
      <c r="J2041" s="16">
        <f t="shared" ca="1" si="640"/>
        <v>-1.3077823868935589E-2</v>
      </c>
      <c r="K2041" s="17">
        <f t="shared" ca="1" si="632"/>
        <v>24.38787712507385</v>
      </c>
      <c r="L2041" s="31">
        <f t="shared" ca="1" si="627"/>
        <v>-0.84113127605989857</v>
      </c>
      <c r="M2041" s="30"/>
      <c r="N2041" s="21">
        <v>2028</v>
      </c>
      <c r="O2041" s="14">
        <f t="shared" si="625"/>
        <v>0.59623199999999998</v>
      </c>
      <c r="P2041" s="14">
        <f t="shared" si="633"/>
        <v>0.72053313594865287</v>
      </c>
      <c r="Q2041" s="14">
        <f t="shared" si="641"/>
        <v>1.316765135948653</v>
      </c>
      <c r="R2041" s="14">
        <f t="shared" si="642"/>
        <v>-0.12430113594865289</v>
      </c>
      <c r="S2041" s="14">
        <f t="shared" si="643"/>
        <v>2.0372982718973058</v>
      </c>
      <c r="T2041" s="14">
        <f t="shared" si="644"/>
        <v>-0.84483427189730576</v>
      </c>
      <c r="U2041" s="4" t="s">
        <v>21</v>
      </c>
      <c r="V2041" s="21">
        <v>2028</v>
      </c>
      <c r="W2041" s="15">
        <f t="shared" si="634"/>
        <v>19341.277763955473</v>
      </c>
      <c r="X2041" s="15">
        <f t="shared" si="635"/>
        <v>21901.227648232245</v>
      </c>
      <c r="Y2041" s="15">
        <f t="shared" si="636"/>
        <v>39756.553373279166</v>
      </c>
      <c r="Z2041" s="15">
        <f t="shared" si="637"/>
        <v>9409.392761745421</v>
      </c>
      <c r="AA2041" s="15">
        <f t="shared" si="638"/>
        <v>81720.740243334934</v>
      </c>
      <c r="AB2041" s="15">
        <f t="shared" si="639"/>
        <v>4577.6020191274338</v>
      </c>
      <c r="AC2041" s="15"/>
    </row>
    <row r="2042" spans="2:29">
      <c r="B2042" s="64">
        <v>43287</v>
      </c>
      <c r="C2042" s="65">
        <v>2759.82</v>
      </c>
      <c r="D2042" s="65">
        <v>21788.14</v>
      </c>
      <c r="E2042" s="16">
        <f t="shared" si="626"/>
        <v>1.1191818439605615E-2</v>
      </c>
      <c r="F2042" s="16">
        <f t="shared" si="628"/>
        <v>1.1191818439605615E-2</v>
      </c>
      <c r="G2042" s="16" t="str">
        <f t="shared" si="629"/>
        <v/>
      </c>
      <c r="H2042" s="6">
        <f t="shared" si="630"/>
        <v>2029</v>
      </c>
      <c r="I2042" s="25">
        <f t="shared" ca="1" si="631"/>
        <v>28761.673427302892</v>
      </c>
      <c r="J2042" s="16">
        <f t="shared" ca="1" si="640"/>
        <v>6.6185970644424838E-3</v>
      </c>
      <c r="K2042" s="17">
        <f t="shared" ca="1" si="632"/>
        <v>24.781801797286668</v>
      </c>
      <c r="L2042" s="31">
        <f t="shared" ca="1" si="627"/>
        <v>0.39392467221282002</v>
      </c>
      <c r="M2042" s="30"/>
      <c r="N2042" s="21">
        <v>2029</v>
      </c>
      <c r="O2042" s="14">
        <f t="shared" si="625"/>
        <v>0.596526</v>
      </c>
      <c r="P2042" s="14">
        <f t="shared" si="633"/>
        <v>0.72071076029153336</v>
      </c>
      <c r="Q2042" s="14">
        <f t="shared" si="641"/>
        <v>1.3172367602915334</v>
      </c>
      <c r="R2042" s="14">
        <f t="shared" si="642"/>
        <v>-0.12418476029153336</v>
      </c>
      <c r="S2042" s="14">
        <f t="shared" si="643"/>
        <v>2.0379475205830668</v>
      </c>
      <c r="T2042" s="14">
        <f t="shared" si="644"/>
        <v>-0.84489552058306672</v>
      </c>
      <c r="U2042" s="4" t="s">
        <v>21</v>
      </c>
      <c r="V2042" s="21">
        <v>2029</v>
      </c>
      <c r="W2042" s="15">
        <f t="shared" si="634"/>
        <v>19346.964935591343</v>
      </c>
      <c r="X2042" s="15">
        <f t="shared" si="635"/>
        <v>21905.118184918319</v>
      </c>
      <c r="Y2042" s="15">
        <f t="shared" si="636"/>
        <v>39775.30795384977</v>
      </c>
      <c r="Z2042" s="15">
        <f t="shared" si="637"/>
        <v>9410.48784973072</v>
      </c>
      <c r="AA2042" s="15">
        <f t="shared" si="638"/>
        <v>81773.814553886172</v>
      </c>
      <c r="AB2042" s="15">
        <f t="shared" si="639"/>
        <v>4577.3216556058624</v>
      </c>
      <c r="AC2042" s="15"/>
    </row>
    <row r="2043" spans="2:29">
      <c r="B2043" s="64">
        <v>43290</v>
      </c>
      <c r="C2043" s="65">
        <v>2784.17</v>
      </c>
      <c r="D2043" s="65">
        <v>22052.18</v>
      </c>
      <c r="E2043" s="16">
        <f t="shared" si="626"/>
        <v>1.2118519524842455E-2</v>
      </c>
      <c r="F2043" s="16">
        <f t="shared" si="628"/>
        <v>1.2118519524842455E-2</v>
      </c>
      <c r="G2043" s="16" t="str">
        <f t="shared" si="629"/>
        <v/>
      </c>
      <c r="H2043" s="6">
        <f t="shared" si="630"/>
        <v>2030</v>
      </c>
      <c r="I2043" s="25">
        <f t="shared" ca="1" si="631"/>
        <v>28793.146465299538</v>
      </c>
      <c r="J2043" s="16">
        <f t="shared" ca="1" si="640"/>
        <v>1.0942700561633223E-3</v>
      </c>
      <c r="K2043" s="17">
        <f t="shared" ca="1" si="632"/>
        <v>24.83178132945908</v>
      </c>
      <c r="L2043" s="31">
        <f t="shared" ca="1" si="627"/>
        <v>4.997953217240983E-2</v>
      </c>
      <c r="M2043" s="30"/>
      <c r="N2043" s="21">
        <v>2030</v>
      </c>
      <c r="O2043" s="14">
        <f t="shared" si="625"/>
        <v>0.59682000000000002</v>
      </c>
      <c r="P2043" s="14">
        <f t="shared" si="633"/>
        <v>0.72088834086840381</v>
      </c>
      <c r="Q2043" s="14">
        <f t="shared" si="641"/>
        <v>1.3177083408684038</v>
      </c>
      <c r="R2043" s="14">
        <f t="shared" si="642"/>
        <v>-0.12406834086840379</v>
      </c>
      <c r="S2043" s="14">
        <f t="shared" si="643"/>
        <v>2.0385966817368075</v>
      </c>
      <c r="T2043" s="14">
        <f t="shared" si="644"/>
        <v>-0.8449566817368076</v>
      </c>
      <c r="U2043" s="4" t="s">
        <v>21</v>
      </c>
      <c r="V2043" s="21">
        <v>2030</v>
      </c>
      <c r="W2043" s="15">
        <f t="shared" si="634"/>
        <v>19352.653779501485</v>
      </c>
      <c r="X2043" s="15">
        <f t="shared" si="635"/>
        <v>21909.008453849889</v>
      </c>
      <c r="Y2043" s="15">
        <f t="shared" si="636"/>
        <v>39794.069639995534</v>
      </c>
      <c r="Z2043" s="15">
        <f t="shared" si="637"/>
        <v>9411.5834770724668</v>
      </c>
      <c r="AA2043" s="15">
        <f t="shared" si="638"/>
        <v>81826.916171576668</v>
      </c>
      <c r="AB2043" s="15">
        <f t="shared" si="639"/>
        <v>4577.0417098933503</v>
      </c>
      <c r="AC2043" s="15"/>
    </row>
    <row r="2044" spans="2:29">
      <c r="B2044" s="64">
        <v>43291</v>
      </c>
      <c r="C2044" s="65">
        <v>2793.84</v>
      </c>
      <c r="D2044" s="65">
        <v>22196.89</v>
      </c>
      <c r="E2044" s="16">
        <f t="shared" si="626"/>
        <v>6.5621630151757844E-3</v>
      </c>
      <c r="F2044" s="16">
        <f t="shared" si="628"/>
        <v>6.5621630151757844E-3</v>
      </c>
      <c r="G2044" s="16" t="str">
        <f t="shared" si="629"/>
        <v/>
      </c>
      <c r="H2044" s="6">
        <f t="shared" si="630"/>
        <v>2031</v>
      </c>
      <c r="I2044" s="25">
        <f t="shared" ca="1" si="631"/>
        <v>28983.167686819768</v>
      </c>
      <c r="J2044" s="16">
        <f t="shared" ca="1" si="640"/>
        <v>6.5995295703176011E-3</v>
      </c>
      <c r="K2044" s="17">
        <f t="shared" ca="1" si="632"/>
        <v>25.224522106922809</v>
      </c>
      <c r="L2044" s="31">
        <f t="shared" ca="1" si="627"/>
        <v>0.39274077746372998</v>
      </c>
      <c r="M2044" s="30"/>
      <c r="N2044" s="21">
        <v>2031</v>
      </c>
      <c r="O2044" s="14">
        <f t="shared" si="625"/>
        <v>0.59711400000000003</v>
      </c>
      <c r="P2044" s="14">
        <f t="shared" si="633"/>
        <v>0.72106587771159991</v>
      </c>
      <c r="Q2044" s="14">
        <f t="shared" si="641"/>
        <v>1.3181798777116001</v>
      </c>
      <c r="R2044" s="14">
        <f t="shared" si="642"/>
        <v>-0.12395187771159988</v>
      </c>
      <c r="S2044" s="14">
        <f t="shared" si="643"/>
        <v>2.0392457554231997</v>
      </c>
      <c r="T2044" s="14">
        <f t="shared" si="644"/>
        <v>-0.84501775542319979</v>
      </c>
      <c r="U2044" s="4" t="s">
        <v>21</v>
      </c>
      <c r="V2044" s="21">
        <v>2031</v>
      </c>
      <c r="W2044" s="15">
        <f t="shared" si="634"/>
        <v>19358.344296177624</v>
      </c>
      <c r="X2044" s="15">
        <f t="shared" si="635"/>
        <v>21912.898455347418</v>
      </c>
      <c r="Y2044" s="15">
        <f t="shared" si="636"/>
        <v>39812.838434712852</v>
      </c>
      <c r="Z2044" s="15">
        <f t="shared" si="637"/>
        <v>9412.6796436250006</v>
      </c>
      <c r="AA2044" s="15">
        <f t="shared" si="638"/>
        <v>81880.045110135005</v>
      </c>
      <c r="AB2044" s="15">
        <f t="shared" si="639"/>
        <v>4576.7621816193541</v>
      </c>
      <c r="AC2044" s="15"/>
    </row>
    <row r="2045" spans="2:29">
      <c r="B2045" s="64">
        <v>43292</v>
      </c>
      <c r="C2045" s="65">
        <v>2774.02</v>
      </c>
      <c r="D2045" s="65">
        <v>21932.21</v>
      </c>
      <c r="E2045" s="16">
        <f t="shared" si="626"/>
        <v>-1.1924192983791887E-2</v>
      </c>
      <c r="F2045" s="16" t="str">
        <f t="shared" si="628"/>
        <v/>
      </c>
      <c r="G2045" s="16">
        <f t="shared" si="629"/>
        <v>-1.1924192983791887E-2</v>
      </c>
      <c r="H2045" s="6">
        <f t="shared" si="630"/>
        <v>2032</v>
      </c>
      <c r="I2045" s="25">
        <f t="shared" ca="1" si="631"/>
        <v>29225.453845842865</v>
      </c>
      <c r="J2045" s="16">
        <f t="shared" ca="1" si="640"/>
        <v>8.3595472255186803E-3</v>
      </c>
      <c r="K2045" s="17">
        <f t="shared" ca="1" si="632"/>
        <v>25.726447439730546</v>
      </c>
      <c r="L2045" s="31">
        <f t="shared" ca="1" si="627"/>
        <v>0.50192533280773532</v>
      </c>
      <c r="M2045" s="30"/>
      <c r="N2045" s="21">
        <v>2032</v>
      </c>
      <c r="O2045" s="14">
        <f t="shared" si="625"/>
        <v>0.59740799999999994</v>
      </c>
      <c r="P2045" s="14">
        <f t="shared" si="633"/>
        <v>0.72124337085341728</v>
      </c>
      <c r="Q2045" s="14">
        <f t="shared" si="641"/>
        <v>1.3186513708534173</v>
      </c>
      <c r="R2045" s="14">
        <f t="shared" si="642"/>
        <v>-0.12383537085341734</v>
      </c>
      <c r="S2045" s="14">
        <f t="shared" si="643"/>
        <v>2.0398947417068345</v>
      </c>
      <c r="T2045" s="14">
        <f t="shared" si="644"/>
        <v>-0.84507874170683461</v>
      </c>
      <c r="U2045" s="4" t="s">
        <v>21</v>
      </c>
      <c r="V2045" s="21">
        <v>2032</v>
      </c>
      <c r="W2045" s="15">
        <f t="shared" si="634"/>
        <v>19364.036486111614</v>
      </c>
      <c r="X2045" s="15">
        <f t="shared" si="635"/>
        <v>21916.78818973096</v>
      </c>
      <c r="Y2045" s="15">
        <f t="shared" si="636"/>
        <v>39831.614340998785</v>
      </c>
      <c r="Z2045" s="15">
        <f t="shared" si="637"/>
        <v>9413.7763492429804</v>
      </c>
      <c r="AA2045" s="15">
        <f t="shared" si="638"/>
        <v>81933.201383295251</v>
      </c>
      <c r="AB2045" s="15">
        <f t="shared" si="639"/>
        <v>4576.4830704138813</v>
      </c>
      <c r="AC2045" s="15"/>
    </row>
    <row r="2046" spans="2:29">
      <c r="B2046" s="64">
        <v>43293</v>
      </c>
      <c r="C2046" s="65">
        <v>2798.29</v>
      </c>
      <c r="D2046" s="65">
        <v>22187.96</v>
      </c>
      <c r="E2046" s="16">
        <f t="shared" si="626"/>
        <v>1.1660931570507486E-2</v>
      </c>
      <c r="F2046" s="16">
        <f t="shared" si="628"/>
        <v>1.1660931570507486E-2</v>
      </c>
      <c r="G2046" s="16" t="str">
        <f t="shared" si="629"/>
        <v/>
      </c>
      <c r="H2046" s="6">
        <f t="shared" si="630"/>
        <v>2033</v>
      </c>
      <c r="I2046" s="25">
        <f t="shared" ca="1" si="631"/>
        <v>29174.184321172332</v>
      </c>
      <c r="J2046" s="16">
        <f t="shared" ca="1" si="640"/>
        <v>-1.7542764242761688E-3</v>
      </c>
      <c r="K2046" s="17">
        <f t="shared" ca="1" si="632"/>
        <v>25.598333805344506</v>
      </c>
      <c r="L2046" s="31">
        <f t="shared" ca="1" si="627"/>
        <v>-0.12811363438604131</v>
      </c>
      <c r="M2046" s="30"/>
      <c r="N2046" s="21">
        <v>2033</v>
      </c>
      <c r="O2046" s="14">
        <f t="shared" si="625"/>
        <v>0.59770199999999996</v>
      </c>
      <c r="P2046" s="14">
        <f t="shared" si="633"/>
        <v>0.72142082032611177</v>
      </c>
      <c r="Q2046" s="14">
        <f t="shared" si="641"/>
        <v>1.3191228203261116</v>
      </c>
      <c r="R2046" s="14">
        <f t="shared" si="642"/>
        <v>-0.12371882032611181</v>
      </c>
      <c r="S2046" s="14">
        <f t="shared" si="643"/>
        <v>2.0405436406522233</v>
      </c>
      <c r="T2046" s="14">
        <f t="shared" si="644"/>
        <v>-0.84513964065222358</v>
      </c>
      <c r="U2046" s="4" t="s">
        <v>21</v>
      </c>
      <c r="V2046" s="21">
        <v>2033</v>
      </c>
      <c r="W2046" s="15">
        <f t="shared" si="634"/>
        <v>19369.730349795482</v>
      </c>
      <c r="X2046" s="15">
        <f t="shared" si="635"/>
        <v>21920.677657320164</v>
      </c>
      <c r="Y2046" s="15">
        <f t="shared" si="636"/>
        <v>39850.397361851152</v>
      </c>
      <c r="Z2046" s="15">
        <f t="shared" si="637"/>
        <v>9414.8735937813944</v>
      </c>
      <c r="AA2046" s="15">
        <f t="shared" si="638"/>
        <v>81986.38500479699</v>
      </c>
      <c r="AB2046" s="15">
        <f t="shared" si="639"/>
        <v>4576.2043759074895</v>
      </c>
      <c r="AC2046" s="15"/>
    </row>
    <row r="2047" spans="2:29">
      <c r="B2047" s="64">
        <v>43294</v>
      </c>
      <c r="C2047" s="65">
        <v>2801.31</v>
      </c>
      <c r="D2047" s="65">
        <v>22597.35</v>
      </c>
      <c r="E2047" s="16">
        <f t="shared" si="626"/>
        <v>1.8450997748328347E-2</v>
      </c>
      <c r="F2047" s="16">
        <f t="shared" si="628"/>
        <v>1.8450997748328347E-2</v>
      </c>
      <c r="G2047" s="16" t="str">
        <f t="shared" si="629"/>
        <v/>
      </c>
      <c r="H2047" s="6">
        <f t="shared" si="630"/>
        <v>2034</v>
      </c>
      <c r="I2047" s="25">
        <f t="shared" ca="1" si="631"/>
        <v>28362.237406087952</v>
      </c>
      <c r="J2047" s="16">
        <f t="shared" ca="1" si="640"/>
        <v>-2.7831006555173246E-2</v>
      </c>
      <c r="K2047" s="17">
        <f t="shared" ca="1" si="632"/>
        <v>23.815855864646064</v>
      </c>
      <c r="L2047" s="31">
        <f t="shared" ca="1" si="627"/>
        <v>-1.7824779406984406</v>
      </c>
      <c r="M2047" s="30"/>
      <c r="N2047" s="21">
        <v>2034</v>
      </c>
      <c r="O2047" s="14">
        <f t="shared" si="625"/>
        <v>0.59799599999999997</v>
      </c>
      <c r="P2047" s="14">
        <f t="shared" si="633"/>
        <v>0.72159822616189961</v>
      </c>
      <c r="Q2047" s="14">
        <f t="shared" si="641"/>
        <v>1.3195942261618996</v>
      </c>
      <c r="R2047" s="14">
        <f t="shared" si="642"/>
        <v>-0.12360222616189964</v>
      </c>
      <c r="S2047" s="14">
        <f t="shared" si="643"/>
        <v>2.0411924523237994</v>
      </c>
      <c r="T2047" s="14">
        <f t="shared" si="644"/>
        <v>-0.84520045232379926</v>
      </c>
      <c r="U2047" s="4" t="s">
        <v>21</v>
      </c>
      <c r="V2047" s="21">
        <v>2034</v>
      </c>
      <c r="W2047" s="15">
        <f t="shared" si="634"/>
        <v>19375.425887721372</v>
      </c>
      <c r="X2047" s="15">
        <f t="shared" si="635"/>
        <v>21924.566858434282</v>
      </c>
      <c r="Y2047" s="15">
        <f t="shared" si="636"/>
        <v>39869.187500268483</v>
      </c>
      <c r="Z2047" s="15">
        <f t="shared" si="637"/>
        <v>9415.9713770955459</v>
      </c>
      <c r="AA2047" s="15">
        <f t="shared" si="638"/>
        <v>82039.595988385408</v>
      </c>
      <c r="AB2047" s="15">
        <f t="shared" si="639"/>
        <v>4575.9260977312842</v>
      </c>
      <c r="AC2047" s="15"/>
    </row>
    <row r="2048" spans="2:29">
      <c r="B2048" s="64">
        <v>43298</v>
      </c>
      <c r="C2048" s="65">
        <v>2809.55</v>
      </c>
      <c r="D2048" s="65">
        <v>22697.360000000001</v>
      </c>
      <c r="E2048" s="16">
        <f t="shared" si="626"/>
        <v>4.4257401863493744E-3</v>
      </c>
      <c r="F2048" s="16">
        <f t="shared" si="628"/>
        <v>4.4257401863493744E-3</v>
      </c>
      <c r="G2048" s="16" t="str">
        <f t="shared" si="629"/>
        <v/>
      </c>
      <c r="H2048" s="6">
        <f t="shared" si="630"/>
        <v>2035</v>
      </c>
      <c r="I2048" s="25">
        <f t="shared" ca="1" si="631"/>
        <v>28002.970569969628</v>
      </c>
      <c r="J2048" s="16">
        <f t="shared" ca="1" si="640"/>
        <v>-1.266708373441679E-2</v>
      </c>
      <c r="K2048" s="17">
        <f t="shared" ca="1" si="632"/>
        <v>23.000730626148908</v>
      </c>
      <c r="L2048" s="31">
        <f t="shared" ca="1" si="627"/>
        <v>-0.81512523849715524</v>
      </c>
      <c r="M2048" s="30"/>
      <c r="N2048" s="21">
        <v>2035</v>
      </c>
      <c r="O2048" s="14">
        <f t="shared" si="625"/>
        <v>0.59828999999999999</v>
      </c>
      <c r="P2048" s="14">
        <f t="shared" si="633"/>
        <v>0.72177558839295752</v>
      </c>
      <c r="Q2048" s="14">
        <f t="shared" si="641"/>
        <v>1.3200655883929575</v>
      </c>
      <c r="R2048" s="14">
        <f t="shared" si="642"/>
        <v>-0.12348558839295753</v>
      </c>
      <c r="S2048" s="14">
        <f t="shared" si="643"/>
        <v>2.041841176785915</v>
      </c>
      <c r="T2048" s="14">
        <f t="shared" si="644"/>
        <v>-0.84526117678591506</v>
      </c>
      <c r="U2048" s="4" t="s">
        <v>21</v>
      </c>
      <c r="V2048" s="21">
        <v>2035</v>
      </c>
      <c r="W2048" s="15">
        <f t="shared" si="634"/>
        <v>19381.123100381588</v>
      </c>
      <c r="X2048" s="15">
        <f t="shared" si="635"/>
        <v>21928.455793392171</v>
      </c>
      <c r="Y2048" s="15">
        <f t="shared" si="636"/>
        <v>39887.984759250008</v>
      </c>
      <c r="Z2048" s="15">
        <f t="shared" si="637"/>
        <v>9417.0696990410579</v>
      </c>
      <c r="AA2048" s="15">
        <f t="shared" si="638"/>
        <v>82092.834347811106</v>
      </c>
      <c r="AB2048" s="15">
        <f t="shared" si="639"/>
        <v>4575.6482355169201</v>
      </c>
      <c r="AC2048" s="15"/>
    </row>
    <row r="2049" spans="2:29">
      <c r="B2049" s="64">
        <v>43299</v>
      </c>
      <c r="C2049" s="65">
        <v>2815.62</v>
      </c>
      <c r="D2049" s="65">
        <v>22749.19</v>
      </c>
      <c r="E2049" s="16">
        <f t="shared" si="626"/>
        <v>2.2835254849021256E-3</v>
      </c>
      <c r="F2049" s="16">
        <f t="shared" si="628"/>
        <v>2.2835254849021256E-3</v>
      </c>
      <c r="G2049" s="16" t="str">
        <f t="shared" si="629"/>
        <v/>
      </c>
      <c r="H2049" s="6">
        <f t="shared" si="630"/>
        <v>2036</v>
      </c>
      <c r="I2049" s="25">
        <f t="shared" ca="1" si="631"/>
        <v>27986.2101724858</v>
      </c>
      <c r="J2049" s="16">
        <f t="shared" ca="1" si="640"/>
        <v>-5.9852212614190973E-4</v>
      </c>
      <c r="K2049" s="17">
        <f t="shared" ca="1" si="632"/>
        <v>22.944936768978323</v>
      </c>
      <c r="L2049" s="31">
        <f t="shared" ca="1" si="627"/>
        <v>-5.5793857170585319E-2</v>
      </c>
      <c r="M2049" s="30"/>
      <c r="N2049" s="21">
        <v>2036</v>
      </c>
      <c r="O2049" s="14">
        <f t="shared" si="625"/>
        <v>0.598584</v>
      </c>
      <c r="P2049" s="14">
        <f t="shared" si="633"/>
        <v>0.72195290705142257</v>
      </c>
      <c r="Q2049" s="14">
        <f t="shared" si="641"/>
        <v>1.3205369070514226</v>
      </c>
      <c r="R2049" s="14">
        <f t="shared" si="642"/>
        <v>-0.12336890705142256</v>
      </c>
      <c r="S2049" s="14">
        <f t="shared" si="643"/>
        <v>2.0424898141028454</v>
      </c>
      <c r="T2049" s="14">
        <f t="shared" si="644"/>
        <v>-0.84532181410284513</v>
      </c>
      <c r="U2049" s="4" t="s">
        <v>21</v>
      </c>
      <c r="V2049" s="21">
        <v>2036</v>
      </c>
      <c r="W2049" s="15">
        <f t="shared" si="634"/>
        <v>19386.82198826857</v>
      </c>
      <c r="X2049" s="15">
        <f t="shared" si="635"/>
        <v>21932.344462512272</v>
      </c>
      <c r="Y2049" s="15">
        <f t="shared" si="636"/>
        <v>39906.789141795693</v>
      </c>
      <c r="Z2049" s="15">
        <f t="shared" si="637"/>
        <v>9418.1685594738774</v>
      </c>
      <c r="AA2049" s="15">
        <f t="shared" si="638"/>
        <v>82146.100096830414</v>
      </c>
      <c r="AB2049" s="15">
        <f t="shared" si="639"/>
        <v>4575.3707888965973</v>
      </c>
      <c r="AC2049" s="15"/>
    </row>
    <row r="2050" spans="2:29">
      <c r="B2050" s="64">
        <v>43300</v>
      </c>
      <c r="C2050" s="65">
        <v>2804.49</v>
      </c>
      <c r="D2050" s="65">
        <v>22764.68</v>
      </c>
      <c r="E2050" s="16">
        <f t="shared" si="626"/>
        <v>6.8090336403193259E-4</v>
      </c>
      <c r="F2050" s="16">
        <f t="shared" si="628"/>
        <v>6.8090336403193259E-4</v>
      </c>
      <c r="G2050" s="16" t="str">
        <f t="shared" si="629"/>
        <v/>
      </c>
      <c r="H2050" s="6">
        <f t="shared" si="630"/>
        <v>2037</v>
      </c>
      <c r="I2050" s="25">
        <f t="shared" ca="1" si="631"/>
        <v>28237.821038823855</v>
      </c>
      <c r="J2050" s="16">
        <f t="shared" ca="1" si="640"/>
        <v>8.9905301499315499E-3</v>
      </c>
      <c r="K2050" s="17">
        <f t="shared" ca="1" si="632"/>
        <v>23.485959391870864</v>
      </c>
      <c r="L2050" s="31">
        <f t="shared" ca="1" si="627"/>
        <v>0.54102262289253966</v>
      </c>
      <c r="M2050" s="30"/>
      <c r="N2050" s="21">
        <v>2037</v>
      </c>
      <c r="O2050" s="14">
        <f t="shared" si="625"/>
        <v>0.59887800000000002</v>
      </c>
      <c r="P2050" s="14">
        <f t="shared" si="633"/>
        <v>0.72213018216939251</v>
      </c>
      <c r="Q2050" s="14">
        <f t="shared" si="641"/>
        <v>1.3210081821693924</v>
      </c>
      <c r="R2050" s="14">
        <f t="shared" si="642"/>
        <v>-0.12325218216939249</v>
      </c>
      <c r="S2050" s="14">
        <f t="shared" si="643"/>
        <v>2.0431383643387848</v>
      </c>
      <c r="T2050" s="14">
        <f t="shared" si="644"/>
        <v>-0.845382364338785</v>
      </c>
      <c r="U2050" s="4" t="s">
        <v>21</v>
      </c>
      <c r="V2050" s="21">
        <v>2037</v>
      </c>
      <c r="W2050" s="15">
        <f t="shared" si="634"/>
        <v>19392.52255187491</v>
      </c>
      <c r="X2050" s="15">
        <f t="shared" si="635"/>
        <v>21936.232866112641</v>
      </c>
      <c r="Y2050" s="15">
        <f t="shared" si="636"/>
        <v>39925.600650906206</v>
      </c>
      <c r="Z2050" s="15">
        <f t="shared" si="637"/>
        <v>9419.2679582502697</v>
      </c>
      <c r="AA2050" s="15">
        <f t="shared" si="638"/>
        <v>82199.393249204979</v>
      </c>
      <c r="AB2050" s="15">
        <f t="shared" si="639"/>
        <v>4575.0937575030603</v>
      </c>
      <c r="AC2050" s="15"/>
    </row>
    <row r="2051" spans="2:29">
      <c r="B2051" s="64">
        <v>43301</v>
      </c>
      <c r="C2051" s="65">
        <v>2801.83</v>
      </c>
      <c r="D2051" s="65">
        <v>22697.88</v>
      </c>
      <c r="E2051" s="16">
        <f t="shared" si="626"/>
        <v>-2.9343702612994898E-3</v>
      </c>
      <c r="F2051" s="16" t="str">
        <f t="shared" si="628"/>
        <v/>
      </c>
      <c r="G2051" s="16">
        <f t="shared" si="629"/>
        <v>-2.9343702612994898E-3</v>
      </c>
      <c r="H2051" s="6">
        <f t="shared" si="630"/>
        <v>2038</v>
      </c>
      <c r="I2051" s="25">
        <f t="shared" ca="1" si="631"/>
        <v>28282.73738949914</v>
      </c>
      <c r="J2051" s="16">
        <f t="shared" ca="1" si="640"/>
        <v>1.5906450647707486E-3</v>
      </c>
      <c r="K2051" s="17">
        <f t="shared" ca="1" si="632"/>
        <v>23.566920791742003</v>
      </c>
      <c r="L2051" s="31">
        <f t="shared" ca="1" si="627"/>
        <v>8.0961399871139192E-2</v>
      </c>
      <c r="M2051" s="30"/>
      <c r="N2051" s="21">
        <v>2038</v>
      </c>
      <c r="O2051" s="14">
        <f t="shared" si="625"/>
        <v>0.59917199999999993</v>
      </c>
      <c r="P2051" s="14">
        <f t="shared" si="633"/>
        <v>0.7223074137789256</v>
      </c>
      <c r="Q2051" s="14">
        <f t="shared" si="641"/>
        <v>1.3214794137789254</v>
      </c>
      <c r="R2051" s="14">
        <f t="shared" si="642"/>
        <v>-0.12313541377892567</v>
      </c>
      <c r="S2051" s="14">
        <f t="shared" si="643"/>
        <v>2.043786827557851</v>
      </c>
      <c r="T2051" s="14">
        <f t="shared" si="644"/>
        <v>-0.84544282755785127</v>
      </c>
      <c r="U2051" s="4" t="s">
        <v>21</v>
      </c>
      <c r="V2051" s="21">
        <v>2038</v>
      </c>
      <c r="W2051" s="15">
        <f t="shared" si="634"/>
        <v>19398.224791693341</v>
      </c>
      <c r="X2051" s="15">
        <f t="shared" si="635"/>
        <v>21940.121004510929</v>
      </c>
      <c r="Y2051" s="15">
        <f t="shared" si="636"/>
        <v>39944.419289582955</v>
      </c>
      <c r="Z2051" s="15">
        <f t="shared" si="637"/>
        <v>9420.3678952268165</v>
      </c>
      <c r="AA2051" s="15">
        <f t="shared" si="638"/>
        <v>82252.71381870225</v>
      </c>
      <c r="AB2051" s="15">
        <f t="shared" si="639"/>
        <v>4574.8171409695979</v>
      </c>
      <c r="AC2051" s="15"/>
    </row>
    <row r="2052" spans="2:29">
      <c r="B2052" s="64">
        <v>43304</v>
      </c>
      <c r="C2052" s="65">
        <v>2806.98</v>
      </c>
      <c r="D2052" s="65">
        <v>22396.99</v>
      </c>
      <c r="E2052" s="16">
        <f t="shared" si="626"/>
        <v>-1.3256304112983213E-2</v>
      </c>
      <c r="F2052" s="16" t="str">
        <f t="shared" si="628"/>
        <v/>
      </c>
      <c r="G2052" s="16">
        <f t="shared" si="629"/>
        <v>-1.3256304112983213E-2</v>
      </c>
      <c r="H2052" s="6">
        <f t="shared" si="630"/>
        <v>2039</v>
      </c>
      <c r="I2052" s="25">
        <f t="shared" ca="1" si="631"/>
        <v>28069.716020429212</v>
      </c>
      <c r="J2052" s="16">
        <f t="shared" ca="1" si="640"/>
        <v>-7.5318511831538055E-3</v>
      </c>
      <c r="K2052" s="17">
        <f t="shared" ca="1" si="632"/>
        <v>23.076023048401918</v>
      </c>
      <c r="L2052" s="31">
        <f t="shared" ca="1" si="627"/>
        <v>-0.49089774334008629</v>
      </c>
      <c r="M2052" s="30"/>
      <c r="N2052" s="21">
        <v>2039</v>
      </c>
      <c r="O2052" s="14">
        <f t="shared" si="625"/>
        <v>0.59946599999999994</v>
      </c>
      <c r="P2052" s="14">
        <f t="shared" si="633"/>
        <v>0.72248460191204078</v>
      </c>
      <c r="Q2052" s="14">
        <f t="shared" si="641"/>
        <v>1.3219506019120408</v>
      </c>
      <c r="R2052" s="14">
        <f t="shared" si="642"/>
        <v>-0.12301860191204084</v>
      </c>
      <c r="S2052" s="14">
        <f t="shared" si="643"/>
        <v>2.0444352038240816</v>
      </c>
      <c r="T2052" s="14">
        <f t="shared" si="644"/>
        <v>-0.84550320382408162</v>
      </c>
      <c r="U2052" s="4" t="s">
        <v>21</v>
      </c>
      <c r="V2052" s="21">
        <v>2039</v>
      </c>
      <c r="W2052" s="15">
        <f t="shared" si="634"/>
        <v>19403.928708216739</v>
      </c>
      <c r="X2052" s="15">
        <f t="shared" si="635"/>
        <v>21944.008878024393</v>
      </c>
      <c r="Y2052" s="15">
        <f t="shared" si="636"/>
        <v>39963.245060828092</v>
      </c>
      <c r="Z2052" s="15">
        <f t="shared" si="637"/>
        <v>9421.4683702604198</v>
      </c>
      <c r="AA2052" s="15">
        <f t="shared" si="638"/>
        <v>82306.061819095092</v>
      </c>
      <c r="AB2052" s="15">
        <f t="shared" si="639"/>
        <v>4574.5409389300485</v>
      </c>
      <c r="AC2052" s="15"/>
    </row>
    <row r="2053" spans="2:29">
      <c r="B2053" s="64">
        <v>43305</v>
      </c>
      <c r="C2053" s="65">
        <v>2820.4</v>
      </c>
      <c r="D2053" s="65">
        <v>22510.48</v>
      </c>
      <c r="E2053" s="16">
        <f t="shared" si="626"/>
        <v>5.0671987619764066E-3</v>
      </c>
      <c r="F2053" s="16">
        <f t="shared" si="628"/>
        <v>5.0671987619764066E-3</v>
      </c>
      <c r="G2053" s="16" t="str">
        <f t="shared" si="629"/>
        <v/>
      </c>
      <c r="H2053" s="6">
        <f t="shared" si="630"/>
        <v>2040</v>
      </c>
      <c r="I2053" s="25">
        <f t="shared" ca="1" si="631"/>
        <v>28296.623694453006</v>
      </c>
      <c r="J2053" s="16">
        <f t="shared" ca="1" si="640"/>
        <v>8.0837181914719149E-3</v>
      </c>
      <c r="K2053" s="17">
        <f t="shared" ca="1" si="632"/>
        <v>23.560849634493398</v>
      </c>
      <c r="L2053" s="31">
        <f t="shared" ca="1" si="627"/>
        <v>0.48482658609147805</v>
      </c>
      <c r="M2053" s="30"/>
      <c r="N2053" s="21">
        <v>2040</v>
      </c>
      <c r="O2053" s="14">
        <f t="shared" si="625"/>
        <v>0.59975999999999996</v>
      </c>
      <c r="P2053" s="14">
        <f t="shared" si="633"/>
        <v>0.72266174660071769</v>
      </c>
      <c r="Q2053" s="14">
        <f t="shared" si="641"/>
        <v>1.3224217466007175</v>
      </c>
      <c r="R2053" s="14">
        <f t="shared" si="642"/>
        <v>-0.12290174660071773</v>
      </c>
      <c r="S2053" s="14">
        <f t="shared" si="643"/>
        <v>2.0450834932014352</v>
      </c>
      <c r="T2053" s="14">
        <f t="shared" si="644"/>
        <v>-0.84556349320143542</v>
      </c>
      <c r="U2053" s="4" t="s">
        <v>21</v>
      </c>
      <c r="V2053" s="21">
        <v>2040</v>
      </c>
      <c r="W2053" s="15">
        <f t="shared" si="634"/>
        <v>19409.634301938135</v>
      </c>
      <c r="X2053" s="15">
        <f t="shared" si="635"/>
        <v>21947.896486969887</v>
      </c>
      <c r="Y2053" s="15">
        <f t="shared" si="636"/>
        <v>39982.077967644429</v>
      </c>
      <c r="Z2053" s="15">
        <f t="shared" si="637"/>
        <v>9422.5693832082998</v>
      </c>
      <c r="AA2053" s="15">
        <f t="shared" si="638"/>
        <v>82359.437264161854</v>
      </c>
      <c r="AB2053" s="15">
        <f t="shared" si="639"/>
        <v>4574.2651510187852</v>
      </c>
      <c r="AC2053" s="15"/>
    </row>
    <row r="2054" spans="2:29">
      <c r="B2054" s="64">
        <v>43306</v>
      </c>
      <c r="C2054" s="65">
        <v>2846.07</v>
      </c>
      <c r="D2054" s="65">
        <v>22614.25</v>
      </c>
      <c r="E2054" s="16">
        <f t="shared" si="626"/>
        <v>4.6098528329915857E-3</v>
      </c>
      <c r="F2054" s="16">
        <f t="shared" si="628"/>
        <v>4.6098528329915857E-3</v>
      </c>
      <c r="G2054" s="16" t="str">
        <f t="shared" si="629"/>
        <v/>
      </c>
      <c r="H2054" s="6">
        <f t="shared" si="630"/>
        <v>2041</v>
      </c>
      <c r="I2054" s="25">
        <f t="shared" ca="1" si="631"/>
        <v>27873.047973101282</v>
      </c>
      <c r="J2054" s="16">
        <f t="shared" ca="1" si="640"/>
        <v>-1.4969125854925163E-2</v>
      </c>
      <c r="K2054" s="17">
        <f t="shared" ca="1" si="632"/>
        <v>22.599830625949448</v>
      </c>
      <c r="L2054" s="31">
        <f t="shared" ca="1" si="627"/>
        <v>-0.9610190085439505</v>
      </c>
      <c r="M2054" s="30"/>
      <c r="N2054" s="21">
        <v>2041</v>
      </c>
      <c r="O2054" s="14">
        <f t="shared" si="625"/>
        <v>0.60005399999999998</v>
      </c>
      <c r="P2054" s="14">
        <f t="shared" si="633"/>
        <v>0.72283884787689712</v>
      </c>
      <c r="Q2054" s="14">
        <f t="shared" si="641"/>
        <v>1.3228928478768971</v>
      </c>
      <c r="R2054" s="14">
        <f t="shared" si="642"/>
        <v>-0.12278484787689714</v>
      </c>
      <c r="S2054" s="14">
        <f t="shared" si="643"/>
        <v>2.0457316957537941</v>
      </c>
      <c r="T2054" s="14">
        <f t="shared" si="644"/>
        <v>-0.84562369575379426</v>
      </c>
      <c r="U2054" s="4" t="s">
        <v>21</v>
      </c>
      <c r="V2054" s="21">
        <v>2041</v>
      </c>
      <c r="W2054" s="15">
        <f t="shared" si="634"/>
        <v>19415.341573350695</v>
      </c>
      <c r="X2054" s="15">
        <f t="shared" si="635"/>
        <v>21951.783831663877</v>
      </c>
      <c r="Y2054" s="15">
        <f t="shared" si="636"/>
        <v>40000.918013035567</v>
      </c>
      <c r="Z2054" s="15">
        <f t="shared" si="637"/>
        <v>9423.6709339279896</v>
      </c>
      <c r="AA2054" s="15">
        <f t="shared" si="638"/>
        <v>82412.840167686678</v>
      </c>
      <c r="AB2054" s="15">
        <f t="shared" si="639"/>
        <v>4573.9897768707242</v>
      </c>
      <c r="AC2054" s="15"/>
    </row>
    <row r="2055" spans="2:29">
      <c r="B2055" s="64">
        <v>43307</v>
      </c>
      <c r="C2055" s="65">
        <v>2837.44</v>
      </c>
      <c r="D2055" s="65">
        <v>22586.87</v>
      </c>
      <c r="E2055" s="16">
        <f t="shared" si="626"/>
        <v>-1.2107410150679779E-3</v>
      </c>
      <c r="F2055" s="16" t="str">
        <f t="shared" si="628"/>
        <v/>
      </c>
      <c r="G2055" s="16">
        <f t="shared" si="629"/>
        <v>-1.2107410150679779E-3</v>
      </c>
      <c r="H2055" s="6">
        <f t="shared" si="630"/>
        <v>2042</v>
      </c>
      <c r="I2055" s="25">
        <f t="shared" ca="1" si="631"/>
        <v>27833.925965694802</v>
      </c>
      <c r="J2055" s="16">
        <f t="shared" ca="1" si="640"/>
        <v>-1.403578375936312E-3</v>
      </c>
      <c r="K2055" s="17">
        <f t="shared" ca="1" si="632"/>
        <v>22.4936702972295</v>
      </c>
      <c r="L2055" s="31">
        <f t="shared" ca="1" si="627"/>
        <v>-0.1061603287199465</v>
      </c>
      <c r="M2055" s="30"/>
      <c r="N2055" s="21">
        <v>2042</v>
      </c>
      <c r="O2055" s="14">
        <f t="shared" si="625"/>
        <v>0.60034799999999999</v>
      </c>
      <c r="P2055" s="14">
        <f t="shared" si="633"/>
        <v>0.72301590577248021</v>
      </c>
      <c r="Q2055" s="14">
        <f t="shared" si="641"/>
        <v>1.3233639057724802</v>
      </c>
      <c r="R2055" s="14">
        <f t="shared" si="642"/>
        <v>-0.12266790577248021</v>
      </c>
      <c r="S2055" s="14">
        <f t="shared" si="643"/>
        <v>2.0463798115449605</v>
      </c>
      <c r="T2055" s="14">
        <f t="shared" si="644"/>
        <v>-0.84568381154496042</v>
      </c>
      <c r="U2055" s="4" t="s">
        <v>21</v>
      </c>
      <c r="V2055" s="21">
        <v>2042</v>
      </c>
      <c r="W2055" s="15">
        <f t="shared" si="634"/>
        <v>19421.050522947728</v>
      </c>
      <c r="X2055" s="15">
        <f t="shared" si="635"/>
        <v>21955.670912422422</v>
      </c>
      <c r="Y2055" s="15">
        <f t="shared" si="636"/>
        <v>40019.765200005786</v>
      </c>
      <c r="Z2055" s="15">
        <f t="shared" si="637"/>
        <v>9424.7730222773462</v>
      </c>
      <c r="AA2055" s="15">
        <f t="shared" si="638"/>
        <v>82466.270543459061</v>
      </c>
      <c r="AB2055" s="15">
        <f t="shared" si="639"/>
        <v>4573.7148161213263</v>
      </c>
      <c r="AC2055" s="15"/>
    </row>
    <row r="2056" spans="2:29">
      <c r="B2056" s="64">
        <v>43308</v>
      </c>
      <c r="C2056" s="65">
        <v>2818.82</v>
      </c>
      <c r="D2056" s="65">
        <v>22712.75</v>
      </c>
      <c r="E2056" s="16">
        <f t="shared" si="626"/>
        <v>5.573149356241083E-3</v>
      </c>
      <c r="F2056" s="16">
        <f t="shared" si="628"/>
        <v>5.573149356241083E-3</v>
      </c>
      <c r="G2056" s="16" t="str">
        <f t="shared" si="629"/>
        <v/>
      </c>
      <c r="H2056" s="6">
        <f t="shared" si="630"/>
        <v>2043</v>
      </c>
      <c r="I2056" s="25">
        <f t="shared" ca="1" si="631"/>
        <v>28366.974484952585</v>
      </c>
      <c r="J2056" s="16">
        <f t="shared" ca="1" si="640"/>
        <v>1.9151036038349875E-2</v>
      </c>
      <c r="K2056" s="17">
        <f t="shared" ca="1" si="632"/>
        <v>23.660918789623658</v>
      </c>
      <c r="L2056" s="31">
        <f t="shared" ca="1" si="627"/>
        <v>1.1672484923941595</v>
      </c>
      <c r="M2056" s="30"/>
      <c r="N2056" s="21">
        <v>2043</v>
      </c>
      <c r="O2056" s="14">
        <f t="shared" si="625"/>
        <v>0.60064200000000001</v>
      </c>
      <c r="P2056" s="14">
        <f t="shared" si="633"/>
        <v>0.72319292031932947</v>
      </c>
      <c r="Q2056" s="14">
        <f t="shared" si="641"/>
        <v>1.3238349203193294</v>
      </c>
      <c r="R2056" s="14">
        <f t="shared" si="642"/>
        <v>-0.12255092031932946</v>
      </c>
      <c r="S2056" s="14">
        <f t="shared" si="643"/>
        <v>2.0470278406386591</v>
      </c>
      <c r="T2056" s="14">
        <f t="shared" si="644"/>
        <v>-0.84574384063865893</v>
      </c>
      <c r="U2056" s="4" t="s">
        <v>21</v>
      </c>
      <c r="V2056" s="21">
        <v>2043</v>
      </c>
      <c r="W2056" s="15">
        <f t="shared" si="634"/>
        <v>19426.761151222701</v>
      </c>
      <c r="X2056" s="15">
        <f t="shared" si="635"/>
        <v>21959.557729561191</v>
      </c>
      <c r="Y2056" s="15">
        <f t="shared" si="636"/>
        <v>40038.619531560122</v>
      </c>
      <c r="Z2056" s="15">
        <f t="shared" si="637"/>
        <v>9425.8756481145338</v>
      </c>
      <c r="AA2056" s="15">
        <f t="shared" si="638"/>
        <v>82519.728405274131</v>
      </c>
      <c r="AB2056" s="15">
        <f t="shared" si="639"/>
        <v>4573.4402684065863</v>
      </c>
      <c r="AC2056" s="15"/>
    </row>
    <row r="2057" spans="2:29">
      <c r="B2057" s="64">
        <v>43311</v>
      </c>
      <c r="C2057" s="65">
        <v>2802.6</v>
      </c>
      <c r="D2057" s="65">
        <v>22544.84</v>
      </c>
      <c r="E2057" s="16">
        <f t="shared" si="626"/>
        <v>-7.3927639761807735E-3</v>
      </c>
      <c r="F2057" s="16" t="str">
        <f t="shared" si="628"/>
        <v/>
      </c>
      <c r="G2057" s="16">
        <f t="shared" si="629"/>
        <v>-7.3927639761807735E-3</v>
      </c>
      <c r="H2057" s="6">
        <f t="shared" si="630"/>
        <v>2044</v>
      </c>
      <c r="I2057" s="25">
        <f t="shared" ca="1" si="631"/>
        <v>28875.376447073253</v>
      </c>
      <c r="J2057" s="16">
        <f t="shared" ca="1" si="640"/>
        <v>1.7922318870852886E-2</v>
      </c>
      <c r="K2057" s="17">
        <f t="shared" ca="1" si="632"/>
        <v>24.752770012937592</v>
      </c>
      <c r="L2057" s="31">
        <f t="shared" ca="1" si="627"/>
        <v>1.0918512233139348</v>
      </c>
      <c r="M2057" s="30"/>
      <c r="N2057" s="21">
        <v>2044</v>
      </c>
      <c r="O2057" s="14">
        <f t="shared" si="625"/>
        <v>0.60093600000000003</v>
      </c>
      <c r="P2057" s="14">
        <f t="shared" si="633"/>
        <v>0.72336989154926812</v>
      </c>
      <c r="Q2057" s="14">
        <f t="shared" si="641"/>
        <v>1.324305891549268</v>
      </c>
      <c r="R2057" s="14">
        <f t="shared" si="642"/>
        <v>-0.12243389154926809</v>
      </c>
      <c r="S2057" s="14">
        <f t="shared" si="643"/>
        <v>2.0476757830985362</v>
      </c>
      <c r="T2057" s="14">
        <f t="shared" si="644"/>
        <v>-0.84580378309853621</v>
      </c>
      <c r="U2057" s="4" t="s">
        <v>21</v>
      </c>
      <c r="V2057" s="21">
        <v>2044</v>
      </c>
      <c r="W2057" s="15">
        <f t="shared" si="634"/>
        <v>19432.473458669207</v>
      </c>
      <c r="X2057" s="15">
        <f t="shared" si="635"/>
        <v>21963.444283395464</v>
      </c>
      <c r="Y2057" s="15">
        <f t="shared" si="636"/>
        <v>40057.481010704316</v>
      </c>
      <c r="Z2057" s="15">
        <f t="shared" si="637"/>
        <v>9426.9788112980405</v>
      </c>
      <c r="AA2057" s="15">
        <f t="shared" si="638"/>
        <v>82573.213766932618</v>
      </c>
      <c r="AB2057" s="15">
        <f t="shared" si="639"/>
        <v>4573.1661333630427</v>
      </c>
      <c r="AC2057" s="15"/>
    </row>
    <row r="2058" spans="2:29">
      <c r="B2058" s="64">
        <v>43312</v>
      </c>
      <c r="C2058" s="65">
        <v>2816.29</v>
      </c>
      <c r="D2058" s="65">
        <v>22553.72</v>
      </c>
      <c r="E2058" s="16">
        <f t="shared" si="626"/>
        <v>3.9388170419488535E-4</v>
      </c>
      <c r="F2058" s="16">
        <f t="shared" si="628"/>
        <v>3.9388170419488535E-4</v>
      </c>
      <c r="G2058" s="16" t="str">
        <f t="shared" si="629"/>
        <v/>
      </c>
      <c r="H2058" s="6">
        <f t="shared" si="630"/>
        <v>2045</v>
      </c>
      <c r="I2058" s="25">
        <f t="shared" ca="1" si="631"/>
        <v>28712.269362809104</v>
      </c>
      <c r="J2058" s="16">
        <f t="shared" ca="1" si="640"/>
        <v>-5.6486565487073159E-3</v>
      </c>
      <c r="K2058" s="17">
        <f t="shared" ca="1" si="632"/>
        <v>24.380352865876617</v>
      </c>
      <c r="L2058" s="31">
        <f t="shared" ca="1" si="627"/>
        <v>-0.3724171470609744</v>
      </c>
      <c r="M2058" s="30"/>
      <c r="N2058" s="21">
        <v>2045</v>
      </c>
      <c r="O2058" s="14">
        <f t="shared" si="625"/>
        <v>0.60122999999999993</v>
      </c>
      <c r="P2058" s="14">
        <f t="shared" si="633"/>
        <v>0.72354681949408084</v>
      </c>
      <c r="Q2058" s="14">
        <f t="shared" si="641"/>
        <v>1.3247768194940808</v>
      </c>
      <c r="R2058" s="14">
        <f t="shared" si="642"/>
        <v>-0.12231681949408091</v>
      </c>
      <c r="S2058" s="14">
        <f t="shared" si="643"/>
        <v>2.0483236389881618</v>
      </c>
      <c r="T2058" s="14">
        <f t="shared" si="644"/>
        <v>-0.84586363898816175</v>
      </c>
      <c r="U2058" s="4" t="s">
        <v>21</v>
      </c>
      <c r="V2058" s="21">
        <v>2045</v>
      </c>
      <c r="W2058" s="15">
        <f t="shared" si="634"/>
        <v>19438.187445781004</v>
      </c>
      <c r="X2058" s="15">
        <f t="shared" si="635"/>
        <v>21967.330574240121</v>
      </c>
      <c r="Y2058" s="15">
        <f t="shared" si="636"/>
        <v>40076.34964044486</v>
      </c>
      <c r="Z2058" s="15">
        <f t="shared" si="637"/>
        <v>9428.0825116866617</v>
      </c>
      <c r="AA2058" s="15">
        <f t="shared" si="638"/>
        <v>82626.726642240872</v>
      </c>
      <c r="AB2058" s="15">
        <f t="shared" si="639"/>
        <v>4572.8924106277655</v>
      </c>
      <c r="AC2058" s="15"/>
    </row>
    <row r="2059" spans="2:29">
      <c r="B2059" s="64">
        <v>43313</v>
      </c>
      <c r="C2059" s="65">
        <v>2813.36</v>
      </c>
      <c r="D2059" s="65">
        <v>22746.7</v>
      </c>
      <c r="E2059" s="16">
        <f t="shared" si="626"/>
        <v>8.5564598656008659E-3</v>
      </c>
      <c r="F2059" s="16">
        <f t="shared" si="628"/>
        <v>8.5564598656008659E-3</v>
      </c>
      <c r="G2059" s="16" t="str">
        <f t="shared" si="629"/>
        <v/>
      </c>
      <c r="H2059" s="6">
        <f t="shared" si="630"/>
        <v>2046</v>
      </c>
      <c r="I2059" s="25">
        <f t="shared" ca="1" si="631"/>
        <v>28605.20221798963</v>
      </c>
      <c r="J2059" s="16">
        <f t="shared" ca="1" si="640"/>
        <v>-3.7289683886205507E-3</v>
      </c>
      <c r="K2059" s="17">
        <f t="shared" ca="1" si="632"/>
        <v>24.128481563580383</v>
      </c>
      <c r="L2059" s="31">
        <f t="shared" ca="1" si="627"/>
        <v>-0.25187130229623439</v>
      </c>
      <c r="M2059" s="30"/>
      <c r="N2059" s="21">
        <v>2046</v>
      </c>
      <c r="O2059" s="14">
        <f t="shared" si="625"/>
        <v>0.60152399999999995</v>
      </c>
      <c r="P2059" s="14">
        <f t="shared" si="633"/>
        <v>0.72372370418551302</v>
      </c>
      <c r="Q2059" s="14">
        <f t="shared" si="641"/>
        <v>1.3252477041855131</v>
      </c>
      <c r="R2059" s="14">
        <f t="shared" si="642"/>
        <v>-0.12219970418551307</v>
      </c>
      <c r="S2059" s="14">
        <f t="shared" si="643"/>
        <v>2.0489714083710258</v>
      </c>
      <c r="T2059" s="14">
        <f t="shared" si="644"/>
        <v>-0.84592340837102609</v>
      </c>
      <c r="U2059" s="4" t="s">
        <v>21</v>
      </c>
      <c r="V2059" s="21">
        <v>2046</v>
      </c>
      <c r="W2059" s="15">
        <f t="shared" si="634"/>
        <v>19443.90311305198</v>
      </c>
      <c r="X2059" s="15">
        <f t="shared" si="635"/>
        <v>21971.216602409648</v>
      </c>
      <c r="Y2059" s="15">
        <f t="shared" si="636"/>
        <v>40095.225423788957</v>
      </c>
      <c r="Z2059" s="15">
        <f t="shared" si="637"/>
        <v>9429.1867491395133</v>
      </c>
      <c r="AA2059" s="15">
        <f t="shared" si="638"/>
        <v>82680.267045010667</v>
      </c>
      <c r="AB2059" s="15">
        <f t="shared" si="639"/>
        <v>4572.6190998383672</v>
      </c>
      <c r="AC2059" s="15"/>
    </row>
    <row r="2060" spans="2:29">
      <c r="B2060" s="64">
        <v>43314</v>
      </c>
      <c r="C2060" s="65">
        <v>2827.22</v>
      </c>
      <c r="D2060" s="65">
        <v>22512.53</v>
      </c>
      <c r="E2060" s="16">
        <f t="shared" si="626"/>
        <v>-1.029468010744424E-2</v>
      </c>
      <c r="F2060" s="16" t="str">
        <f t="shared" si="628"/>
        <v/>
      </c>
      <c r="G2060" s="16">
        <f t="shared" si="629"/>
        <v>-1.029468010744424E-2</v>
      </c>
      <c r="H2060" s="6">
        <f t="shared" si="630"/>
        <v>2047</v>
      </c>
      <c r="I2060" s="25">
        <f t="shared" ca="1" si="631"/>
        <v>28797.940526311013</v>
      </c>
      <c r="J2060" s="16">
        <f t="shared" ca="1" si="640"/>
        <v>6.737876098640923E-3</v>
      </c>
      <c r="K2060" s="17">
        <f t="shared" ca="1" si="632"/>
        <v>24.529811724846017</v>
      </c>
      <c r="L2060" s="31">
        <f t="shared" ca="1" si="627"/>
        <v>0.40133016126563287</v>
      </c>
      <c r="M2060" s="30"/>
      <c r="N2060" s="21">
        <v>2047</v>
      </c>
      <c r="O2060" s="14">
        <f t="shared" si="625"/>
        <v>0.60181799999999996</v>
      </c>
      <c r="P2060" s="14">
        <f t="shared" si="633"/>
        <v>0.72390054565527162</v>
      </c>
      <c r="Q2060" s="14">
        <f t="shared" si="641"/>
        <v>1.3257185456552716</v>
      </c>
      <c r="R2060" s="14">
        <f t="shared" si="642"/>
        <v>-0.12208254565527166</v>
      </c>
      <c r="S2060" s="14">
        <f t="shared" si="643"/>
        <v>2.049619091310543</v>
      </c>
      <c r="T2060" s="14">
        <f t="shared" si="644"/>
        <v>-0.84598309131054328</v>
      </c>
      <c r="U2060" s="4" t="s">
        <v>21</v>
      </c>
      <c r="V2060" s="21">
        <v>2047</v>
      </c>
      <c r="W2060" s="15">
        <f t="shared" si="634"/>
        <v>19449.620460976181</v>
      </c>
      <c r="X2060" s="15">
        <f t="shared" si="635"/>
        <v>21975.102368218148</v>
      </c>
      <c r="Y2060" s="15">
        <f t="shared" si="636"/>
        <v>40114.108363744548</v>
      </c>
      <c r="Z2060" s="15">
        <f t="shared" si="637"/>
        <v>9430.2915235160217</v>
      </c>
      <c r="AA2060" s="15">
        <f t="shared" si="638"/>
        <v>82733.834989059556</v>
      </c>
      <c r="AB2060" s="15">
        <f t="shared" si="639"/>
        <v>4572.346200632991</v>
      </c>
      <c r="AC2060" s="15"/>
    </row>
    <row r="2061" spans="2:29">
      <c r="B2061" s="64">
        <v>43315</v>
      </c>
      <c r="C2061" s="65">
        <v>2840.35</v>
      </c>
      <c r="D2061" s="65">
        <v>22525.18</v>
      </c>
      <c r="E2061" s="16">
        <f t="shared" si="626"/>
        <v>5.6190930117589876E-4</v>
      </c>
      <c r="F2061" s="16">
        <f t="shared" si="628"/>
        <v>5.6190930117589876E-4</v>
      </c>
      <c r="G2061" s="16" t="str">
        <f t="shared" si="629"/>
        <v/>
      </c>
      <c r="H2061" s="6">
        <f t="shared" si="630"/>
        <v>2048</v>
      </c>
      <c r="I2061" s="25">
        <f t="shared" ca="1" si="631"/>
        <v>28708.61829507985</v>
      </c>
      <c r="J2061" s="16">
        <f t="shared" ca="1" si="640"/>
        <v>-3.1016881623723812E-3</v>
      </c>
      <c r="K2061" s="17">
        <f t="shared" ca="1" si="632"/>
        <v>24.317279821316973</v>
      </c>
      <c r="L2061" s="31">
        <f t="shared" ca="1" si="627"/>
        <v>-0.2125319035290445</v>
      </c>
      <c r="M2061" s="30"/>
      <c r="N2061" s="21">
        <v>2048</v>
      </c>
      <c r="O2061" s="14">
        <f t="shared" ref="O2061:O2124" si="645">$I$7*N2061</f>
        <v>0.60211199999999998</v>
      </c>
      <c r="P2061" s="14">
        <f t="shared" si="633"/>
        <v>0.72407734393502476</v>
      </c>
      <c r="Q2061" s="14">
        <f t="shared" si="641"/>
        <v>1.3261893439350247</v>
      </c>
      <c r="R2061" s="14">
        <f t="shared" si="642"/>
        <v>-0.12196534393502478</v>
      </c>
      <c r="S2061" s="14">
        <f t="shared" si="643"/>
        <v>2.0502666878700495</v>
      </c>
      <c r="T2061" s="14">
        <f t="shared" si="644"/>
        <v>-0.84604268787004955</v>
      </c>
      <c r="U2061" s="4" t="s">
        <v>21</v>
      </c>
      <c r="V2061" s="21">
        <v>2048</v>
      </c>
      <c r="W2061" s="15">
        <f t="shared" si="634"/>
        <v>19455.339490047791</v>
      </c>
      <c r="X2061" s="15">
        <f t="shared" si="635"/>
        <v>21978.987871979316</v>
      </c>
      <c r="Y2061" s="15">
        <f t="shared" si="636"/>
        <v>40132.998463320306</v>
      </c>
      <c r="Z2061" s="15">
        <f t="shared" si="637"/>
        <v>9431.3968346759266</v>
      </c>
      <c r="AA2061" s="15">
        <f t="shared" si="638"/>
        <v>82787.430488210608</v>
      </c>
      <c r="AB2061" s="15">
        <f t="shared" si="639"/>
        <v>4572.0737126503154</v>
      </c>
      <c r="AC2061" s="15"/>
    </row>
    <row r="2062" spans="2:29">
      <c r="B2062" s="64">
        <v>43318</v>
      </c>
      <c r="C2062" s="65">
        <v>2850.4</v>
      </c>
      <c r="D2062" s="65">
        <v>22507.32</v>
      </c>
      <c r="E2062" s="16">
        <f t="shared" ref="E2062:E2125" si="646">(D2062-D2061)/D2061</f>
        <v>-7.9289044527060747E-4</v>
      </c>
      <c r="F2062" s="16" t="str">
        <f t="shared" si="628"/>
        <v/>
      </c>
      <c r="G2062" s="16">
        <f t="shared" si="629"/>
        <v>-7.9289044527060747E-4</v>
      </c>
      <c r="H2062" s="6">
        <f t="shared" si="630"/>
        <v>2049</v>
      </c>
      <c r="I2062" s="25">
        <f t="shared" ca="1" si="631"/>
        <v>28395.359455795082</v>
      </c>
      <c r="J2062" s="16">
        <f t="shared" ca="1" si="640"/>
        <v>-1.0911665481945377E-2</v>
      </c>
      <c r="K2062" s="17">
        <f t="shared" ca="1" si="632"/>
        <v>23.613177213632902</v>
      </c>
      <c r="L2062" s="31">
        <f t="shared" ref="L2062:L2125" ca="1" si="647">NORMINV(RAND(),0,$I$9)</f>
        <v>-0.70410260768407129</v>
      </c>
      <c r="M2062" s="30"/>
      <c r="N2062" s="21">
        <v>2049</v>
      </c>
      <c r="O2062" s="14">
        <f t="shared" si="645"/>
        <v>0.602406</v>
      </c>
      <c r="P2062" s="14">
        <f t="shared" si="633"/>
        <v>0.72425409905640159</v>
      </c>
      <c r="Q2062" s="14">
        <f t="shared" si="641"/>
        <v>1.3266600990564017</v>
      </c>
      <c r="R2062" s="14">
        <f t="shared" si="642"/>
        <v>-0.12184809905640159</v>
      </c>
      <c r="S2062" s="14">
        <f t="shared" si="643"/>
        <v>2.0509141981128032</v>
      </c>
      <c r="T2062" s="14">
        <f t="shared" si="644"/>
        <v>-0.84610219811280318</v>
      </c>
      <c r="U2062" s="4" t="s">
        <v>21</v>
      </c>
      <c r="V2062" s="21">
        <v>2049</v>
      </c>
      <c r="W2062" s="15">
        <f t="shared" si="634"/>
        <v>19461.060200761131</v>
      </c>
      <c r="X2062" s="15">
        <f t="shared" si="635"/>
        <v>21982.873114006466</v>
      </c>
      <c r="Y2062" s="15">
        <f t="shared" si="636"/>
        <v>40151.895725525625</v>
      </c>
      <c r="Z2062" s="15">
        <f t="shared" si="637"/>
        <v>9432.502682479284</v>
      </c>
      <c r="AA2062" s="15">
        <f t="shared" si="638"/>
        <v>82841.053556292347</v>
      </c>
      <c r="AB2062" s="15">
        <f t="shared" si="639"/>
        <v>4571.8016355295558</v>
      </c>
      <c r="AC2062" s="15"/>
    </row>
    <row r="2063" spans="2:29">
      <c r="B2063" s="64">
        <v>43319</v>
      </c>
      <c r="C2063" s="65">
        <v>2858.45</v>
      </c>
      <c r="D2063" s="65">
        <v>22662.74</v>
      </c>
      <c r="E2063" s="16">
        <f t="shared" si="646"/>
        <v>6.905309028351749E-3</v>
      </c>
      <c r="F2063" s="16">
        <f t="shared" ref="F2063:F2126" si="648">IF(E2063&gt;0,E2063,"")</f>
        <v>6.905309028351749E-3</v>
      </c>
      <c r="G2063" s="16" t="str">
        <f t="shared" ref="G2063:G2126" si="649">IF(E2063&lt;0,E2063,"")</f>
        <v/>
      </c>
      <c r="H2063" s="6">
        <f t="shared" si="630"/>
        <v>2050</v>
      </c>
      <c r="I2063" s="25">
        <f t="shared" ca="1" si="631"/>
        <v>28541.180337614504</v>
      </c>
      <c r="J2063" s="16">
        <f t="shared" ca="1" si="640"/>
        <v>5.1353772100131562E-3</v>
      </c>
      <c r="K2063" s="17">
        <f t="shared" ca="1" si="632"/>
        <v>23.914942187155123</v>
      </c>
      <c r="L2063" s="31">
        <f t="shared" ca="1" si="647"/>
        <v>0.30176497352222026</v>
      </c>
      <c r="M2063" s="30"/>
      <c r="N2063" s="21">
        <v>2050</v>
      </c>
      <c r="O2063" s="14">
        <f t="shared" si="645"/>
        <v>0.60270000000000001</v>
      </c>
      <c r="P2063" s="14">
        <f t="shared" si="633"/>
        <v>0.72443081105099338</v>
      </c>
      <c r="Q2063" s="14">
        <f t="shared" si="641"/>
        <v>1.3271308110509934</v>
      </c>
      <c r="R2063" s="14">
        <f t="shared" si="642"/>
        <v>-0.12173081105099337</v>
      </c>
      <c r="S2063" s="14">
        <f t="shared" si="643"/>
        <v>2.0515616221019868</v>
      </c>
      <c r="T2063" s="14">
        <f t="shared" si="644"/>
        <v>-0.84616162210198675</v>
      </c>
      <c r="U2063" s="4" t="s">
        <v>21</v>
      </c>
      <c r="V2063" s="21">
        <v>2050</v>
      </c>
      <c r="W2063" s="15">
        <f t="shared" si="634"/>
        <v>19466.782593610686</v>
      </c>
      <c r="X2063" s="15">
        <f t="shared" si="635"/>
        <v>21986.758094612527</v>
      </c>
      <c r="Y2063" s="15">
        <f t="shared" si="636"/>
        <v>40170.800153370634</v>
      </c>
      <c r="Z2063" s="15">
        <f t="shared" si="637"/>
        <v>9433.6090667864555</v>
      </c>
      <c r="AA2063" s="15">
        <f t="shared" si="638"/>
        <v>82894.704207139119</v>
      </c>
      <c r="AB2063" s="15">
        <f t="shared" si="639"/>
        <v>4571.5299689104531</v>
      </c>
      <c r="AC2063" s="15"/>
    </row>
    <row r="2064" spans="2:29">
      <c r="B2064" s="64">
        <v>43320</v>
      </c>
      <c r="C2064" s="65">
        <v>2857.7</v>
      </c>
      <c r="D2064" s="65">
        <v>22644.31</v>
      </c>
      <c r="E2064" s="16">
        <f t="shared" si="646"/>
        <v>-8.1322911527910088E-4</v>
      </c>
      <c r="F2064" s="16" t="str">
        <f t="shared" si="648"/>
        <v/>
      </c>
      <c r="G2064" s="16">
        <f t="shared" si="649"/>
        <v>-8.1322911527910088E-4</v>
      </c>
      <c r="H2064" s="6">
        <f t="shared" si="630"/>
        <v>2051</v>
      </c>
      <c r="I2064" s="25">
        <f t="shared" ca="1" si="631"/>
        <v>28756.859666682569</v>
      </c>
      <c r="J2064" s="16">
        <f t="shared" ca="1" si="640"/>
        <v>7.5567767876726834E-3</v>
      </c>
      <c r="K2064" s="17">
        <f t="shared" ca="1" si="632"/>
        <v>24.367090465063345</v>
      </c>
      <c r="L2064" s="31">
        <f t="shared" ca="1" si="647"/>
        <v>0.4521482779082211</v>
      </c>
      <c r="M2064" s="30"/>
      <c r="N2064" s="21">
        <v>2051</v>
      </c>
      <c r="O2064" s="14">
        <f t="shared" si="645"/>
        <v>0.60299400000000003</v>
      </c>
      <c r="P2064" s="14">
        <f t="shared" si="633"/>
        <v>0.72460747995035224</v>
      </c>
      <c r="Q2064" s="14">
        <f t="shared" si="641"/>
        <v>1.3276014799503524</v>
      </c>
      <c r="R2064" s="14">
        <f t="shared" si="642"/>
        <v>-0.12161347995035221</v>
      </c>
      <c r="S2064" s="14">
        <f t="shared" si="643"/>
        <v>2.0522089599007045</v>
      </c>
      <c r="T2064" s="14">
        <f t="shared" si="644"/>
        <v>-0.84622095990070445</v>
      </c>
      <c r="U2064" s="4" t="s">
        <v>21</v>
      </c>
      <c r="V2064" s="21">
        <v>2051</v>
      </c>
      <c r="W2064" s="15">
        <f t="shared" si="634"/>
        <v>19472.506669091075</v>
      </c>
      <c r="X2064" s="15">
        <f t="shared" si="635"/>
        <v>21990.642814110026</v>
      </c>
      <c r="Y2064" s="15">
        <f t="shared" si="636"/>
        <v>40189.711749866226</v>
      </c>
      <c r="Z2064" s="15">
        <f t="shared" si="637"/>
        <v>9434.7159874581212</v>
      </c>
      <c r="AA2064" s="15">
        <f t="shared" si="638"/>
        <v>82948.382454590726</v>
      </c>
      <c r="AB2064" s="15">
        <f t="shared" si="639"/>
        <v>4571.2587124332877</v>
      </c>
      <c r="AC2064" s="15"/>
    </row>
    <row r="2065" spans="2:29">
      <c r="B2065" s="64">
        <v>43321</v>
      </c>
      <c r="C2065" s="65">
        <v>2853.58</v>
      </c>
      <c r="D2065" s="65">
        <v>22598.39</v>
      </c>
      <c r="E2065" s="16">
        <f t="shared" si="646"/>
        <v>-2.0278825011670431E-3</v>
      </c>
      <c r="F2065" s="16" t="str">
        <f t="shared" si="648"/>
        <v/>
      </c>
      <c r="G2065" s="16">
        <f t="shared" si="649"/>
        <v>-2.0278825011670431E-3</v>
      </c>
      <c r="H2065" s="6">
        <f t="shared" si="630"/>
        <v>2052</v>
      </c>
      <c r="I2065" s="25">
        <f t="shared" ca="1" si="631"/>
        <v>29247.076972077357</v>
      </c>
      <c r="J2065" s="16">
        <f t="shared" ca="1" si="640"/>
        <v>1.7046969351898648E-2</v>
      </c>
      <c r="K2065" s="17">
        <f t="shared" ca="1" si="632"/>
        <v>25.405172439449551</v>
      </c>
      <c r="L2065" s="31">
        <f t="shared" ca="1" si="647"/>
        <v>1.0380819743862064</v>
      </c>
      <c r="M2065" s="30"/>
      <c r="N2065" s="21">
        <v>2052</v>
      </c>
      <c r="O2065" s="14">
        <f t="shared" si="645"/>
        <v>0.60328799999999994</v>
      </c>
      <c r="P2065" s="14">
        <f t="shared" si="633"/>
        <v>0.72478410578599195</v>
      </c>
      <c r="Q2065" s="14">
        <f t="shared" si="641"/>
        <v>1.3280721057859919</v>
      </c>
      <c r="R2065" s="14">
        <f t="shared" si="642"/>
        <v>-0.12149610578599201</v>
      </c>
      <c r="S2065" s="14">
        <f t="shared" si="643"/>
        <v>2.0528562115719837</v>
      </c>
      <c r="T2065" s="14">
        <f t="shared" si="644"/>
        <v>-0.84628021157198396</v>
      </c>
      <c r="U2065" s="4" t="s">
        <v>21</v>
      </c>
      <c r="V2065" s="21">
        <v>2052</v>
      </c>
      <c r="W2065" s="15">
        <f t="shared" si="634"/>
        <v>19478.232427697058</v>
      </c>
      <c r="X2065" s="15">
        <f t="shared" si="635"/>
        <v>21994.527272811109</v>
      </c>
      <c r="Y2065" s="15">
        <f t="shared" si="636"/>
        <v>40208.630518023965</v>
      </c>
      <c r="Z2065" s="15">
        <f t="shared" si="637"/>
        <v>9435.8234443552665</v>
      </c>
      <c r="AA2065" s="15">
        <f t="shared" si="638"/>
        <v>83002.088312492575</v>
      </c>
      <c r="AB2065" s="15">
        <f t="shared" si="639"/>
        <v>4570.9878657388635</v>
      </c>
      <c r="AC2065" s="15"/>
    </row>
    <row r="2066" spans="2:29">
      <c r="B2066" s="64">
        <v>43322</v>
      </c>
      <c r="C2066" s="65">
        <v>2833.28</v>
      </c>
      <c r="D2066" s="65">
        <v>22298.080000000002</v>
      </c>
      <c r="E2066" s="16">
        <f t="shared" si="646"/>
        <v>-1.3288999791577969E-2</v>
      </c>
      <c r="F2066" s="16" t="str">
        <f t="shared" si="648"/>
        <v/>
      </c>
      <c r="G2066" s="16">
        <f t="shared" si="649"/>
        <v>-1.3288999791577969E-2</v>
      </c>
      <c r="H2066" s="6">
        <f t="shared" ref="H2066:H2129" si="650">+H2065+$I$8</f>
        <v>2053</v>
      </c>
      <c r="I2066" s="25">
        <f t="shared" ref="I2066:I2129" ca="1" si="651">$I$13*2.71828^(($I$5-($I$6^2)/2)*H2066+$I$6*K2066)</f>
        <v>29155.190867773381</v>
      </c>
      <c r="J2066" s="16">
        <f t="shared" ca="1" si="640"/>
        <v>-3.1417192354538928E-3</v>
      </c>
      <c r="K2066" s="17">
        <f t="shared" ref="K2066:K2129" ca="1" si="652">+K2065+L2066</f>
        <v>25.190130757384694</v>
      </c>
      <c r="L2066" s="31">
        <f t="shared" ca="1" si="647"/>
        <v>-0.21504168206485735</v>
      </c>
      <c r="M2066" s="30"/>
      <c r="N2066" s="21">
        <v>2053</v>
      </c>
      <c r="O2066" s="14">
        <f t="shared" si="645"/>
        <v>0.60358199999999995</v>
      </c>
      <c r="P2066" s="14">
        <f t="shared" ref="P2066:P2129" si="653">$I$6*N2066^0.5</f>
        <v>0.72496068858938834</v>
      </c>
      <c r="Q2066" s="14">
        <f t="shared" si="641"/>
        <v>1.3285426885893883</v>
      </c>
      <c r="R2066" s="14">
        <f t="shared" si="642"/>
        <v>-0.12137868858938838</v>
      </c>
      <c r="S2066" s="14">
        <f t="shared" si="643"/>
        <v>2.0535033771787767</v>
      </c>
      <c r="T2066" s="14">
        <f t="shared" si="644"/>
        <v>-0.84633937717877672</v>
      </c>
      <c r="U2066" s="4" t="s">
        <v>21</v>
      </c>
      <c r="V2066" s="21">
        <v>2053</v>
      </c>
      <c r="W2066" s="15">
        <f t="shared" ref="W2066:W2129" si="654">$I$10*EXP(O2066)</f>
        <v>19483.959869923554</v>
      </c>
      <c r="X2066" s="15">
        <f t="shared" ref="X2066:X2129" si="655">$I$10*EXP(P2066)</f>
        <v>21998.411471027528</v>
      </c>
      <c r="Y2066" s="15">
        <f t="shared" ref="Y2066:Y2129" si="656">$I$10*EXP(Q2066)</f>
        <v>40227.55646085622</v>
      </c>
      <c r="Z2066" s="15">
        <f t="shared" ref="Z2066:Z2129" si="657">$I$10*EXP(R2066)</f>
        <v>9436.9314373391917</v>
      </c>
      <c r="AA2066" s="15">
        <f t="shared" ref="AA2066:AA2129" si="658">$I$10*EXP(S2066)</f>
        <v>83055.821794695818</v>
      </c>
      <c r="AB2066" s="15">
        <f t="shared" ref="AB2066:AB2129" si="659">$I$10*EXP(T2066)</f>
        <v>4570.7174284685161</v>
      </c>
      <c r="AC2066" s="15"/>
    </row>
    <row r="2067" spans="2:29">
      <c r="B2067" s="64">
        <v>43325</v>
      </c>
      <c r="C2067" s="65">
        <v>2821.93</v>
      </c>
      <c r="D2067" s="65">
        <v>21857.43</v>
      </c>
      <c r="E2067" s="16">
        <f t="shared" si="646"/>
        <v>-1.9761791149731343E-2</v>
      </c>
      <c r="F2067" s="16" t="str">
        <f t="shared" si="648"/>
        <v/>
      </c>
      <c r="G2067" s="16">
        <f t="shared" si="649"/>
        <v>-1.9761791149731343E-2</v>
      </c>
      <c r="H2067" s="6">
        <f t="shared" si="650"/>
        <v>2054</v>
      </c>
      <c r="I2067" s="25">
        <f t="shared" ca="1" si="651"/>
        <v>29415.497199813177</v>
      </c>
      <c r="J2067" s="16">
        <f t="shared" ref="J2067:J2130" ca="1" si="660">(I2067-I2066)/I2066</f>
        <v>8.9283014205036454E-3</v>
      </c>
      <c r="K2067" s="17">
        <f t="shared" ca="1" si="652"/>
        <v>25.727298618484255</v>
      </c>
      <c r="L2067" s="31">
        <f t="shared" ca="1" si="647"/>
        <v>0.53716786109956005</v>
      </c>
      <c r="M2067" s="30"/>
      <c r="N2067" s="21">
        <v>2054</v>
      </c>
      <c r="O2067" s="14">
        <f t="shared" si="645"/>
        <v>0.60387599999999997</v>
      </c>
      <c r="P2067" s="14">
        <f t="shared" si="653"/>
        <v>0.72513722839197825</v>
      </c>
      <c r="Q2067" s="14">
        <f t="shared" ref="Q2067:Q2130" si="661">+O2067+P2067</f>
        <v>1.3290132283919782</v>
      </c>
      <c r="R2067" s="14">
        <f t="shared" ref="R2067:R2130" si="662">+O2067-P2067</f>
        <v>-0.12126122839197828</v>
      </c>
      <c r="S2067" s="14">
        <f t="shared" ref="S2067:S2130" si="663">+O2067+2*P2067</f>
        <v>2.0541504567839564</v>
      </c>
      <c r="T2067" s="14">
        <f t="shared" ref="T2067:T2130" si="664">+O2067-2*P2067</f>
        <v>-0.84639845678395653</v>
      </c>
      <c r="U2067" s="4" t="s">
        <v>21</v>
      </c>
      <c r="V2067" s="21">
        <v>2054</v>
      </c>
      <c r="W2067" s="15">
        <f t="shared" si="654"/>
        <v>19489.688996265613</v>
      </c>
      <c r="X2067" s="15">
        <f t="shared" si="655"/>
        <v>22002.295409070655</v>
      </c>
      <c r="Y2067" s="15">
        <f t="shared" si="656"/>
        <v>40246.48958137606</v>
      </c>
      <c r="Z2067" s="15">
        <f t="shared" si="657"/>
        <v>9438.0399662715063</v>
      </c>
      <c r="AA2067" s="15">
        <f t="shared" si="658"/>
        <v>83109.582915056992</v>
      </c>
      <c r="AB2067" s="15">
        <f t="shared" si="659"/>
        <v>4570.4474002641127</v>
      </c>
      <c r="AC2067" s="15"/>
    </row>
    <row r="2068" spans="2:29">
      <c r="B2068" s="64">
        <v>43326</v>
      </c>
      <c r="C2068" s="65">
        <v>2839.96</v>
      </c>
      <c r="D2068" s="65">
        <v>22356.080000000002</v>
      </c>
      <c r="E2068" s="16">
        <f t="shared" si="646"/>
        <v>2.2813752577498885E-2</v>
      </c>
      <c r="F2068" s="16">
        <f t="shared" si="648"/>
        <v>2.2813752577498885E-2</v>
      </c>
      <c r="G2068" s="16" t="str">
        <f t="shared" si="649"/>
        <v/>
      </c>
      <c r="H2068" s="6">
        <f t="shared" si="650"/>
        <v>2055</v>
      </c>
      <c r="I2068" s="25">
        <f t="shared" ca="1" si="651"/>
        <v>29612.862931368549</v>
      </c>
      <c r="J2068" s="16">
        <f t="shared" ca="1" si="660"/>
        <v>6.7095833945864901E-3</v>
      </c>
      <c r="K2068" s="17">
        <f t="shared" ca="1" si="652"/>
        <v>26.126872294687782</v>
      </c>
      <c r="L2068" s="31">
        <f t="shared" ca="1" si="647"/>
        <v>0.39957367620352835</v>
      </c>
      <c r="M2068" s="30"/>
      <c r="N2068" s="21">
        <v>2055</v>
      </c>
      <c r="O2068" s="14">
        <f t="shared" si="645"/>
        <v>0.60416999999999998</v>
      </c>
      <c r="P2068" s="14">
        <f t="shared" si="653"/>
        <v>0.7253137252251608</v>
      </c>
      <c r="Q2068" s="14">
        <f t="shared" si="661"/>
        <v>1.3294837252251608</v>
      </c>
      <c r="R2068" s="14">
        <f t="shared" si="662"/>
        <v>-0.12114372522516081</v>
      </c>
      <c r="S2068" s="14">
        <f t="shared" si="663"/>
        <v>2.0547974504503217</v>
      </c>
      <c r="T2068" s="14">
        <f t="shared" si="664"/>
        <v>-0.84645745045032161</v>
      </c>
      <c r="U2068" s="4" t="s">
        <v>21</v>
      </c>
      <c r="V2068" s="21">
        <v>2055</v>
      </c>
      <c r="W2068" s="15">
        <f t="shared" si="654"/>
        <v>19495.419807218448</v>
      </c>
      <c r="X2068" s="15">
        <f t="shared" si="655"/>
        <v>22006.179087251472</v>
      </c>
      <c r="Y2068" s="15">
        <f t="shared" si="656"/>
        <v>40265.42988259728</v>
      </c>
      <c r="Z2068" s="15">
        <f t="shared" si="657"/>
        <v>9439.1490310141271</v>
      </c>
      <c r="AA2068" s="15">
        <f t="shared" si="658"/>
        <v>83163.371687438499</v>
      </c>
      <c r="AB2068" s="15">
        <f t="shared" si="659"/>
        <v>4570.177780768041</v>
      </c>
      <c r="AC2068" s="15"/>
    </row>
    <row r="2069" spans="2:29">
      <c r="B2069" s="64">
        <v>43327</v>
      </c>
      <c r="C2069" s="65">
        <v>2818.37</v>
      </c>
      <c r="D2069" s="65">
        <v>22204.22</v>
      </c>
      <c r="E2069" s="16">
        <f t="shared" si="646"/>
        <v>-6.792782992367203E-3</v>
      </c>
      <c r="F2069" s="16" t="str">
        <f t="shared" si="648"/>
        <v/>
      </c>
      <c r="G2069" s="16">
        <f t="shared" si="649"/>
        <v>-6.792782992367203E-3</v>
      </c>
      <c r="H2069" s="6">
        <f t="shared" si="650"/>
        <v>2056</v>
      </c>
      <c r="I2069" s="25">
        <f t="shared" ca="1" si="651"/>
        <v>29577.16542622423</v>
      </c>
      <c r="J2069" s="16">
        <f t="shared" ca="1" si="660"/>
        <v>-1.2054729469099989E-3</v>
      </c>
      <c r="K2069" s="17">
        <f t="shared" ca="1" si="652"/>
        <v>26.033109736861373</v>
      </c>
      <c r="L2069" s="31">
        <f t="shared" ca="1" si="647"/>
        <v>-9.3762557826408785E-2</v>
      </c>
      <c r="M2069" s="30"/>
      <c r="N2069" s="21">
        <v>2056</v>
      </c>
      <c r="O2069" s="14">
        <f t="shared" si="645"/>
        <v>0.604464</v>
      </c>
      <c r="P2069" s="14">
        <f t="shared" si="653"/>
        <v>0.72549017912029656</v>
      </c>
      <c r="Q2069" s="14">
        <f t="shared" si="661"/>
        <v>1.3299541791202967</v>
      </c>
      <c r="R2069" s="14">
        <f t="shared" si="662"/>
        <v>-0.12102617912029656</v>
      </c>
      <c r="S2069" s="14">
        <f t="shared" si="663"/>
        <v>2.0554443582405932</v>
      </c>
      <c r="T2069" s="14">
        <f t="shared" si="664"/>
        <v>-0.84651635824059313</v>
      </c>
      <c r="U2069" s="4" t="s">
        <v>21</v>
      </c>
      <c r="V2069" s="21">
        <v>2056</v>
      </c>
      <c r="W2069" s="15">
        <f t="shared" si="654"/>
        <v>19501.152303277402</v>
      </c>
      <c r="X2069" s="15">
        <f t="shared" si="655"/>
        <v>22010.062505880567</v>
      </c>
      <c r="Y2069" s="15">
        <f t="shared" si="656"/>
        <v>40284.377367534456</v>
      </c>
      <c r="Z2069" s="15">
        <f t="shared" si="657"/>
        <v>9440.2586314292803</v>
      </c>
      <c r="AA2069" s="15">
        <f t="shared" si="658"/>
        <v>83217.188125708126</v>
      </c>
      <c r="AB2069" s="15">
        <f t="shared" si="659"/>
        <v>4569.9085696232232</v>
      </c>
      <c r="AC2069" s="15"/>
    </row>
    <row r="2070" spans="2:29">
      <c r="B2070" s="64">
        <v>43328</v>
      </c>
      <c r="C2070" s="65">
        <v>2840.69</v>
      </c>
      <c r="D2070" s="65">
        <v>22192.04</v>
      </c>
      <c r="E2070" s="16">
        <f t="shared" si="646"/>
        <v>-5.4854437579884775E-4</v>
      </c>
      <c r="F2070" s="16" t="str">
        <f t="shared" si="648"/>
        <v/>
      </c>
      <c r="G2070" s="16">
        <f t="shared" si="649"/>
        <v>-5.4854437579884775E-4</v>
      </c>
      <c r="H2070" s="6">
        <f t="shared" si="650"/>
        <v>2057</v>
      </c>
      <c r="I2070" s="25">
        <f t="shared" ca="1" si="651"/>
        <v>29752.579782797453</v>
      </c>
      <c r="J2070" s="16">
        <f t="shared" ca="1" si="660"/>
        <v>5.9307358918746795E-3</v>
      </c>
      <c r="K2070" s="17">
        <f t="shared" ca="1" si="652"/>
        <v>26.384311129526438</v>
      </c>
      <c r="L2070" s="31">
        <f t="shared" ca="1" si="647"/>
        <v>0.35120139266506567</v>
      </c>
      <c r="M2070" s="30"/>
      <c r="N2070" s="21">
        <v>2057</v>
      </c>
      <c r="O2070" s="14">
        <f t="shared" si="645"/>
        <v>0.60475800000000002</v>
      </c>
      <c r="P2070" s="14">
        <f t="shared" si="653"/>
        <v>0.72566659010870838</v>
      </c>
      <c r="Q2070" s="14">
        <f t="shared" si="661"/>
        <v>1.3304245901087084</v>
      </c>
      <c r="R2070" s="14">
        <f t="shared" si="662"/>
        <v>-0.12090859010870836</v>
      </c>
      <c r="S2070" s="14">
        <f t="shared" si="663"/>
        <v>2.0560911802174169</v>
      </c>
      <c r="T2070" s="14">
        <f t="shared" si="664"/>
        <v>-0.84657518021741673</v>
      </c>
      <c r="U2070" s="4" t="s">
        <v>21</v>
      </c>
      <c r="V2070" s="21">
        <v>2057</v>
      </c>
      <c r="W2070" s="15">
        <f t="shared" si="654"/>
        <v>19506.886484937968</v>
      </c>
      <c r="X2070" s="15">
        <f t="shared" si="655"/>
        <v>22013.945665268158</v>
      </c>
      <c r="Y2070" s="15">
        <f t="shared" si="656"/>
        <v>40303.332039202847</v>
      </c>
      <c r="Z2070" s="15">
        <f t="shared" si="657"/>
        <v>9441.3687673795048</v>
      </c>
      <c r="AA2070" s="15">
        <f t="shared" si="658"/>
        <v>83271.032243739464</v>
      </c>
      <c r="AB2070" s="15">
        <f t="shared" si="659"/>
        <v>4569.6397664730985</v>
      </c>
      <c r="AC2070" s="15"/>
    </row>
    <row r="2071" spans="2:29">
      <c r="B2071" s="64">
        <v>43329</v>
      </c>
      <c r="C2071" s="65">
        <v>2850.13</v>
      </c>
      <c r="D2071" s="65">
        <v>22270.38</v>
      </c>
      <c r="E2071" s="16">
        <f t="shared" si="646"/>
        <v>3.5300945744510259E-3</v>
      </c>
      <c r="F2071" s="16">
        <f t="shared" si="648"/>
        <v>3.5300945744510259E-3</v>
      </c>
      <c r="G2071" s="16" t="str">
        <f t="shared" si="649"/>
        <v/>
      </c>
      <c r="H2071" s="6">
        <f t="shared" si="650"/>
        <v>2058</v>
      </c>
      <c r="I2071" s="25">
        <f t="shared" ca="1" si="651"/>
        <v>29684.392749833314</v>
      </c>
      <c r="J2071" s="16">
        <f t="shared" ca="1" si="660"/>
        <v>-2.2918023735058976E-3</v>
      </c>
      <c r="K2071" s="17">
        <f t="shared" ca="1" si="652"/>
        <v>26.222533997320912</v>
      </c>
      <c r="L2071" s="31">
        <f t="shared" ca="1" si="647"/>
        <v>-0.16177713220552423</v>
      </c>
      <c r="M2071" s="30"/>
      <c r="N2071" s="21">
        <v>2058</v>
      </c>
      <c r="O2071" s="14">
        <f t="shared" si="645"/>
        <v>0.60505200000000003</v>
      </c>
      <c r="P2071" s="14">
        <f t="shared" si="653"/>
        <v>0.72584295822168032</v>
      </c>
      <c r="Q2071" s="14">
        <f t="shared" si="661"/>
        <v>1.3308949582216805</v>
      </c>
      <c r="R2071" s="14">
        <f t="shared" si="662"/>
        <v>-0.12079095822168029</v>
      </c>
      <c r="S2071" s="14">
        <f t="shared" si="663"/>
        <v>2.0567379164433608</v>
      </c>
      <c r="T2071" s="14">
        <f t="shared" si="664"/>
        <v>-0.84663391644336061</v>
      </c>
      <c r="U2071" s="4" t="s">
        <v>21</v>
      </c>
      <c r="V2071" s="21">
        <v>2058</v>
      </c>
      <c r="W2071" s="15">
        <f t="shared" si="654"/>
        <v>19512.62235269578</v>
      </c>
      <c r="X2071" s="15">
        <f t="shared" si="655"/>
        <v>22017.828565724059</v>
      </c>
      <c r="Y2071" s="15">
        <f t="shared" si="656"/>
        <v>40322.293900618497</v>
      </c>
      <c r="Z2071" s="15">
        <f t="shared" si="657"/>
        <v>9442.4794387276415</v>
      </c>
      <c r="AA2071" s="15">
        <f t="shared" si="658"/>
        <v>83324.904055411593</v>
      </c>
      <c r="AB2071" s="15">
        <f t="shared" si="659"/>
        <v>4569.3713709616395</v>
      </c>
      <c r="AC2071" s="15"/>
    </row>
    <row r="2072" spans="2:29">
      <c r="B2072" s="64">
        <v>43332</v>
      </c>
      <c r="C2072" s="65">
        <v>2857.05</v>
      </c>
      <c r="D2072" s="65">
        <v>22199</v>
      </c>
      <c r="E2072" s="16">
        <f t="shared" si="646"/>
        <v>-3.2051541105271222E-3</v>
      </c>
      <c r="F2072" s="16" t="str">
        <f t="shared" si="648"/>
        <v/>
      </c>
      <c r="G2072" s="16">
        <f t="shared" si="649"/>
        <v>-3.2051541105271222E-3</v>
      </c>
      <c r="H2072" s="6">
        <f t="shared" si="650"/>
        <v>2059</v>
      </c>
      <c r="I2072" s="25">
        <f t="shared" ca="1" si="651"/>
        <v>29810.349064541926</v>
      </c>
      <c r="J2072" s="16">
        <f t="shared" ca="1" si="660"/>
        <v>4.2431831356671149E-3</v>
      </c>
      <c r="K2072" s="17">
        <f t="shared" ca="1" si="652"/>
        <v>26.468797064014684</v>
      </c>
      <c r="L2072" s="31">
        <f t="shared" ca="1" si="647"/>
        <v>0.24626306669377057</v>
      </c>
      <c r="M2072" s="30"/>
      <c r="N2072" s="21">
        <v>2059</v>
      </c>
      <c r="O2072" s="14">
        <f t="shared" si="645"/>
        <v>0.60534599999999994</v>
      </c>
      <c r="P2072" s="14">
        <f t="shared" si="653"/>
        <v>0.7260192834904593</v>
      </c>
      <c r="Q2072" s="14">
        <f t="shared" si="661"/>
        <v>1.3313652834904592</v>
      </c>
      <c r="R2072" s="14">
        <f t="shared" si="662"/>
        <v>-0.12067328349045936</v>
      </c>
      <c r="S2072" s="14">
        <f t="shared" si="663"/>
        <v>2.0573845669809185</v>
      </c>
      <c r="T2072" s="14">
        <f t="shared" si="664"/>
        <v>-0.84669256698091866</v>
      </c>
      <c r="U2072" s="4" t="s">
        <v>21</v>
      </c>
      <c r="V2072" s="21">
        <v>2059</v>
      </c>
      <c r="W2072" s="15">
        <f t="shared" si="654"/>
        <v>19518.359907046637</v>
      </c>
      <c r="X2072" s="15">
        <f t="shared" si="655"/>
        <v>22021.71120755771</v>
      </c>
      <c r="Y2072" s="15">
        <f t="shared" si="656"/>
        <v>40341.262954798163</v>
      </c>
      <c r="Z2072" s="15">
        <f t="shared" si="657"/>
        <v>9443.5906453368389</v>
      </c>
      <c r="AA2072" s="15">
        <f t="shared" si="658"/>
        <v>83378.803574609294</v>
      </c>
      <c r="AB2072" s="15">
        <f t="shared" si="659"/>
        <v>4569.103382733334</v>
      </c>
      <c r="AC2072" s="15"/>
    </row>
    <row r="2073" spans="2:29">
      <c r="B2073" s="64">
        <v>43333</v>
      </c>
      <c r="C2073" s="65">
        <v>2862.96</v>
      </c>
      <c r="D2073" s="65">
        <v>22219.73</v>
      </c>
      <c r="E2073" s="16">
        <f t="shared" si="646"/>
        <v>9.3382584801115197E-4</v>
      </c>
      <c r="F2073" s="16">
        <f t="shared" si="648"/>
        <v>9.3382584801115197E-4</v>
      </c>
      <c r="G2073" s="16" t="str">
        <f t="shared" si="649"/>
        <v/>
      </c>
      <c r="H2073" s="6">
        <f t="shared" si="650"/>
        <v>2060</v>
      </c>
      <c r="I2073" s="25">
        <f t="shared" ca="1" si="651"/>
        <v>29576.967734924736</v>
      </c>
      <c r="J2073" s="16">
        <f t="shared" ca="1" si="660"/>
        <v>-7.8288694007540762E-3</v>
      </c>
      <c r="K2073" s="17">
        <f t="shared" ca="1" si="652"/>
        <v>25.959191990412585</v>
      </c>
      <c r="L2073" s="31">
        <f t="shared" ca="1" si="647"/>
        <v>-0.50960507360210083</v>
      </c>
      <c r="M2073" s="30"/>
      <c r="N2073" s="21">
        <v>2060</v>
      </c>
      <c r="O2073" s="14">
        <f t="shared" si="645"/>
        <v>0.60563999999999996</v>
      </c>
      <c r="P2073" s="14">
        <f t="shared" si="653"/>
        <v>0.7261955659462539</v>
      </c>
      <c r="Q2073" s="14">
        <f t="shared" si="661"/>
        <v>1.3318355659462537</v>
      </c>
      <c r="R2073" s="14">
        <f t="shared" si="662"/>
        <v>-0.12055556594625394</v>
      </c>
      <c r="S2073" s="14">
        <f t="shared" si="663"/>
        <v>2.0580311318925077</v>
      </c>
      <c r="T2073" s="14">
        <f t="shared" si="664"/>
        <v>-0.84675113189250784</v>
      </c>
      <c r="U2073" s="4" t="s">
        <v>21</v>
      </c>
      <c r="V2073" s="21">
        <v>2060</v>
      </c>
      <c r="W2073" s="15">
        <f t="shared" si="654"/>
        <v>19524.099148486461</v>
      </c>
      <c r="X2073" s="15">
        <f t="shared" si="655"/>
        <v>22025.593591078177</v>
      </c>
      <c r="Y2073" s="15">
        <f t="shared" si="656"/>
        <v>40360.239204759375</v>
      </c>
      <c r="Z2073" s="15">
        <f t="shared" si="657"/>
        <v>9444.7023870705598</v>
      </c>
      <c r="AA2073" s="15">
        <f t="shared" si="658"/>
        <v>83432.730815223025</v>
      </c>
      <c r="AB2073" s="15">
        <f t="shared" si="659"/>
        <v>4568.835801433197</v>
      </c>
      <c r="AC2073" s="15"/>
    </row>
    <row r="2074" spans="2:29">
      <c r="B2074" s="64">
        <v>43334</v>
      </c>
      <c r="C2074" s="65">
        <v>2861.82</v>
      </c>
      <c r="D2074" s="65">
        <v>22362.55</v>
      </c>
      <c r="E2074" s="16">
        <f t="shared" si="646"/>
        <v>6.4276208576791762E-3</v>
      </c>
      <c r="F2074" s="16">
        <f t="shared" si="648"/>
        <v>6.4276208576791762E-3</v>
      </c>
      <c r="G2074" s="16" t="str">
        <f t="shared" si="649"/>
        <v/>
      </c>
      <c r="H2074" s="6">
        <f t="shared" si="650"/>
        <v>2061</v>
      </c>
      <c r="I2074" s="25">
        <f t="shared" ca="1" si="651"/>
        <v>29306.761148184461</v>
      </c>
      <c r="J2074" s="16">
        <f t="shared" ca="1" si="660"/>
        <v>-9.1357095548781405E-3</v>
      </c>
      <c r="K2074" s="17">
        <f t="shared" ca="1" si="652"/>
        <v>25.367210600653312</v>
      </c>
      <c r="L2074" s="31">
        <f t="shared" ca="1" si="647"/>
        <v>-0.59198138975927184</v>
      </c>
      <c r="M2074" s="30"/>
      <c r="N2074" s="21">
        <v>2061</v>
      </c>
      <c r="O2074" s="14">
        <f t="shared" si="645"/>
        <v>0.60593399999999997</v>
      </c>
      <c r="P2074" s="14">
        <f t="shared" si="653"/>
        <v>0.72637180562023473</v>
      </c>
      <c r="Q2074" s="14">
        <f t="shared" si="661"/>
        <v>1.3323058056202348</v>
      </c>
      <c r="R2074" s="14">
        <f t="shared" si="662"/>
        <v>-0.12043780562023476</v>
      </c>
      <c r="S2074" s="14">
        <f t="shared" si="663"/>
        <v>2.0586776112404692</v>
      </c>
      <c r="T2074" s="14">
        <f t="shared" si="664"/>
        <v>-0.8468096112404695</v>
      </c>
      <c r="U2074" s="4" t="s">
        <v>21</v>
      </c>
      <c r="V2074" s="21">
        <v>2061</v>
      </c>
      <c r="W2074" s="15">
        <f t="shared" si="654"/>
        <v>19529.84007751133</v>
      </c>
      <c r="X2074" s="15">
        <f t="shared" si="655"/>
        <v>22029.475716594123</v>
      </c>
      <c r="Y2074" s="15">
        <f t="shared" si="656"/>
        <v>40379.222653520388</v>
      </c>
      <c r="Z2074" s="15">
        <f t="shared" si="657"/>
        <v>9445.8146637925638</v>
      </c>
      <c r="AA2074" s="15">
        <f t="shared" si="658"/>
        <v>83486.68579114879</v>
      </c>
      <c r="AB2074" s="15">
        <f t="shared" si="659"/>
        <v>4568.5686267067631</v>
      </c>
      <c r="AC2074" s="15"/>
    </row>
    <row r="2075" spans="2:29">
      <c r="B2075" s="64">
        <v>43335</v>
      </c>
      <c r="C2075" s="65">
        <v>2856.98</v>
      </c>
      <c r="D2075" s="65">
        <v>22410.82</v>
      </c>
      <c r="E2075" s="16">
        <f t="shared" si="646"/>
        <v>2.1585194890565004E-3</v>
      </c>
      <c r="F2075" s="16">
        <f t="shared" si="648"/>
        <v>2.1585194890565004E-3</v>
      </c>
      <c r="G2075" s="16" t="str">
        <f t="shared" si="649"/>
        <v/>
      </c>
      <c r="H2075" s="6">
        <f t="shared" si="650"/>
        <v>2062</v>
      </c>
      <c r="I2075" s="25">
        <f t="shared" ca="1" si="651"/>
        <v>29606.065956952607</v>
      </c>
      <c r="J2075" s="16">
        <f t="shared" ca="1" si="660"/>
        <v>1.0212824517003552E-2</v>
      </c>
      <c r="K2075" s="17">
        <f t="shared" ca="1" si="652"/>
        <v>25.98390015276587</v>
      </c>
      <c r="L2075" s="31">
        <f t="shared" ca="1" si="647"/>
        <v>0.61668955211255772</v>
      </c>
      <c r="M2075" s="30"/>
      <c r="N2075" s="21">
        <v>2062</v>
      </c>
      <c r="O2075" s="14">
        <f t="shared" si="645"/>
        <v>0.60622799999999999</v>
      </c>
      <c r="P2075" s="14">
        <f t="shared" si="653"/>
        <v>0.72654800254353458</v>
      </c>
      <c r="Q2075" s="14">
        <f t="shared" si="661"/>
        <v>1.3327760025435347</v>
      </c>
      <c r="R2075" s="14">
        <f t="shared" si="662"/>
        <v>-0.12032000254353459</v>
      </c>
      <c r="S2075" s="14">
        <f t="shared" si="663"/>
        <v>2.0593240050870691</v>
      </c>
      <c r="T2075" s="14">
        <f t="shared" si="664"/>
        <v>-0.84686800508706916</v>
      </c>
      <c r="U2075" s="4" t="s">
        <v>21</v>
      </c>
      <c r="V2075" s="21">
        <v>2062</v>
      </c>
      <c r="W2075" s="15">
        <f t="shared" si="654"/>
        <v>19535.582694617467</v>
      </c>
      <c r="X2075" s="15">
        <f t="shared" si="655"/>
        <v>22033.357584413832</v>
      </c>
      <c r="Y2075" s="15">
        <f t="shared" si="656"/>
        <v>40398.213304100173</v>
      </c>
      <c r="Z2075" s="15">
        <f t="shared" si="657"/>
        <v>9446.9274753669251</v>
      </c>
      <c r="AA2075" s="15">
        <f t="shared" si="658"/>
        <v>83540.668516288264</v>
      </c>
      <c r="AB2075" s="15">
        <f t="shared" si="659"/>
        <v>4568.3018582000905</v>
      </c>
      <c r="AC2075" s="15"/>
    </row>
    <row r="2076" spans="2:29">
      <c r="B2076" s="64">
        <v>43336</v>
      </c>
      <c r="C2076" s="65">
        <v>2874.69</v>
      </c>
      <c r="D2076" s="65">
        <v>22601.77</v>
      </c>
      <c r="E2076" s="16">
        <f t="shared" si="646"/>
        <v>8.5204378956236643E-3</v>
      </c>
      <c r="F2076" s="16">
        <f t="shared" si="648"/>
        <v>8.5204378956236643E-3</v>
      </c>
      <c r="G2076" s="16" t="str">
        <f t="shared" si="649"/>
        <v/>
      </c>
      <c r="H2076" s="6">
        <f t="shared" si="650"/>
        <v>2063</v>
      </c>
      <c r="I2076" s="25">
        <f t="shared" ca="1" si="651"/>
        <v>30107.087691544228</v>
      </c>
      <c r="J2076" s="16">
        <f t="shared" ca="1" si="660"/>
        <v>1.692294191737968E-2</v>
      </c>
      <c r="K2076" s="17">
        <f t="shared" ca="1" si="652"/>
        <v>27.014359870954156</v>
      </c>
      <c r="L2076" s="31">
        <f t="shared" ca="1" si="647"/>
        <v>1.0304597181882849</v>
      </c>
      <c r="M2076" s="30"/>
      <c r="N2076" s="21">
        <v>2063</v>
      </c>
      <c r="O2076" s="14">
        <f t="shared" si="645"/>
        <v>0.60652200000000001</v>
      </c>
      <c r="P2076" s="14">
        <f t="shared" si="653"/>
        <v>0.72672415674724888</v>
      </c>
      <c r="Q2076" s="14">
        <f t="shared" si="661"/>
        <v>1.3332461567472489</v>
      </c>
      <c r="R2076" s="14">
        <f t="shared" si="662"/>
        <v>-0.12020215674724888</v>
      </c>
      <c r="S2076" s="14">
        <f t="shared" si="663"/>
        <v>2.0599703134944978</v>
      </c>
      <c r="T2076" s="14">
        <f t="shared" si="664"/>
        <v>-0.84692631349449776</v>
      </c>
      <c r="U2076" s="4" t="s">
        <v>21</v>
      </c>
      <c r="V2076" s="21">
        <v>2063</v>
      </c>
      <c r="W2076" s="15">
        <f t="shared" si="654"/>
        <v>19541.327000301248</v>
      </c>
      <c r="X2076" s="15">
        <f t="shared" si="655"/>
        <v>22037.239194845231</v>
      </c>
      <c r="Y2076" s="15">
        <f t="shared" si="656"/>
        <v>40417.211159518483</v>
      </c>
      <c r="Z2076" s="15">
        <f t="shared" si="657"/>
        <v>9448.0408216580145</v>
      </c>
      <c r="AA2076" s="15">
        <f t="shared" si="658"/>
        <v>83594.679004548801</v>
      </c>
      <c r="AB2076" s="15">
        <f t="shared" si="659"/>
        <v>4568.0354955597522</v>
      </c>
      <c r="AC2076" s="15"/>
    </row>
    <row r="2077" spans="2:29">
      <c r="B2077" s="64">
        <v>43339</v>
      </c>
      <c r="C2077" s="65">
        <v>2896.74</v>
      </c>
      <c r="D2077" s="65">
        <v>22799.64</v>
      </c>
      <c r="E2077" s="16">
        <f t="shared" si="646"/>
        <v>8.7546240847508391E-3</v>
      </c>
      <c r="F2077" s="16">
        <f t="shared" si="648"/>
        <v>8.7546240847508391E-3</v>
      </c>
      <c r="G2077" s="16" t="str">
        <f t="shared" si="649"/>
        <v/>
      </c>
      <c r="H2077" s="6">
        <f t="shared" si="650"/>
        <v>2064</v>
      </c>
      <c r="I2077" s="25">
        <f t="shared" ca="1" si="651"/>
        <v>30424.850718501861</v>
      </c>
      <c r="J2077" s="16">
        <f t="shared" ca="1" si="660"/>
        <v>1.0554425928313179E-2</v>
      </c>
      <c r="K2077" s="17">
        <f t="shared" ca="1" si="652"/>
        <v>27.652180112676561</v>
      </c>
      <c r="L2077" s="31">
        <f t="shared" ca="1" si="647"/>
        <v>0.63782024172240681</v>
      </c>
      <c r="M2077" s="30"/>
      <c r="N2077" s="21">
        <v>2064</v>
      </c>
      <c r="O2077" s="14">
        <f t="shared" si="645"/>
        <v>0.60681600000000002</v>
      </c>
      <c r="P2077" s="14">
        <f t="shared" si="653"/>
        <v>0.72690026826243503</v>
      </c>
      <c r="Q2077" s="14">
        <f t="shared" si="661"/>
        <v>1.3337162682624351</v>
      </c>
      <c r="R2077" s="14">
        <f t="shared" si="662"/>
        <v>-0.12008426826243501</v>
      </c>
      <c r="S2077" s="14">
        <f t="shared" si="663"/>
        <v>2.0606165365248703</v>
      </c>
      <c r="T2077" s="14">
        <f t="shared" si="664"/>
        <v>-0.84698453652487005</v>
      </c>
      <c r="U2077" s="4" t="s">
        <v>21</v>
      </c>
      <c r="V2077" s="21">
        <v>2064</v>
      </c>
      <c r="W2077" s="15">
        <f t="shared" si="654"/>
        <v>19547.072995059174</v>
      </c>
      <c r="X2077" s="15">
        <f t="shared" si="655"/>
        <v>22041.120548195828</v>
      </c>
      <c r="Y2077" s="15">
        <f t="shared" si="656"/>
        <v>40436.216222795811</v>
      </c>
      <c r="Z2077" s="15">
        <f t="shared" si="657"/>
        <v>9449.1547025305135</v>
      </c>
      <c r="AA2077" s="15">
        <f t="shared" si="658"/>
        <v>83648.717269843371</v>
      </c>
      <c r="AB2077" s="15">
        <f t="shared" si="659"/>
        <v>4567.7695384328426</v>
      </c>
      <c r="AC2077" s="15"/>
    </row>
    <row r="2078" spans="2:29">
      <c r="B2078" s="64">
        <v>43340</v>
      </c>
      <c r="C2078" s="65">
        <v>2897.52</v>
      </c>
      <c r="D2078" s="65">
        <v>22813.47</v>
      </c>
      <c r="E2078" s="16">
        <f t="shared" si="646"/>
        <v>6.0658852508205154E-4</v>
      </c>
      <c r="F2078" s="16">
        <f t="shared" si="648"/>
        <v>6.0658852508205154E-4</v>
      </c>
      <c r="G2078" s="16" t="str">
        <f t="shared" si="649"/>
        <v/>
      </c>
      <c r="H2078" s="6">
        <f t="shared" si="650"/>
        <v>2065</v>
      </c>
      <c r="I2078" s="25">
        <f t="shared" ca="1" si="651"/>
        <v>30603.037866929091</v>
      </c>
      <c r="J2078" s="16">
        <f t="shared" ca="1" si="660"/>
        <v>5.8566318065406964E-3</v>
      </c>
      <c r="K2078" s="17">
        <f t="shared" ca="1" si="652"/>
        <v>27.998777133602108</v>
      </c>
      <c r="L2078" s="31">
        <f t="shared" ca="1" si="647"/>
        <v>0.34659702092554501</v>
      </c>
      <c r="M2078" s="30"/>
      <c r="N2078" s="21">
        <v>2065</v>
      </c>
      <c r="O2078" s="14">
        <f t="shared" si="645"/>
        <v>0.60710999999999993</v>
      </c>
      <c r="P2078" s="14">
        <f t="shared" si="653"/>
        <v>0.72707633712011288</v>
      </c>
      <c r="Q2078" s="14">
        <f t="shared" si="661"/>
        <v>1.3341863371201128</v>
      </c>
      <c r="R2078" s="14">
        <f t="shared" si="662"/>
        <v>-0.11996633712011295</v>
      </c>
      <c r="S2078" s="14">
        <f t="shared" si="663"/>
        <v>2.0612626742402256</v>
      </c>
      <c r="T2078" s="14">
        <f t="shared" si="664"/>
        <v>-0.84704267424022583</v>
      </c>
      <c r="U2078" s="4" t="s">
        <v>21</v>
      </c>
      <c r="V2078" s="21">
        <v>2065</v>
      </c>
      <c r="W2078" s="15">
        <f t="shared" si="654"/>
        <v>19552.820679387918</v>
      </c>
      <c r="X2078" s="15">
        <f t="shared" si="655"/>
        <v>22045.001644772787</v>
      </c>
      <c r="Y2078" s="15">
        <f t="shared" si="656"/>
        <v>40455.228496953379</v>
      </c>
      <c r="Z2078" s="15">
        <f t="shared" si="657"/>
        <v>9450.269117849406</v>
      </c>
      <c r="AA2078" s="15">
        <f t="shared" si="658"/>
        <v>83702.783326090517</v>
      </c>
      <c r="AB2078" s="15">
        <f t="shared" si="659"/>
        <v>4567.5039864669734</v>
      </c>
      <c r="AC2078" s="15"/>
    </row>
    <row r="2079" spans="2:29">
      <c r="B2079" s="64">
        <v>43341</v>
      </c>
      <c r="C2079" s="65">
        <v>2914.04</v>
      </c>
      <c r="D2079" s="65">
        <v>22848.22</v>
      </c>
      <c r="E2079" s="16">
        <f t="shared" si="646"/>
        <v>1.5232229029604001E-3</v>
      </c>
      <c r="F2079" s="16">
        <f t="shared" si="648"/>
        <v>1.5232229029604001E-3</v>
      </c>
      <c r="G2079" s="16" t="str">
        <f t="shared" si="649"/>
        <v/>
      </c>
      <c r="H2079" s="6">
        <f t="shared" si="650"/>
        <v>2066</v>
      </c>
      <c r="I2079" s="25">
        <f t="shared" ca="1" si="651"/>
        <v>30997.109451297074</v>
      </c>
      <c r="J2079" s="16">
        <f t="shared" ca="1" si="660"/>
        <v>1.287687797798116E-2</v>
      </c>
      <c r="K2079" s="17">
        <f t="shared" ca="1" si="652"/>
        <v>28.780069915463006</v>
      </c>
      <c r="L2079" s="31">
        <f t="shared" ca="1" si="647"/>
        <v>0.78129278186089779</v>
      </c>
      <c r="M2079" s="30"/>
      <c r="N2079" s="21">
        <v>2066</v>
      </c>
      <c r="O2079" s="14">
        <f t="shared" si="645"/>
        <v>0.60740399999999994</v>
      </c>
      <c r="P2079" s="14">
        <f t="shared" si="653"/>
        <v>0.72725236335126475</v>
      </c>
      <c r="Q2079" s="14">
        <f t="shared" si="661"/>
        <v>1.3346563633512647</v>
      </c>
      <c r="R2079" s="14">
        <f t="shared" si="662"/>
        <v>-0.11984836335126481</v>
      </c>
      <c r="S2079" s="14">
        <f t="shared" si="663"/>
        <v>2.0619087267025296</v>
      </c>
      <c r="T2079" s="14">
        <f t="shared" si="664"/>
        <v>-0.84710072670252956</v>
      </c>
      <c r="U2079" s="4" t="s">
        <v>21</v>
      </c>
      <c r="V2079" s="21">
        <v>2066</v>
      </c>
      <c r="W2079" s="15">
        <f t="shared" si="654"/>
        <v>19558.570053784282</v>
      </c>
      <c r="X2079" s="15">
        <f t="shared" si="655"/>
        <v>22048.882484882859</v>
      </c>
      <c r="Y2079" s="15">
        <f t="shared" si="656"/>
        <v>40474.247985013186</v>
      </c>
      <c r="Z2079" s="15">
        <f t="shared" si="657"/>
        <v>9451.3840674799794</v>
      </c>
      <c r="AA2079" s="15">
        <f t="shared" si="658"/>
        <v>83756.877187214632</v>
      </c>
      <c r="AB2079" s="15">
        <f t="shared" si="659"/>
        <v>4567.2388393102738</v>
      </c>
      <c r="AC2079" s="15"/>
    </row>
    <row r="2080" spans="2:29">
      <c r="B2080" s="64">
        <v>43342</v>
      </c>
      <c r="C2080" s="65">
        <v>2901.13</v>
      </c>
      <c r="D2080" s="65">
        <v>22869.5</v>
      </c>
      <c r="E2080" s="16">
        <f t="shared" si="646"/>
        <v>9.3136358105790453E-4</v>
      </c>
      <c r="F2080" s="16">
        <f t="shared" si="648"/>
        <v>9.3136358105790453E-4</v>
      </c>
      <c r="G2080" s="16" t="str">
        <f t="shared" si="649"/>
        <v/>
      </c>
      <c r="H2080" s="6">
        <f t="shared" si="650"/>
        <v>2067</v>
      </c>
      <c r="I2080" s="25">
        <f t="shared" ca="1" si="651"/>
        <v>30973.657924024857</v>
      </c>
      <c r="J2080" s="16">
        <f t="shared" ca="1" si="660"/>
        <v>-7.5657142512154955E-4</v>
      </c>
      <c r="K2080" s="17">
        <f t="shared" ca="1" si="652"/>
        <v>28.714391273036707</v>
      </c>
      <c r="L2080" s="31">
        <f t="shared" ca="1" si="647"/>
        <v>-6.5678642426298894E-2</v>
      </c>
      <c r="M2080" s="30"/>
      <c r="N2080" s="21">
        <v>2067</v>
      </c>
      <c r="O2080" s="14">
        <f t="shared" si="645"/>
        <v>0.60769799999999996</v>
      </c>
      <c r="P2080" s="14">
        <f t="shared" si="653"/>
        <v>0.72742834698683556</v>
      </c>
      <c r="Q2080" s="14">
        <f t="shared" si="661"/>
        <v>1.3351263469868355</v>
      </c>
      <c r="R2080" s="14">
        <f t="shared" si="662"/>
        <v>-0.1197303469868356</v>
      </c>
      <c r="S2080" s="14">
        <f t="shared" si="663"/>
        <v>2.062554693973671</v>
      </c>
      <c r="T2080" s="14">
        <f t="shared" si="664"/>
        <v>-0.84715869397367116</v>
      </c>
      <c r="U2080" s="4" t="s">
        <v>21</v>
      </c>
      <c r="V2080" s="21">
        <v>2067</v>
      </c>
      <c r="W2080" s="15">
        <f t="shared" si="654"/>
        <v>19564.321118745218</v>
      </c>
      <c r="X2080" s="15">
        <f t="shared" si="655"/>
        <v>22052.763068832446</v>
      </c>
      <c r="Y2080" s="15">
        <f t="shared" si="656"/>
        <v>40493.274689997939</v>
      </c>
      <c r="Z2080" s="15">
        <f t="shared" si="657"/>
        <v>9452.4995512878249</v>
      </c>
      <c r="AA2080" s="15">
        <f t="shared" si="658"/>
        <v>83810.998867145565</v>
      </c>
      <c r="AB2080" s="15">
        <f t="shared" si="659"/>
        <v>4566.9740966113868</v>
      </c>
      <c r="AC2080" s="15"/>
    </row>
    <row r="2081" spans="2:29">
      <c r="B2081" s="64">
        <v>43343</v>
      </c>
      <c r="C2081" s="65">
        <v>2901.52</v>
      </c>
      <c r="D2081" s="65">
        <v>22865.15</v>
      </c>
      <c r="E2081" s="16">
        <f t="shared" si="646"/>
        <v>-1.9020966789822885E-4</v>
      </c>
      <c r="F2081" s="16" t="str">
        <f t="shared" si="648"/>
        <v/>
      </c>
      <c r="G2081" s="16">
        <f t="shared" si="649"/>
        <v>-1.9020966789822885E-4</v>
      </c>
      <c r="H2081" s="6">
        <f t="shared" si="650"/>
        <v>2068</v>
      </c>
      <c r="I2081" s="25">
        <f t="shared" ca="1" si="651"/>
        <v>31104.666666565598</v>
      </c>
      <c r="J2081" s="16">
        <f t="shared" ca="1" si="660"/>
        <v>4.2296826181166848E-3</v>
      </c>
      <c r="K2081" s="17">
        <f t="shared" ca="1" si="652"/>
        <v>28.959814116365862</v>
      </c>
      <c r="L2081" s="31">
        <f t="shared" ca="1" si="647"/>
        <v>0.24542284332915712</v>
      </c>
      <c r="M2081" s="30"/>
      <c r="N2081" s="21">
        <v>2068</v>
      </c>
      <c r="O2081" s="14">
        <f t="shared" si="645"/>
        <v>0.60799199999999998</v>
      </c>
      <c r="P2081" s="14">
        <f t="shared" si="653"/>
        <v>0.7276042880577327</v>
      </c>
      <c r="Q2081" s="14">
        <f t="shared" si="661"/>
        <v>1.3355962880577326</v>
      </c>
      <c r="R2081" s="14">
        <f t="shared" si="662"/>
        <v>-0.11961228805773272</v>
      </c>
      <c r="S2081" s="14">
        <f t="shared" si="663"/>
        <v>2.0632005761154653</v>
      </c>
      <c r="T2081" s="14">
        <f t="shared" si="664"/>
        <v>-0.84721657611546541</v>
      </c>
      <c r="U2081" s="4" t="s">
        <v>21</v>
      </c>
      <c r="V2081" s="21">
        <v>2068</v>
      </c>
      <c r="W2081" s="15">
        <f t="shared" si="654"/>
        <v>19570.073874767826</v>
      </c>
      <c r="X2081" s="15">
        <f t="shared" si="655"/>
        <v>22056.643396927546</v>
      </c>
      <c r="Y2081" s="15">
        <f t="shared" si="656"/>
        <v>40512.308614931128</v>
      </c>
      <c r="Z2081" s="15">
        <f t="shared" si="657"/>
        <v>9453.615569138834</v>
      </c>
      <c r="AA2081" s="15">
        <f t="shared" si="658"/>
        <v>83865.148379818973</v>
      </c>
      <c r="AB2081" s="15">
        <f t="shared" si="659"/>
        <v>4566.7097580194722</v>
      </c>
      <c r="AC2081" s="15"/>
    </row>
    <row r="2082" spans="2:29">
      <c r="B2082" s="64">
        <v>43347</v>
      </c>
      <c r="C2082" s="65">
        <v>2896.72</v>
      </c>
      <c r="D2082" s="65">
        <v>22696.9</v>
      </c>
      <c r="E2082" s="16">
        <f t="shared" si="646"/>
        <v>-7.3583597745914631E-3</v>
      </c>
      <c r="F2082" s="16" t="str">
        <f t="shared" si="648"/>
        <v/>
      </c>
      <c r="G2082" s="16">
        <f t="shared" si="649"/>
        <v>-7.3583597745914631E-3</v>
      </c>
      <c r="H2082" s="6">
        <f t="shared" si="650"/>
        <v>2069</v>
      </c>
      <c r="I2082" s="25">
        <f t="shared" ca="1" si="651"/>
        <v>31204.455896698517</v>
      </c>
      <c r="J2082" s="16">
        <f t="shared" ca="1" si="660"/>
        <v>3.2081755192118087E-3</v>
      </c>
      <c r="K2082" s="17">
        <f t="shared" ca="1" si="652"/>
        <v>29.141629270043889</v>
      </c>
      <c r="L2082" s="31">
        <f t="shared" ca="1" si="647"/>
        <v>0.18181515367802784</v>
      </c>
      <c r="M2082" s="30"/>
      <c r="N2082" s="21">
        <v>2069</v>
      </c>
      <c r="O2082" s="14">
        <f t="shared" si="645"/>
        <v>0.60828599999999999</v>
      </c>
      <c r="P2082" s="14">
        <f t="shared" si="653"/>
        <v>0.72778018659482624</v>
      </c>
      <c r="Q2082" s="14">
        <f t="shared" si="661"/>
        <v>1.3360661865948262</v>
      </c>
      <c r="R2082" s="14">
        <f t="shared" si="662"/>
        <v>-0.11949418659482625</v>
      </c>
      <c r="S2082" s="14">
        <f t="shared" si="663"/>
        <v>2.0638463731896524</v>
      </c>
      <c r="T2082" s="14">
        <f t="shared" si="664"/>
        <v>-0.84727437318965249</v>
      </c>
      <c r="U2082" s="4" t="s">
        <v>21</v>
      </c>
      <c r="V2082" s="21">
        <v>2069</v>
      </c>
      <c r="W2082" s="15">
        <f t="shared" si="654"/>
        <v>19575.828322349356</v>
      </c>
      <c r="X2082" s="15">
        <f t="shared" si="655"/>
        <v>22060.523469473796</v>
      </c>
      <c r="Y2082" s="15">
        <f t="shared" si="656"/>
        <v>40531.349762836973</v>
      </c>
      <c r="Z2082" s="15">
        <f t="shared" si="657"/>
        <v>9454.7321208992053</v>
      </c>
      <c r="AA2082" s="15">
        <f t="shared" si="658"/>
        <v>83919.3257391761</v>
      </c>
      <c r="AB2082" s="15">
        <f t="shared" si="659"/>
        <v>4566.4458231842009</v>
      </c>
      <c r="AC2082" s="15"/>
    </row>
    <row r="2083" spans="2:29">
      <c r="B2083" s="64">
        <v>43348</v>
      </c>
      <c r="C2083" s="65">
        <v>2888.6</v>
      </c>
      <c r="D2083" s="65">
        <v>22580.83</v>
      </c>
      <c r="E2083" s="16">
        <f t="shared" si="646"/>
        <v>-5.1139142349836192E-3</v>
      </c>
      <c r="F2083" s="16" t="str">
        <f t="shared" si="648"/>
        <v/>
      </c>
      <c r="G2083" s="16">
        <f t="shared" si="649"/>
        <v>-5.1139142349836192E-3</v>
      </c>
      <c r="H2083" s="6">
        <f t="shared" si="650"/>
        <v>2070</v>
      </c>
      <c r="I2083" s="25">
        <f t="shared" ca="1" si="651"/>
        <v>31241.047181698461</v>
      </c>
      <c r="J2083" s="16">
        <f t="shared" ca="1" si="660"/>
        <v>1.1726301243988508E-3</v>
      </c>
      <c r="K2083" s="17">
        <f t="shared" ca="1" si="652"/>
        <v>29.196500764982197</v>
      </c>
      <c r="L2083" s="31">
        <f t="shared" ca="1" si="647"/>
        <v>5.4871494938306412E-2</v>
      </c>
      <c r="M2083" s="30"/>
      <c r="N2083" s="21">
        <v>2070</v>
      </c>
      <c r="O2083" s="14">
        <f t="shared" si="645"/>
        <v>0.60858000000000001</v>
      </c>
      <c r="P2083" s="14">
        <f t="shared" si="653"/>
        <v>0.72795604262894886</v>
      </c>
      <c r="Q2083" s="14">
        <f t="shared" si="661"/>
        <v>1.336536042628949</v>
      </c>
      <c r="R2083" s="14">
        <f t="shared" si="662"/>
        <v>-0.11937604262894885</v>
      </c>
      <c r="S2083" s="14">
        <f t="shared" si="663"/>
        <v>2.0644920852578976</v>
      </c>
      <c r="T2083" s="14">
        <f t="shared" si="664"/>
        <v>-0.84733208525789772</v>
      </c>
      <c r="U2083" s="4" t="s">
        <v>21</v>
      </c>
      <c r="V2083" s="21">
        <v>2070</v>
      </c>
      <c r="W2083" s="15">
        <f t="shared" si="654"/>
        <v>19581.58446198719</v>
      </c>
      <c r="X2083" s="15">
        <f t="shared" si="655"/>
        <v>22064.403286776451</v>
      </c>
      <c r="Y2083" s="15">
        <f t="shared" si="656"/>
        <v>40550.398136740463</v>
      </c>
      <c r="Z2083" s="15">
        <f t="shared" si="657"/>
        <v>9455.8492064354359</v>
      </c>
      <c r="AA2083" s="15">
        <f t="shared" si="658"/>
        <v>83973.530959163865</v>
      </c>
      <c r="AB2083" s="15">
        <f t="shared" si="659"/>
        <v>4566.1822917557602</v>
      </c>
      <c r="AC2083" s="15"/>
    </row>
    <row r="2084" spans="2:29">
      <c r="B2084" s="64">
        <v>43349</v>
      </c>
      <c r="C2084" s="65">
        <v>2878.05</v>
      </c>
      <c r="D2084" s="65">
        <v>22487.94</v>
      </c>
      <c r="E2084" s="16">
        <f t="shared" si="646"/>
        <v>-4.1136663267029175E-3</v>
      </c>
      <c r="F2084" s="16" t="str">
        <f t="shared" si="648"/>
        <v/>
      </c>
      <c r="G2084" s="16">
        <f t="shared" si="649"/>
        <v>-4.1136663267029175E-3</v>
      </c>
      <c r="H2084" s="6">
        <f t="shared" si="650"/>
        <v>2071</v>
      </c>
      <c r="I2084" s="25">
        <f t="shared" ca="1" si="651"/>
        <v>31090.967777085163</v>
      </c>
      <c r="J2084" s="16">
        <f t="shared" ca="1" si="660"/>
        <v>-4.8039172227625224E-3</v>
      </c>
      <c r="K2084" s="17">
        <f t="shared" ca="1" si="652"/>
        <v>28.877157242466868</v>
      </c>
      <c r="L2084" s="31">
        <f t="shared" ca="1" si="647"/>
        <v>-0.31934352251532933</v>
      </c>
      <c r="M2084" s="30"/>
      <c r="N2084" s="21">
        <v>2071</v>
      </c>
      <c r="O2084" s="14">
        <f t="shared" si="645"/>
        <v>0.60887400000000003</v>
      </c>
      <c r="P2084" s="14">
        <f t="shared" si="653"/>
        <v>0.72813185619089626</v>
      </c>
      <c r="Q2084" s="14">
        <f t="shared" si="661"/>
        <v>1.3370058561908964</v>
      </c>
      <c r="R2084" s="14">
        <f t="shared" si="662"/>
        <v>-0.11925785619089624</v>
      </c>
      <c r="S2084" s="14">
        <f t="shared" si="663"/>
        <v>2.0651377123817927</v>
      </c>
      <c r="T2084" s="14">
        <f t="shared" si="664"/>
        <v>-0.8473897123817925</v>
      </c>
      <c r="U2084" s="4" t="s">
        <v>21</v>
      </c>
      <c r="V2084" s="21">
        <v>2071</v>
      </c>
      <c r="W2084" s="15">
        <f t="shared" si="654"/>
        <v>19587.342294178874</v>
      </c>
      <c r="X2084" s="15">
        <f t="shared" si="655"/>
        <v>22068.282849140385</v>
      </c>
      <c r="Y2084" s="15">
        <f t="shared" si="656"/>
        <v>40569.453739667304</v>
      </c>
      <c r="Z2084" s="15">
        <f t="shared" si="657"/>
        <v>9456.9668256143214</v>
      </c>
      <c r="AA2084" s="15">
        <f t="shared" si="658"/>
        <v>84027.764053734922</v>
      </c>
      <c r="AB2084" s="15">
        <f t="shared" si="659"/>
        <v>4565.919163384845</v>
      </c>
      <c r="AC2084" s="15"/>
    </row>
    <row r="2085" spans="2:29">
      <c r="B2085" s="64">
        <v>43350</v>
      </c>
      <c r="C2085" s="65">
        <v>2871.68</v>
      </c>
      <c r="D2085" s="65">
        <v>22307.06</v>
      </c>
      <c r="E2085" s="16">
        <f t="shared" si="646"/>
        <v>-8.0434223855096292E-3</v>
      </c>
      <c r="F2085" s="16" t="str">
        <f t="shared" si="648"/>
        <v/>
      </c>
      <c r="G2085" s="16">
        <f t="shared" si="649"/>
        <v>-8.0434223855096292E-3</v>
      </c>
      <c r="H2085" s="6">
        <f t="shared" si="650"/>
        <v>2072</v>
      </c>
      <c r="I2085" s="25">
        <f t="shared" ca="1" si="651"/>
        <v>31421.728928274511</v>
      </c>
      <c r="J2085" s="16">
        <f t="shared" ca="1" si="660"/>
        <v>1.0638496477846138E-2</v>
      </c>
      <c r="K2085" s="17">
        <f t="shared" ca="1" si="652"/>
        <v>29.520176802695666</v>
      </c>
      <c r="L2085" s="31">
        <f t="shared" ca="1" si="647"/>
        <v>0.64301956022879803</v>
      </c>
      <c r="M2085" s="30"/>
      <c r="N2085" s="21">
        <v>2072</v>
      </c>
      <c r="O2085" s="14">
        <f t="shared" si="645"/>
        <v>0.60916799999999993</v>
      </c>
      <c r="P2085" s="14">
        <f t="shared" si="653"/>
        <v>0.72830762731142673</v>
      </c>
      <c r="Q2085" s="14">
        <f t="shared" si="661"/>
        <v>1.3374756273114268</v>
      </c>
      <c r="R2085" s="14">
        <f t="shared" si="662"/>
        <v>-0.1191396273114268</v>
      </c>
      <c r="S2085" s="14">
        <f t="shared" si="663"/>
        <v>2.0657832546228532</v>
      </c>
      <c r="T2085" s="14">
        <f t="shared" si="664"/>
        <v>-0.84744725462285353</v>
      </c>
      <c r="U2085" s="4" t="s">
        <v>21</v>
      </c>
      <c r="V2085" s="21">
        <v>2072</v>
      </c>
      <c r="W2085" s="15">
        <f t="shared" si="654"/>
        <v>19593.101819422085</v>
      </c>
      <c r="X2085" s="15">
        <f t="shared" si="655"/>
        <v>22072.162156870112</v>
      </c>
      <c r="Y2085" s="15">
        <f t="shared" si="656"/>
        <v>40588.516574643996</v>
      </c>
      <c r="Z2085" s="15">
        <f t="shared" si="657"/>
        <v>9458.0849783029607</v>
      </c>
      <c r="AA2085" s="15">
        <f t="shared" si="658"/>
        <v>84082.025036847466</v>
      </c>
      <c r="AB2085" s="15">
        <f t="shared" si="659"/>
        <v>4565.656437722665</v>
      </c>
      <c r="AC2085" s="15"/>
    </row>
    <row r="2086" spans="2:29">
      <c r="B2086" s="64">
        <v>43353</v>
      </c>
      <c r="C2086" s="65">
        <v>2877.13</v>
      </c>
      <c r="D2086" s="65">
        <v>22373.09</v>
      </c>
      <c r="E2086" s="16">
        <f t="shared" si="646"/>
        <v>2.9600494193317644E-3</v>
      </c>
      <c r="F2086" s="16">
        <f t="shared" si="648"/>
        <v>2.9600494193317644E-3</v>
      </c>
      <c r="G2086" s="16" t="str">
        <f t="shared" si="649"/>
        <v/>
      </c>
      <c r="H2086" s="6">
        <f t="shared" si="650"/>
        <v>2073</v>
      </c>
      <c r="I2086" s="25">
        <f t="shared" ca="1" si="651"/>
        <v>31266.001405580526</v>
      </c>
      <c r="J2086" s="16">
        <f t="shared" ca="1" si="660"/>
        <v>-4.9560456412013586E-3</v>
      </c>
      <c r="K2086" s="17">
        <f t="shared" ca="1" si="652"/>
        <v>29.191278621054682</v>
      </c>
      <c r="L2086" s="31">
        <f t="shared" ca="1" si="647"/>
        <v>-0.32889818164098455</v>
      </c>
      <c r="M2086" s="30"/>
      <c r="N2086" s="21">
        <v>2073</v>
      </c>
      <c r="O2086" s="14">
        <f t="shared" si="645"/>
        <v>0.60946199999999995</v>
      </c>
      <c r="P2086" s="14">
        <f t="shared" si="653"/>
        <v>0.72848335602126146</v>
      </c>
      <c r="Q2086" s="14">
        <f t="shared" si="661"/>
        <v>1.3379453560212613</v>
      </c>
      <c r="R2086" s="14">
        <f t="shared" si="662"/>
        <v>-0.11902135602126152</v>
      </c>
      <c r="S2086" s="14">
        <f t="shared" si="663"/>
        <v>2.0664287120425229</v>
      </c>
      <c r="T2086" s="14">
        <f t="shared" si="664"/>
        <v>-0.84750471204252298</v>
      </c>
      <c r="U2086" s="4" t="s">
        <v>21</v>
      </c>
      <c r="V2086" s="21">
        <v>2073</v>
      </c>
      <c r="W2086" s="15">
        <f t="shared" si="654"/>
        <v>19598.863038214662</v>
      </c>
      <c r="X2086" s="15">
        <f t="shared" si="655"/>
        <v>22076.041210269745</v>
      </c>
      <c r="Y2086" s="15">
        <f t="shared" si="656"/>
        <v>40607.586644697752</v>
      </c>
      <c r="Z2086" s="15">
        <f t="shared" si="657"/>
        <v>9459.2036643687552</v>
      </c>
      <c r="AA2086" s="15">
        <f t="shared" si="658"/>
        <v>84136.313922465575</v>
      </c>
      <c r="AB2086" s="15">
        <f t="shared" si="659"/>
        <v>4565.3941144209384</v>
      </c>
      <c r="AC2086" s="15"/>
    </row>
    <row r="2087" spans="2:29">
      <c r="B2087" s="64">
        <v>43354</v>
      </c>
      <c r="C2087" s="65">
        <v>2887.89</v>
      </c>
      <c r="D2087" s="65">
        <v>22664.69</v>
      </c>
      <c r="E2087" s="16">
        <f t="shared" si="646"/>
        <v>1.3033514816236762E-2</v>
      </c>
      <c r="F2087" s="16">
        <f t="shared" si="648"/>
        <v>1.3033514816236762E-2</v>
      </c>
      <c r="G2087" s="16" t="str">
        <f t="shared" si="649"/>
        <v/>
      </c>
      <c r="H2087" s="6">
        <f t="shared" si="650"/>
        <v>2074</v>
      </c>
      <c r="I2087" s="25">
        <f t="shared" ca="1" si="651"/>
        <v>31436.79783474264</v>
      </c>
      <c r="J2087" s="16">
        <f t="shared" ca="1" si="660"/>
        <v>5.4626885909251285E-3</v>
      </c>
      <c r="K2087" s="17">
        <f t="shared" ca="1" si="652"/>
        <v>29.513392739039038</v>
      </c>
      <c r="L2087" s="31">
        <f t="shared" ca="1" si="647"/>
        <v>0.32211411798435524</v>
      </c>
      <c r="M2087" s="30"/>
      <c r="N2087" s="21">
        <v>2074</v>
      </c>
      <c r="O2087" s="14">
        <f t="shared" si="645"/>
        <v>0.60975599999999996</v>
      </c>
      <c r="P2087" s="14">
        <f t="shared" si="653"/>
        <v>0.72865904235108492</v>
      </c>
      <c r="Q2087" s="14">
        <f t="shared" si="661"/>
        <v>1.3384150423510848</v>
      </c>
      <c r="R2087" s="14">
        <f t="shared" si="662"/>
        <v>-0.11890304235108495</v>
      </c>
      <c r="S2087" s="14">
        <f t="shared" si="663"/>
        <v>2.0670740847021696</v>
      </c>
      <c r="T2087" s="14">
        <f t="shared" si="664"/>
        <v>-0.84756208470216987</v>
      </c>
      <c r="U2087" s="4" t="s">
        <v>21</v>
      </c>
      <c r="V2087" s="21">
        <v>2074</v>
      </c>
      <c r="W2087" s="15">
        <f t="shared" si="654"/>
        <v>19604.625951054571</v>
      </c>
      <c r="X2087" s="15">
        <f t="shared" si="655"/>
        <v>22079.920009643043</v>
      </c>
      <c r="Y2087" s="15">
        <f t="shared" si="656"/>
        <v>40626.663952856608</v>
      </c>
      <c r="Z2087" s="15">
        <f t="shared" si="657"/>
        <v>9460.3228836794005</v>
      </c>
      <c r="AA2087" s="15">
        <f t="shared" si="658"/>
        <v>84190.630724558825</v>
      </c>
      <c r="AB2087" s="15">
        <f t="shared" si="659"/>
        <v>4565.1321931318898</v>
      </c>
      <c r="AC2087" s="15"/>
    </row>
    <row r="2088" spans="2:29">
      <c r="B2088" s="64">
        <v>43355</v>
      </c>
      <c r="C2088" s="65">
        <v>2888.92</v>
      </c>
      <c r="D2088" s="65">
        <v>22604.61</v>
      </c>
      <c r="E2088" s="16">
        <f t="shared" si="646"/>
        <v>-2.6508194023389738E-3</v>
      </c>
      <c r="F2088" s="16" t="str">
        <f t="shared" si="648"/>
        <v/>
      </c>
      <c r="G2088" s="16">
        <f t="shared" si="649"/>
        <v>-2.6508194023389738E-3</v>
      </c>
      <c r="H2088" s="6">
        <f t="shared" si="650"/>
        <v>2075</v>
      </c>
      <c r="I2088" s="25">
        <f t="shared" ca="1" si="651"/>
        <v>31230.149847627374</v>
      </c>
      <c r="J2088" s="16">
        <f t="shared" ca="1" si="660"/>
        <v>-6.5734426324708956E-3</v>
      </c>
      <c r="K2088" s="17">
        <f t="shared" ca="1" si="652"/>
        <v>29.082821033301968</v>
      </c>
      <c r="L2088" s="31">
        <f t="shared" ca="1" si="647"/>
        <v>-0.43057170573706993</v>
      </c>
      <c r="M2088" s="30"/>
      <c r="N2088" s="21">
        <v>2075</v>
      </c>
      <c r="O2088" s="14">
        <f t="shared" si="645"/>
        <v>0.61004999999999998</v>
      </c>
      <c r="P2088" s="14">
        <f t="shared" si="653"/>
        <v>0.72883468633154391</v>
      </c>
      <c r="Q2088" s="14">
        <f t="shared" si="661"/>
        <v>1.3388846863315438</v>
      </c>
      <c r="R2088" s="14">
        <f t="shared" si="662"/>
        <v>-0.11878468633154393</v>
      </c>
      <c r="S2088" s="14">
        <f t="shared" si="663"/>
        <v>2.0677193726630878</v>
      </c>
      <c r="T2088" s="14">
        <f t="shared" si="664"/>
        <v>-0.84761937266308784</v>
      </c>
      <c r="U2088" s="4" t="s">
        <v>21</v>
      </c>
      <c r="V2088" s="21">
        <v>2075</v>
      </c>
      <c r="W2088" s="15">
        <f t="shared" si="654"/>
        <v>19610.390558439947</v>
      </c>
      <c r="X2088" s="15">
        <f t="shared" si="655"/>
        <v>22083.798555293379</v>
      </c>
      <c r="Y2088" s="15">
        <f t="shared" si="656"/>
        <v>40645.748502149261</v>
      </c>
      <c r="Z2088" s="15">
        <f t="shared" si="657"/>
        <v>9461.4426361028982</v>
      </c>
      <c r="AA2088" s="15">
        <f t="shared" si="658"/>
        <v>84244.97545710257</v>
      </c>
      <c r="AB2088" s="15">
        <f t="shared" si="659"/>
        <v>4564.8706735082587</v>
      </c>
      <c r="AC2088" s="15"/>
    </row>
    <row r="2089" spans="2:29">
      <c r="B2089" s="64">
        <v>43356</v>
      </c>
      <c r="C2089" s="65">
        <v>2904.18</v>
      </c>
      <c r="D2089" s="65">
        <v>22821.32</v>
      </c>
      <c r="E2089" s="16">
        <f t="shared" si="646"/>
        <v>9.5869824783528287E-3</v>
      </c>
      <c r="F2089" s="16">
        <f t="shared" si="648"/>
        <v>9.5869824783528287E-3</v>
      </c>
      <c r="G2089" s="16" t="str">
        <f t="shared" si="649"/>
        <v/>
      </c>
      <c r="H2089" s="6">
        <f t="shared" si="650"/>
        <v>2076</v>
      </c>
      <c r="I2089" s="25">
        <f t="shared" ca="1" si="651"/>
        <v>31556.416791752643</v>
      </c>
      <c r="J2089" s="16">
        <f t="shared" ca="1" si="660"/>
        <v>1.0447178310611163E-2</v>
      </c>
      <c r="K2089" s="17">
        <f t="shared" ca="1" si="652"/>
        <v>29.714007949640166</v>
      </c>
      <c r="L2089" s="31">
        <f t="shared" ca="1" si="647"/>
        <v>0.63118691633819846</v>
      </c>
      <c r="M2089" s="30"/>
      <c r="N2089" s="21">
        <v>2076</v>
      </c>
      <c r="O2089" s="14">
        <f t="shared" si="645"/>
        <v>0.610344</v>
      </c>
      <c r="P2089" s="14">
        <f t="shared" si="653"/>
        <v>0.72901028799324907</v>
      </c>
      <c r="Q2089" s="14">
        <f t="shared" si="661"/>
        <v>1.339354287993249</v>
      </c>
      <c r="R2089" s="14">
        <f t="shared" si="662"/>
        <v>-0.11866628799324908</v>
      </c>
      <c r="S2089" s="14">
        <f t="shared" si="663"/>
        <v>2.0683645759864984</v>
      </c>
      <c r="T2089" s="14">
        <f t="shared" si="664"/>
        <v>-0.84767657598649815</v>
      </c>
      <c r="U2089" s="4" t="s">
        <v>21</v>
      </c>
      <c r="V2089" s="21">
        <v>2076</v>
      </c>
      <c r="W2089" s="15">
        <f t="shared" si="654"/>
        <v>19616.15686086905</v>
      </c>
      <c r="X2089" s="15">
        <f t="shared" si="655"/>
        <v>22087.676847523766</v>
      </c>
      <c r="Y2089" s="15">
        <f t="shared" si="656"/>
        <v>40664.84029560523</v>
      </c>
      <c r="Z2089" s="15">
        <f t="shared" si="657"/>
        <v>9462.5629215075423</v>
      </c>
      <c r="AA2089" s="15">
        <f t="shared" si="658"/>
        <v>84299.348134077867</v>
      </c>
      <c r="AB2089" s="15">
        <f t="shared" si="659"/>
        <v>4564.6095552032848</v>
      </c>
      <c r="AC2089" s="15"/>
    </row>
    <row r="2090" spans="2:29">
      <c r="B2090" s="64">
        <v>43357</v>
      </c>
      <c r="C2090" s="65">
        <v>2904.98</v>
      </c>
      <c r="D2090" s="65">
        <v>23094.67</v>
      </c>
      <c r="E2090" s="16">
        <f t="shared" si="646"/>
        <v>1.1977834761529945E-2</v>
      </c>
      <c r="F2090" s="16">
        <f t="shared" si="648"/>
        <v>1.1977834761529945E-2</v>
      </c>
      <c r="G2090" s="16" t="str">
        <f t="shared" si="649"/>
        <v/>
      </c>
      <c r="H2090" s="6">
        <f t="shared" si="650"/>
        <v>2077</v>
      </c>
      <c r="I2090" s="25">
        <f t="shared" ca="1" si="651"/>
        <v>31479.626600256011</v>
      </c>
      <c r="J2090" s="16">
        <f t="shared" ca="1" si="660"/>
        <v>-2.4334255693029376E-3</v>
      </c>
      <c r="K2090" s="17">
        <f t="shared" ca="1" si="652"/>
        <v>29.54335839963025</v>
      </c>
      <c r="L2090" s="31">
        <f t="shared" ca="1" si="647"/>
        <v>-0.17064955000991469</v>
      </c>
      <c r="M2090" s="30"/>
      <c r="N2090" s="21">
        <v>2077</v>
      </c>
      <c r="O2090" s="14">
        <f t="shared" si="645"/>
        <v>0.61063800000000001</v>
      </c>
      <c r="P2090" s="14">
        <f t="shared" si="653"/>
        <v>0.72918584736677383</v>
      </c>
      <c r="Q2090" s="14">
        <f t="shared" si="661"/>
        <v>1.3398238473667738</v>
      </c>
      <c r="R2090" s="14">
        <f t="shared" si="662"/>
        <v>-0.11854784736677382</v>
      </c>
      <c r="S2090" s="14">
        <f t="shared" si="663"/>
        <v>2.0690096947335475</v>
      </c>
      <c r="T2090" s="14">
        <f t="shared" si="664"/>
        <v>-0.84773369473354765</v>
      </c>
      <c r="U2090" s="4" t="s">
        <v>21</v>
      </c>
      <c r="V2090" s="21">
        <v>2077</v>
      </c>
      <c r="W2090" s="15">
        <f t="shared" si="654"/>
        <v>19621.924858840299</v>
      </c>
      <c r="X2090" s="15">
        <f t="shared" si="655"/>
        <v>22091.55488663683</v>
      </c>
      <c r="Y2090" s="15">
        <f t="shared" si="656"/>
        <v>40683.939336254785</v>
      </c>
      <c r="Z2090" s="15">
        <f t="shared" si="657"/>
        <v>9463.6837397619238</v>
      </c>
      <c r="AA2090" s="15">
        <f t="shared" si="658"/>
        <v>84353.748769471349</v>
      </c>
      <c r="AB2090" s="15">
        <f t="shared" si="659"/>
        <v>4564.3488378707161</v>
      </c>
      <c r="AC2090" s="15"/>
    </row>
    <row r="2091" spans="2:29">
      <c r="B2091" s="64">
        <v>43361</v>
      </c>
      <c r="C2091" s="65">
        <v>2904.31</v>
      </c>
      <c r="D2091" s="65">
        <v>23094.67</v>
      </c>
      <c r="E2091" s="16">
        <f t="shared" si="646"/>
        <v>0</v>
      </c>
      <c r="F2091" s="16" t="str">
        <f t="shared" si="648"/>
        <v/>
      </c>
      <c r="G2091" s="16" t="str">
        <f t="shared" si="649"/>
        <v/>
      </c>
      <c r="H2091" s="6">
        <f t="shared" si="650"/>
        <v>2078</v>
      </c>
      <c r="I2091" s="25">
        <f t="shared" ca="1" si="651"/>
        <v>31183.706530525997</v>
      </c>
      <c r="J2091" s="16">
        <f t="shared" ca="1" si="660"/>
        <v>-9.4003678470445454E-3</v>
      </c>
      <c r="K2091" s="17">
        <f t="shared" ca="1" si="652"/>
        <v>28.934681117206399</v>
      </c>
      <c r="L2091" s="31">
        <f t="shared" ca="1" si="647"/>
        <v>-0.60867728242385255</v>
      </c>
      <c r="M2091" s="30"/>
      <c r="N2091" s="21">
        <v>2078</v>
      </c>
      <c r="O2091" s="14">
        <f t="shared" si="645"/>
        <v>0.61093200000000003</v>
      </c>
      <c r="P2091" s="14">
        <f t="shared" si="653"/>
        <v>0.72936136448265487</v>
      </c>
      <c r="Q2091" s="14">
        <f t="shared" si="661"/>
        <v>1.3402933644826549</v>
      </c>
      <c r="R2091" s="14">
        <f t="shared" si="662"/>
        <v>-0.11842936448265484</v>
      </c>
      <c r="S2091" s="14">
        <f t="shared" si="663"/>
        <v>2.0696547289653098</v>
      </c>
      <c r="T2091" s="14">
        <f t="shared" si="664"/>
        <v>-0.84779072896530971</v>
      </c>
      <c r="U2091" s="4" t="s">
        <v>21</v>
      </c>
      <c r="V2091" s="21">
        <v>2078</v>
      </c>
      <c r="W2091" s="15">
        <f t="shared" si="654"/>
        <v>19627.694552852263</v>
      </c>
      <c r="X2091" s="15">
        <f t="shared" si="655"/>
        <v>22095.432672934843</v>
      </c>
      <c r="Y2091" s="15">
        <f t="shared" si="656"/>
        <v>40703.045627128929</v>
      </c>
      <c r="Z2091" s="15">
        <f t="shared" si="657"/>
        <v>9464.8050907349389</v>
      </c>
      <c r="AA2091" s="15">
        <f t="shared" si="658"/>
        <v>84408.177377275584</v>
      </c>
      <c r="AB2091" s="15">
        <f t="shared" si="659"/>
        <v>4564.0885211648065</v>
      </c>
      <c r="AC2091" s="15"/>
    </row>
    <row r="2092" spans="2:29">
      <c r="B2092" s="64">
        <v>43362</v>
      </c>
      <c r="C2092" s="65">
        <v>2907.95</v>
      </c>
      <c r="D2092" s="65">
        <v>23672.91</v>
      </c>
      <c r="E2092" s="16">
        <f t="shared" si="646"/>
        <v>2.5037811754833546E-2</v>
      </c>
      <c r="F2092" s="16">
        <f t="shared" si="648"/>
        <v>2.5037811754833546E-2</v>
      </c>
      <c r="G2092" s="16" t="str">
        <f t="shared" si="649"/>
        <v/>
      </c>
      <c r="H2092" s="6">
        <f t="shared" si="650"/>
        <v>2079</v>
      </c>
      <c r="I2092" s="25">
        <f t="shared" ca="1" si="651"/>
        <v>30985.666439322798</v>
      </c>
      <c r="J2092" s="16">
        <f t="shared" ca="1" si="660"/>
        <v>-6.350755353900445E-3</v>
      </c>
      <c r="K2092" s="17">
        <f t="shared" ca="1" si="652"/>
        <v>28.518117900040092</v>
      </c>
      <c r="L2092" s="31">
        <f t="shared" ca="1" si="647"/>
        <v>-0.41656321716630634</v>
      </c>
      <c r="M2092" s="30"/>
      <c r="N2092" s="21">
        <v>2079</v>
      </c>
      <c r="O2092" s="14">
        <f t="shared" si="645"/>
        <v>0.61122599999999994</v>
      </c>
      <c r="P2092" s="14">
        <f t="shared" si="653"/>
        <v>0.7295368393713918</v>
      </c>
      <c r="Q2092" s="14">
        <f t="shared" si="661"/>
        <v>1.3407628393713917</v>
      </c>
      <c r="R2092" s="14">
        <f t="shared" si="662"/>
        <v>-0.11831083937139186</v>
      </c>
      <c r="S2092" s="14">
        <f t="shared" si="663"/>
        <v>2.0702996787427836</v>
      </c>
      <c r="T2092" s="14">
        <f t="shared" si="664"/>
        <v>-0.84784767874278366</v>
      </c>
      <c r="U2092" s="4" t="s">
        <v>21</v>
      </c>
      <c r="V2092" s="21">
        <v>2079</v>
      </c>
      <c r="W2092" s="15">
        <f t="shared" si="654"/>
        <v>19633.46594340364</v>
      </c>
      <c r="X2092" s="15">
        <f t="shared" si="655"/>
        <v>22099.310206719674</v>
      </c>
      <c r="Y2092" s="15">
        <f t="shared" si="656"/>
        <v>40722.159171259409</v>
      </c>
      <c r="Z2092" s="15">
        <f t="shared" si="657"/>
        <v>9465.9269742957731</v>
      </c>
      <c r="AA2092" s="15">
        <f t="shared" si="658"/>
        <v>84462.63397148854</v>
      </c>
      <c r="AB2092" s="15">
        <f t="shared" si="659"/>
        <v>4563.8286047403162</v>
      </c>
      <c r="AC2092" s="15"/>
    </row>
    <row r="2093" spans="2:29">
      <c r="B2093" s="64">
        <v>43363</v>
      </c>
      <c r="C2093" s="65">
        <v>2930.75</v>
      </c>
      <c r="D2093" s="65">
        <v>23674.93</v>
      </c>
      <c r="E2093" s="16">
        <f t="shared" si="646"/>
        <v>8.5329602486573742E-5</v>
      </c>
      <c r="F2093" s="16">
        <f t="shared" si="648"/>
        <v>8.5329602486573742E-5</v>
      </c>
      <c r="G2093" s="16" t="str">
        <f t="shared" si="649"/>
        <v/>
      </c>
      <c r="H2093" s="6">
        <f t="shared" si="650"/>
        <v>2080</v>
      </c>
      <c r="I2093" s="25">
        <f t="shared" ca="1" si="651"/>
        <v>30527.329977557507</v>
      </c>
      <c r="J2093" s="16">
        <f t="shared" ca="1" si="660"/>
        <v>-1.4791886521557371E-2</v>
      </c>
      <c r="K2093" s="17">
        <f t="shared" ca="1" si="652"/>
        <v>27.568343685540189</v>
      </c>
      <c r="L2093" s="31">
        <f t="shared" ca="1" si="647"/>
        <v>-0.94977421449990362</v>
      </c>
      <c r="M2093" s="30"/>
      <c r="N2093" s="21">
        <v>2080</v>
      </c>
      <c r="O2093" s="14">
        <f t="shared" si="645"/>
        <v>0.61151999999999995</v>
      </c>
      <c r="P2093" s="14">
        <f t="shared" si="653"/>
        <v>0.72971227206344824</v>
      </c>
      <c r="Q2093" s="14">
        <f t="shared" si="661"/>
        <v>1.3412322720634482</v>
      </c>
      <c r="R2093" s="14">
        <f t="shared" si="662"/>
        <v>-0.11819227206344829</v>
      </c>
      <c r="S2093" s="14">
        <f t="shared" si="663"/>
        <v>2.0709445441268963</v>
      </c>
      <c r="T2093" s="14">
        <f t="shared" si="664"/>
        <v>-0.84790454412689653</v>
      </c>
      <c r="U2093" s="4" t="s">
        <v>21</v>
      </c>
      <c r="V2093" s="21">
        <v>2080</v>
      </c>
      <c r="W2093" s="15">
        <f t="shared" si="654"/>
        <v>19639.239030993293</v>
      </c>
      <c r="X2093" s="15">
        <f t="shared" si="655"/>
        <v>22103.187488292857</v>
      </c>
      <c r="Y2093" s="15">
        <f t="shared" si="656"/>
        <v>40741.279971678799</v>
      </c>
      <c r="Z2093" s="15">
        <f t="shared" si="657"/>
        <v>9467.049390313914</v>
      </c>
      <c r="AA2093" s="15">
        <f t="shared" si="658"/>
        <v>84517.118566114121</v>
      </c>
      <c r="AB2093" s="15">
        <f t="shared" si="659"/>
        <v>4563.569088252505</v>
      </c>
      <c r="AC2093" s="15"/>
    </row>
    <row r="2094" spans="2:29">
      <c r="B2094" s="64">
        <v>43364</v>
      </c>
      <c r="C2094" s="65">
        <v>2929.67</v>
      </c>
      <c r="D2094" s="65">
        <v>23869.93</v>
      </c>
      <c r="E2094" s="16">
        <f t="shared" si="646"/>
        <v>8.2365607839178408E-3</v>
      </c>
      <c r="F2094" s="16">
        <f t="shared" si="648"/>
        <v>8.2365607839178408E-3</v>
      </c>
      <c r="G2094" s="16" t="str">
        <f t="shared" si="649"/>
        <v/>
      </c>
      <c r="H2094" s="6">
        <f t="shared" si="650"/>
        <v>2081</v>
      </c>
      <c r="I2094" s="25">
        <f t="shared" ca="1" si="651"/>
        <v>31099.190087012936</v>
      </c>
      <c r="J2094" s="16">
        <f t="shared" ca="1" si="660"/>
        <v>1.8732726048293048E-2</v>
      </c>
      <c r="K2094" s="17">
        <f t="shared" ca="1" si="652"/>
        <v>28.709933803479167</v>
      </c>
      <c r="L2094" s="31">
        <f t="shared" ca="1" si="647"/>
        <v>1.14159011793898</v>
      </c>
      <c r="M2094" s="30"/>
      <c r="N2094" s="21">
        <v>2081</v>
      </c>
      <c r="O2094" s="14">
        <f t="shared" si="645"/>
        <v>0.61181399999999997</v>
      </c>
      <c r="P2094" s="14">
        <f t="shared" si="653"/>
        <v>0.72988766258925086</v>
      </c>
      <c r="Q2094" s="14">
        <f t="shared" si="661"/>
        <v>1.3417016625892508</v>
      </c>
      <c r="R2094" s="14">
        <f t="shared" si="662"/>
        <v>-0.11807366258925089</v>
      </c>
      <c r="S2094" s="14">
        <f t="shared" si="663"/>
        <v>2.0715893251785018</v>
      </c>
      <c r="T2094" s="14">
        <f t="shared" si="664"/>
        <v>-0.84796132517850176</v>
      </c>
      <c r="U2094" s="4" t="s">
        <v>21</v>
      </c>
      <c r="V2094" s="21">
        <v>2081</v>
      </c>
      <c r="W2094" s="15">
        <f t="shared" si="654"/>
        <v>19645.013816120219</v>
      </c>
      <c r="X2094" s="15">
        <f t="shared" si="655"/>
        <v>22107.064517955536</v>
      </c>
      <c r="Y2094" s="15">
        <f t="shared" si="656"/>
        <v>40760.408031420389</v>
      </c>
      <c r="Z2094" s="15">
        <f t="shared" si="657"/>
        <v>9468.1723386591402</v>
      </c>
      <c r="AA2094" s="15">
        <f t="shared" si="658"/>
        <v>84571.631175161951</v>
      </c>
      <c r="AB2094" s="15">
        <f t="shared" si="659"/>
        <v>4563.3099713571346</v>
      </c>
      <c r="AC2094" s="15"/>
    </row>
    <row r="2095" spans="2:29">
      <c r="B2095" s="64">
        <v>43368</v>
      </c>
      <c r="C2095" s="65">
        <v>2915.56</v>
      </c>
      <c r="D2095" s="65">
        <v>23940.26</v>
      </c>
      <c r="E2095" s="16">
        <f t="shared" si="646"/>
        <v>2.9463848448654062E-3</v>
      </c>
      <c r="F2095" s="16">
        <f t="shared" si="648"/>
        <v>2.9463848448654062E-3</v>
      </c>
      <c r="G2095" s="16" t="str">
        <f t="shared" si="649"/>
        <v/>
      </c>
      <c r="H2095" s="6">
        <f t="shared" si="650"/>
        <v>2082</v>
      </c>
      <c r="I2095" s="25">
        <f t="shared" ca="1" si="651"/>
        <v>30993.051427937742</v>
      </c>
      <c r="J2095" s="16">
        <f t="shared" ca="1" si="660"/>
        <v>-3.4129074994630557E-3</v>
      </c>
      <c r="K2095" s="17">
        <f t="shared" ca="1" si="652"/>
        <v>28.477887112665723</v>
      </c>
      <c r="L2095" s="31">
        <f t="shared" ca="1" si="647"/>
        <v>-0.23204669081344348</v>
      </c>
      <c r="M2095" s="30"/>
      <c r="N2095" s="21">
        <v>2082</v>
      </c>
      <c r="O2095" s="14">
        <f t="shared" si="645"/>
        <v>0.61210799999999999</v>
      </c>
      <c r="P2095" s="14">
        <f t="shared" si="653"/>
        <v>0.73006301097918935</v>
      </c>
      <c r="Q2095" s="14">
        <f t="shared" si="661"/>
        <v>1.3421710109791893</v>
      </c>
      <c r="R2095" s="14">
        <f t="shared" si="662"/>
        <v>-0.11795501097918937</v>
      </c>
      <c r="S2095" s="14">
        <f t="shared" si="663"/>
        <v>2.0722340219583786</v>
      </c>
      <c r="T2095" s="14">
        <f t="shared" si="664"/>
        <v>-0.84801802195837872</v>
      </c>
      <c r="U2095" s="4" t="s">
        <v>21</v>
      </c>
      <c r="V2095" s="21">
        <v>2082</v>
      </c>
      <c r="W2095" s="15">
        <f t="shared" si="654"/>
        <v>19650.790299283577</v>
      </c>
      <c r="X2095" s="15">
        <f t="shared" si="655"/>
        <v>22110.941296008492</v>
      </c>
      <c r="Y2095" s="15">
        <f t="shared" si="656"/>
        <v>40779.543353518209</v>
      </c>
      <c r="Z2095" s="15">
        <f t="shared" si="657"/>
        <v>9469.2958192015303</v>
      </c>
      <c r="AA2095" s="15">
        <f t="shared" si="658"/>
        <v>84626.171812647095</v>
      </c>
      <c r="AB2095" s="15">
        <f t="shared" si="659"/>
        <v>4563.0512537104769</v>
      </c>
      <c r="AC2095" s="15"/>
    </row>
    <row r="2096" spans="2:29">
      <c r="B2096" s="64">
        <v>43369</v>
      </c>
      <c r="C2096" s="65">
        <v>2905.97</v>
      </c>
      <c r="D2096" s="65">
        <v>24033.79</v>
      </c>
      <c r="E2096" s="16">
        <f t="shared" si="646"/>
        <v>3.9068080296539168E-3</v>
      </c>
      <c r="F2096" s="16">
        <f t="shared" si="648"/>
        <v>3.9068080296539168E-3</v>
      </c>
      <c r="G2096" s="16" t="str">
        <f t="shared" si="649"/>
        <v/>
      </c>
      <c r="H2096" s="6">
        <f t="shared" si="650"/>
        <v>2083</v>
      </c>
      <c r="I2096" s="25">
        <f t="shared" ca="1" si="651"/>
        <v>31350.961077280725</v>
      </c>
      <c r="J2096" s="16">
        <f t="shared" ca="1" si="660"/>
        <v>1.1548061028297319E-2</v>
      </c>
      <c r="K2096" s="17">
        <f t="shared" ca="1" si="652"/>
        <v>29.177130789571304</v>
      </c>
      <c r="L2096" s="31">
        <f t="shared" ca="1" si="647"/>
        <v>0.69924367690558076</v>
      </c>
      <c r="M2096" s="30"/>
      <c r="N2096" s="21">
        <v>2083</v>
      </c>
      <c r="O2096" s="14">
        <f t="shared" si="645"/>
        <v>0.612402</v>
      </c>
      <c r="P2096" s="14">
        <f t="shared" si="653"/>
        <v>0.73023831726361765</v>
      </c>
      <c r="Q2096" s="14">
        <f t="shared" si="661"/>
        <v>1.3426403172636177</v>
      </c>
      <c r="R2096" s="14">
        <f t="shared" si="662"/>
        <v>-0.11783631726361765</v>
      </c>
      <c r="S2096" s="14">
        <f t="shared" si="663"/>
        <v>2.0728786345272354</v>
      </c>
      <c r="T2096" s="14">
        <f t="shared" si="664"/>
        <v>-0.8480746345272353</v>
      </c>
      <c r="U2096" s="4" t="s">
        <v>21</v>
      </c>
      <c r="V2096" s="21">
        <v>2083</v>
      </c>
      <c r="W2096" s="15">
        <f t="shared" si="654"/>
        <v>19656.568480982656</v>
      </c>
      <c r="X2096" s="15">
        <f t="shared" si="655"/>
        <v>22114.817822752128</v>
      </c>
      <c r="Y2096" s="15">
        <f t="shared" si="656"/>
        <v>40798.68594100709</v>
      </c>
      <c r="Z2096" s="15">
        <f t="shared" si="657"/>
        <v>9470.4198318114577</v>
      </c>
      <c r="AA2096" s="15">
        <f t="shared" si="658"/>
        <v>84680.740492590689</v>
      </c>
      <c r="AB2096" s="15">
        <f t="shared" si="659"/>
        <v>4562.7929349692931</v>
      </c>
      <c r="AC2096" s="15"/>
    </row>
    <row r="2097" spans="2:29">
      <c r="B2097" s="64">
        <v>43370</v>
      </c>
      <c r="C2097" s="65">
        <v>2914</v>
      </c>
      <c r="D2097" s="65">
        <v>23796.74</v>
      </c>
      <c r="E2097" s="16">
        <f t="shared" si="646"/>
        <v>-9.863196774208282E-3</v>
      </c>
      <c r="F2097" s="16" t="str">
        <f t="shared" si="648"/>
        <v/>
      </c>
      <c r="G2097" s="16">
        <f t="shared" si="649"/>
        <v>-9.863196774208282E-3</v>
      </c>
      <c r="H2097" s="6">
        <f t="shared" si="650"/>
        <v>2084</v>
      </c>
      <c r="I2097" s="25">
        <f t="shared" ca="1" si="651"/>
        <v>31345.570818629421</v>
      </c>
      <c r="J2097" s="16">
        <f t="shared" ca="1" si="660"/>
        <v>-1.7193280416559047E-4</v>
      </c>
      <c r="K2097" s="17">
        <f t="shared" ca="1" si="652"/>
        <v>29.148009058198447</v>
      </c>
      <c r="L2097" s="31">
        <f t="shared" ca="1" si="647"/>
        <v>-2.9121731372857621E-2</v>
      </c>
      <c r="M2097" s="30"/>
      <c r="N2097" s="21">
        <v>2084</v>
      </c>
      <c r="O2097" s="14">
        <f t="shared" si="645"/>
        <v>0.61269600000000002</v>
      </c>
      <c r="P2097" s="14">
        <f t="shared" si="653"/>
        <v>0.73041358147285296</v>
      </c>
      <c r="Q2097" s="14">
        <f t="shared" si="661"/>
        <v>1.3431095814728531</v>
      </c>
      <c r="R2097" s="14">
        <f t="shared" si="662"/>
        <v>-0.11771758147285294</v>
      </c>
      <c r="S2097" s="14">
        <f t="shared" si="663"/>
        <v>2.073523162945706</v>
      </c>
      <c r="T2097" s="14">
        <f t="shared" si="664"/>
        <v>-0.8481311629457059</v>
      </c>
      <c r="U2097" s="4" t="s">
        <v>21</v>
      </c>
      <c r="V2097" s="21">
        <v>2084</v>
      </c>
      <c r="W2097" s="15">
        <f t="shared" si="654"/>
        <v>19662.3483617169</v>
      </c>
      <c r="X2097" s="15">
        <f t="shared" si="655"/>
        <v>22118.694098486496</v>
      </c>
      <c r="Y2097" s="15">
        <f t="shared" si="656"/>
        <v>40817.835796922627</v>
      </c>
      <c r="Z2097" s="15">
        <f t="shared" si="657"/>
        <v>9471.5443763595831</v>
      </c>
      <c r="AA2097" s="15">
        <f t="shared" si="658"/>
        <v>84735.337229019351</v>
      </c>
      <c r="AB2097" s="15">
        <f t="shared" si="659"/>
        <v>4562.5350147908484</v>
      </c>
      <c r="AC2097" s="15"/>
    </row>
    <row r="2098" spans="2:29">
      <c r="B2098" s="64">
        <v>43371</v>
      </c>
      <c r="C2098" s="65">
        <v>2913.98</v>
      </c>
      <c r="D2098" s="65">
        <v>24120.04</v>
      </c>
      <c r="E2098" s="16">
        <f t="shared" si="646"/>
        <v>1.3585894538495577E-2</v>
      </c>
      <c r="F2098" s="16">
        <f t="shared" si="648"/>
        <v>1.3585894538495577E-2</v>
      </c>
      <c r="G2098" s="16" t="str">
        <f t="shared" si="649"/>
        <v/>
      </c>
      <c r="H2098" s="6">
        <f t="shared" si="650"/>
        <v>2085</v>
      </c>
      <c r="I2098" s="25">
        <f t="shared" ca="1" si="651"/>
        <v>31435.337270919204</v>
      </c>
      <c r="J2098" s="16">
        <f t="shared" ca="1" si="660"/>
        <v>2.8637683074647568E-3</v>
      </c>
      <c r="K2098" s="17">
        <f t="shared" ca="1" si="652"/>
        <v>29.308363899357712</v>
      </c>
      <c r="L2098" s="31">
        <f t="shared" ca="1" si="647"/>
        <v>0.16035484115926463</v>
      </c>
      <c r="M2098" s="30"/>
      <c r="N2098" s="21">
        <v>2085</v>
      </c>
      <c r="O2098" s="14">
        <f t="shared" si="645"/>
        <v>0.61299000000000003</v>
      </c>
      <c r="P2098" s="14">
        <f t="shared" si="653"/>
        <v>0.73058880363717593</v>
      </c>
      <c r="Q2098" s="14">
        <f t="shared" si="661"/>
        <v>1.3435788036371759</v>
      </c>
      <c r="R2098" s="14">
        <f t="shared" si="662"/>
        <v>-0.1175988036371759</v>
      </c>
      <c r="S2098" s="14">
        <f t="shared" si="663"/>
        <v>2.0741676072743518</v>
      </c>
      <c r="T2098" s="14">
        <f t="shared" si="664"/>
        <v>-0.84818760727435183</v>
      </c>
      <c r="U2098" s="4" t="s">
        <v>21</v>
      </c>
      <c r="V2098" s="21">
        <v>2085</v>
      </c>
      <c r="W2098" s="15">
        <f t="shared" si="654"/>
        <v>19668.129941985902</v>
      </c>
      <c r="X2098" s="15">
        <f t="shared" si="655"/>
        <v>22122.570123511257</v>
      </c>
      <c r="Y2098" s="15">
        <f t="shared" si="656"/>
        <v>40836.992924301128</v>
      </c>
      <c r="Z2098" s="15">
        <f t="shared" si="657"/>
        <v>9472.6694527168693</v>
      </c>
      <c r="AA2098" s="15">
        <f t="shared" si="658"/>
        <v>84789.962035965495</v>
      </c>
      <c r="AB2098" s="15">
        <f t="shared" si="659"/>
        <v>4562.27749283291</v>
      </c>
      <c r="AC2098" s="15"/>
    </row>
    <row r="2099" spans="2:29">
      <c r="B2099" s="64">
        <v>43374</v>
      </c>
      <c r="C2099" s="65">
        <v>2924.59</v>
      </c>
      <c r="D2099" s="65">
        <v>24245.759999999998</v>
      </c>
      <c r="E2099" s="16">
        <f t="shared" si="646"/>
        <v>5.2122633295797818E-3</v>
      </c>
      <c r="F2099" s="16">
        <f t="shared" si="648"/>
        <v>5.2122633295797818E-3</v>
      </c>
      <c r="G2099" s="16" t="str">
        <f t="shared" si="649"/>
        <v/>
      </c>
      <c r="H2099" s="6">
        <f t="shared" si="650"/>
        <v>2086</v>
      </c>
      <c r="I2099" s="25">
        <f t="shared" ca="1" si="651"/>
        <v>31605.790788794322</v>
      </c>
      <c r="J2099" s="16">
        <f t="shared" ca="1" si="660"/>
        <v>5.4223537163319672E-3</v>
      </c>
      <c r="K2099" s="17">
        <f t="shared" ca="1" si="652"/>
        <v>29.627970731937797</v>
      </c>
      <c r="L2099" s="31">
        <f t="shared" ca="1" si="647"/>
        <v>0.31960683258008549</v>
      </c>
      <c r="M2099" s="30"/>
      <c r="N2099" s="21">
        <v>2086</v>
      </c>
      <c r="O2099" s="14">
        <f t="shared" si="645"/>
        <v>0.61328399999999994</v>
      </c>
      <c r="P2099" s="14">
        <f t="shared" si="653"/>
        <v>0.73076398378683105</v>
      </c>
      <c r="Q2099" s="14">
        <f t="shared" si="661"/>
        <v>1.3440479837868309</v>
      </c>
      <c r="R2099" s="14">
        <f t="shared" si="662"/>
        <v>-0.11747998378683111</v>
      </c>
      <c r="S2099" s="14">
        <f t="shared" si="663"/>
        <v>2.074811967573662</v>
      </c>
      <c r="T2099" s="14">
        <f t="shared" si="664"/>
        <v>-0.84824396757366216</v>
      </c>
      <c r="U2099" s="4" t="s">
        <v>21</v>
      </c>
      <c r="V2099" s="21">
        <v>2086</v>
      </c>
      <c r="W2099" s="15">
        <f t="shared" si="654"/>
        <v>19673.913222289393</v>
      </c>
      <c r="X2099" s="15">
        <f t="shared" si="655"/>
        <v>22126.445898125727</v>
      </c>
      <c r="Y2099" s="15">
        <f t="shared" si="656"/>
        <v>40856.157326179731</v>
      </c>
      <c r="Z2099" s="15">
        <f t="shared" si="657"/>
        <v>9473.7950607545736</v>
      </c>
      <c r="AA2099" s="15">
        <f t="shared" si="658"/>
        <v>84844.614927467264</v>
      </c>
      <c r="AB2099" s="15">
        <f t="shared" si="659"/>
        <v>4562.0203687537405</v>
      </c>
      <c r="AC2099" s="15"/>
    </row>
    <row r="2100" spans="2:29">
      <c r="B2100" s="64">
        <v>43375</v>
      </c>
      <c r="C2100" s="65">
        <v>2923.43</v>
      </c>
      <c r="D2100" s="65">
        <v>24270.62</v>
      </c>
      <c r="E2100" s="16">
        <f t="shared" si="646"/>
        <v>1.0253339140534504E-3</v>
      </c>
      <c r="F2100" s="16">
        <f t="shared" si="648"/>
        <v>1.0253339140534504E-3</v>
      </c>
      <c r="G2100" s="16" t="str">
        <f t="shared" si="649"/>
        <v/>
      </c>
      <c r="H2100" s="6">
        <f t="shared" si="650"/>
        <v>2087</v>
      </c>
      <c r="I2100" s="25">
        <f t="shared" ca="1" si="651"/>
        <v>31744.329095691504</v>
      </c>
      <c r="J2100" s="16">
        <f t="shared" ca="1" si="660"/>
        <v>4.3833203802102119E-3</v>
      </c>
      <c r="K2100" s="17">
        <f t="shared" ca="1" si="652"/>
        <v>29.882954766590814</v>
      </c>
      <c r="L2100" s="31">
        <f t="shared" ca="1" si="647"/>
        <v>0.25498403465301517</v>
      </c>
      <c r="M2100" s="30"/>
      <c r="N2100" s="21">
        <v>2087</v>
      </c>
      <c r="O2100" s="14">
        <f t="shared" si="645"/>
        <v>0.61357799999999996</v>
      </c>
      <c r="P2100" s="14">
        <f t="shared" si="653"/>
        <v>0.73093912195202693</v>
      </c>
      <c r="Q2100" s="14">
        <f t="shared" si="661"/>
        <v>1.3445171219520269</v>
      </c>
      <c r="R2100" s="14">
        <f t="shared" si="662"/>
        <v>-0.11736112195202697</v>
      </c>
      <c r="S2100" s="14">
        <f t="shared" si="663"/>
        <v>2.0754562439040538</v>
      </c>
      <c r="T2100" s="14">
        <f t="shared" si="664"/>
        <v>-0.8483002439040539</v>
      </c>
      <c r="U2100" s="4" t="s">
        <v>21</v>
      </c>
      <c r="V2100" s="21">
        <v>2087</v>
      </c>
      <c r="W2100" s="15">
        <f t="shared" si="654"/>
        <v>19679.69820312726</v>
      </c>
      <c r="X2100" s="15">
        <f t="shared" si="655"/>
        <v>22130.321422628851</v>
      </c>
      <c r="Y2100" s="15">
        <f t="shared" si="656"/>
        <v>40875.329005596323</v>
      </c>
      <c r="Z2100" s="15">
        <f t="shared" si="657"/>
        <v>9474.9212003442353</v>
      </c>
      <c r="AA2100" s="15">
        <f t="shared" si="658"/>
        <v>84899.295917568583</v>
      </c>
      <c r="AB2100" s="15">
        <f t="shared" si="659"/>
        <v>4561.7636422120968</v>
      </c>
      <c r="AC2100" s="15"/>
    </row>
    <row r="2101" spans="2:29">
      <c r="B2101" s="64">
        <v>43376</v>
      </c>
      <c r="C2101" s="65">
        <v>2925.51</v>
      </c>
      <c r="D2101" s="65">
        <v>24110.959999999999</v>
      </c>
      <c r="E2101" s="16">
        <f t="shared" si="646"/>
        <v>-6.5783239159114956E-3</v>
      </c>
      <c r="F2101" s="16" t="str">
        <f t="shared" si="648"/>
        <v/>
      </c>
      <c r="G2101" s="16">
        <f t="shared" si="649"/>
        <v>-6.5783239159114956E-3</v>
      </c>
      <c r="H2101" s="6">
        <f t="shared" si="650"/>
        <v>2088</v>
      </c>
      <c r="I2101" s="25">
        <f t="shared" ca="1" si="651"/>
        <v>31605.16376212813</v>
      </c>
      <c r="J2101" s="16">
        <f t="shared" ca="1" si="660"/>
        <v>-4.3839431333977316E-3</v>
      </c>
      <c r="K2101" s="17">
        <f t="shared" ca="1" si="652"/>
        <v>29.589980782524691</v>
      </c>
      <c r="L2101" s="31">
        <f t="shared" ca="1" si="647"/>
        <v>-0.29297398406612157</v>
      </c>
      <c r="M2101" s="30"/>
      <c r="N2101" s="21">
        <v>2088</v>
      </c>
      <c r="O2101" s="14">
        <f t="shared" si="645"/>
        <v>0.61387199999999997</v>
      </c>
      <c r="P2101" s="14">
        <f t="shared" si="653"/>
        <v>0.7311142181629352</v>
      </c>
      <c r="Q2101" s="14">
        <f t="shared" si="661"/>
        <v>1.3449862181629353</v>
      </c>
      <c r="R2101" s="14">
        <f t="shared" si="662"/>
        <v>-0.11724221816293523</v>
      </c>
      <c r="S2101" s="14">
        <f t="shared" si="663"/>
        <v>2.0761004363258704</v>
      </c>
      <c r="T2101" s="14">
        <f t="shared" si="664"/>
        <v>-0.84835643632587043</v>
      </c>
      <c r="U2101" s="4" t="s">
        <v>21</v>
      </c>
      <c r="V2101" s="21">
        <v>2088</v>
      </c>
      <c r="W2101" s="15">
        <f t="shared" si="654"/>
        <v>19685.484884999532</v>
      </c>
      <c r="X2101" s="15">
        <f t="shared" si="655"/>
        <v>22134.196697319188</v>
      </c>
      <c r="Y2101" s="15">
        <f t="shared" si="656"/>
        <v>40894.507965589517</v>
      </c>
      <c r="Z2101" s="15">
        <f t="shared" si="657"/>
        <v>9476.0478713577013</v>
      </c>
      <c r="AA2101" s="15">
        <f t="shared" si="658"/>
        <v>84954.005020318989</v>
      </c>
      <c r="AB2101" s="15">
        <f t="shared" si="659"/>
        <v>4561.5073128672366</v>
      </c>
      <c r="AC2101" s="15"/>
    </row>
    <row r="2102" spans="2:29">
      <c r="B2102" s="64">
        <v>43377</v>
      </c>
      <c r="C2102" s="65">
        <v>2901.61</v>
      </c>
      <c r="D2102" s="65">
        <v>23975.62</v>
      </c>
      <c r="E2102" s="16">
        <f t="shared" si="646"/>
        <v>-5.6132149030980166E-3</v>
      </c>
      <c r="F2102" s="16" t="str">
        <f t="shared" si="648"/>
        <v/>
      </c>
      <c r="G2102" s="16">
        <f t="shared" si="649"/>
        <v>-5.6132149030980166E-3</v>
      </c>
      <c r="H2102" s="6">
        <f t="shared" si="650"/>
        <v>2089</v>
      </c>
      <c r="I2102" s="25">
        <f t="shared" ca="1" si="651"/>
        <v>31745.27175756259</v>
      </c>
      <c r="J2102" s="16">
        <f t="shared" ca="1" si="660"/>
        <v>4.4330729145706637E-3</v>
      </c>
      <c r="K2102" s="17">
        <f t="shared" ca="1" si="652"/>
        <v>29.848060705383489</v>
      </c>
      <c r="L2102" s="31">
        <f t="shared" ca="1" si="647"/>
        <v>0.25807992285879616</v>
      </c>
      <c r="M2102" s="30"/>
      <c r="N2102" s="21">
        <v>2089</v>
      </c>
      <c r="O2102" s="14">
        <f t="shared" si="645"/>
        <v>0.61416599999999999</v>
      </c>
      <c r="P2102" s="14">
        <f t="shared" si="653"/>
        <v>0.73128927244969211</v>
      </c>
      <c r="Q2102" s="14">
        <f t="shared" si="661"/>
        <v>1.345455272449692</v>
      </c>
      <c r="R2102" s="14">
        <f t="shared" si="662"/>
        <v>-0.11712327244969212</v>
      </c>
      <c r="S2102" s="14">
        <f t="shared" si="663"/>
        <v>2.076744544899384</v>
      </c>
      <c r="T2102" s="14">
        <f t="shared" si="664"/>
        <v>-0.84841254489938422</v>
      </c>
      <c r="U2102" s="4" t="s">
        <v>21</v>
      </c>
      <c r="V2102" s="21">
        <v>2089</v>
      </c>
      <c r="W2102" s="15">
        <f t="shared" si="654"/>
        <v>19691.273268406389</v>
      </c>
      <c r="X2102" s="15">
        <f t="shared" si="655"/>
        <v>22138.071722494962</v>
      </c>
      <c r="Y2102" s="15">
        <f t="shared" si="656"/>
        <v>40913.694209198722</v>
      </c>
      <c r="Z2102" s="15">
        <f t="shared" si="657"/>
        <v>9477.1750736670983</v>
      </c>
      <c r="AA2102" s="15">
        <f t="shared" si="658"/>
        <v>85008.742249773859</v>
      </c>
      <c r="AB2102" s="15">
        <f t="shared" si="659"/>
        <v>4561.2513803789097</v>
      </c>
      <c r="AC2102" s="15"/>
    </row>
    <row r="2103" spans="2:29">
      <c r="B2103" s="64">
        <v>43378</v>
      </c>
      <c r="C2103" s="65">
        <v>2885.57</v>
      </c>
      <c r="D2103" s="65">
        <v>23783.72</v>
      </c>
      <c r="E2103" s="16">
        <f t="shared" si="646"/>
        <v>-8.0039640267904576E-3</v>
      </c>
      <c r="F2103" s="16" t="str">
        <f t="shared" si="648"/>
        <v/>
      </c>
      <c r="G2103" s="16">
        <f t="shared" si="649"/>
        <v>-8.0039640267904576E-3</v>
      </c>
      <c r="H2103" s="6">
        <f t="shared" si="650"/>
        <v>2090</v>
      </c>
      <c r="I2103" s="25">
        <f t="shared" ca="1" si="651"/>
        <v>31861.854137224298</v>
      </c>
      <c r="J2103" s="16">
        <f t="shared" ca="1" si="660"/>
        <v>3.6724328760529422E-3</v>
      </c>
      <c r="K2103" s="17">
        <f t="shared" ca="1" si="652"/>
        <v>30.058792481920442</v>
      </c>
      <c r="L2103" s="31">
        <f t="shared" ca="1" si="647"/>
        <v>0.21073177653695369</v>
      </c>
      <c r="M2103" s="30"/>
      <c r="N2103" s="21">
        <v>2090</v>
      </c>
      <c r="O2103" s="14">
        <f t="shared" si="645"/>
        <v>0.61446000000000001</v>
      </c>
      <c r="P2103" s="14">
        <f t="shared" si="653"/>
        <v>0.73146428484239745</v>
      </c>
      <c r="Q2103" s="14">
        <f t="shared" si="661"/>
        <v>1.3459242848423973</v>
      </c>
      <c r="R2103" s="14">
        <f t="shared" si="662"/>
        <v>-0.11700428484239744</v>
      </c>
      <c r="S2103" s="14">
        <f t="shared" si="663"/>
        <v>2.0773885696847949</v>
      </c>
      <c r="T2103" s="14">
        <f t="shared" si="664"/>
        <v>-0.84846856968479489</v>
      </c>
      <c r="U2103" s="4" t="s">
        <v>21</v>
      </c>
      <c r="V2103" s="21">
        <v>2090</v>
      </c>
      <c r="W2103" s="15">
        <f t="shared" si="654"/>
        <v>19697.063353848152</v>
      </c>
      <c r="X2103" s="15">
        <f t="shared" si="655"/>
        <v>22141.946498454017</v>
      </c>
      <c r="Y2103" s="15">
        <f t="shared" si="656"/>
        <v>40932.887739464131</v>
      </c>
      <c r="Z2103" s="15">
        <f t="shared" si="657"/>
        <v>9478.3028071448498</v>
      </c>
      <c r="AA2103" s="15">
        <f t="shared" si="658"/>
        <v>85063.507619994314</v>
      </c>
      <c r="AB2103" s="15">
        <f t="shared" si="659"/>
        <v>4560.9958444073609</v>
      </c>
      <c r="AC2103" s="15"/>
    </row>
    <row r="2104" spans="2:29">
      <c r="B2104" s="64">
        <v>43382</v>
      </c>
      <c r="C2104" s="65">
        <v>2880.34</v>
      </c>
      <c r="D2104" s="65">
        <v>23469.39</v>
      </c>
      <c r="E2104" s="16">
        <f t="shared" si="646"/>
        <v>-1.3216183170673121E-2</v>
      </c>
      <c r="F2104" s="16" t="str">
        <f t="shared" si="648"/>
        <v/>
      </c>
      <c r="G2104" s="16">
        <f t="shared" si="649"/>
        <v>-1.3216183170673121E-2</v>
      </c>
      <c r="H2104" s="6">
        <f t="shared" si="650"/>
        <v>2091</v>
      </c>
      <c r="I2104" s="25">
        <f t="shared" ca="1" si="651"/>
        <v>32160.566692535136</v>
      </c>
      <c r="J2104" s="16">
        <f t="shared" ca="1" si="660"/>
        <v>9.3752408138059774E-3</v>
      </c>
      <c r="K2104" s="17">
        <f t="shared" ca="1" si="652"/>
        <v>30.623640749602213</v>
      </c>
      <c r="L2104" s="31">
        <f t="shared" ca="1" si="647"/>
        <v>0.56484826768177221</v>
      </c>
      <c r="M2104" s="30"/>
      <c r="N2104" s="21">
        <v>2091</v>
      </c>
      <c r="O2104" s="14">
        <f t="shared" si="645"/>
        <v>0.61475400000000002</v>
      </c>
      <c r="P2104" s="14">
        <f t="shared" si="653"/>
        <v>0.73163925537111529</v>
      </c>
      <c r="Q2104" s="14">
        <f t="shared" si="661"/>
        <v>1.3463932553711153</v>
      </c>
      <c r="R2104" s="14">
        <f t="shared" si="662"/>
        <v>-0.11688525537111527</v>
      </c>
      <c r="S2104" s="14">
        <f t="shared" si="663"/>
        <v>2.0780325107422306</v>
      </c>
      <c r="T2104" s="14">
        <f t="shared" si="664"/>
        <v>-0.84852451074223056</v>
      </c>
      <c r="U2104" s="4" t="s">
        <v>21</v>
      </c>
      <c r="V2104" s="21">
        <v>2091</v>
      </c>
      <c r="W2104" s="15">
        <f t="shared" si="654"/>
        <v>19702.855141825301</v>
      </c>
      <c r="X2104" s="15">
        <f t="shared" si="655"/>
        <v>22145.821025493831</v>
      </c>
      <c r="Y2104" s="15">
        <f t="shared" si="656"/>
        <v>40952.088559426695</v>
      </c>
      <c r="Z2104" s="15">
        <f t="shared" si="657"/>
        <v>9479.4310716636701</v>
      </c>
      <c r="AA2104" s="15">
        <f t="shared" si="658"/>
        <v>85118.301145047168</v>
      </c>
      <c r="AB2104" s="15">
        <f t="shared" si="659"/>
        <v>4560.7407046133267</v>
      </c>
      <c r="AC2104" s="15"/>
    </row>
    <row r="2105" spans="2:29">
      <c r="B2105" s="64">
        <v>43383</v>
      </c>
      <c r="C2105" s="65">
        <v>2785.68</v>
      </c>
      <c r="D2105" s="65">
        <v>23506.04</v>
      </c>
      <c r="E2105" s="16">
        <f t="shared" si="646"/>
        <v>1.5616085462809837E-3</v>
      </c>
      <c r="F2105" s="16">
        <f t="shared" si="648"/>
        <v>1.5616085462809837E-3</v>
      </c>
      <c r="G2105" s="16" t="str">
        <f t="shared" si="649"/>
        <v/>
      </c>
      <c r="H2105" s="6">
        <f t="shared" si="650"/>
        <v>2092</v>
      </c>
      <c r="I2105" s="25">
        <f t="shared" ca="1" si="651"/>
        <v>31658.465722100329</v>
      </c>
      <c r="J2105" s="16">
        <f t="shared" ca="1" si="660"/>
        <v>-1.5612317259053489E-2</v>
      </c>
      <c r="K2105" s="17">
        <f t="shared" ca="1" si="652"/>
        <v>29.621798025767298</v>
      </c>
      <c r="L2105" s="31">
        <f t="shared" ca="1" si="647"/>
        <v>-1.0018427238349152</v>
      </c>
      <c r="M2105" s="30"/>
      <c r="N2105" s="21">
        <v>2092</v>
      </c>
      <c r="O2105" s="14">
        <f t="shared" si="645"/>
        <v>0.61504799999999993</v>
      </c>
      <c r="P2105" s="14">
        <f t="shared" si="653"/>
        <v>0.7318141840658734</v>
      </c>
      <c r="Q2105" s="14">
        <f t="shared" si="661"/>
        <v>1.3468621840658734</v>
      </c>
      <c r="R2105" s="14">
        <f t="shared" si="662"/>
        <v>-0.11676618406587347</v>
      </c>
      <c r="S2105" s="14">
        <f t="shared" si="663"/>
        <v>2.0786763681317466</v>
      </c>
      <c r="T2105" s="14">
        <f t="shared" si="664"/>
        <v>-0.84858036813174686</v>
      </c>
      <c r="U2105" s="4" t="s">
        <v>21</v>
      </c>
      <c r="V2105" s="21">
        <v>2092</v>
      </c>
      <c r="W2105" s="15">
        <f t="shared" si="654"/>
        <v>19708.648632838445</v>
      </c>
      <c r="X2105" s="15">
        <f t="shared" si="655"/>
        <v>22149.695303911525</v>
      </c>
      <c r="Y2105" s="15">
        <f t="shared" si="656"/>
        <v>40971.296672128119</v>
      </c>
      <c r="Z2105" s="15">
        <f t="shared" si="657"/>
        <v>9480.559867096561</v>
      </c>
      <c r="AA2105" s="15">
        <f t="shared" si="658"/>
        <v>85173.122839004965</v>
      </c>
      <c r="AB2105" s="15">
        <f t="shared" si="659"/>
        <v>4560.4859606580385</v>
      </c>
      <c r="AC2105" s="15"/>
    </row>
    <row r="2106" spans="2:29">
      <c r="B2106" s="64">
        <v>43384</v>
      </c>
      <c r="C2106" s="65">
        <v>2728.37</v>
      </c>
      <c r="D2106" s="65">
        <v>22590.86</v>
      </c>
      <c r="E2106" s="16">
        <f t="shared" si="646"/>
        <v>-3.8933822966352491E-2</v>
      </c>
      <c r="F2106" s="16" t="str">
        <f t="shared" si="648"/>
        <v/>
      </c>
      <c r="G2106" s="16">
        <f t="shared" si="649"/>
        <v>-3.8933822966352491E-2</v>
      </c>
      <c r="H2106" s="6">
        <f t="shared" si="650"/>
        <v>2093</v>
      </c>
      <c r="I2106" s="25">
        <f t="shared" ca="1" si="651"/>
        <v>31331.589097545202</v>
      </c>
      <c r="J2106" s="16">
        <f t="shared" ca="1" si="660"/>
        <v>-1.0325093686613466E-2</v>
      </c>
      <c r="K2106" s="17">
        <f t="shared" ca="1" si="652"/>
        <v>28.954749636784648</v>
      </c>
      <c r="L2106" s="31">
        <f t="shared" ca="1" si="647"/>
        <v>-0.66704838898265029</v>
      </c>
      <c r="M2106" s="30"/>
      <c r="N2106" s="21">
        <v>2093</v>
      </c>
      <c r="O2106" s="14">
        <f t="shared" si="645"/>
        <v>0.61534199999999994</v>
      </c>
      <c r="P2106" s="14">
        <f t="shared" si="653"/>
        <v>0.73198907095666388</v>
      </c>
      <c r="Q2106" s="14">
        <f t="shared" si="661"/>
        <v>1.3473310709566637</v>
      </c>
      <c r="R2106" s="14">
        <f t="shared" si="662"/>
        <v>-0.11664707095666393</v>
      </c>
      <c r="S2106" s="14">
        <f t="shared" si="663"/>
        <v>2.0793201419133278</v>
      </c>
      <c r="T2106" s="14">
        <f t="shared" si="664"/>
        <v>-0.84863614191332781</v>
      </c>
      <c r="U2106" s="4" t="s">
        <v>21</v>
      </c>
      <c r="V2106" s="21">
        <v>2093</v>
      </c>
      <c r="W2106" s="15">
        <f t="shared" si="654"/>
        <v>19714.443827388353</v>
      </c>
      <c r="X2106" s="15">
        <f t="shared" si="655"/>
        <v>22153.569334003845</v>
      </c>
      <c r="Y2106" s="15">
        <f t="shared" si="656"/>
        <v>40990.512080610883</v>
      </c>
      <c r="Z2106" s="15">
        <f t="shared" si="657"/>
        <v>9481.6891933168226</v>
      </c>
      <c r="AA2106" s="15">
        <f t="shared" si="658"/>
        <v>85227.972715946104</v>
      </c>
      <c r="AB2106" s="15">
        <f t="shared" si="659"/>
        <v>4560.2316122032189</v>
      </c>
      <c r="AC2106" s="15"/>
    </row>
    <row r="2107" spans="2:29">
      <c r="B2107" s="64">
        <v>43385</v>
      </c>
      <c r="C2107" s="65">
        <v>2767.13</v>
      </c>
      <c r="D2107" s="65">
        <v>22694.66</v>
      </c>
      <c r="E2107" s="16">
        <f t="shared" si="646"/>
        <v>4.5947785962995331E-3</v>
      </c>
      <c r="F2107" s="16">
        <f t="shared" si="648"/>
        <v>4.5947785962995331E-3</v>
      </c>
      <c r="G2107" s="16" t="str">
        <f t="shared" si="649"/>
        <v/>
      </c>
      <c r="H2107" s="6">
        <f t="shared" si="650"/>
        <v>2094</v>
      </c>
      <c r="I2107" s="25">
        <f t="shared" ca="1" si="651"/>
        <v>31483.68114863856</v>
      </c>
      <c r="J2107" s="16">
        <f t="shared" ca="1" si="660"/>
        <v>4.8542718538739449E-3</v>
      </c>
      <c r="K2107" s="17">
        <f t="shared" ca="1" si="652"/>
        <v>29.239032832030681</v>
      </c>
      <c r="L2107" s="31">
        <f t="shared" ca="1" si="647"/>
        <v>0.28428319524603218</v>
      </c>
      <c r="M2107" s="30"/>
      <c r="N2107" s="21">
        <v>2094</v>
      </c>
      <c r="O2107" s="14">
        <f t="shared" si="645"/>
        <v>0.61563599999999996</v>
      </c>
      <c r="P2107" s="14">
        <f t="shared" si="653"/>
        <v>0.73216391607344322</v>
      </c>
      <c r="Q2107" s="14">
        <f t="shared" si="661"/>
        <v>1.3477999160734431</v>
      </c>
      <c r="R2107" s="14">
        <f t="shared" si="662"/>
        <v>-0.11652791607344326</v>
      </c>
      <c r="S2107" s="14">
        <f t="shared" si="663"/>
        <v>2.0799638321468863</v>
      </c>
      <c r="T2107" s="14">
        <f t="shared" si="664"/>
        <v>-0.84869183214688648</v>
      </c>
      <c r="U2107" s="4" t="s">
        <v>21</v>
      </c>
      <c r="V2107" s="21">
        <v>2094</v>
      </c>
      <c r="W2107" s="15">
        <f t="shared" si="654"/>
        <v>19720.240725975946</v>
      </c>
      <c r="X2107" s="15">
        <f t="shared" si="655"/>
        <v>22157.443116067196</v>
      </c>
      <c r="Y2107" s="15">
        <f t="shared" si="656"/>
        <v>41009.734787918263</v>
      </c>
      <c r="Z2107" s="15">
        <f t="shared" si="657"/>
        <v>9482.8190501980316</v>
      </c>
      <c r="AA2107" s="15">
        <f t="shared" si="658"/>
        <v>85282.850789954653</v>
      </c>
      <c r="AB2107" s="15">
        <f t="shared" si="659"/>
        <v>4559.9776589110779</v>
      </c>
      <c r="AC2107" s="15"/>
    </row>
    <row r="2108" spans="2:29">
      <c r="B2108" s="64">
        <v>43388</v>
      </c>
      <c r="C2108" s="65">
        <v>2750.79</v>
      </c>
      <c r="D2108" s="65">
        <v>22271.3</v>
      </c>
      <c r="E2108" s="16">
        <f t="shared" si="646"/>
        <v>-1.8654608617181337E-2</v>
      </c>
      <c r="F2108" s="16" t="str">
        <f t="shared" si="648"/>
        <v/>
      </c>
      <c r="G2108" s="16">
        <f t="shared" si="649"/>
        <v>-1.8654608617181337E-2</v>
      </c>
      <c r="H2108" s="6">
        <f t="shared" si="650"/>
        <v>2095</v>
      </c>
      <c r="I2108" s="25">
        <f t="shared" ca="1" si="651"/>
        <v>32255.106978455588</v>
      </c>
      <c r="J2108" s="16">
        <f t="shared" ca="1" si="660"/>
        <v>2.4502402567699318E-2</v>
      </c>
      <c r="K2108" s="17">
        <f t="shared" ca="1" si="652"/>
        <v>30.733598462621323</v>
      </c>
      <c r="L2108" s="31">
        <f t="shared" ca="1" si="647"/>
        <v>1.4945656305906427</v>
      </c>
      <c r="M2108" s="30"/>
      <c r="N2108" s="21">
        <v>2095</v>
      </c>
      <c r="O2108" s="14">
        <f t="shared" si="645"/>
        <v>0.61592999999999998</v>
      </c>
      <c r="P2108" s="14">
        <f t="shared" si="653"/>
        <v>0.73233871944613171</v>
      </c>
      <c r="Q2108" s="14">
        <f t="shared" si="661"/>
        <v>1.3482687194461316</v>
      </c>
      <c r="R2108" s="14">
        <f t="shared" si="662"/>
        <v>-0.11640871944613174</v>
      </c>
      <c r="S2108" s="14">
        <f t="shared" si="663"/>
        <v>2.0806074388922635</v>
      </c>
      <c r="T2108" s="14">
        <f t="shared" si="664"/>
        <v>-0.84874743889226345</v>
      </c>
      <c r="U2108" s="4" t="s">
        <v>21</v>
      </c>
      <c r="V2108" s="21">
        <v>2095</v>
      </c>
      <c r="W2108" s="15">
        <f t="shared" si="654"/>
        <v>19726.039329102274</v>
      </c>
      <c r="X2108" s="15">
        <f t="shared" si="655"/>
        <v>22161.31665039761</v>
      </c>
      <c r="Y2108" s="15">
        <f t="shared" si="656"/>
        <v>41028.96479709429</v>
      </c>
      <c r="Z2108" s="15">
        <f t="shared" si="657"/>
        <v>9483.9494376140647</v>
      </c>
      <c r="AA2108" s="15">
        <f t="shared" si="658"/>
        <v>85337.757075120506</v>
      </c>
      <c r="AB2108" s="15">
        <f t="shared" si="659"/>
        <v>4559.7241004443204</v>
      </c>
      <c r="AC2108" s="15"/>
    </row>
    <row r="2109" spans="2:29">
      <c r="B2109" s="64">
        <v>43389</v>
      </c>
      <c r="C2109" s="65">
        <v>2809.92</v>
      </c>
      <c r="D2109" s="65">
        <v>22549.24</v>
      </c>
      <c r="E2109" s="16">
        <f t="shared" si="646"/>
        <v>1.2479738497528314E-2</v>
      </c>
      <c r="F2109" s="16">
        <f t="shared" si="648"/>
        <v>1.2479738497528314E-2</v>
      </c>
      <c r="G2109" s="16" t="str">
        <f t="shared" si="649"/>
        <v/>
      </c>
      <c r="H2109" s="6">
        <f t="shared" si="650"/>
        <v>2096</v>
      </c>
      <c r="I2109" s="25">
        <f t="shared" ca="1" si="651"/>
        <v>32399.579976785837</v>
      </c>
      <c r="J2109" s="16">
        <f t="shared" ca="1" si="660"/>
        <v>4.4790736061346365E-3</v>
      </c>
      <c r="K2109" s="17">
        <f t="shared" ca="1" si="652"/>
        <v>30.994540676060772</v>
      </c>
      <c r="L2109" s="31">
        <f t="shared" ca="1" si="647"/>
        <v>0.26094221343944984</v>
      </c>
      <c r="M2109" s="30"/>
      <c r="N2109" s="21">
        <v>2096</v>
      </c>
      <c r="O2109" s="14">
        <f t="shared" si="645"/>
        <v>0.61622399999999999</v>
      </c>
      <c r="P2109" s="14">
        <f t="shared" si="653"/>
        <v>0.73251348110461423</v>
      </c>
      <c r="Q2109" s="14">
        <f t="shared" si="661"/>
        <v>1.3487374811046142</v>
      </c>
      <c r="R2109" s="14">
        <f t="shared" si="662"/>
        <v>-0.11628948110461423</v>
      </c>
      <c r="S2109" s="14">
        <f t="shared" si="663"/>
        <v>2.0812509622092286</v>
      </c>
      <c r="T2109" s="14">
        <f t="shared" si="664"/>
        <v>-0.84880296220922846</v>
      </c>
      <c r="U2109" s="4" t="s">
        <v>21</v>
      </c>
      <c r="V2109" s="21">
        <v>2096</v>
      </c>
      <c r="W2109" s="15">
        <f t="shared" si="654"/>
        <v>19731.839637268553</v>
      </c>
      <c r="X2109" s="15">
        <f t="shared" si="655"/>
        <v>22165.18993729075</v>
      </c>
      <c r="Y2109" s="15">
        <f t="shared" si="656"/>
        <v>41048.202111183768</v>
      </c>
      <c r="Z2109" s="15">
        <f t="shared" si="657"/>
        <v>9485.0803554390859</v>
      </c>
      <c r="AA2109" s="15">
        <f t="shared" si="658"/>
        <v>85392.691585539214</v>
      </c>
      <c r="AB2109" s="15">
        <f t="shared" si="659"/>
        <v>4559.4709364661358</v>
      </c>
      <c r="AC2109" s="15"/>
    </row>
    <row r="2110" spans="2:29">
      <c r="B2110" s="64">
        <v>43390</v>
      </c>
      <c r="C2110" s="65">
        <v>2809.21</v>
      </c>
      <c r="D2110" s="65">
        <v>22841.119999999999</v>
      </c>
      <c r="E2110" s="16">
        <f t="shared" si="646"/>
        <v>1.2944116963587125E-2</v>
      </c>
      <c r="F2110" s="16">
        <f t="shared" si="648"/>
        <v>1.2944116963587125E-2</v>
      </c>
      <c r="G2110" s="16" t="str">
        <f t="shared" si="649"/>
        <v/>
      </c>
      <c r="H2110" s="6">
        <f t="shared" si="650"/>
        <v>2097</v>
      </c>
      <c r="I2110" s="25">
        <f t="shared" ca="1" si="651"/>
        <v>32159.626747459628</v>
      </c>
      <c r="J2110" s="16">
        <f t="shared" ca="1" si="660"/>
        <v>-7.4060598778791144E-3</v>
      </c>
      <c r="K2110" s="17">
        <f t="shared" ca="1" si="652"/>
        <v>30.511564057125181</v>
      </c>
      <c r="L2110" s="31">
        <f t="shared" ca="1" si="647"/>
        <v>-0.48297661893559124</v>
      </c>
      <c r="M2110" s="30"/>
      <c r="N2110" s="21">
        <v>2097</v>
      </c>
      <c r="O2110" s="14">
        <f t="shared" si="645"/>
        <v>0.61651800000000001</v>
      </c>
      <c r="P2110" s="14">
        <f t="shared" si="653"/>
        <v>0.73268820107873989</v>
      </c>
      <c r="Q2110" s="14">
        <f t="shared" si="661"/>
        <v>1.34920620107874</v>
      </c>
      <c r="R2110" s="14">
        <f t="shared" si="662"/>
        <v>-0.11617020107873988</v>
      </c>
      <c r="S2110" s="14">
        <f t="shared" si="663"/>
        <v>2.0818944021574799</v>
      </c>
      <c r="T2110" s="14">
        <f t="shared" si="664"/>
        <v>-0.84885840215747976</v>
      </c>
      <c r="U2110" s="4" t="s">
        <v>21</v>
      </c>
      <c r="V2110" s="21">
        <v>2097</v>
      </c>
      <c r="W2110" s="15">
        <f t="shared" si="654"/>
        <v>19737.641650976133</v>
      </c>
      <c r="X2110" s="15">
        <f t="shared" si="655"/>
        <v>22169.062977041936</v>
      </c>
      <c r="Y2110" s="15">
        <f t="shared" si="656"/>
        <v>41067.446733232267</v>
      </c>
      <c r="Z2110" s="15">
        <f t="shared" si="657"/>
        <v>9486.2118035475414</v>
      </c>
      <c r="AA2110" s="15">
        <f t="shared" si="658"/>
        <v>85447.654335312211</v>
      </c>
      <c r="AB2110" s="15">
        <f t="shared" si="659"/>
        <v>4559.2181666402021</v>
      </c>
      <c r="AC2110" s="15"/>
    </row>
    <row r="2111" spans="2:29">
      <c r="B2111" s="64">
        <v>43391</v>
      </c>
      <c r="C2111" s="65">
        <v>2768.78</v>
      </c>
      <c r="D2111" s="65">
        <v>22658.16</v>
      </c>
      <c r="E2111" s="16">
        <f t="shared" si="646"/>
        <v>-8.0101150906785271E-3</v>
      </c>
      <c r="F2111" s="16" t="str">
        <f t="shared" si="648"/>
        <v/>
      </c>
      <c r="G2111" s="16">
        <f t="shared" si="649"/>
        <v>-8.0101150906785271E-3</v>
      </c>
      <c r="H2111" s="6">
        <f t="shared" si="650"/>
        <v>2098</v>
      </c>
      <c r="I2111" s="25">
        <f t="shared" ca="1" si="651"/>
        <v>32686.143710508746</v>
      </c>
      <c r="J2111" s="16">
        <f t="shared" ca="1" si="660"/>
        <v>1.6371986129805102E-2</v>
      </c>
      <c r="K2111" s="17">
        <f t="shared" ca="1" si="652"/>
        <v>31.508152879110636</v>
      </c>
      <c r="L2111" s="31">
        <f t="shared" ca="1" si="647"/>
        <v>0.99658882198545329</v>
      </c>
      <c r="M2111" s="30"/>
      <c r="N2111" s="21">
        <v>2098</v>
      </c>
      <c r="O2111" s="14">
        <f t="shared" si="645"/>
        <v>0.61681200000000003</v>
      </c>
      <c r="P2111" s="14">
        <f t="shared" si="653"/>
        <v>0.73286287939832229</v>
      </c>
      <c r="Q2111" s="14">
        <f t="shared" si="661"/>
        <v>1.3496748793983224</v>
      </c>
      <c r="R2111" s="14">
        <f t="shared" si="662"/>
        <v>-0.11605087939832226</v>
      </c>
      <c r="S2111" s="14">
        <f t="shared" si="663"/>
        <v>2.0825377587966445</v>
      </c>
      <c r="T2111" s="14">
        <f t="shared" si="664"/>
        <v>-0.84891375879664455</v>
      </c>
      <c r="U2111" s="4" t="s">
        <v>21</v>
      </c>
      <c r="V2111" s="21">
        <v>2098</v>
      </c>
      <c r="W2111" s="15">
        <f t="shared" si="654"/>
        <v>19743.44537072652</v>
      </c>
      <c r="X2111" s="15">
        <f t="shared" si="655"/>
        <v>22172.935769946111</v>
      </c>
      <c r="Y2111" s="15">
        <f t="shared" si="656"/>
        <v>41086.698666286153</v>
      </c>
      <c r="Z2111" s="15">
        <f t="shared" si="657"/>
        <v>9487.3437818141701</v>
      </c>
      <c r="AA2111" s="15">
        <f t="shared" si="658"/>
        <v>85502.645338546616</v>
      </c>
      <c r="AB2111" s="15">
        <f t="shared" si="659"/>
        <v>4558.9657906306866</v>
      </c>
      <c r="AC2111" s="15"/>
    </row>
    <row r="2112" spans="2:29">
      <c r="B2112" s="64">
        <v>43392</v>
      </c>
      <c r="C2112" s="65">
        <v>2767.78</v>
      </c>
      <c r="D2112" s="65">
        <v>22532.080000000002</v>
      </c>
      <c r="E2112" s="16">
        <f t="shared" si="646"/>
        <v>-5.564441243242969E-3</v>
      </c>
      <c r="F2112" s="16" t="str">
        <f t="shared" si="648"/>
        <v/>
      </c>
      <c r="G2112" s="16">
        <f t="shared" si="649"/>
        <v>-5.564441243242969E-3</v>
      </c>
      <c r="H2112" s="6">
        <f t="shared" si="650"/>
        <v>2099</v>
      </c>
      <c r="I2112" s="25">
        <f t="shared" ca="1" si="651"/>
        <v>32179.748867109778</v>
      </c>
      <c r="J2112" s="16">
        <f t="shared" ca="1" si="660"/>
        <v>-1.5492645687541287E-2</v>
      </c>
      <c r="K2112" s="17">
        <f t="shared" ca="1" si="652"/>
        <v>30.513907795697435</v>
      </c>
      <c r="L2112" s="31">
        <f t="shared" ca="1" si="647"/>
        <v>-0.99424508341320172</v>
      </c>
      <c r="M2112" s="30"/>
      <c r="N2112" s="21">
        <v>2099</v>
      </c>
      <c r="O2112" s="14">
        <f t="shared" si="645"/>
        <v>0.61710599999999993</v>
      </c>
      <c r="P2112" s="14">
        <f t="shared" si="653"/>
        <v>0.73303751609313961</v>
      </c>
      <c r="Q2112" s="14">
        <f t="shared" si="661"/>
        <v>1.3501435160931394</v>
      </c>
      <c r="R2112" s="14">
        <f t="shared" si="662"/>
        <v>-0.11593151609313967</v>
      </c>
      <c r="S2112" s="14">
        <f t="shared" si="663"/>
        <v>2.0831810321862791</v>
      </c>
      <c r="T2112" s="14">
        <f t="shared" si="664"/>
        <v>-0.84896903218627928</v>
      </c>
      <c r="U2112" s="4" t="s">
        <v>21</v>
      </c>
      <c r="V2112" s="21">
        <v>2099</v>
      </c>
      <c r="W2112" s="15">
        <f t="shared" si="654"/>
        <v>19749.250797021359</v>
      </c>
      <c r="X2112" s="15">
        <f t="shared" si="655"/>
        <v>22176.80831629788</v>
      </c>
      <c r="Y2112" s="15">
        <f t="shared" si="656"/>
        <v>41105.957913392536</v>
      </c>
      <c r="Z2112" s="15">
        <f t="shared" si="657"/>
        <v>9488.4762901139929</v>
      </c>
      <c r="AA2112" s="15">
        <f t="shared" si="658"/>
        <v>85557.66460935543</v>
      </c>
      <c r="AB2112" s="15">
        <f t="shared" si="659"/>
        <v>4558.7138081022376</v>
      </c>
      <c r="AC2112" s="15"/>
    </row>
    <row r="2113" spans="2:29">
      <c r="B2113" s="64">
        <v>43395</v>
      </c>
      <c r="C2113" s="65">
        <v>2755.88</v>
      </c>
      <c r="D2113" s="65">
        <v>22614.82</v>
      </c>
      <c r="E2113" s="16">
        <f t="shared" si="646"/>
        <v>3.6720977379806016E-3</v>
      </c>
      <c r="F2113" s="16">
        <f t="shared" si="648"/>
        <v>3.6720977379806016E-3</v>
      </c>
      <c r="G2113" s="16" t="str">
        <f t="shared" si="649"/>
        <v/>
      </c>
      <c r="H2113" s="6">
        <f t="shared" si="650"/>
        <v>2100</v>
      </c>
      <c r="I2113" s="25">
        <f t="shared" ca="1" si="651"/>
        <v>32332.822383384733</v>
      </c>
      <c r="J2113" s="16">
        <f t="shared" ca="1" si="660"/>
        <v>4.7568275596895134E-3</v>
      </c>
      <c r="K2113" s="17">
        <f t="shared" ca="1" si="652"/>
        <v>30.792129845590829</v>
      </c>
      <c r="L2113" s="31">
        <f t="shared" ca="1" si="647"/>
        <v>0.27822204989339266</v>
      </c>
      <c r="M2113" s="30"/>
      <c r="N2113" s="21">
        <v>2100</v>
      </c>
      <c r="O2113" s="14">
        <f t="shared" si="645"/>
        <v>0.61739999999999995</v>
      </c>
      <c r="P2113" s="14">
        <f t="shared" si="653"/>
        <v>0.73321211119293439</v>
      </c>
      <c r="Q2113" s="14">
        <f t="shared" si="661"/>
        <v>1.3506121111929343</v>
      </c>
      <c r="R2113" s="14">
        <f t="shared" si="662"/>
        <v>-0.11581211119293444</v>
      </c>
      <c r="S2113" s="14">
        <f t="shared" si="663"/>
        <v>2.0838242223858687</v>
      </c>
      <c r="T2113" s="14">
        <f t="shared" si="664"/>
        <v>-0.84902422238586883</v>
      </c>
      <c r="U2113" s="4" t="s">
        <v>21</v>
      </c>
      <c r="V2113" s="21">
        <v>2100</v>
      </c>
      <c r="W2113" s="15">
        <f t="shared" si="654"/>
        <v>19755.057930362454</v>
      </c>
      <c r="X2113" s="15">
        <f t="shared" si="655"/>
        <v>22180.680616391463</v>
      </c>
      <c r="Y2113" s="15">
        <f t="shared" si="656"/>
        <v>41125.224477599368</v>
      </c>
      <c r="Z2113" s="15">
        <f t="shared" si="657"/>
        <v>9489.6093283223236</v>
      </c>
      <c r="AA2113" s="15">
        <f t="shared" si="658"/>
        <v>85612.712161857358</v>
      </c>
      <c r="AB2113" s="15">
        <f t="shared" si="659"/>
        <v>4558.4622187199948</v>
      </c>
      <c r="AC2113" s="15"/>
    </row>
    <row r="2114" spans="2:29">
      <c r="B2114" s="64">
        <v>43396</v>
      </c>
      <c r="C2114" s="65">
        <v>2740.69</v>
      </c>
      <c r="D2114" s="65">
        <v>22010.78</v>
      </c>
      <c r="E2114" s="16">
        <f t="shared" si="646"/>
        <v>-2.6709918540143183E-2</v>
      </c>
      <c r="F2114" s="16" t="str">
        <f t="shared" si="648"/>
        <v/>
      </c>
      <c r="G2114" s="16">
        <f t="shared" si="649"/>
        <v>-2.6709918540143183E-2</v>
      </c>
      <c r="H2114" s="6">
        <f t="shared" si="650"/>
        <v>2101</v>
      </c>
      <c r="I2114" s="25">
        <f t="shared" ca="1" si="651"/>
        <v>32252.811272940347</v>
      </c>
      <c r="J2114" s="16">
        <f t="shared" ca="1" si="660"/>
        <v>-2.474609531319547E-3</v>
      </c>
      <c r="K2114" s="17">
        <f t="shared" ca="1" si="652"/>
        <v>30.618899964044221</v>
      </c>
      <c r="L2114" s="31">
        <f t="shared" ca="1" si="647"/>
        <v>-0.17322988154660574</v>
      </c>
      <c r="M2114" s="30"/>
      <c r="N2114" s="21">
        <v>2101</v>
      </c>
      <c r="O2114" s="14">
        <f t="shared" si="645"/>
        <v>0.61769399999999997</v>
      </c>
      <c r="P2114" s="14">
        <f t="shared" si="653"/>
        <v>0.73338666472741376</v>
      </c>
      <c r="Q2114" s="14">
        <f t="shared" si="661"/>
        <v>1.3510806647274136</v>
      </c>
      <c r="R2114" s="14">
        <f t="shared" si="662"/>
        <v>-0.1156926647274138</v>
      </c>
      <c r="S2114" s="14">
        <f t="shared" si="663"/>
        <v>2.0844673294548275</v>
      </c>
      <c r="T2114" s="14">
        <f t="shared" si="664"/>
        <v>-0.84907932945482756</v>
      </c>
      <c r="U2114" s="4" t="s">
        <v>21</v>
      </c>
      <c r="V2114" s="21">
        <v>2101</v>
      </c>
      <c r="W2114" s="15">
        <f t="shared" si="654"/>
        <v>19760.866771251753</v>
      </c>
      <c r="X2114" s="15">
        <f t="shared" si="655"/>
        <v>22184.552670520749</v>
      </c>
      <c r="Y2114" s="15">
        <f t="shared" si="656"/>
        <v>41144.498361955302</v>
      </c>
      <c r="Z2114" s="15">
        <f t="shared" si="657"/>
        <v>9490.7428963147613</v>
      </c>
      <c r="AA2114" s="15">
        <f t="shared" si="658"/>
        <v>85667.788010176853</v>
      </c>
      <c r="AB2114" s="15">
        <f t="shared" si="659"/>
        <v>4558.2110221495795</v>
      </c>
      <c r="AC2114" s="15"/>
    </row>
    <row r="2115" spans="2:29">
      <c r="B2115" s="64">
        <v>43397</v>
      </c>
      <c r="C2115" s="65">
        <v>2656.1</v>
      </c>
      <c r="D2115" s="65">
        <v>22091.18</v>
      </c>
      <c r="E2115" s="16">
        <f t="shared" si="646"/>
        <v>3.652755604299414E-3</v>
      </c>
      <c r="F2115" s="16">
        <f t="shared" si="648"/>
        <v>3.652755604299414E-3</v>
      </c>
      <c r="G2115" s="16" t="str">
        <f t="shared" si="649"/>
        <v/>
      </c>
      <c r="H2115" s="6">
        <f t="shared" si="650"/>
        <v>2102</v>
      </c>
      <c r="I2115" s="25">
        <f t="shared" ca="1" si="651"/>
        <v>32353.205813308457</v>
      </c>
      <c r="J2115" s="16">
        <f t="shared" ca="1" si="660"/>
        <v>3.1127376624170318E-3</v>
      </c>
      <c r="K2115" s="17">
        <f t="shared" ca="1" si="652"/>
        <v>30.794769039976408</v>
      </c>
      <c r="L2115" s="31">
        <f t="shared" ca="1" si="647"/>
        <v>0.17586907593218867</v>
      </c>
      <c r="M2115" s="30"/>
      <c r="N2115" s="21">
        <v>2102</v>
      </c>
      <c r="O2115" s="14">
        <f t="shared" si="645"/>
        <v>0.61798799999999998</v>
      </c>
      <c r="P2115" s="14">
        <f t="shared" si="653"/>
        <v>0.73356117672624965</v>
      </c>
      <c r="Q2115" s="14">
        <f t="shared" si="661"/>
        <v>1.3515491767262495</v>
      </c>
      <c r="R2115" s="14">
        <f t="shared" si="662"/>
        <v>-0.11557317672624967</v>
      </c>
      <c r="S2115" s="14">
        <f t="shared" si="663"/>
        <v>2.0851103534524995</v>
      </c>
      <c r="T2115" s="14">
        <f t="shared" si="664"/>
        <v>-0.84913435345249932</v>
      </c>
      <c r="U2115" s="4" t="s">
        <v>21</v>
      </c>
      <c r="V2115" s="21">
        <v>2102</v>
      </c>
      <c r="W2115" s="15">
        <f t="shared" si="654"/>
        <v>19766.677320191342</v>
      </c>
      <c r="X2115" s="15">
        <f t="shared" si="655"/>
        <v>22188.424478979254</v>
      </c>
      <c r="Y2115" s="15">
        <f t="shared" si="656"/>
        <v>41163.779569509818</v>
      </c>
      <c r="Z2115" s="15">
        <f t="shared" si="657"/>
        <v>9491.8769939671856</v>
      </c>
      <c r="AA2115" s="15">
        <f t="shared" si="658"/>
        <v>85722.892168444232</v>
      </c>
      <c r="AB2115" s="15">
        <f t="shared" si="659"/>
        <v>4557.9602180570937</v>
      </c>
      <c r="AC2115" s="15"/>
    </row>
    <row r="2116" spans="2:29">
      <c r="B2116" s="64">
        <v>43398</v>
      </c>
      <c r="C2116" s="65">
        <v>2705.57</v>
      </c>
      <c r="D2116" s="65">
        <v>21268.73</v>
      </c>
      <c r="E2116" s="16">
        <f t="shared" si="646"/>
        <v>-3.7229790350719189E-2</v>
      </c>
      <c r="F2116" s="16" t="str">
        <f t="shared" si="648"/>
        <v/>
      </c>
      <c r="G2116" s="16">
        <f t="shared" si="649"/>
        <v>-3.7229790350719189E-2</v>
      </c>
      <c r="H2116" s="6">
        <f t="shared" si="650"/>
        <v>2103</v>
      </c>
      <c r="I2116" s="25">
        <f t="shared" ca="1" si="651"/>
        <v>32288.749420044027</v>
      </c>
      <c r="J2116" s="16">
        <f t="shared" ca="1" si="660"/>
        <v>-1.9922722229250137E-3</v>
      </c>
      <c r="K2116" s="17">
        <f t="shared" ca="1" si="652"/>
        <v>30.651752741320479</v>
      </c>
      <c r="L2116" s="31">
        <f t="shared" ca="1" si="647"/>
        <v>-0.14301629865592805</v>
      </c>
      <c r="M2116" s="30"/>
      <c r="N2116" s="21">
        <v>2103</v>
      </c>
      <c r="O2116" s="14">
        <f t="shared" si="645"/>
        <v>0.618282</v>
      </c>
      <c r="P2116" s="14">
        <f t="shared" si="653"/>
        <v>0.73373564721907847</v>
      </c>
      <c r="Q2116" s="14">
        <f t="shared" si="661"/>
        <v>1.3520176472190784</v>
      </c>
      <c r="R2116" s="14">
        <f t="shared" si="662"/>
        <v>-0.11545364721907847</v>
      </c>
      <c r="S2116" s="14">
        <f t="shared" si="663"/>
        <v>2.0857532944381569</v>
      </c>
      <c r="T2116" s="14">
        <f t="shared" si="664"/>
        <v>-0.84918929443815694</v>
      </c>
      <c r="U2116" s="4" t="s">
        <v>21</v>
      </c>
      <c r="V2116" s="21">
        <v>2103</v>
      </c>
      <c r="W2116" s="15">
        <f t="shared" si="654"/>
        <v>19772.489577683464</v>
      </c>
      <c r="X2116" s="15">
        <f t="shared" si="655"/>
        <v>22192.296042060138</v>
      </c>
      <c r="Y2116" s="15">
        <f t="shared" si="656"/>
        <v>41183.068103313148</v>
      </c>
      <c r="Z2116" s="15">
        <f t="shared" si="657"/>
        <v>9493.011621155767</v>
      </c>
      <c r="AA2116" s="15">
        <f t="shared" si="658"/>
        <v>85778.024650795502</v>
      </c>
      <c r="AB2116" s="15">
        <f t="shared" si="659"/>
        <v>4557.7098061091283</v>
      </c>
      <c r="AC2116" s="15"/>
    </row>
    <row r="2117" spans="2:29">
      <c r="B2117" s="64">
        <v>43399</v>
      </c>
      <c r="C2117" s="65">
        <v>2658.69</v>
      </c>
      <c r="D2117" s="65">
        <v>21184.6</v>
      </c>
      <c r="E2117" s="16">
        <f t="shared" si="646"/>
        <v>-3.9555723355367729E-3</v>
      </c>
      <c r="F2117" s="16" t="str">
        <f t="shared" si="648"/>
        <v/>
      </c>
      <c r="G2117" s="16">
        <f t="shared" si="649"/>
        <v>-3.9555723355367729E-3</v>
      </c>
      <c r="H2117" s="6">
        <f t="shared" si="650"/>
        <v>2104</v>
      </c>
      <c r="I2117" s="25">
        <f t="shared" ca="1" si="651"/>
        <v>31772.065463516738</v>
      </c>
      <c r="J2117" s="16">
        <f t="shared" ca="1" si="660"/>
        <v>-1.6001981055560648E-2</v>
      </c>
      <c r="K2117" s="17">
        <f t="shared" ca="1" si="652"/>
        <v>29.625164863158567</v>
      </c>
      <c r="L2117" s="31">
        <f t="shared" ca="1" si="647"/>
        <v>-1.0265878781619135</v>
      </c>
      <c r="M2117" s="30"/>
      <c r="N2117" s="21">
        <v>2104</v>
      </c>
      <c r="O2117" s="14">
        <f t="shared" si="645"/>
        <v>0.61857600000000001</v>
      </c>
      <c r="P2117" s="14">
        <f t="shared" si="653"/>
        <v>0.73391007623550175</v>
      </c>
      <c r="Q2117" s="14">
        <f t="shared" si="661"/>
        <v>1.3524860762355018</v>
      </c>
      <c r="R2117" s="14">
        <f t="shared" si="662"/>
        <v>-0.11533407623550174</v>
      </c>
      <c r="S2117" s="14">
        <f t="shared" si="663"/>
        <v>2.0863961524710035</v>
      </c>
      <c r="T2117" s="14">
        <f t="shared" si="664"/>
        <v>-0.84924415247100349</v>
      </c>
      <c r="U2117" s="4" t="s">
        <v>21</v>
      </c>
      <c r="V2117" s="21">
        <v>2104</v>
      </c>
      <c r="W2117" s="15">
        <f t="shared" si="654"/>
        <v>19778.303544230508</v>
      </c>
      <c r="X2117" s="15">
        <f t="shared" si="655"/>
        <v>22196.167360056206</v>
      </c>
      <c r="Y2117" s="15">
        <f t="shared" si="656"/>
        <v>41202.363966416335</v>
      </c>
      <c r="Z2117" s="15">
        <f t="shared" si="657"/>
        <v>9494.1467777569578</v>
      </c>
      <c r="AA2117" s="15">
        <f t="shared" si="658"/>
        <v>85833.185471372606</v>
      </c>
      <c r="AB2117" s="15">
        <f t="shared" si="659"/>
        <v>4557.4597859727492</v>
      </c>
      <c r="AC2117" s="15"/>
    </row>
    <row r="2118" spans="2:29">
      <c r="B2118" s="64">
        <v>43402</v>
      </c>
      <c r="C2118" s="65">
        <v>2641.25</v>
      </c>
      <c r="D2118" s="65">
        <v>21149.8</v>
      </c>
      <c r="E2118" s="16">
        <f t="shared" si="646"/>
        <v>-1.6427027180121066E-3</v>
      </c>
      <c r="F2118" s="16" t="str">
        <f t="shared" si="648"/>
        <v/>
      </c>
      <c r="G2118" s="16">
        <f t="shared" si="649"/>
        <v>-1.6427027180121066E-3</v>
      </c>
      <c r="H2118" s="6">
        <f t="shared" si="650"/>
        <v>2105</v>
      </c>
      <c r="I2118" s="25">
        <f t="shared" ca="1" si="651"/>
        <v>31593.862049016327</v>
      </c>
      <c r="J2118" s="16">
        <f t="shared" ca="1" si="660"/>
        <v>-5.6088079859031668E-3</v>
      </c>
      <c r="K2118" s="17">
        <f t="shared" ca="1" si="652"/>
        <v>29.255252350867003</v>
      </c>
      <c r="L2118" s="31">
        <f t="shared" ca="1" si="647"/>
        <v>-0.36991251229156236</v>
      </c>
      <c r="M2118" s="30"/>
      <c r="N2118" s="21">
        <v>2105</v>
      </c>
      <c r="O2118" s="14">
        <f t="shared" si="645"/>
        <v>0.61887000000000003</v>
      </c>
      <c r="P2118" s="14">
        <f t="shared" si="653"/>
        <v>0.73408446380508552</v>
      </c>
      <c r="Q2118" s="14">
        <f t="shared" si="661"/>
        <v>1.3529544638050854</v>
      </c>
      <c r="R2118" s="14">
        <f t="shared" si="662"/>
        <v>-0.11521446380508549</v>
      </c>
      <c r="S2118" s="14">
        <f t="shared" si="663"/>
        <v>2.0870389276101711</v>
      </c>
      <c r="T2118" s="14">
        <f t="shared" si="664"/>
        <v>-0.84929892761017101</v>
      </c>
      <c r="U2118" s="4" t="s">
        <v>21</v>
      </c>
      <c r="V2118" s="21">
        <v>2105</v>
      </c>
      <c r="W2118" s="15">
        <f t="shared" si="654"/>
        <v>19784.119220335007</v>
      </c>
      <c r="X2118" s="15">
        <f t="shared" si="655"/>
        <v>22200.038433259913</v>
      </c>
      <c r="Y2118" s="15">
        <f t="shared" si="656"/>
        <v>41221.667161871163</v>
      </c>
      <c r="Z2118" s="15">
        <f t="shared" si="657"/>
        <v>9495.2824636474943</v>
      </c>
      <c r="AA2118" s="15">
        <f t="shared" si="658"/>
        <v>85888.37464432315</v>
      </c>
      <c r="AB2118" s="15">
        <f t="shared" si="659"/>
        <v>4557.2101573155069</v>
      </c>
      <c r="AC2118" s="15"/>
    </row>
    <row r="2119" spans="2:29">
      <c r="B2119" s="64">
        <v>43403</v>
      </c>
      <c r="C2119" s="65">
        <v>2682.63</v>
      </c>
      <c r="D2119" s="65">
        <v>21457.29</v>
      </c>
      <c r="E2119" s="16">
        <f t="shared" si="646"/>
        <v>1.4538671760489537E-2</v>
      </c>
      <c r="F2119" s="16">
        <f t="shared" si="648"/>
        <v>1.4538671760489537E-2</v>
      </c>
      <c r="G2119" s="16" t="str">
        <f t="shared" si="649"/>
        <v/>
      </c>
      <c r="H2119" s="6">
        <f t="shared" si="650"/>
        <v>2106</v>
      </c>
      <c r="I2119" s="25">
        <f t="shared" ca="1" si="651"/>
        <v>31738.00148866211</v>
      </c>
      <c r="J2119" s="16">
        <f t="shared" ca="1" si="660"/>
        <v>4.5622608411139574E-3</v>
      </c>
      <c r="K2119" s="17">
        <f t="shared" ca="1" si="652"/>
        <v>29.52137037188918</v>
      </c>
      <c r="L2119" s="31">
        <f t="shared" ca="1" si="647"/>
        <v>0.26611802102217819</v>
      </c>
      <c r="M2119" s="30"/>
      <c r="N2119" s="21">
        <v>2106</v>
      </c>
      <c r="O2119" s="14">
        <f t="shared" si="645"/>
        <v>0.61916399999999994</v>
      </c>
      <c r="P2119" s="14">
        <f t="shared" si="653"/>
        <v>0.73425880995736104</v>
      </c>
      <c r="Q2119" s="14">
        <f t="shared" si="661"/>
        <v>1.3534228099573609</v>
      </c>
      <c r="R2119" s="14">
        <f t="shared" si="662"/>
        <v>-0.1150948099573611</v>
      </c>
      <c r="S2119" s="14">
        <f t="shared" si="663"/>
        <v>2.0876816199147221</v>
      </c>
      <c r="T2119" s="14">
        <f t="shared" si="664"/>
        <v>-0.84935361991472214</v>
      </c>
      <c r="U2119" s="4" t="s">
        <v>21</v>
      </c>
      <c r="V2119" s="21">
        <v>2106</v>
      </c>
      <c r="W2119" s="15">
        <f t="shared" si="654"/>
        <v>19789.93660649965</v>
      </c>
      <c r="X2119" s="15">
        <f t="shared" si="655"/>
        <v>22203.909261963359</v>
      </c>
      <c r="Y2119" s="15">
        <f t="shared" si="656"/>
        <v>41240.977692730245</v>
      </c>
      <c r="Z2119" s="15">
        <f t="shared" si="657"/>
        <v>9496.4186787043964</v>
      </c>
      <c r="AA2119" s="15">
        <f t="shared" si="658"/>
        <v>85943.592183800662</v>
      </c>
      <c r="AB2119" s="15">
        <f t="shared" si="659"/>
        <v>4556.9609198054286</v>
      </c>
      <c r="AC2119" s="15"/>
    </row>
    <row r="2120" spans="2:29">
      <c r="B2120" s="64">
        <v>43404</v>
      </c>
      <c r="C2120" s="65">
        <v>2711.74</v>
      </c>
      <c r="D2120" s="65">
        <v>21920.46</v>
      </c>
      <c r="E2120" s="16">
        <f t="shared" si="646"/>
        <v>2.1585670883881341E-2</v>
      </c>
      <c r="F2120" s="16">
        <f t="shared" si="648"/>
        <v>2.1585670883881341E-2</v>
      </c>
      <c r="G2120" s="16" t="str">
        <f t="shared" si="649"/>
        <v/>
      </c>
      <c r="H2120" s="6">
        <f t="shared" si="650"/>
        <v>2107</v>
      </c>
      <c r="I2120" s="25">
        <f t="shared" ca="1" si="651"/>
        <v>31464.975245680595</v>
      </c>
      <c r="J2120" s="16">
        <f t="shared" ca="1" si="660"/>
        <v>-8.6025026837007971E-3</v>
      </c>
      <c r="K2120" s="17">
        <f t="shared" ca="1" si="652"/>
        <v>28.963012646647439</v>
      </c>
      <c r="L2120" s="31">
        <f t="shared" ca="1" si="647"/>
        <v>-0.55835772524174221</v>
      </c>
      <c r="M2120" s="30"/>
      <c r="N2120" s="21">
        <v>2107</v>
      </c>
      <c r="O2120" s="14">
        <f t="shared" si="645"/>
        <v>0.61945799999999995</v>
      </c>
      <c r="P2120" s="14">
        <f t="shared" si="653"/>
        <v>0.73443311472182404</v>
      </c>
      <c r="Q2120" s="14">
        <f t="shared" si="661"/>
        <v>1.353891114721824</v>
      </c>
      <c r="R2120" s="14">
        <f t="shared" si="662"/>
        <v>-0.11497511472182409</v>
      </c>
      <c r="S2120" s="14">
        <f t="shared" si="663"/>
        <v>2.0883242294436482</v>
      </c>
      <c r="T2120" s="14">
        <f t="shared" si="664"/>
        <v>-0.84940822944364813</v>
      </c>
      <c r="U2120" s="4" t="s">
        <v>21</v>
      </c>
      <c r="V2120" s="21">
        <v>2107</v>
      </c>
      <c r="W2120" s="15">
        <f t="shared" si="654"/>
        <v>19795.755703227263</v>
      </c>
      <c r="X2120" s="15">
        <f t="shared" si="655"/>
        <v>22207.779846458285</v>
      </c>
      <c r="Y2120" s="15">
        <f t="shared" si="656"/>
        <v>41260.295562046929</v>
      </c>
      <c r="Z2120" s="15">
        <f t="shared" si="657"/>
        <v>9497.5554228049714</v>
      </c>
      <c r="AA2120" s="15">
        <f t="shared" si="658"/>
        <v>85998.838103964343</v>
      </c>
      <c r="AB2120" s="15">
        <f t="shared" si="659"/>
        <v>4556.7120731110263</v>
      </c>
      <c r="AC2120" s="15"/>
    </row>
    <row r="2121" spans="2:29">
      <c r="B2121" s="64">
        <v>43405</v>
      </c>
      <c r="C2121" s="65">
        <v>2740.37</v>
      </c>
      <c r="D2121" s="65">
        <v>21687.65</v>
      </c>
      <c r="E2121" s="16">
        <f t="shared" si="646"/>
        <v>-1.062067128153322E-2</v>
      </c>
      <c r="F2121" s="16" t="str">
        <f t="shared" si="648"/>
        <v/>
      </c>
      <c r="G2121" s="16">
        <f t="shared" si="649"/>
        <v>-1.062067128153322E-2</v>
      </c>
      <c r="H2121" s="6">
        <f t="shared" si="650"/>
        <v>2108</v>
      </c>
      <c r="I2121" s="25">
        <f t="shared" ca="1" si="651"/>
        <v>31927.383604578572</v>
      </c>
      <c r="J2121" s="16">
        <f t="shared" ca="1" si="660"/>
        <v>1.4695970846551209E-2</v>
      </c>
      <c r="K2121" s="17">
        <f t="shared" ca="1" si="652"/>
        <v>29.856452729487135</v>
      </c>
      <c r="L2121" s="31">
        <f t="shared" ca="1" si="647"/>
        <v>0.89344008283969611</v>
      </c>
      <c r="M2121" s="30"/>
      <c r="N2121" s="21">
        <v>2108</v>
      </c>
      <c r="O2121" s="14">
        <f t="shared" si="645"/>
        <v>0.61975199999999997</v>
      </c>
      <c r="P2121" s="14">
        <f t="shared" si="653"/>
        <v>0.73460737812793586</v>
      </c>
      <c r="Q2121" s="14">
        <f t="shared" si="661"/>
        <v>1.3543593781279357</v>
      </c>
      <c r="R2121" s="14">
        <f t="shared" si="662"/>
        <v>-0.11485537812793589</v>
      </c>
      <c r="S2121" s="14">
        <f t="shared" si="663"/>
        <v>2.0889667562558718</v>
      </c>
      <c r="T2121" s="14">
        <f t="shared" si="664"/>
        <v>-0.84946275625587175</v>
      </c>
      <c r="U2121" s="4" t="s">
        <v>21</v>
      </c>
      <c r="V2121" s="21">
        <v>2108</v>
      </c>
      <c r="W2121" s="15">
        <f t="shared" si="654"/>
        <v>19801.57651102083</v>
      </c>
      <c r="X2121" s="15">
        <f t="shared" si="655"/>
        <v>22211.650187036084</v>
      </c>
      <c r="Y2121" s="15">
        <f t="shared" si="656"/>
        <v>41279.620772875394</v>
      </c>
      <c r="Z2121" s="15">
        <f t="shared" si="657"/>
        <v>9498.6926958268014</v>
      </c>
      <c r="AA2121" s="15">
        <f t="shared" si="658"/>
        <v>86054.11241897929</v>
      </c>
      <c r="AB2121" s="15">
        <f t="shared" si="659"/>
        <v>4556.463616901282</v>
      </c>
      <c r="AC2121" s="15"/>
    </row>
    <row r="2122" spans="2:29">
      <c r="B2122" s="64">
        <v>43406</v>
      </c>
      <c r="C2122" s="65">
        <v>2723.06</v>
      </c>
      <c r="D2122" s="65">
        <v>22243.66</v>
      </c>
      <c r="E2122" s="16">
        <f t="shared" si="646"/>
        <v>2.5637171385558065E-2</v>
      </c>
      <c r="F2122" s="16">
        <f t="shared" si="648"/>
        <v>2.5637171385558065E-2</v>
      </c>
      <c r="G2122" s="16" t="str">
        <f t="shared" si="649"/>
        <v/>
      </c>
      <c r="H2122" s="6">
        <f t="shared" si="650"/>
        <v>2109</v>
      </c>
      <c r="I2122" s="25">
        <f t="shared" ca="1" si="651"/>
        <v>32647.389481224222</v>
      </c>
      <c r="J2122" s="16">
        <f t="shared" ca="1" si="660"/>
        <v>2.2551358594332063E-2</v>
      </c>
      <c r="K2122" s="17">
        <f t="shared" ca="1" si="652"/>
        <v>31.231880925003107</v>
      </c>
      <c r="L2122" s="31">
        <f t="shared" ca="1" si="647"/>
        <v>1.3754281955159742</v>
      </c>
      <c r="M2122" s="30"/>
      <c r="N2122" s="21">
        <v>2109</v>
      </c>
      <c r="O2122" s="14">
        <f t="shared" si="645"/>
        <v>0.62004599999999999</v>
      </c>
      <c r="P2122" s="14">
        <f t="shared" si="653"/>
        <v>0.73478160020512229</v>
      </c>
      <c r="Q2122" s="14">
        <f t="shared" si="661"/>
        <v>1.3548276002051223</v>
      </c>
      <c r="R2122" s="14">
        <f t="shared" si="662"/>
        <v>-0.1147356002051223</v>
      </c>
      <c r="S2122" s="14">
        <f t="shared" si="663"/>
        <v>2.0896092004102447</v>
      </c>
      <c r="T2122" s="14">
        <f t="shared" si="664"/>
        <v>-0.84951720041024459</v>
      </c>
      <c r="U2122" s="4" t="s">
        <v>21</v>
      </c>
      <c r="V2122" s="21">
        <v>2109</v>
      </c>
      <c r="W2122" s="15">
        <f t="shared" si="654"/>
        <v>19807.39903038348</v>
      </c>
      <c r="X2122" s="15">
        <f t="shared" si="655"/>
        <v>22215.520283987782</v>
      </c>
      <c r="Y2122" s="15">
        <f t="shared" si="656"/>
        <v>41298.953328270574</v>
      </c>
      <c r="Z2122" s="15">
        <f t="shared" si="657"/>
        <v>9499.830497647763</v>
      </c>
      <c r="AA2122" s="15">
        <f t="shared" si="658"/>
        <v>86109.415143016391</v>
      </c>
      <c r="AB2122" s="15">
        <f t="shared" si="659"/>
        <v>4556.2155508456635</v>
      </c>
      <c r="AC2122" s="15"/>
    </row>
    <row r="2123" spans="2:29">
      <c r="B2123" s="64">
        <v>43409</v>
      </c>
      <c r="C2123" s="65">
        <v>2738.31</v>
      </c>
      <c r="D2123" s="65">
        <v>21898.99</v>
      </c>
      <c r="E2123" s="16">
        <f t="shared" si="646"/>
        <v>-1.5495201778843871E-2</v>
      </c>
      <c r="F2123" s="16" t="str">
        <f t="shared" si="648"/>
        <v/>
      </c>
      <c r="G2123" s="16">
        <f t="shared" si="649"/>
        <v>-1.5495201778843871E-2</v>
      </c>
      <c r="H2123" s="6">
        <f t="shared" si="650"/>
        <v>2110</v>
      </c>
      <c r="I2123" s="25">
        <f t="shared" ca="1" si="651"/>
        <v>32313.213031491723</v>
      </c>
      <c r="J2123" s="16">
        <f t="shared" ca="1" si="660"/>
        <v>-1.0235931725098143E-2</v>
      </c>
      <c r="K2123" s="17">
        <f t="shared" ca="1" si="652"/>
        <v>30.570463046906077</v>
      </c>
      <c r="L2123" s="31">
        <f t="shared" ca="1" si="647"/>
        <v>-0.6614178780970289</v>
      </c>
      <c r="M2123" s="30"/>
      <c r="N2123" s="21">
        <v>2110</v>
      </c>
      <c r="O2123" s="14">
        <f t="shared" si="645"/>
        <v>0.62034</v>
      </c>
      <c r="P2123" s="14">
        <f t="shared" si="653"/>
        <v>0.73495578098277448</v>
      </c>
      <c r="Q2123" s="14">
        <f t="shared" si="661"/>
        <v>1.3552957809827744</v>
      </c>
      <c r="R2123" s="14">
        <f t="shared" si="662"/>
        <v>-0.11461578098277447</v>
      </c>
      <c r="S2123" s="14">
        <f t="shared" si="663"/>
        <v>2.0902515619655491</v>
      </c>
      <c r="T2123" s="14">
        <f t="shared" si="664"/>
        <v>-0.84957156196554895</v>
      </c>
      <c r="U2123" s="4" t="s">
        <v>21</v>
      </c>
      <c r="V2123" s="21">
        <v>2110</v>
      </c>
      <c r="W2123" s="15">
        <f t="shared" si="654"/>
        <v>19813.223261818479</v>
      </c>
      <c r="X2123" s="15">
        <f t="shared" si="655"/>
        <v>22219.390137604067</v>
      </c>
      <c r="Y2123" s="15">
        <f t="shared" si="656"/>
        <v>41318.293231288175</v>
      </c>
      <c r="Z2123" s="15">
        <f t="shared" si="657"/>
        <v>9500.9688281460021</v>
      </c>
      <c r="AA2123" s="15">
        <f t="shared" si="658"/>
        <v>86164.746290252311</v>
      </c>
      <c r="AB2123" s="15">
        <f t="shared" si="659"/>
        <v>4555.9678746141117</v>
      </c>
      <c r="AC2123" s="15"/>
    </row>
    <row r="2124" spans="2:29">
      <c r="B2124" s="64">
        <v>43410</v>
      </c>
      <c r="C2124" s="65">
        <v>2755.45</v>
      </c>
      <c r="D2124" s="65">
        <v>22147.75</v>
      </c>
      <c r="E2124" s="16">
        <f t="shared" si="646"/>
        <v>1.1359427991884483E-2</v>
      </c>
      <c r="F2124" s="16">
        <f t="shared" si="648"/>
        <v>1.1359427991884483E-2</v>
      </c>
      <c r="G2124" s="16" t="str">
        <f t="shared" si="649"/>
        <v/>
      </c>
      <c r="H2124" s="6">
        <f t="shared" si="650"/>
        <v>2111</v>
      </c>
      <c r="I2124" s="25">
        <f t="shared" ca="1" si="651"/>
        <v>32391.121092000423</v>
      </c>
      <c r="J2124" s="16">
        <f t="shared" ca="1" si="660"/>
        <v>2.411027972760639E-3</v>
      </c>
      <c r="K2124" s="17">
        <f t="shared" ca="1" si="652"/>
        <v>30.702596029908172</v>
      </c>
      <c r="L2124" s="31">
        <f t="shared" ca="1" si="647"/>
        <v>0.13213298300209345</v>
      </c>
      <c r="M2124" s="30"/>
      <c r="N2124" s="21">
        <v>2111</v>
      </c>
      <c r="O2124" s="14">
        <f t="shared" si="645"/>
        <v>0.62063400000000002</v>
      </c>
      <c r="P2124" s="14">
        <f t="shared" si="653"/>
        <v>0.73512992049024917</v>
      </c>
      <c r="Q2124" s="14">
        <f t="shared" si="661"/>
        <v>1.3557639204902492</v>
      </c>
      <c r="R2124" s="14">
        <f t="shared" si="662"/>
        <v>-0.11449592049024915</v>
      </c>
      <c r="S2124" s="14">
        <f t="shared" si="663"/>
        <v>2.0908938409804985</v>
      </c>
      <c r="T2124" s="14">
        <f t="shared" si="664"/>
        <v>-0.84962584098049831</v>
      </c>
      <c r="U2124" s="4" t="s">
        <v>21</v>
      </c>
      <c r="V2124" s="21">
        <v>2111</v>
      </c>
      <c r="W2124" s="15">
        <f t="shared" si="654"/>
        <v>19819.049205829258</v>
      </c>
      <c r="X2124" s="15">
        <f t="shared" si="655"/>
        <v>22223.259748175278</v>
      </c>
      <c r="Y2124" s="15">
        <f t="shared" si="656"/>
        <v>41337.640484984746</v>
      </c>
      <c r="Z2124" s="15">
        <f t="shared" si="657"/>
        <v>9502.1076871999521</v>
      </c>
      <c r="AA2124" s="15">
        <f t="shared" si="658"/>
        <v>86220.105874869638</v>
      </c>
      <c r="AB2124" s="15">
        <f t="shared" si="659"/>
        <v>4555.7205878770374</v>
      </c>
      <c r="AC2124" s="15"/>
    </row>
    <row r="2125" spans="2:29">
      <c r="B2125" s="64">
        <v>43411</v>
      </c>
      <c r="C2125" s="65">
        <v>2813.89</v>
      </c>
      <c r="D2125" s="65">
        <v>22058.799999999999</v>
      </c>
      <c r="E2125" s="16">
        <f t="shared" si="646"/>
        <v>-4.0162093214886714E-3</v>
      </c>
      <c r="F2125" s="16" t="str">
        <f t="shared" si="648"/>
        <v/>
      </c>
      <c r="G2125" s="16">
        <f t="shared" si="649"/>
        <v>-4.0162093214886714E-3</v>
      </c>
      <c r="H2125" s="6">
        <f t="shared" si="650"/>
        <v>2112</v>
      </c>
      <c r="I2125" s="25">
        <f t="shared" ca="1" si="651"/>
        <v>31808.193704291891</v>
      </c>
      <c r="J2125" s="16">
        <f t="shared" ca="1" si="660"/>
        <v>-1.7996517812793364E-2</v>
      </c>
      <c r="K2125" s="17">
        <f t="shared" ca="1" si="652"/>
        <v>29.549193727774405</v>
      </c>
      <c r="L2125" s="31">
        <f t="shared" ca="1" si="647"/>
        <v>-1.1534023021337672</v>
      </c>
      <c r="M2125" s="30"/>
      <c r="N2125" s="21">
        <v>2112</v>
      </c>
      <c r="O2125" s="14">
        <f t="shared" ref="O2125:O2188" si="665">$I$7*N2125</f>
        <v>0.62092799999999992</v>
      </c>
      <c r="P2125" s="14">
        <f t="shared" si="653"/>
        <v>0.73530401875686768</v>
      </c>
      <c r="Q2125" s="14">
        <f t="shared" si="661"/>
        <v>1.3562320187568675</v>
      </c>
      <c r="R2125" s="14">
        <f t="shared" si="662"/>
        <v>-0.11437601875686776</v>
      </c>
      <c r="S2125" s="14">
        <f t="shared" si="663"/>
        <v>2.0915360375137353</v>
      </c>
      <c r="T2125" s="14">
        <f t="shared" si="664"/>
        <v>-0.84968003751373544</v>
      </c>
      <c r="U2125" s="4" t="s">
        <v>21</v>
      </c>
      <c r="V2125" s="21">
        <v>2112</v>
      </c>
      <c r="W2125" s="15">
        <f t="shared" si="654"/>
        <v>19824.876862919387</v>
      </c>
      <c r="X2125" s="15">
        <f t="shared" si="655"/>
        <v>22227.129115991389</v>
      </c>
      <c r="Y2125" s="15">
        <f t="shared" si="656"/>
        <v>41356.995092417543</v>
      </c>
      <c r="Z2125" s="15">
        <f t="shared" si="657"/>
        <v>9503.2470746883264</v>
      </c>
      <c r="AA2125" s="15">
        <f t="shared" si="658"/>
        <v>86275.493911056619</v>
      </c>
      <c r="AB2125" s="15">
        <f t="shared" si="659"/>
        <v>4555.4736903053345</v>
      </c>
      <c r="AC2125" s="15"/>
    </row>
    <row r="2126" spans="2:29">
      <c r="B2126" s="64">
        <v>43412</v>
      </c>
      <c r="C2126" s="65">
        <v>2806.83</v>
      </c>
      <c r="D2126" s="65">
        <v>22486.92</v>
      </c>
      <c r="E2126" s="16">
        <f t="shared" ref="E2126:E2189" si="666">(D2126-D2125)/D2125</f>
        <v>1.9408127368669148E-2</v>
      </c>
      <c r="F2126" s="16">
        <f t="shared" si="648"/>
        <v>1.9408127368669148E-2</v>
      </c>
      <c r="G2126" s="16" t="str">
        <f t="shared" si="649"/>
        <v/>
      </c>
      <c r="H2126" s="6">
        <f t="shared" si="650"/>
        <v>2113</v>
      </c>
      <c r="I2126" s="25">
        <f t="shared" ca="1" si="651"/>
        <v>31646.865841721756</v>
      </c>
      <c r="J2126" s="16">
        <f t="shared" ca="1" si="660"/>
        <v>-5.071896382106319E-3</v>
      </c>
      <c r="K2126" s="17">
        <f t="shared" ca="1" si="652"/>
        <v>29.213018382460525</v>
      </c>
      <c r="L2126" s="31">
        <f t="shared" ref="L2126:L2189" ca="1" si="667">NORMINV(RAND(),0,$I$9)</f>
        <v>-0.33617534531387955</v>
      </c>
      <c r="M2126" s="30"/>
      <c r="N2126" s="21">
        <v>2113</v>
      </c>
      <c r="O2126" s="14">
        <f t="shared" si="665"/>
        <v>0.62122199999999994</v>
      </c>
      <c r="P2126" s="14">
        <f t="shared" si="653"/>
        <v>0.73547807581191704</v>
      </c>
      <c r="Q2126" s="14">
        <f t="shared" si="661"/>
        <v>1.356700075811917</v>
      </c>
      <c r="R2126" s="14">
        <f t="shared" si="662"/>
        <v>-0.1142560758119171</v>
      </c>
      <c r="S2126" s="14">
        <f t="shared" si="663"/>
        <v>2.092178151623834</v>
      </c>
      <c r="T2126" s="14">
        <f t="shared" si="664"/>
        <v>-0.84973415162383414</v>
      </c>
      <c r="U2126" s="4" t="s">
        <v>21</v>
      </c>
      <c r="V2126" s="21">
        <v>2113</v>
      </c>
      <c r="W2126" s="15">
        <f t="shared" si="654"/>
        <v>19830.706233592588</v>
      </c>
      <c r="X2126" s="15">
        <f t="shared" si="655"/>
        <v>22230.998241342037</v>
      </c>
      <c r="Y2126" s="15">
        <f t="shared" si="656"/>
        <v>41376.357056644694</v>
      </c>
      <c r="Z2126" s="15">
        <f t="shared" si="657"/>
        <v>9504.3869904901203</v>
      </c>
      <c r="AA2126" s="15">
        <f t="shared" si="658"/>
        <v>86330.910413007499</v>
      </c>
      <c r="AB2126" s="15">
        <f t="shared" si="659"/>
        <v>4555.2271815703662</v>
      </c>
      <c r="AC2126" s="15"/>
    </row>
    <row r="2127" spans="2:29">
      <c r="B2127" s="64">
        <v>43413</v>
      </c>
      <c r="C2127" s="65">
        <v>2781.01</v>
      </c>
      <c r="D2127" s="65">
        <v>22250.25</v>
      </c>
      <c r="E2127" s="16">
        <f t="shared" si="666"/>
        <v>-1.052478507505689E-2</v>
      </c>
      <c r="F2127" s="16" t="str">
        <f t="shared" ref="F2127:F2190" si="668">IF(E2127&gt;0,E2127,"")</f>
        <v/>
      </c>
      <c r="G2127" s="16">
        <f t="shared" ref="G2127:G2190" si="669">IF(E2127&lt;0,E2127,"")</f>
        <v>-1.052478507505689E-2</v>
      </c>
      <c r="H2127" s="6">
        <f t="shared" si="650"/>
        <v>2114</v>
      </c>
      <c r="I2127" s="25">
        <f t="shared" ca="1" si="651"/>
        <v>31718.184926109414</v>
      </c>
      <c r="J2127" s="16">
        <f t="shared" ca="1" si="660"/>
        <v>2.2535907582239773E-3</v>
      </c>
      <c r="K2127" s="17">
        <f t="shared" ca="1" si="652"/>
        <v>29.33533442904778</v>
      </c>
      <c r="L2127" s="31">
        <f t="shared" ca="1" si="667"/>
        <v>0.1223160465872541</v>
      </c>
      <c r="M2127" s="30"/>
      <c r="N2127" s="21">
        <v>2114</v>
      </c>
      <c r="O2127" s="14">
        <f t="shared" si="665"/>
        <v>0.62151599999999996</v>
      </c>
      <c r="P2127" s="14">
        <f t="shared" si="653"/>
        <v>0.73565209168464962</v>
      </c>
      <c r="Q2127" s="14">
        <f t="shared" si="661"/>
        <v>1.3571680916846496</v>
      </c>
      <c r="R2127" s="14">
        <f t="shared" si="662"/>
        <v>-0.11413609168464967</v>
      </c>
      <c r="S2127" s="14">
        <f t="shared" si="663"/>
        <v>2.092820183369299</v>
      </c>
      <c r="T2127" s="14">
        <f t="shared" si="664"/>
        <v>-0.84978818336929929</v>
      </c>
      <c r="U2127" s="4" t="s">
        <v>21</v>
      </c>
      <c r="V2127" s="21">
        <v>2114</v>
      </c>
      <c r="W2127" s="15">
        <f t="shared" si="654"/>
        <v>19836.537318352723</v>
      </c>
      <c r="X2127" s="15">
        <f t="shared" si="655"/>
        <v>22234.867124516495</v>
      </c>
      <c r="Y2127" s="15">
        <f t="shared" si="656"/>
        <v>41395.726380725057</v>
      </c>
      <c r="Z2127" s="15">
        <f t="shared" si="657"/>
        <v>9505.5274344846057</v>
      </c>
      <c r="AA2127" s="15">
        <f t="shared" si="658"/>
        <v>86386.355394922241</v>
      </c>
      <c r="AB2127" s="15">
        <f t="shared" si="659"/>
        <v>4554.9810613439686</v>
      </c>
      <c r="AC2127" s="15"/>
    </row>
    <row r="2128" spans="2:29">
      <c r="B2128" s="64">
        <v>43416</v>
      </c>
      <c r="C2128" s="65">
        <v>2726.22</v>
      </c>
      <c r="D2128" s="65">
        <v>22046.29</v>
      </c>
      <c r="E2128" s="16">
        <f t="shared" si="666"/>
        <v>-9.1666385770946008E-3</v>
      </c>
      <c r="F2128" s="16" t="str">
        <f t="shared" si="668"/>
        <v/>
      </c>
      <c r="G2128" s="16">
        <f t="shared" si="669"/>
        <v>-9.1666385770946008E-3</v>
      </c>
      <c r="H2128" s="6">
        <f t="shared" si="650"/>
        <v>2115</v>
      </c>
      <c r="I2128" s="25">
        <f t="shared" ca="1" si="651"/>
        <v>31456.085156993686</v>
      </c>
      <c r="J2128" s="16">
        <f t="shared" ca="1" si="660"/>
        <v>-8.2633911658663607E-3</v>
      </c>
      <c r="K2128" s="17">
        <f t="shared" ca="1" si="652"/>
        <v>28.798351440150899</v>
      </c>
      <c r="L2128" s="31">
        <f t="shared" ca="1" si="667"/>
        <v>-0.53698298889687979</v>
      </c>
      <c r="M2128" s="30"/>
      <c r="N2128" s="21">
        <v>2115</v>
      </c>
      <c r="O2128" s="14">
        <f t="shared" si="665"/>
        <v>0.62180999999999997</v>
      </c>
      <c r="P2128" s="14">
        <f t="shared" si="653"/>
        <v>0.73582606640428272</v>
      </c>
      <c r="Q2128" s="14">
        <f t="shared" si="661"/>
        <v>1.3576360664042828</v>
      </c>
      <c r="R2128" s="14">
        <f t="shared" si="662"/>
        <v>-0.11401606640428275</v>
      </c>
      <c r="S2128" s="14">
        <f t="shared" si="663"/>
        <v>2.0934621328085656</v>
      </c>
      <c r="T2128" s="14">
        <f t="shared" si="664"/>
        <v>-0.84984213280856546</v>
      </c>
      <c r="U2128" s="4" t="s">
        <v>21</v>
      </c>
      <c r="V2128" s="21">
        <v>2115</v>
      </c>
      <c r="W2128" s="15">
        <f t="shared" si="654"/>
        <v>19842.370117703809</v>
      </c>
      <c r="X2128" s="15">
        <f t="shared" si="655"/>
        <v>22238.735765803696</v>
      </c>
      <c r="Y2128" s="15">
        <f t="shared" si="656"/>
        <v>41415.103067718301</v>
      </c>
      <c r="Z2128" s="15">
        <f t="shared" si="657"/>
        <v>9506.6684065513437</v>
      </c>
      <c r="AA2128" s="15">
        <f t="shared" si="658"/>
        <v>86441.828871006684</v>
      </c>
      <c r="AB2128" s="15">
        <f t="shared" si="659"/>
        <v>4554.7353292984535</v>
      </c>
      <c r="AC2128" s="15"/>
    </row>
    <row r="2129" spans="2:29">
      <c r="B2129" s="64">
        <v>43417</v>
      </c>
      <c r="C2129" s="65">
        <v>2722.18</v>
      </c>
      <c r="D2129" s="65">
        <v>21484.55</v>
      </c>
      <c r="E2129" s="16">
        <f t="shared" si="666"/>
        <v>-2.5480024076613414E-2</v>
      </c>
      <c r="F2129" s="16" t="str">
        <f t="shared" si="668"/>
        <v/>
      </c>
      <c r="G2129" s="16">
        <f t="shared" si="669"/>
        <v>-2.5480024076613414E-2</v>
      </c>
      <c r="H2129" s="6">
        <f t="shared" si="650"/>
        <v>2116</v>
      </c>
      <c r="I2129" s="25">
        <f t="shared" ca="1" si="651"/>
        <v>31536.035391954731</v>
      </c>
      <c r="J2129" s="16">
        <f t="shared" ca="1" si="660"/>
        <v>2.5416460618675968E-3</v>
      </c>
      <c r="K2129" s="17">
        <f t="shared" ca="1" si="652"/>
        <v>28.938627893248565</v>
      </c>
      <c r="L2129" s="31">
        <f t="shared" ca="1" si="667"/>
        <v>0.14027645309766651</v>
      </c>
      <c r="M2129" s="30"/>
      <c r="N2129" s="21">
        <v>2116</v>
      </c>
      <c r="O2129" s="14">
        <f t="shared" si="665"/>
        <v>0.62210399999999999</v>
      </c>
      <c r="P2129" s="14">
        <f t="shared" si="653"/>
        <v>0.73599999999999999</v>
      </c>
      <c r="Q2129" s="14">
        <f t="shared" si="661"/>
        <v>1.358104</v>
      </c>
      <c r="R2129" s="14">
        <f t="shared" si="662"/>
        <v>-0.113896</v>
      </c>
      <c r="S2129" s="14">
        <f t="shared" si="663"/>
        <v>2.0941039999999997</v>
      </c>
      <c r="T2129" s="14">
        <f t="shared" si="664"/>
        <v>-0.84989599999999998</v>
      </c>
      <c r="U2129" s="4" t="s">
        <v>21</v>
      </c>
      <c r="V2129" s="21">
        <v>2116</v>
      </c>
      <c r="W2129" s="15">
        <f t="shared" si="654"/>
        <v>19848.204632150013</v>
      </c>
      <c r="X2129" s="15">
        <f t="shared" si="655"/>
        <v>22242.60416549223</v>
      </c>
      <c r="Y2129" s="15">
        <f t="shared" si="656"/>
        <v>41434.487120684877</v>
      </c>
      <c r="Z2129" s="15">
        <f t="shared" si="657"/>
        <v>9507.8099065701554</v>
      </c>
      <c r="AA2129" s="15">
        <f t="shared" si="658"/>
        <v>86497.330855472464</v>
      </c>
      <c r="AB2129" s="15">
        <f t="shared" si="659"/>
        <v>4554.4899851065975</v>
      </c>
      <c r="AC2129" s="15"/>
    </row>
    <row r="2130" spans="2:29">
      <c r="B2130" s="64">
        <v>43418</v>
      </c>
      <c r="C2130" s="65">
        <v>2701.58</v>
      </c>
      <c r="D2130" s="65">
        <v>21764.880000000001</v>
      </c>
      <c r="E2130" s="16">
        <f t="shared" si="666"/>
        <v>1.3047980990991283E-2</v>
      </c>
      <c r="F2130" s="16">
        <f t="shared" si="668"/>
        <v>1.3047980990991283E-2</v>
      </c>
      <c r="G2130" s="16" t="str">
        <f t="shared" si="669"/>
        <v/>
      </c>
      <c r="H2130" s="6">
        <f t="shared" ref="H2130:H2193" si="670">+H2129+$I$8</f>
        <v>2117</v>
      </c>
      <c r="I2130" s="25">
        <f t="shared" ref="I2130:I2193" ca="1" si="671">$I$13*2.71828^(($I$5-($I$6^2)/2)*H2130+$I$6*K2130)</f>
        <v>31883.421928150583</v>
      </c>
      <c r="J2130" s="16">
        <f t="shared" ca="1" si="660"/>
        <v>1.1015542438301404E-2</v>
      </c>
      <c r="K2130" s="17">
        <f t="shared" ref="K2130:K2193" ca="1" si="672">+K2129+L2130</f>
        <v>29.604960432057652</v>
      </c>
      <c r="L2130" s="31">
        <f t="shared" ca="1" si="667"/>
        <v>0.66633253880908727</v>
      </c>
      <c r="M2130" s="30"/>
      <c r="N2130" s="21">
        <v>2117</v>
      </c>
      <c r="O2130" s="14">
        <f t="shared" si="665"/>
        <v>0.62239800000000001</v>
      </c>
      <c r="P2130" s="14">
        <f t="shared" ref="P2130:P2193" si="673">$I$6*N2130^0.5</f>
        <v>0.73617389250094989</v>
      </c>
      <c r="Q2130" s="14">
        <f t="shared" si="661"/>
        <v>1.35857189250095</v>
      </c>
      <c r="R2130" s="14">
        <f t="shared" si="662"/>
        <v>-0.11377589250094988</v>
      </c>
      <c r="S2130" s="14">
        <f t="shared" si="663"/>
        <v>2.0947457850018996</v>
      </c>
      <c r="T2130" s="14">
        <f t="shared" si="664"/>
        <v>-0.84994978500189977</v>
      </c>
      <c r="U2130" s="4" t="s">
        <v>21</v>
      </c>
      <c r="V2130" s="21">
        <v>2117</v>
      </c>
      <c r="W2130" s="15">
        <f t="shared" ref="W2130:W2193" si="674">$I$10*EXP(O2130)</f>
        <v>19854.040862195641</v>
      </c>
      <c r="X2130" s="15">
        <f t="shared" ref="X2130:X2193" si="675">$I$10*EXP(P2130)</f>
        <v>22246.472323870326</v>
      </c>
      <c r="Y2130" s="15">
        <f t="shared" ref="Y2130:Y2193" si="676">$I$10*EXP(Q2130)</f>
        <v>41453.878542686056</v>
      </c>
      <c r="Z2130" s="15">
        <f t="shared" ref="Z2130:Z2193" si="677">$I$10*EXP(R2130)</f>
        <v>9508.9519344211585</v>
      </c>
      <c r="AA2130" s="15">
        <f t="shared" ref="AA2130:AA2193" si="678">$I$10*EXP(S2130)</f>
        <v>86552.861362537107</v>
      </c>
      <c r="AB2130" s="15">
        <f t="shared" ref="AB2130:AB2193" si="679">$I$10*EXP(T2130)</f>
        <v>4554.2450284416518</v>
      </c>
      <c r="AC2130" s="15"/>
    </row>
    <row r="2131" spans="2:29">
      <c r="B2131" s="64">
        <v>43419</v>
      </c>
      <c r="C2131" s="65">
        <v>2730.2</v>
      </c>
      <c r="D2131" s="65">
        <v>21513.53</v>
      </c>
      <c r="E2131" s="16">
        <f t="shared" si="666"/>
        <v>-1.1548421126144605E-2</v>
      </c>
      <c r="F2131" s="16" t="str">
        <f t="shared" si="668"/>
        <v/>
      </c>
      <c r="G2131" s="16">
        <f t="shared" si="669"/>
        <v>-1.1548421126144605E-2</v>
      </c>
      <c r="H2131" s="6">
        <f t="shared" si="670"/>
        <v>2118</v>
      </c>
      <c r="I2131" s="25">
        <f t="shared" ca="1" si="671"/>
        <v>32727.388859973602</v>
      </c>
      <c r="J2131" s="16">
        <f t="shared" ref="J2131:J2194" ca="1" si="680">(I2131-I2130)/I2130</f>
        <v>2.6470400000505021E-2</v>
      </c>
      <c r="K2131" s="17">
        <f t="shared" ca="1" si="672"/>
        <v>31.219469106146693</v>
      </c>
      <c r="L2131" s="31">
        <f t="shared" ca="1" si="667"/>
        <v>1.6145086740890429</v>
      </c>
      <c r="M2131" s="30"/>
      <c r="N2131" s="21">
        <v>2118</v>
      </c>
      <c r="O2131" s="14">
        <f t="shared" si="665"/>
        <v>0.62269200000000002</v>
      </c>
      <c r="P2131" s="14">
        <f t="shared" si="673"/>
        <v>0.73634774393624647</v>
      </c>
      <c r="Q2131" s="14">
        <f t="shared" ref="Q2131:Q2194" si="681">+O2131+P2131</f>
        <v>1.3590397439362465</v>
      </c>
      <c r="R2131" s="14">
        <f t="shared" ref="R2131:R2194" si="682">+O2131-P2131</f>
        <v>-0.11365574393624645</v>
      </c>
      <c r="S2131" s="14">
        <f t="shared" ref="S2131:S2194" si="683">+O2131+2*P2131</f>
        <v>2.0953874878724932</v>
      </c>
      <c r="T2131" s="14">
        <f t="shared" ref="T2131:T2194" si="684">+O2131-2*P2131</f>
        <v>-0.85000348787249291</v>
      </c>
      <c r="U2131" s="4" t="s">
        <v>21</v>
      </c>
      <c r="V2131" s="21">
        <v>2118</v>
      </c>
      <c r="W2131" s="15">
        <f t="shared" si="674"/>
        <v>19859.878808345162</v>
      </c>
      <c r="X2131" s="15">
        <f t="shared" si="675"/>
        <v>22250.340241225869</v>
      </c>
      <c r="Y2131" s="15">
        <f t="shared" si="676"/>
        <v>41473.277336783845</v>
      </c>
      <c r="Z2131" s="15">
        <f t="shared" si="677"/>
        <v>9510.0944899847455</v>
      </c>
      <c r="AA2131" s="15">
        <f t="shared" si="678"/>
        <v>86608.420406424018</v>
      </c>
      <c r="AB2131" s="15">
        <f t="shared" si="679"/>
        <v>4554.0004589773398</v>
      </c>
      <c r="AC2131" s="15"/>
    </row>
    <row r="2132" spans="2:29">
      <c r="B2132" s="64">
        <v>43420</v>
      </c>
      <c r="C2132" s="65">
        <v>2736.27</v>
      </c>
      <c r="D2132" s="65">
        <v>21680.34</v>
      </c>
      <c r="E2132" s="16">
        <f t="shared" si="666"/>
        <v>7.7537252138538543E-3</v>
      </c>
      <c r="F2132" s="16">
        <f t="shared" si="668"/>
        <v>7.7537252138538543E-3</v>
      </c>
      <c r="G2132" s="16" t="str">
        <f t="shared" si="669"/>
        <v/>
      </c>
      <c r="H2132" s="6">
        <f t="shared" si="670"/>
        <v>2119</v>
      </c>
      <c r="I2132" s="25">
        <f t="shared" ca="1" si="671"/>
        <v>32832.874749420655</v>
      </c>
      <c r="J2132" s="16">
        <f t="shared" ca="1" si="680"/>
        <v>3.2231685179157218E-3</v>
      </c>
      <c r="K2132" s="17">
        <f t="shared" ca="1" si="672"/>
        <v>31.402218319245318</v>
      </c>
      <c r="L2132" s="31">
        <f t="shared" ca="1" si="667"/>
        <v>0.18274921309862269</v>
      </c>
      <c r="M2132" s="30"/>
      <c r="N2132" s="21">
        <v>2119</v>
      </c>
      <c r="O2132" s="14">
        <f t="shared" si="665"/>
        <v>0.62298599999999993</v>
      </c>
      <c r="P2132" s="14">
        <f t="shared" si="673"/>
        <v>0.73652155433496991</v>
      </c>
      <c r="Q2132" s="14">
        <f t="shared" si="681"/>
        <v>1.3595075543349697</v>
      </c>
      <c r="R2132" s="14">
        <f t="shared" si="682"/>
        <v>-0.11353555433496998</v>
      </c>
      <c r="S2132" s="14">
        <f t="shared" si="683"/>
        <v>2.0960291086699399</v>
      </c>
      <c r="T2132" s="14">
        <f t="shared" si="684"/>
        <v>-0.85005710866993989</v>
      </c>
      <c r="U2132" s="4" t="s">
        <v>21</v>
      </c>
      <c r="V2132" s="21">
        <v>2119</v>
      </c>
      <c r="W2132" s="15">
        <f t="shared" si="674"/>
        <v>19865.718471103173</v>
      </c>
      <c r="X2132" s="15">
        <f t="shared" si="675"/>
        <v>22254.207917846397</v>
      </c>
      <c r="Y2132" s="15">
        <f t="shared" si="676"/>
        <v>41492.683506041096</v>
      </c>
      <c r="Z2132" s="15">
        <f t="shared" si="677"/>
        <v>9511.2375731415777</v>
      </c>
      <c r="AA2132" s="15">
        <f t="shared" si="678"/>
        <v>86664.00800136225</v>
      </c>
      <c r="AB2132" s="15">
        <f t="shared" si="679"/>
        <v>4553.7562763878468</v>
      </c>
      <c r="AC2132" s="15"/>
    </row>
    <row r="2133" spans="2:29">
      <c r="B2133" s="64">
        <v>43423</v>
      </c>
      <c r="C2133" s="65">
        <v>2690.73</v>
      </c>
      <c r="D2133" s="65">
        <v>21821.16</v>
      </c>
      <c r="E2133" s="16">
        <f t="shared" si="666"/>
        <v>6.495285590539618E-3</v>
      </c>
      <c r="F2133" s="16">
        <f t="shared" si="668"/>
        <v>6.495285590539618E-3</v>
      </c>
      <c r="G2133" s="16" t="str">
        <f t="shared" si="669"/>
        <v/>
      </c>
      <c r="H2133" s="6">
        <f t="shared" si="670"/>
        <v>2120</v>
      </c>
      <c r="I2133" s="25">
        <f t="shared" ca="1" si="671"/>
        <v>32562.669496148956</v>
      </c>
      <c r="J2133" s="16">
        <f t="shared" ca="1" si="680"/>
        <v>-8.2297165671265729E-3</v>
      </c>
      <c r="K2133" s="17">
        <f t="shared" ca="1" si="672"/>
        <v>30.867357494728459</v>
      </c>
      <c r="L2133" s="31">
        <f t="shared" ca="1" si="667"/>
        <v>-0.53486082451685757</v>
      </c>
      <c r="M2133" s="30"/>
      <c r="N2133" s="21">
        <v>2120</v>
      </c>
      <c r="O2133" s="14">
        <f t="shared" si="665"/>
        <v>0.62327999999999995</v>
      </c>
      <c r="P2133" s="14">
        <f t="shared" si="673"/>
        <v>0.73669532372616564</v>
      </c>
      <c r="Q2133" s="14">
        <f t="shared" si="681"/>
        <v>1.3599753237261656</v>
      </c>
      <c r="R2133" s="14">
        <f t="shared" si="682"/>
        <v>-0.1134153237261657</v>
      </c>
      <c r="S2133" s="14">
        <f t="shared" si="683"/>
        <v>2.0966706474523313</v>
      </c>
      <c r="T2133" s="14">
        <f t="shared" si="684"/>
        <v>-0.85011064745233134</v>
      </c>
      <c r="U2133" s="4" t="s">
        <v>21</v>
      </c>
      <c r="V2133" s="21">
        <v>2120</v>
      </c>
      <c r="W2133" s="15">
        <f t="shared" si="674"/>
        <v>19871.559850974445</v>
      </c>
      <c r="X2133" s="15">
        <f t="shared" si="675"/>
        <v>22258.075354019107</v>
      </c>
      <c r="Y2133" s="15">
        <f t="shared" si="676"/>
        <v>41512.097053521458</v>
      </c>
      <c r="Z2133" s="15">
        <f t="shared" si="677"/>
        <v>9512.3811837726007</v>
      </c>
      <c r="AA2133" s="15">
        <f t="shared" si="678"/>
        <v>86719.62416158698</v>
      </c>
      <c r="AB2133" s="15">
        <f t="shared" si="679"/>
        <v>4553.5124803478311</v>
      </c>
      <c r="AC2133" s="15"/>
    </row>
    <row r="2134" spans="2:29">
      <c r="B2134" s="64">
        <v>43424</v>
      </c>
      <c r="C2134" s="65">
        <v>2641.89</v>
      </c>
      <c r="D2134" s="65">
        <v>21583.119999999999</v>
      </c>
      <c r="E2134" s="16">
        <f t="shared" si="666"/>
        <v>-1.0908677632169916E-2</v>
      </c>
      <c r="F2134" s="16" t="str">
        <f t="shared" si="668"/>
        <v/>
      </c>
      <c r="G2134" s="16">
        <f t="shared" si="669"/>
        <v>-1.0908677632169916E-2</v>
      </c>
      <c r="H2134" s="6">
        <f t="shared" si="670"/>
        <v>2121</v>
      </c>
      <c r="I2134" s="25">
        <f t="shared" ca="1" si="671"/>
        <v>33160.08502376885</v>
      </c>
      <c r="J2134" s="16">
        <f t="shared" ca="1" si="680"/>
        <v>1.8346638554635336E-2</v>
      </c>
      <c r="K2134" s="17">
        <f t="shared" ca="1" si="672"/>
        <v>31.985256356162413</v>
      </c>
      <c r="L2134" s="31">
        <f t="shared" ca="1" si="667"/>
        <v>1.1178988614339553</v>
      </c>
      <c r="M2134" s="30"/>
      <c r="N2134" s="21">
        <v>2121</v>
      </c>
      <c r="O2134" s="14">
        <f t="shared" si="665"/>
        <v>0.62357399999999996</v>
      </c>
      <c r="P2134" s="14">
        <f t="shared" si="673"/>
        <v>0.73686905213884513</v>
      </c>
      <c r="Q2134" s="14">
        <f t="shared" si="681"/>
        <v>1.3604430521388451</v>
      </c>
      <c r="R2134" s="14">
        <f t="shared" si="682"/>
        <v>-0.11329505213884516</v>
      </c>
      <c r="S2134" s="14">
        <f t="shared" si="683"/>
        <v>2.0973121042776901</v>
      </c>
      <c r="T2134" s="14">
        <f t="shared" si="684"/>
        <v>-0.85016410427769029</v>
      </c>
      <c r="U2134" s="4" t="s">
        <v>21</v>
      </c>
      <c r="V2134" s="21">
        <v>2121</v>
      </c>
      <c r="W2134" s="15">
        <f t="shared" si="674"/>
        <v>19877.402948463878</v>
      </c>
      <c r="X2134" s="15">
        <f t="shared" si="675"/>
        <v>22261.942550030846</v>
      </c>
      <c r="Y2134" s="15">
        <f t="shared" si="676"/>
        <v>41531.517982289333</v>
      </c>
      <c r="Z2134" s="15">
        <f t="shared" si="677"/>
        <v>9513.525321759038</v>
      </c>
      <c r="AA2134" s="15">
        <f t="shared" si="678"/>
        <v>86775.268901339019</v>
      </c>
      <c r="AB2134" s="15">
        <f t="shared" si="679"/>
        <v>4553.2690705324158</v>
      </c>
      <c r="AC2134" s="15"/>
    </row>
    <row r="2135" spans="2:29">
      <c r="B2135" s="64">
        <v>43425</v>
      </c>
      <c r="C2135" s="65">
        <v>2649.93</v>
      </c>
      <c r="D2135" s="65">
        <v>21507.54</v>
      </c>
      <c r="E2135" s="16">
        <f t="shared" si="666"/>
        <v>-3.5018106742675807E-3</v>
      </c>
      <c r="F2135" s="16" t="str">
        <f t="shared" si="668"/>
        <v/>
      </c>
      <c r="G2135" s="16">
        <f t="shared" si="669"/>
        <v>-3.5018106742675807E-3</v>
      </c>
      <c r="H2135" s="6">
        <f t="shared" si="670"/>
        <v>2122</v>
      </c>
      <c r="I2135" s="25">
        <f t="shared" ca="1" si="671"/>
        <v>33228.780078587093</v>
      </c>
      <c r="J2135" s="16">
        <f t="shared" ca="1" si="680"/>
        <v>2.0716187780882673E-3</v>
      </c>
      <c r="K2135" s="17">
        <f t="shared" ca="1" si="672"/>
        <v>32.096223689091964</v>
      </c>
      <c r="L2135" s="31">
        <f t="shared" ca="1" si="667"/>
        <v>0.11096733292955399</v>
      </c>
      <c r="M2135" s="30"/>
      <c r="N2135" s="21">
        <v>2122</v>
      </c>
      <c r="O2135" s="14">
        <f t="shared" si="665"/>
        <v>0.62386799999999998</v>
      </c>
      <c r="P2135" s="14">
        <f t="shared" si="673"/>
        <v>0.7370427396019853</v>
      </c>
      <c r="Q2135" s="14">
        <f t="shared" si="681"/>
        <v>1.3609107396019853</v>
      </c>
      <c r="R2135" s="14">
        <f t="shared" si="682"/>
        <v>-0.11317473960198532</v>
      </c>
      <c r="S2135" s="14">
        <f t="shared" si="683"/>
        <v>2.0979534792039707</v>
      </c>
      <c r="T2135" s="14">
        <f t="shared" si="684"/>
        <v>-0.85021747920397062</v>
      </c>
      <c r="U2135" s="4" t="s">
        <v>21</v>
      </c>
      <c r="V2135" s="21">
        <v>2122</v>
      </c>
      <c r="W2135" s="15">
        <f t="shared" si="674"/>
        <v>19883.247764076517</v>
      </c>
      <c r="X2135" s="15">
        <f t="shared" si="675"/>
        <v>22265.809506168112</v>
      </c>
      <c r="Y2135" s="15">
        <f t="shared" si="676"/>
        <v>41550.946295409936</v>
      </c>
      <c r="Z2135" s="15">
        <f t="shared" si="677"/>
        <v>9514.669986982386</v>
      </c>
      <c r="AA2135" s="15">
        <f t="shared" si="678"/>
        <v>86830.942234865201</v>
      </c>
      <c r="AB2135" s="15">
        <f t="shared" si="679"/>
        <v>4553.0260466171903</v>
      </c>
      <c r="AC2135" s="15"/>
    </row>
    <row r="2136" spans="2:29">
      <c r="B2136" s="64">
        <v>43427</v>
      </c>
      <c r="C2136" s="65">
        <v>2632.56</v>
      </c>
      <c r="D2136" s="65">
        <v>21646.55</v>
      </c>
      <c r="E2136" s="16">
        <f t="shared" si="666"/>
        <v>6.4633147259053518E-3</v>
      </c>
      <c r="F2136" s="16">
        <f t="shared" si="668"/>
        <v>6.4633147259053518E-3</v>
      </c>
      <c r="G2136" s="16" t="str">
        <f t="shared" si="669"/>
        <v/>
      </c>
      <c r="H2136" s="6">
        <f t="shared" si="670"/>
        <v>2123</v>
      </c>
      <c r="I2136" s="25">
        <f t="shared" ca="1" si="671"/>
        <v>33097.519096590506</v>
      </c>
      <c r="J2136" s="16">
        <f t="shared" ca="1" si="680"/>
        <v>-3.9502197097260588E-3</v>
      </c>
      <c r="K2136" s="17">
        <f t="shared" ca="1" si="672"/>
        <v>31.830470870480745</v>
      </c>
      <c r="L2136" s="31">
        <f t="shared" ca="1" si="667"/>
        <v>-0.26575281861121897</v>
      </c>
      <c r="M2136" s="30"/>
      <c r="N2136" s="21">
        <v>2123</v>
      </c>
      <c r="O2136" s="14">
        <f t="shared" si="665"/>
        <v>0.62416199999999999</v>
      </c>
      <c r="P2136" s="14">
        <f t="shared" si="673"/>
        <v>0.73721638614452945</v>
      </c>
      <c r="Q2136" s="14">
        <f t="shared" si="681"/>
        <v>1.3613783861445294</v>
      </c>
      <c r="R2136" s="14">
        <f t="shared" si="682"/>
        <v>-0.11305438614452945</v>
      </c>
      <c r="S2136" s="14">
        <f t="shared" si="683"/>
        <v>2.0985947722890588</v>
      </c>
      <c r="T2136" s="14">
        <f t="shared" si="684"/>
        <v>-0.8502707722890589</v>
      </c>
      <c r="U2136" s="4" t="s">
        <v>21</v>
      </c>
      <c r="V2136" s="21">
        <v>2123</v>
      </c>
      <c r="W2136" s="15">
        <f t="shared" si="674"/>
        <v>19889.094298317577</v>
      </c>
      <c r="X2136" s="15">
        <f t="shared" si="675"/>
        <v>22269.676222717069</v>
      </c>
      <c r="Y2136" s="15">
        <f t="shared" si="676"/>
        <v>41570.381995949298</v>
      </c>
      <c r="Z2136" s="15">
        <f t="shared" si="677"/>
        <v>9515.8151793244178</v>
      </c>
      <c r="AA2136" s="15">
        <f t="shared" si="678"/>
        <v>86886.644176418093</v>
      </c>
      <c r="AB2136" s="15">
        <f t="shared" si="679"/>
        <v>4552.7834082782092</v>
      </c>
      <c r="AC2136" s="15"/>
    </row>
    <row r="2137" spans="2:29">
      <c r="B2137" s="64">
        <v>43430</v>
      </c>
      <c r="C2137" s="65">
        <v>2673.45</v>
      </c>
      <c r="D2137" s="65">
        <v>21812</v>
      </c>
      <c r="E2137" s="16">
        <f t="shared" si="666"/>
        <v>7.6432503100956383E-3</v>
      </c>
      <c r="F2137" s="16">
        <f t="shared" si="668"/>
        <v>7.6432503100956383E-3</v>
      </c>
      <c r="G2137" s="16" t="str">
        <f t="shared" si="669"/>
        <v/>
      </c>
      <c r="H2137" s="6">
        <f t="shared" si="670"/>
        <v>2124</v>
      </c>
      <c r="I2137" s="25">
        <f t="shared" ca="1" si="671"/>
        <v>33308.961010877108</v>
      </c>
      <c r="J2137" s="16">
        <f t="shared" ca="1" si="680"/>
        <v>6.3884520670428159E-3</v>
      </c>
      <c r="K2137" s="17">
        <f t="shared" ca="1" si="672"/>
        <v>32.210104413328821</v>
      </c>
      <c r="L2137" s="31">
        <f t="shared" ca="1" si="667"/>
        <v>0.37963354284807738</v>
      </c>
      <c r="M2137" s="30"/>
      <c r="N2137" s="21">
        <v>2124</v>
      </c>
      <c r="O2137" s="14">
        <f t="shared" si="665"/>
        <v>0.62445600000000001</v>
      </c>
      <c r="P2137" s="14">
        <f t="shared" si="673"/>
        <v>0.73738999179538645</v>
      </c>
      <c r="Q2137" s="14">
        <f t="shared" si="681"/>
        <v>1.3618459917953865</v>
      </c>
      <c r="R2137" s="14">
        <f t="shared" si="682"/>
        <v>-0.11293399179538643</v>
      </c>
      <c r="S2137" s="14">
        <f t="shared" si="683"/>
        <v>2.099235983590773</v>
      </c>
      <c r="T2137" s="14">
        <f t="shared" si="684"/>
        <v>-0.85032398359077288</v>
      </c>
      <c r="U2137" s="4" t="s">
        <v>21</v>
      </c>
      <c r="V2137" s="21">
        <v>2124</v>
      </c>
      <c r="W2137" s="15">
        <f t="shared" si="674"/>
        <v>19894.942551692406</v>
      </c>
      <c r="X2137" s="15">
        <f t="shared" si="675"/>
        <v>22273.542699963527</v>
      </c>
      <c r="Y2137" s="15">
        <f t="shared" si="676"/>
        <v>41589.825086974226</v>
      </c>
      <c r="Z2137" s="15">
        <f t="shared" si="677"/>
        <v>9516.960898667181</v>
      </c>
      <c r="AA2137" s="15">
        <f t="shared" si="678"/>
        <v>86942.374740256259</v>
      </c>
      <c r="AB2137" s="15">
        <f t="shared" si="679"/>
        <v>4552.5411551919915</v>
      </c>
      <c r="AC2137" s="15"/>
    </row>
    <row r="2138" spans="2:29">
      <c r="B2138" s="64">
        <v>43431</v>
      </c>
      <c r="C2138" s="65">
        <v>2682.2</v>
      </c>
      <c r="D2138" s="65">
        <v>21952.400000000001</v>
      </c>
      <c r="E2138" s="16">
        <f t="shared" si="666"/>
        <v>6.4368237667339744E-3</v>
      </c>
      <c r="F2138" s="16">
        <f t="shared" si="668"/>
        <v>6.4368237667339744E-3</v>
      </c>
      <c r="G2138" s="16" t="str">
        <f t="shared" si="669"/>
        <v/>
      </c>
      <c r="H2138" s="6">
        <f t="shared" si="670"/>
        <v>2125</v>
      </c>
      <c r="I2138" s="25">
        <f t="shared" ca="1" si="671"/>
        <v>33388.22985192098</v>
      </c>
      <c r="J2138" s="16">
        <f t="shared" ca="1" si="680"/>
        <v>2.3798052727608634E-3</v>
      </c>
      <c r="K2138" s="17">
        <f t="shared" ca="1" si="672"/>
        <v>32.340290639561687</v>
      </c>
      <c r="L2138" s="31">
        <f t="shared" ca="1" si="667"/>
        <v>0.13018622623286263</v>
      </c>
      <c r="M2138" s="30"/>
      <c r="N2138" s="21">
        <v>2125</v>
      </c>
      <c r="O2138" s="14">
        <f t="shared" si="665"/>
        <v>0.62475000000000003</v>
      </c>
      <c r="P2138" s="14">
        <f t="shared" si="673"/>
        <v>0.73756355658343109</v>
      </c>
      <c r="Q2138" s="14">
        <f t="shared" si="681"/>
        <v>1.3623135565834312</v>
      </c>
      <c r="R2138" s="14">
        <f t="shared" si="682"/>
        <v>-0.11281355658343106</v>
      </c>
      <c r="S2138" s="14">
        <f t="shared" si="683"/>
        <v>2.0998771131668623</v>
      </c>
      <c r="T2138" s="14">
        <f t="shared" si="684"/>
        <v>-0.85037711316686215</v>
      </c>
      <c r="U2138" s="4" t="s">
        <v>21</v>
      </c>
      <c r="V2138" s="21">
        <v>2125</v>
      </c>
      <c r="W2138" s="15">
        <f t="shared" si="674"/>
        <v>19900.7925247065</v>
      </c>
      <c r="X2138" s="15">
        <f t="shared" si="675"/>
        <v>22277.408938192952</v>
      </c>
      <c r="Y2138" s="15">
        <f t="shared" si="676"/>
        <v>41609.275571552338</v>
      </c>
      <c r="Z2138" s="15">
        <f t="shared" si="677"/>
        <v>9518.1071448930015</v>
      </c>
      <c r="AA2138" s="15">
        <f t="shared" si="678"/>
        <v>86998.133940643951</v>
      </c>
      <c r="AB2138" s="15">
        <f t="shared" si="679"/>
        <v>4552.2992870355201</v>
      </c>
      <c r="AC2138" s="15"/>
    </row>
    <row r="2139" spans="2:29">
      <c r="B2139" s="64">
        <v>43432</v>
      </c>
      <c r="C2139" s="65">
        <v>2743.78</v>
      </c>
      <c r="D2139" s="65">
        <v>22177.02</v>
      </c>
      <c r="E2139" s="16">
        <f t="shared" si="666"/>
        <v>1.0232138627211557E-2</v>
      </c>
      <c r="F2139" s="16">
        <f t="shared" si="668"/>
        <v>1.0232138627211557E-2</v>
      </c>
      <c r="G2139" s="16" t="str">
        <f t="shared" si="669"/>
        <v/>
      </c>
      <c r="H2139" s="6">
        <f t="shared" si="670"/>
        <v>2126</v>
      </c>
      <c r="I2139" s="25">
        <f t="shared" ca="1" si="671"/>
        <v>32913.173509816908</v>
      </c>
      <c r="J2139" s="16">
        <f t="shared" ca="1" si="680"/>
        <v>-1.4228257808544448E-2</v>
      </c>
      <c r="K2139" s="17">
        <f t="shared" ca="1" si="672"/>
        <v>31.426261913903382</v>
      </c>
      <c r="L2139" s="31">
        <f t="shared" ca="1" si="667"/>
        <v>-0.91402872565830562</v>
      </c>
      <c r="M2139" s="30"/>
      <c r="N2139" s="21">
        <v>2126</v>
      </c>
      <c r="O2139" s="14">
        <f t="shared" si="665"/>
        <v>0.62504399999999993</v>
      </c>
      <c r="P2139" s="14">
        <f t="shared" si="673"/>
        <v>0.7377370805375042</v>
      </c>
      <c r="Q2139" s="14">
        <f t="shared" si="681"/>
        <v>1.3627810805375042</v>
      </c>
      <c r="R2139" s="14">
        <f t="shared" si="682"/>
        <v>-0.11269308053750426</v>
      </c>
      <c r="S2139" s="14">
        <f t="shared" si="683"/>
        <v>2.1005181610750085</v>
      </c>
      <c r="T2139" s="14">
        <f t="shared" si="684"/>
        <v>-0.85043016107500846</v>
      </c>
      <c r="U2139" s="4" t="s">
        <v>21</v>
      </c>
      <c r="V2139" s="21">
        <v>2126</v>
      </c>
      <c r="W2139" s="15">
        <f t="shared" si="674"/>
        <v>19906.644217865505</v>
      </c>
      <c r="X2139" s="15">
        <f t="shared" si="675"/>
        <v>22281.274937690476</v>
      </c>
      <c r="Y2139" s="15">
        <f t="shared" si="676"/>
        <v>41628.733452752022</v>
      </c>
      <c r="Z2139" s="15">
        <f t="shared" si="677"/>
        <v>9519.2539178844763</v>
      </c>
      <c r="AA2139" s="15">
        <f t="shared" si="678"/>
        <v>87053.921791851419</v>
      </c>
      <c r="AB2139" s="15">
        <f t="shared" si="679"/>
        <v>4552.0578034862419</v>
      </c>
      <c r="AC2139" s="15"/>
    </row>
    <row r="2140" spans="2:29">
      <c r="B2140" s="64">
        <v>43433</v>
      </c>
      <c r="C2140" s="65">
        <v>2737.8</v>
      </c>
      <c r="D2140" s="65">
        <v>22262.6</v>
      </c>
      <c r="E2140" s="16">
        <f t="shared" si="666"/>
        <v>3.8589494891558065E-3</v>
      </c>
      <c r="F2140" s="16">
        <f t="shared" si="668"/>
        <v>3.8589494891558065E-3</v>
      </c>
      <c r="G2140" s="16" t="str">
        <f t="shared" si="669"/>
        <v/>
      </c>
      <c r="H2140" s="6">
        <f t="shared" si="670"/>
        <v>2127</v>
      </c>
      <c r="I2140" s="25">
        <f t="shared" ca="1" si="671"/>
        <v>33306.906108946525</v>
      </c>
      <c r="J2140" s="16">
        <f t="shared" ca="1" si="680"/>
        <v>1.1962766185769937E-2</v>
      </c>
      <c r="K2140" s="17">
        <f t="shared" ca="1" si="672"/>
        <v>32.151123531460307</v>
      </c>
      <c r="L2140" s="31">
        <f t="shared" ca="1" si="667"/>
        <v>0.72486161755692657</v>
      </c>
      <c r="M2140" s="30"/>
      <c r="N2140" s="21">
        <v>2127</v>
      </c>
      <c r="O2140" s="14">
        <f t="shared" si="665"/>
        <v>0.62533799999999995</v>
      </c>
      <c r="P2140" s="14">
        <f t="shared" si="673"/>
        <v>0.73791056368641317</v>
      </c>
      <c r="Q2140" s="14">
        <f t="shared" si="681"/>
        <v>1.3632485636864131</v>
      </c>
      <c r="R2140" s="14">
        <f t="shared" si="682"/>
        <v>-0.11257256368641322</v>
      </c>
      <c r="S2140" s="14">
        <f t="shared" si="683"/>
        <v>2.1011591273728261</v>
      </c>
      <c r="T2140" s="14">
        <f t="shared" si="684"/>
        <v>-0.85048312737282639</v>
      </c>
      <c r="U2140" s="4" t="s">
        <v>21</v>
      </c>
      <c r="V2140" s="21">
        <v>2127</v>
      </c>
      <c r="W2140" s="15">
        <f t="shared" si="674"/>
        <v>19912.497631675229</v>
      </c>
      <c r="X2140" s="15">
        <f t="shared" si="675"/>
        <v>22285.140698740874</v>
      </c>
      <c r="Y2140" s="15">
        <f t="shared" si="676"/>
        <v>41648.198733642508</v>
      </c>
      <c r="Z2140" s="15">
        <f t="shared" si="677"/>
        <v>9520.401217524477</v>
      </c>
      <c r="AA2140" s="15">
        <f t="shared" si="678"/>
        <v>87109.738308154774</v>
      </c>
      <c r="AB2140" s="15">
        <f t="shared" si="679"/>
        <v>4551.816704222063</v>
      </c>
      <c r="AC2140" s="15"/>
    </row>
    <row r="2141" spans="2:29">
      <c r="B2141" s="64">
        <v>43434</v>
      </c>
      <c r="C2141" s="65">
        <v>2760.16</v>
      </c>
      <c r="D2141" s="65">
        <v>22351.06</v>
      </c>
      <c r="E2141" s="16">
        <f t="shared" si="666"/>
        <v>3.9734801865012517E-3</v>
      </c>
      <c r="F2141" s="16">
        <f t="shared" si="668"/>
        <v>3.9734801865012517E-3</v>
      </c>
      <c r="G2141" s="16" t="str">
        <f t="shared" si="669"/>
        <v/>
      </c>
      <c r="H2141" s="6">
        <f t="shared" si="670"/>
        <v>2128</v>
      </c>
      <c r="I2141" s="25">
        <f t="shared" ca="1" si="671"/>
        <v>33674.119222101705</v>
      </c>
      <c r="J2141" s="16">
        <f t="shared" ca="1" si="680"/>
        <v>1.1025134305601052E-2</v>
      </c>
      <c r="K2141" s="17">
        <f t="shared" ca="1" si="672"/>
        <v>32.818049027786394</v>
      </c>
      <c r="L2141" s="31">
        <f t="shared" ca="1" si="667"/>
        <v>0.66692549632608544</v>
      </c>
      <c r="M2141" s="30"/>
      <c r="N2141" s="21">
        <v>2128</v>
      </c>
      <c r="O2141" s="14">
        <f t="shared" si="665"/>
        <v>0.62563199999999997</v>
      </c>
      <c r="P2141" s="14">
        <f t="shared" si="673"/>
        <v>0.73808400605893099</v>
      </c>
      <c r="Q2141" s="14">
        <f t="shared" si="681"/>
        <v>1.3637160060589308</v>
      </c>
      <c r="R2141" s="14">
        <f t="shared" si="682"/>
        <v>-0.11245200605893102</v>
      </c>
      <c r="S2141" s="14">
        <f t="shared" si="683"/>
        <v>2.1018000121178622</v>
      </c>
      <c r="T2141" s="14">
        <f t="shared" si="684"/>
        <v>-0.85053601211786201</v>
      </c>
      <c r="U2141" s="4" t="s">
        <v>21</v>
      </c>
      <c r="V2141" s="21">
        <v>2128</v>
      </c>
      <c r="W2141" s="15">
        <f t="shared" si="674"/>
        <v>19918.352766641605</v>
      </c>
      <c r="X2141" s="15">
        <f t="shared" si="675"/>
        <v>22289.006221628595</v>
      </c>
      <c r="Y2141" s="15">
        <f t="shared" si="676"/>
        <v>41667.671417293801</v>
      </c>
      <c r="Z2141" s="15">
        <f t="shared" si="677"/>
        <v>9521.54904369615</v>
      </c>
      <c r="AA2141" s="15">
        <f t="shared" si="678"/>
        <v>87165.583503836096</v>
      </c>
      <c r="AB2141" s="15">
        <f t="shared" si="679"/>
        <v>4551.5759889213505</v>
      </c>
      <c r="AC2141" s="15"/>
    </row>
    <row r="2142" spans="2:29">
      <c r="B2142" s="64">
        <v>43437</v>
      </c>
      <c r="C2142" s="65">
        <v>2790.37</v>
      </c>
      <c r="D2142" s="65">
        <v>22574.76</v>
      </c>
      <c r="E2142" s="16">
        <f t="shared" si="666"/>
        <v>1.0008473871037753E-2</v>
      </c>
      <c r="F2142" s="16">
        <f t="shared" si="668"/>
        <v>1.0008473871037753E-2</v>
      </c>
      <c r="G2142" s="16" t="str">
        <f t="shared" si="669"/>
        <v/>
      </c>
      <c r="H2142" s="6">
        <f t="shared" si="670"/>
        <v>2129</v>
      </c>
      <c r="I2142" s="25">
        <f t="shared" ca="1" si="671"/>
        <v>33709.25009921188</v>
      </c>
      <c r="J2142" s="16">
        <f t="shared" ca="1" si="680"/>
        <v>1.0432604600128029E-3</v>
      </c>
      <c r="K2142" s="17">
        <f t="shared" ca="1" si="672"/>
        <v>32.864843861749016</v>
      </c>
      <c r="L2142" s="31">
        <f t="shared" ca="1" si="667"/>
        <v>4.6794833962621928E-2</v>
      </c>
      <c r="M2142" s="30"/>
      <c r="N2142" s="21">
        <v>2129</v>
      </c>
      <c r="O2142" s="14">
        <f t="shared" si="665"/>
        <v>0.62592599999999998</v>
      </c>
      <c r="P2142" s="14">
        <f t="shared" si="673"/>
        <v>0.738257407683797</v>
      </c>
      <c r="Q2142" s="14">
        <f t="shared" si="681"/>
        <v>1.3641834076837971</v>
      </c>
      <c r="R2142" s="14">
        <f t="shared" si="682"/>
        <v>-0.11233140768379701</v>
      </c>
      <c r="S2142" s="14">
        <f t="shared" si="683"/>
        <v>2.102440815367594</v>
      </c>
      <c r="T2142" s="14">
        <f t="shared" si="684"/>
        <v>-0.85058881536759401</v>
      </c>
      <c r="U2142" s="4" t="s">
        <v>21</v>
      </c>
      <c r="V2142" s="21">
        <v>2129</v>
      </c>
      <c r="W2142" s="15">
        <f t="shared" si="674"/>
        <v>19924.209623270737</v>
      </c>
      <c r="X2142" s="15">
        <f t="shared" si="675"/>
        <v>22292.871506637741</v>
      </c>
      <c r="Y2142" s="15">
        <f t="shared" si="676"/>
        <v>41687.15150677674</v>
      </c>
      <c r="Z2142" s="15">
        <f t="shared" si="677"/>
        <v>9522.6973962829161</v>
      </c>
      <c r="AA2142" s="15">
        <f t="shared" si="678"/>
        <v>87221.457393183111</v>
      </c>
      <c r="AB2142" s="15">
        <f t="shared" si="679"/>
        <v>4551.3356572629355</v>
      </c>
      <c r="AC2142" s="15"/>
    </row>
    <row r="2143" spans="2:29">
      <c r="B2143" s="64">
        <v>43438</v>
      </c>
      <c r="C2143" s="65">
        <v>2700.06</v>
      </c>
      <c r="D2143" s="65">
        <v>22036.05</v>
      </c>
      <c r="E2143" s="16">
        <f t="shared" si="666"/>
        <v>-2.38633766206152E-2</v>
      </c>
      <c r="F2143" s="16" t="str">
        <f t="shared" si="668"/>
        <v/>
      </c>
      <c r="G2143" s="16">
        <f t="shared" si="669"/>
        <v>-2.38633766206152E-2</v>
      </c>
      <c r="H2143" s="6">
        <f t="shared" si="670"/>
        <v>2130</v>
      </c>
      <c r="I2143" s="25">
        <f t="shared" ca="1" si="671"/>
        <v>33532.778071602661</v>
      </c>
      <c r="J2143" s="16">
        <f t="shared" ca="1" si="680"/>
        <v>-5.2351217274140809E-3</v>
      </c>
      <c r="K2143" s="17">
        <f t="shared" ca="1" si="672"/>
        <v>32.518414079132896</v>
      </c>
      <c r="L2143" s="31">
        <f t="shared" ca="1" si="667"/>
        <v>-0.34642978261611956</v>
      </c>
      <c r="M2143" s="30"/>
      <c r="N2143" s="21">
        <v>2130</v>
      </c>
      <c r="O2143" s="14">
        <f t="shared" si="665"/>
        <v>0.62622</v>
      </c>
      <c r="P2143" s="14">
        <f t="shared" si="673"/>
        <v>0.7384307685897169</v>
      </c>
      <c r="Q2143" s="14">
        <f t="shared" si="681"/>
        <v>1.3646507685897169</v>
      </c>
      <c r="R2143" s="14">
        <f t="shared" si="682"/>
        <v>-0.1122107685897169</v>
      </c>
      <c r="S2143" s="14">
        <f t="shared" si="683"/>
        <v>2.1030815371794338</v>
      </c>
      <c r="T2143" s="14">
        <f t="shared" si="684"/>
        <v>-0.8506415371794338</v>
      </c>
      <c r="U2143" s="4" t="s">
        <v>21</v>
      </c>
      <c r="V2143" s="21">
        <v>2130</v>
      </c>
      <c r="W2143" s="15">
        <f t="shared" si="674"/>
        <v>19930.068202068862</v>
      </c>
      <c r="X2143" s="15">
        <f t="shared" si="675"/>
        <v>22296.73655405207</v>
      </c>
      <c r="Y2143" s="15">
        <f t="shared" si="676"/>
        <v>41706.639005162891</v>
      </c>
      <c r="Z2143" s="15">
        <f t="shared" si="677"/>
        <v>9523.8462751684619</v>
      </c>
      <c r="AA2143" s="15">
        <f t="shared" si="678"/>
        <v>87277.359990489655</v>
      </c>
      <c r="AB2143" s="15">
        <f t="shared" si="679"/>
        <v>4551.0957089261046</v>
      </c>
      <c r="AC2143" s="15"/>
    </row>
    <row r="2144" spans="2:29">
      <c r="B2144" s="64">
        <v>43440</v>
      </c>
      <c r="C2144" s="65">
        <v>2695.95</v>
      </c>
      <c r="D2144" s="65">
        <v>21919.33</v>
      </c>
      <c r="E2144" s="16">
        <f t="shared" si="666"/>
        <v>-5.2967750572356451E-3</v>
      </c>
      <c r="F2144" s="16" t="str">
        <f t="shared" si="668"/>
        <v/>
      </c>
      <c r="G2144" s="16">
        <f t="shared" si="669"/>
        <v>-5.2967750572356451E-3</v>
      </c>
      <c r="H2144" s="6">
        <f t="shared" si="670"/>
        <v>2131</v>
      </c>
      <c r="I2144" s="25">
        <f t="shared" ca="1" si="671"/>
        <v>33733.267122446319</v>
      </c>
      <c r="J2144" s="16">
        <f t="shared" ca="1" si="680"/>
        <v>5.978897734495882E-3</v>
      </c>
      <c r="K2144" s="17">
        <f t="shared" ca="1" si="672"/>
        <v>32.872607770397082</v>
      </c>
      <c r="L2144" s="31">
        <f t="shared" ca="1" si="667"/>
        <v>0.35419369126418793</v>
      </c>
      <c r="M2144" s="30"/>
      <c r="N2144" s="21">
        <v>2131</v>
      </c>
      <c r="O2144" s="14">
        <f t="shared" si="665"/>
        <v>0.62651400000000002</v>
      </c>
      <c r="P2144" s="14">
        <f t="shared" si="673"/>
        <v>0.73860408880536266</v>
      </c>
      <c r="Q2144" s="14">
        <f t="shared" si="681"/>
        <v>1.3651180888053627</v>
      </c>
      <c r="R2144" s="14">
        <f t="shared" si="682"/>
        <v>-0.11209008880536264</v>
      </c>
      <c r="S2144" s="14">
        <f t="shared" si="683"/>
        <v>2.1037221776107256</v>
      </c>
      <c r="T2144" s="14">
        <f t="shared" si="684"/>
        <v>-0.8506941776107253</v>
      </c>
      <c r="U2144" s="4" t="s">
        <v>21</v>
      </c>
      <c r="V2144" s="21">
        <v>2131</v>
      </c>
      <c r="W2144" s="15">
        <f t="shared" si="674"/>
        <v>19935.928503542375</v>
      </c>
      <c r="X2144" s="15">
        <f t="shared" si="675"/>
        <v>22300.601364155002</v>
      </c>
      <c r="Y2144" s="15">
        <f t="shared" si="676"/>
        <v>41726.133915524719</v>
      </c>
      <c r="Z2144" s="15">
        <f t="shared" si="677"/>
        <v>9524.995680236756</v>
      </c>
      <c r="AA2144" s="15">
        <f t="shared" si="678"/>
        <v>87333.291310055371</v>
      </c>
      <c r="AB2144" s="15">
        <f t="shared" si="679"/>
        <v>4550.8561435906049</v>
      </c>
      <c r="AC2144" s="15"/>
    </row>
    <row r="2145" spans="2:29">
      <c r="B2145" s="64">
        <v>43441</v>
      </c>
      <c r="C2145" s="65">
        <v>2633.08</v>
      </c>
      <c r="D2145" s="65">
        <v>21678.68</v>
      </c>
      <c r="E2145" s="16">
        <f t="shared" si="666"/>
        <v>-1.0978893971667994E-2</v>
      </c>
      <c r="F2145" s="16" t="str">
        <f t="shared" si="668"/>
        <v/>
      </c>
      <c r="G2145" s="16">
        <f t="shared" si="669"/>
        <v>-1.0978893971667994E-2</v>
      </c>
      <c r="H2145" s="6">
        <f t="shared" si="670"/>
        <v>2132</v>
      </c>
      <c r="I2145" s="25">
        <f t="shared" ca="1" si="671"/>
        <v>33106.850050229514</v>
      </c>
      <c r="J2145" s="16">
        <f t="shared" ca="1" si="680"/>
        <v>-1.8569712501994323E-2</v>
      </c>
      <c r="K2145" s="17">
        <f t="shared" ca="1" si="672"/>
        <v>31.682713589857777</v>
      </c>
      <c r="L2145" s="31">
        <f t="shared" ca="1" si="667"/>
        <v>-1.1898941805393064</v>
      </c>
      <c r="M2145" s="30"/>
      <c r="N2145" s="21">
        <v>2132</v>
      </c>
      <c r="O2145" s="14">
        <f t="shared" si="665"/>
        <v>0.62680800000000003</v>
      </c>
      <c r="P2145" s="14">
        <f t="shared" si="673"/>
        <v>0.73877736835937258</v>
      </c>
      <c r="Q2145" s="14">
        <f t="shared" si="681"/>
        <v>1.3655853683593726</v>
      </c>
      <c r="R2145" s="14">
        <f t="shared" si="682"/>
        <v>-0.11196936835937255</v>
      </c>
      <c r="S2145" s="14">
        <f t="shared" si="683"/>
        <v>2.1043627367187452</v>
      </c>
      <c r="T2145" s="14">
        <f t="shared" si="684"/>
        <v>-0.85074673671874512</v>
      </c>
      <c r="U2145" s="4" t="s">
        <v>21</v>
      </c>
      <c r="V2145" s="21">
        <v>2132</v>
      </c>
      <c r="W2145" s="15">
        <f t="shared" si="674"/>
        <v>19941.790528197816</v>
      </c>
      <c r="X2145" s="15">
        <f t="shared" si="675"/>
        <v>22304.465937229612</v>
      </c>
      <c r="Y2145" s="15">
        <f t="shared" si="676"/>
        <v>41745.636240935419</v>
      </c>
      <c r="Z2145" s="15">
        <f t="shared" si="677"/>
        <v>9526.1456113720324</v>
      </c>
      <c r="AA2145" s="15">
        <f t="shared" si="678"/>
        <v>87389.251366185737</v>
      </c>
      <c r="AB2145" s="15">
        <f t="shared" si="679"/>
        <v>4550.6169609366398</v>
      </c>
      <c r="AC2145" s="15"/>
    </row>
    <row r="2146" spans="2:29">
      <c r="B2146" s="64">
        <v>43444</v>
      </c>
      <c r="C2146" s="65">
        <v>2637.72</v>
      </c>
      <c r="D2146" s="65">
        <v>21219.5</v>
      </c>
      <c r="E2146" s="16">
        <f t="shared" si="666"/>
        <v>-2.1181178927868315E-2</v>
      </c>
      <c r="F2146" s="16" t="str">
        <f t="shared" si="668"/>
        <v/>
      </c>
      <c r="G2146" s="16">
        <f t="shared" si="669"/>
        <v>-2.1181178927868315E-2</v>
      </c>
      <c r="H2146" s="6">
        <f t="shared" si="670"/>
        <v>2133</v>
      </c>
      <c r="I2146" s="25">
        <f t="shared" ca="1" si="671"/>
        <v>32965.82153760278</v>
      </c>
      <c r="J2146" s="16">
        <f t="shared" ca="1" si="680"/>
        <v>-4.2597985737926128E-3</v>
      </c>
      <c r="K2146" s="17">
        <f t="shared" ca="1" si="672"/>
        <v>31.397532325122711</v>
      </c>
      <c r="L2146" s="31">
        <f t="shared" ca="1" si="667"/>
        <v>-0.28518126473506578</v>
      </c>
      <c r="M2146" s="30"/>
      <c r="N2146" s="21">
        <v>2133</v>
      </c>
      <c r="O2146" s="14">
        <f t="shared" si="665"/>
        <v>0.62710199999999994</v>
      </c>
      <c r="P2146" s="14">
        <f t="shared" si="673"/>
        <v>0.73895060728035133</v>
      </c>
      <c r="Q2146" s="14">
        <f t="shared" si="681"/>
        <v>1.3660526072803512</v>
      </c>
      <c r="R2146" s="14">
        <f t="shared" si="682"/>
        <v>-0.1118486072803514</v>
      </c>
      <c r="S2146" s="14">
        <f t="shared" si="683"/>
        <v>2.1050032145607025</v>
      </c>
      <c r="T2146" s="14">
        <f t="shared" si="684"/>
        <v>-0.85079921456070273</v>
      </c>
      <c r="U2146" s="4" t="s">
        <v>21</v>
      </c>
      <c r="V2146" s="21">
        <v>2133</v>
      </c>
      <c r="W2146" s="15">
        <f t="shared" si="674"/>
        <v>19947.654276541874</v>
      </c>
      <c r="X2146" s="15">
        <f t="shared" si="675"/>
        <v>22308.330273558648</v>
      </c>
      <c r="Y2146" s="15">
        <f t="shared" si="676"/>
        <v>41765.145984469025</v>
      </c>
      <c r="Z2146" s="15">
        <f t="shared" si="677"/>
        <v>9527.2960684587943</v>
      </c>
      <c r="AA2146" s="15">
        <f t="shared" si="678"/>
        <v>87445.240173192215</v>
      </c>
      <c r="AB2146" s="15">
        <f t="shared" si="679"/>
        <v>4550.3781606448701</v>
      </c>
      <c r="AC2146" s="15"/>
    </row>
    <row r="2147" spans="2:29">
      <c r="B2147" s="64">
        <v>43445</v>
      </c>
      <c r="C2147" s="65">
        <v>2636.78</v>
      </c>
      <c r="D2147" s="65">
        <v>21148.02</v>
      </c>
      <c r="E2147" s="16">
        <f t="shared" si="666"/>
        <v>-3.3685996371262076E-3</v>
      </c>
      <c r="F2147" s="16" t="str">
        <f t="shared" si="668"/>
        <v/>
      </c>
      <c r="G2147" s="16">
        <f t="shared" si="669"/>
        <v>-3.3685996371262076E-3</v>
      </c>
      <c r="H2147" s="6">
        <f t="shared" si="670"/>
        <v>2134</v>
      </c>
      <c r="I2147" s="25">
        <f t="shared" ca="1" si="671"/>
        <v>32770.504466318882</v>
      </c>
      <c r="J2147" s="16">
        <f t="shared" ca="1" si="680"/>
        <v>-5.9248355470561528E-3</v>
      </c>
      <c r="K2147" s="17">
        <f t="shared" ca="1" si="672"/>
        <v>31.007753511387122</v>
      </c>
      <c r="L2147" s="31">
        <f t="shared" ca="1" si="667"/>
        <v>-0.3897788137355872</v>
      </c>
      <c r="M2147" s="30"/>
      <c r="N2147" s="21">
        <v>2134</v>
      </c>
      <c r="O2147" s="14">
        <f t="shared" si="665"/>
        <v>0.62739599999999995</v>
      </c>
      <c r="P2147" s="14">
        <f t="shared" si="673"/>
        <v>0.73912380559687019</v>
      </c>
      <c r="Q2147" s="14">
        <f t="shared" si="681"/>
        <v>1.3665198055968701</v>
      </c>
      <c r="R2147" s="14">
        <f t="shared" si="682"/>
        <v>-0.11172780559687023</v>
      </c>
      <c r="S2147" s="14">
        <f t="shared" si="683"/>
        <v>2.1056436111937402</v>
      </c>
      <c r="T2147" s="14">
        <f t="shared" si="684"/>
        <v>-0.85085161119374042</v>
      </c>
      <c r="U2147" s="4" t="s">
        <v>21</v>
      </c>
      <c r="V2147" s="21">
        <v>2134</v>
      </c>
      <c r="W2147" s="15">
        <f t="shared" si="674"/>
        <v>19953.519749081395</v>
      </c>
      <c r="X2147" s="15">
        <f t="shared" si="675"/>
        <v>22312.194373424514</v>
      </c>
      <c r="Y2147" s="15">
        <f t="shared" si="676"/>
        <v>41784.66314920038</v>
      </c>
      <c r="Z2147" s="15">
        <f t="shared" si="677"/>
        <v>9528.4470513818251</v>
      </c>
      <c r="AA2147" s="15">
        <f t="shared" si="678"/>
        <v>87501.257745392169</v>
      </c>
      <c r="AB2147" s="15">
        <f t="shared" si="679"/>
        <v>4550.1397423964163</v>
      </c>
      <c r="AC2147" s="15"/>
    </row>
    <row r="2148" spans="2:29">
      <c r="B2148" s="64">
        <v>43446</v>
      </c>
      <c r="C2148" s="65">
        <v>2651.07</v>
      </c>
      <c r="D2148" s="65">
        <v>21602.75</v>
      </c>
      <c r="E2148" s="16">
        <f t="shared" si="666"/>
        <v>2.1502249383157361E-2</v>
      </c>
      <c r="F2148" s="16">
        <f t="shared" si="668"/>
        <v>2.1502249383157361E-2</v>
      </c>
      <c r="G2148" s="16" t="str">
        <f t="shared" si="669"/>
        <v/>
      </c>
      <c r="H2148" s="6">
        <f t="shared" si="670"/>
        <v>2135</v>
      </c>
      <c r="I2148" s="25">
        <f t="shared" ca="1" si="671"/>
        <v>32613.332579373848</v>
      </c>
      <c r="J2148" s="16">
        <f t="shared" ca="1" si="680"/>
        <v>-4.7961387688301689E-3</v>
      </c>
      <c r="K2148" s="17">
        <f t="shared" ca="1" si="672"/>
        <v>30.688898487376065</v>
      </c>
      <c r="L2148" s="31">
        <f t="shared" ca="1" si="667"/>
        <v>-0.31885502401105897</v>
      </c>
      <c r="M2148" s="30"/>
      <c r="N2148" s="21">
        <v>2135</v>
      </c>
      <c r="O2148" s="14">
        <f t="shared" si="665"/>
        <v>0.62768999999999997</v>
      </c>
      <c r="P2148" s="14">
        <f t="shared" si="673"/>
        <v>0.73929696333746697</v>
      </c>
      <c r="Q2148" s="14">
        <f t="shared" si="681"/>
        <v>1.3669869633374669</v>
      </c>
      <c r="R2148" s="14">
        <f t="shared" si="682"/>
        <v>-0.111606963337467</v>
      </c>
      <c r="S2148" s="14">
        <f t="shared" si="683"/>
        <v>2.106283926674934</v>
      </c>
      <c r="T2148" s="14">
        <f t="shared" si="684"/>
        <v>-0.85090392667493397</v>
      </c>
      <c r="U2148" s="4" t="s">
        <v>21</v>
      </c>
      <c r="V2148" s="21">
        <v>2135</v>
      </c>
      <c r="W2148" s="15">
        <f t="shared" si="674"/>
        <v>19959.386946323357</v>
      </c>
      <c r="X2148" s="15">
        <f t="shared" si="675"/>
        <v>22316.058237109271</v>
      </c>
      <c r="Y2148" s="15">
        <f t="shared" si="676"/>
        <v>41804.187738205124</v>
      </c>
      <c r="Z2148" s="15">
        <f t="shared" si="677"/>
        <v>9529.5985600261702</v>
      </c>
      <c r="AA2148" s="15">
        <f t="shared" si="678"/>
        <v>87557.304097108878</v>
      </c>
      <c r="AB2148" s="15">
        <f t="shared" si="679"/>
        <v>4549.9017058728468</v>
      </c>
      <c r="AC2148" s="15"/>
    </row>
    <row r="2149" spans="2:29">
      <c r="B2149" s="64">
        <v>43447</v>
      </c>
      <c r="C2149" s="65">
        <v>2650.54</v>
      </c>
      <c r="D2149" s="65">
        <v>21816.19</v>
      </c>
      <c r="E2149" s="16">
        <f t="shared" si="666"/>
        <v>9.8802235826456666E-3</v>
      </c>
      <c r="F2149" s="16">
        <f t="shared" si="668"/>
        <v>9.8802235826456666E-3</v>
      </c>
      <c r="G2149" s="16" t="str">
        <f t="shared" si="669"/>
        <v/>
      </c>
      <c r="H2149" s="6">
        <f t="shared" si="670"/>
        <v>2136</v>
      </c>
      <c r="I2149" s="25">
        <f t="shared" ca="1" si="671"/>
        <v>32167.624802782764</v>
      </c>
      <c r="J2149" s="16">
        <f t="shared" ca="1" si="680"/>
        <v>-1.3666428461621532E-2</v>
      </c>
      <c r="K2149" s="17">
        <f t="shared" ca="1" si="672"/>
        <v>29.810480799838253</v>
      </c>
      <c r="L2149" s="31">
        <f t="shared" ca="1" si="667"/>
        <v>-0.87841768753781158</v>
      </c>
      <c r="M2149" s="30"/>
      <c r="N2149" s="21">
        <v>2136</v>
      </c>
      <c r="O2149" s="14">
        <f t="shared" si="665"/>
        <v>0.62798399999999999</v>
      </c>
      <c r="P2149" s="14">
        <f t="shared" si="673"/>
        <v>0.739470080530646</v>
      </c>
      <c r="Q2149" s="14">
        <f t="shared" si="681"/>
        <v>1.3674540805306461</v>
      </c>
      <c r="R2149" s="14">
        <f t="shared" si="682"/>
        <v>-0.11148608053064601</v>
      </c>
      <c r="S2149" s="14">
        <f t="shared" si="683"/>
        <v>2.1069241610612921</v>
      </c>
      <c r="T2149" s="14">
        <f t="shared" si="684"/>
        <v>-0.85095616106129202</v>
      </c>
      <c r="U2149" s="4" t="s">
        <v>21</v>
      </c>
      <c r="V2149" s="21">
        <v>2136</v>
      </c>
      <c r="W2149" s="15">
        <f t="shared" si="674"/>
        <v>19965.255868774904</v>
      </c>
      <c r="X2149" s="15">
        <f t="shared" si="675"/>
        <v>22319.921864894644</v>
      </c>
      <c r="Y2149" s="15">
        <f t="shared" si="676"/>
        <v>41823.719754559701</v>
      </c>
      <c r="Z2149" s="15">
        <f t="shared" si="677"/>
        <v>9530.7505942771477</v>
      </c>
      <c r="AA2149" s="15">
        <f t="shared" si="678"/>
        <v>87613.379242671421</v>
      </c>
      <c r="AB2149" s="15">
        <f t="shared" si="679"/>
        <v>4549.6640507561897</v>
      </c>
      <c r="AC2149" s="15"/>
    </row>
    <row r="2150" spans="2:29">
      <c r="B2150" s="64">
        <v>43448</v>
      </c>
      <c r="C2150" s="65">
        <v>2599.9499999999998</v>
      </c>
      <c r="D2150" s="65">
        <v>21374.83</v>
      </c>
      <c r="E2150" s="16">
        <f t="shared" si="666"/>
        <v>-2.0230846907732147E-2</v>
      </c>
      <c r="F2150" s="16" t="str">
        <f t="shared" si="668"/>
        <v/>
      </c>
      <c r="G2150" s="16">
        <f t="shared" si="669"/>
        <v>-2.0230846907732147E-2</v>
      </c>
      <c r="H2150" s="6">
        <f t="shared" si="670"/>
        <v>2137</v>
      </c>
      <c r="I2150" s="25">
        <f t="shared" ca="1" si="671"/>
        <v>31933.770066377801</v>
      </c>
      <c r="J2150" s="16">
        <f t="shared" ca="1" si="680"/>
        <v>-7.2698788871950653E-3</v>
      </c>
      <c r="K2150" s="17">
        <f t="shared" ca="1" si="672"/>
        <v>29.3360784160338</v>
      </c>
      <c r="L2150" s="31">
        <f t="shared" ca="1" si="667"/>
        <v>-0.4744023838044521</v>
      </c>
      <c r="M2150" s="30"/>
      <c r="N2150" s="21">
        <v>2137</v>
      </c>
      <c r="O2150" s="14">
        <f t="shared" si="665"/>
        <v>0.628278</v>
      </c>
      <c r="P2150" s="14">
        <f t="shared" si="673"/>
        <v>0.73964315720487805</v>
      </c>
      <c r="Q2150" s="14">
        <f t="shared" si="681"/>
        <v>1.3679211572048779</v>
      </c>
      <c r="R2150" s="14">
        <f t="shared" si="682"/>
        <v>-0.11136515720487805</v>
      </c>
      <c r="S2150" s="14">
        <f t="shared" si="683"/>
        <v>2.107564314409756</v>
      </c>
      <c r="T2150" s="14">
        <f t="shared" si="684"/>
        <v>-0.85100831440975611</v>
      </c>
      <c r="U2150" s="4" t="s">
        <v>21</v>
      </c>
      <c r="V2150" s="21">
        <v>2137</v>
      </c>
      <c r="W2150" s="15">
        <f t="shared" si="674"/>
        <v>19971.126516943317</v>
      </c>
      <c r="X2150" s="15">
        <f t="shared" si="675"/>
        <v>22323.785257062034</v>
      </c>
      <c r="Y2150" s="15">
        <f t="shared" si="676"/>
        <v>41843.259201341345</v>
      </c>
      <c r="Z2150" s="15">
        <f t="shared" si="677"/>
        <v>9531.9031540203468</v>
      </c>
      <c r="AA2150" s="15">
        <f t="shared" si="678"/>
        <v>87669.483196414862</v>
      </c>
      <c r="AB2150" s="15">
        <f t="shared" si="679"/>
        <v>4549.4267767289266</v>
      </c>
      <c r="AC2150" s="15"/>
    </row>
    <row r="2151" spans="2:29">
      <c r="B2151" s="64">
        <v>43451</v>
      </c>
      <c r="C2151" s="65">
        <v>2545.94</v>
      </c>
      <c r="D2151" s="65">
        <v>21506.880000000001</v>
      </c>
      <c r="E2151" s="16">
        <f t="shared" si="666"/>
        <v>6.177826911371892E-3</v>
      </c>
      <c r="F2151" s="16">
        <f t="shared" si="668"/>
        <v>6.177826911371892E-3</v>
      </c>
      <c r="G2151" s="16" t="str">
        <f t="shared" si="669"/>
        <v/>
      </c>
      <c r="H2151" s="6">
        <f t="shared" si="670"/>
        <v>2138</v>
      </c>
      <c r="I2151" s="25">
        <f t="shared" ca="1" si="671"/>
        <v>31927.615283694326</v>
      </c>
      <c r="J2151" s="16">
        <f t="shared" ca="1" si="680"/>
        <v>-1.9273586146209497E-4</v>
      </c>
      <c r="K2151" s="17">
        <f t="shared" ca="1" si="672"/>
        <v>29.30565625559241</v>
      </c>
      <c r="L2151" s="31">
        <f t="shared" ca="1" si="667"/>
        <v>-3.0422160441390483E-2</v>
      </c>
      <c r="M2151" s="30"/>
      <c r="N2151" s="21">
        <v>2138</v>
      </c>
      <c r="O2151" s="14">
        <f t="shared" si="665"/>
        <v>0.62857200000000002</v>
      </c>
      <c r="P2151" s="14">
        <f t="shared" si="673"/>
        <v>0.73981619338860105</v>
      </c>
      <c r="Q2151" s="14">
        <f t="shared" si="681"/>
        <v>1.3683881933886011</v>
      </c>
      <c r="R2151" s="14">
        <f t="shared" si="682"/>
        <v>-0.11124419338860103</v>
      </c>
      <c r="S2151" s="14">
        <f t="shared" si="683"/>
        <v>2.108204386777202</v>
      </c>
      <c r="T2151" s="14">
        <f t="shared" si="684"/>
        <v>-0.85106038677720208</v>
      </c>
      <c r="U2151" s="4" t="s">
        <v>21</v>
      </c>
      <c r="V2151" s="21">
        <v>2138</v>
      </c>
      <c r="W2151" s="15">
        <f t="shared" si="674"/>
        <v>19976.998891336036</v>
      </c>
      <c r="X2151" s="15">
        <f t="shared" si="675"/>
        <v>22327.648413892482</v>
      </c>
      <c r="Y2151" s="15">
        <f t="shared" si="676"/>
        <v>41862.806081628165</v>
      </c>
      <c r="Z2151" s="15">
        <f t="shared" si="677"/>
        <v>9533.0562391416224</v>
      </c>
      <c r="AA2151" s="15">
        <f t="shared" si="678"/>
        <v>87725.615972680214</v>
      </c>
      <c r="AB2151" s="15">
        <f t="shared" si="679"/>
        <v>4549.1898834739904</v>
      </c>
      <c r="AC2151" s="15"/>
    </row>
    <row r="2152" spans="2:29">
      <c r="B2152" s="64">
        <v>43452</v>
      </c>
      <c r="C2152" s="65">
        <v>2546.16</v>
      </c>
      <c r="D2152" s="65">
        <v>21115.45</v>
      </c>
      <c r="E2152" s="16">
        <f t="shared" si="666"/>
        <v>-1.8200222440446976E-2</v>
      </c>
      <c r="F2152" s="16" t="str">
        <f t="shared" si="668"/>
        <v/>
      </c>
      <c r="G2152" s="16">
        <f t="shared" si="669"/>
        <v>-1.8200222440446976E-2</v>
      </c>
      <c r="H2152" s="6">
        <f t="shared" si="670"/>
        <v>2139</v>
      </c>
      <c r="I2152" s="25">
        <f t="shared" ca="1" si="671"/>
        <v>32039.038215541284</v>
      </c>
      <c r="J2152" s="16">
        <f t="shared" ca="1" si="680"/>
        <v>3.4898607633832069E-3</v>
      </c>
      <c r="K2152" s="17">
        <f t="shared" ca="1" si="672"/>
        <v>29.505017985188019</v>
      </c>
      <c r="L2152" s="31">
        <f t="shared" ca="1" si="667"/>
        <v>0.19936172959560816</v>
      </c>
      <c r="M2152" s="30"/>
      <c r="N2152" s="21">
        <v>2139</v>
      </c>
      <c r="O2152" s="14">
        <f t="shared" si="665"/>
        <v>0.62886599999999993</v>
      </c>
      <c r="P2152" s="14">
        <f t="shared" si="673"/>
        <v>0.73998918911021938</v>
      </c>
      <c r="Q2152" s="14">
        <f t="shared" si="681"/>
        <v>1.3688551891102194</v>
      </c>
      <c r="R2152" s="14">
        <f t="shared" si="682"/>
        <v>-0.11112318911021946</v>
      </c>
      <c r="S2152" s="14">
        <f t="shared" si="683"/>
        <v>2.1088443782204385</v>
      </c>
      <c r="T2152" s="14">
        <f t="shared" si="684"/>
        <v>-0.85111237822043884</v>
      </c>
      <c r="U2152" s="4" t="s">
        <v>21</v>
      </c>
      <c r="V2152" s="21">
        <v>2139</v>
      </c>
      <c r="W2152" s="15">
        <f t="shared" si="674"/>
        <v>19982.872992460641</v>
      </c>
      <c r="X2152" s="15">
        <f t="shared" si="675"/>
        <v>22331.511335666724</v>
      </c>
      <c r="Y2152" s="15">
        <f t="shared" si="676"/>
        <v>41882.360398499004</v>
      </c>
      <c r="Z2152" s="15">
        <f t="shared" si="677"/>
        <v>9534.2098495271002</v>
      </c>
      <c r="AA2152" s="15">
        <f t="shared" si="678"/>
        <v>87781.777585814372</v>
      </c>
      <c r="AB2152" s="15">
        <f t="shared" si="679"/>
        <v>4548.9533706747652</v>
      </c>
      <c r="AC2152" s="15"/>
    </row>
    <row r="2153" spans="2:29">
      <c r="B2153" s="64">
        <v>43453</v>
      </c>
      <c r="C2153" s="65">
        <v>2506.96</v>
      </c>
      <c r="D2153" s="65">
        <v>20987.919999999998</v>
      </c>
      <c r="E2153" s="16">
        <f t="shared" si="666"/>
        <v>-6.0396534291242889E-3</v>
      </c>
      <c r="F2153" s="16" t="str">
        <f t="shared" si="668"/>
        <v/>
      </c>
      <c r="G2153" s="16">
        <f t="shared" si="669"/>
        <v>-6.0396534291242889E-3</v>
      </c>
      <c r="H2153" s="6">
        <f t="shared" si="670"/>
        <v>2140</v>
      </c>
      <c r="I2153" s="25">
        <f t="shared" ca="1" si="671"/>
        <v>31852.469116278673</v>
      </c>
      <c r="J2153" s="16">
        <f t="shared" ca="1" si="680"/>
        <v>-5.8231803965985377E-3</v>
      </c>
      <c r="K2153" s="17">
        <f t="shared" ca="1" si="672"/>
        <v>29.121630163372721</v>
      </c>
      <c r="L2153" s="31">
        <f t="shared" ca="1" si="667"/>
        <v>-0.38338782181529768</v>
      </c>
      <c r="M2153" s="30"/>
      <c r="N2153" s="21">
        <v>2140</v>
      </c>
      <c r="O2153" s="14">
        <f t="shared" si="665"/>
        <v>0.62915999999999994</v>
      </c>
      <c r="P2153" s="14">
        <f t="shared" si="673"/>
        <v>0.74016214439810413</v>
      </c>
      <c r="Q2153" s="14">
        <f t="shared" si="681"/>
        <v>1.3693221443981041</v>
      </c>
      <c r="R2153" s="14">
        <f t="shared" si="682"/>
        <v>-0.11100214439810419</v>
      </c>
      <c r="S2153" s="14">
        <f t="shared" si="683"/>
        <v>2.1094842887962084</v>
      </c>
      <c r="T2153" s="14">
        <f t="shared" si="684"/>
        <v>-0.85116428879620831</v>
      </c>
      <c r="U2153" s="4" t="s">
        <v>21</v>
      </c>
      <c r="V2153" s="21">
        <v>2140</v>
      </c>
      <c r="W2153" s="15">
        <f t="shared" si="674"/>
        <v>19988.748820824872</v>
      </c>
      <c r="X2153" s="15">
        <f t="shared" si="675"/>
        <v>22335.374022665128</v>
      </c>
      <c r="Y2153" s="15">
        <f t="shared" si="676"/>
        <v>41901.922155033557</v>
      </c>
      <c r="Z2153" s="15">
        <f t="shared" si="677"/>
        <v>9535.3639850631753</v>
      </c>
      <c r="AA2153" s="15">
        <f t="shared" si="678"/>
        <v>87837.968050170195</v>
      </c>
      <c r="AB2153" s="15">
        <f t="shared" si="679"/>
        <v>4548.7172380150887</v>
      </c>
      <c r="AC2153" s="15"/>
    </row>
    <row r="2154" spans="2:29">
      <c r="B2154" s="64">
        <v>43454</v>
      </c>
      <c r="C2154" s="65">
        <v>2467.42</v>
      </c>
      <c r="D2154" s="65">
        <v>20392.580000000002</v>
      </c>
      <c r="E2154" s="16">
        <f t="shared" si="666"/>
        <v>-2.8365840921825342E-2</v>
      </c>
      <c r="F2154" s="16" t="str">
        <f t="shared" si="668"/>
        <v/>
      </c>
      <c r="G2154" s="16">
        <f t="shared" si="669"/>
        <v>-2.8365840921825342E-2</v>
      </c>
      <c r="H2154" s="6">
        <f t="shared" si="670"/>
        <v>2141</v>
      </c>
      <c r="I2154" s="25">
        <f t="shared" ca="1" si="671"/>
        <v>31740.906883893316</v>
      </c>
      <c r="J2154" s="16">
        <f t="shared" ca="1" si="680"/>
        <v>-3.5024673276691522E-3</v>
      </c>
      <c r="K2154" s="17">
        <f t="shared" ca="1" si="672"/>
        <v>28.883966557992668</v>
      </c>
      <c r="L2154" s="31">
        <f t="shared" ca="1" si="667"/>
        <v>-0.23766360538005246</v>
      </c>
      <c r="M2154" s="30"/>
      <c r="N2154" s="21">
        <v>2141</v>
      </c>
      <c r="O2154" s="14">
        <f t="shared" si="665"/>
        <v>0.62945399999999996</v>
      </c>
      <c r="P2154" s="14">
        <f t="shared" si="673"/>
        <v>0.74033505928059362</v>
      </c>
      <c r="Q2154" s="14">
        <f t="shared" si="681"/>
        <v>1.3697890592805937</v>
      </c>
      <c r="R2154" s="14">
        <f t="shared" si="682"/>
        <v>-0.11088105928059366</v>
      </c>
      <c r="S2154" s="14">
        <f t="shared" si="683"/>
        <v>2.1101241185611874</v>
      </c>
      <c r="T2154" s="14">
        <f t="shared" si="684"/>
        <v>-0.85121611856118728</v>
      </c>
      <c r="U2154" s="4" t="s">
        <v>21</v>
      </c>
      <c r="V2154" s="21">
        <v>2141</v>
      </c>
      <c r="W2154" s="15">
        <f t="shared" si="674"/>
        <v>19994.626376936605</v>
      </c>
      <c r="X2154" s="15">
        <f t="shared" si="675"/>
        <v>22339.236475167752</v>
      </c>
      <c r="Y2154" s="15">
        <f t="shared" si="676"/>
        <v>41921.491354312326</v>
      </c>
      <c r="Z2154" s="15">
        <f t="shared" si="677"/>
        <v>9536.5186456365063</v>
      </c>
      <c r="AA2154" s="15">
        <f t="shared" si="678"/>
        <v>87894.187380106363</v>
      </c>
      <c r="AB2154" s="15">
        <f t="shared" si="679"/>
        <v>4548.4814851792462</v>
      </c>
      <c r="AC2154" s="15"/>
    </row>
    <row r="2155" spans="2:29">
      <c r="B2155" s="64">
        <v>43455</v>
      </c>
      <c r="C2155" s="65">
        <v>2416.58</v>
      </c>
      <c r="D2155" s="65">
        <v>20166.189999999999</v>
      </c>
      <c r="E2155" s="16">
        <f t="shared" si="666"/>
        <v>-1.1101586949763249E-2</v>
      </c>
      <c r="F2155" s="16" t="str">
        <f t="shared" si="668"/>
        <v/>
      </c>
      <c r="G2155" s="16">
        <f t="shared" si="669"/>
        <v>-1.1101586949763249E-2</v>
      </c>
      <c r="H2155" s="6">
        <f t="shared" si="670"/>
        <v>2142</v>
      </c>
      <c r="I2155" s="25">
        <f t="shared" ca="1" si="671"/>
        <v>31912.768144526122</v>
      </c>
      <c r="J2155" s="16">
        <f t="shared" ca="1" si="680"/>
        <v>5.4145037903758127E-3</v>
      </c>
      <c r="K2155" s="17">
        <f t="shared" ca="1" si="672"/>
        <v>29.203085413937099</v>
      </c>
      <c r="L2155" s="31">
        <f t="shared" ca="1" si="667"/>
        <v>0.3191188559444304</v>
      </c>
      <c r="M2155" s="30"/>
      <c r="N2155" s="21">
        <v>2142</v>
      </c>
      <c r="O2155" s="14">
        <f t="shared" si="665"/>
        <v>0.62974799999999997</v>
      </c>
      <c r="P2155" s="14">
        <f t="shared" si="673"/>
        <v>0.74050793378599256</v>
      </c>
      <c r="Q2155" s="14">
        <f t="shared" si="681"/>
        <v>1.3702559337859925</v>
      </c>
      <c r="R2155" s="14">
        <f t="shared" si="682"/>
        <v>-0.11075993378599258</v>
      </c>
      <c r="S2155" s="14">
        <f t="shared" si="683"/>
        <v>2.1107638675719853</v>
      </c>
      <c r="T2155" s="14">
        <f t="shared" si="684"/>
        <v>-0.85126786757198514</v>
      </c>
      <c r="U2155" s="4" t="s">
        <v>21</v>
      </c>
      <c r="V2155" s="21">
        <v>2142</v>
      </c>
      <c r="W2155" s="15">
        <f t="shared" si="674"/>
        <v>20000.50566130388</v>
      </c>
      <c r="X2155" s="15">
        <f t="shared" si="675"/>
        <v>22343.098693454303</v>
      </c>
      <c r="Y2155" s="15">
        <f t="shared" si="676"/>
        <v>41941.067999416606</v>
      </c>
      <c r="Z2155" s="15">
        <f t="shared" si="677"/>
        <v>9537.6738311340268</v>
      </c>
      <c r="AA2155" s="15">
        <f t="shared" si="678"/>
        <v>87950.435589987552</v>
      </c>
      <c r="AB2155" s="15">
        <f t="shared" si="679"/>
        <v>4548.2461118519768</v>
      </c>
      <c r="AC2155" s="15"/>
    </row>
    <row r="2156" spans="2:29">
      <c r="B2156" s="64">
        <v>43460</v>
      </c>
      <c r="C2156" s="65">
        <v>2467.6999999999998</v>
      </c>
      <c r="D2156" s="65">
        <v>19327.060000000001</v>
      </c>
      <c r="E2156" s="16">
        <f t="shared" si="666"/>
        <v>-4.161073559259322E-2</v>
      </c>
      <c r="F2156" s="16" t="str">
        <f t="shared" si="668"/>
        <v/>
      </c>
      <c r="G2156" s="16">
        <f t="shared" si="669"/>
        <v>-4.161073559259322E-2</v>
      </c>
      <c r="H2156" s="6">
        <f t="shared" si="670"/>
        <v>2143</v>
      </c>
      <c r="I2156" s="25">
        <f t="shared" ca="1" si="671"/>
        <v>32474.469925938301</v>
      </c>
      <c r="J2156" s="16">
        <f t="shared" ca="1" si="680"/>
        <v>1.7601161355491054E-2</v>
      </c>
      <c r="K2156" s="17">
        <f t="shared" ca="1" si="672"/>
        <v>30.275214576981639</v>
      </c>
      <c r="L2156" s="31">
        <f t="shared" ca="1" si="667"/>
        <v>1.0721291630445418</v>
      </c>
      <c r="M2156" s="30"/>
      <c r="N2156" s="21">
        <v>2143</v>
      </c>
      <c r="O2156" s="14">
        <f t="shared" si="665"/>
        <v>0.63004199999999999</v>
      </c>
      <c r="P2156" s="14">
        <f t="shared" si="673"/>
        <v>0.7406807679425732</v>
      </c>
      <c r="Q2156" s="14">
        <f t="shared" si="681"/>
        <v>1.3707227679425733</v>
      </c>
      <c r="R2156" s="14">
        <f t="shared" si="682"/>
        <v>-0.11063876794257321</v>
      </c>
      <c r="S2156" s="14">
        <f t="shared" si="683"/>
        <v>2.1114035358851462</v>
      </c>
      <c r="T2156" s="14">
        <f t="shared" si="684"/>
        <v>-0.85131953588514642</v>
      </c>
      <c r="U2156" s="4" t="s">
        <v>21</v>
      </c>
      <c r="V2156" s="21">
        <v>2143</v>
      </c>
      <c r="W2156" s="15">
        <f t="shared" si="674"/>
        <v>20006.386674434874</v>
      </c>
      <c r="X2156" s="15">
        <f t="shared" si="675"/>
        <v>22346.960677804178</v>
      </c>
      <c r="Y2156" s="15">
        <f t="shared" si="676"/>
        <v>41960.652093428544</v>
      </c>
      <c r="Z2156" s="15">
        <f t="shared" si="677"/>
        <v>9538.8295414429285</v>
      </c>
      <c r="AA2156" s="15">
        <f t="shared" si="678"/>
        <v>88006.712694184374</v>
      </c>
      <c r="AB2156" s="15">
        <f t="shared" si="679"/>
        <v>4548.0111177184626</v>
      </c>
      <c r="AC2156" s="15"/>
    </row>
    <row r="2157" spans="2:29">
      <c r="B2157" s="64">
        <v>43461</v>
      </c>
      <c r="C2157" s="65">
        <v>2488.83</v>
      </c>
      <c r="D2157" s="65">
        <v>20077.62</v>
      </c>
      <c r="E2157" s="16">
        <f t="shared" si="666"/>
        <v>3.8834670146416353E-2</v>
      </c>
      <c r="F2157" s="16">
        <f t="shared" si="668"/>
        <v>3.8834670146416353E-2</v>
      </c>
      <c r="G2157" s="16" t="str">
        <f t="shared" si="669"/>
        <v/>
      </c>
      <c r="H2157" s="6">
        <f t="shared" si="670"/>
        <v>2144</v>
      </c>
      <c r="I2157" s="25">
        <f t="shared" ca="1" si="671"/>
        <v>32223.811149545003</v>
      </c>
      <c r="J2157" s="16">
        <f t="shared" ca="1" si="680"/>
        <v>-7.7186410421772591E-3</v>
      </c>
      <c r="K2157" s="17">
        <f t="shared" ca="1" si="672"/>
        <v>29.772552755574772</v>
      </c>
      <c r="L2157" s="31">
        <f t="shared" ca="1" si="667"/>
        <v>-0.50266182140686666</v>
      </c>
      <c r="M2157" s="30"/>
      <c r="N2157" s="21">
        <v>2144</v>
      </c>
      <c r="O2157" s="14">
        <f t="shared" si="665"/>
        <v>0.63033600000000001</v>
      </c>
      <c r="P2157" s="14">
        <f t="shared" si="673"/>
        <v>0.74085356177857442</v>
      </c>
      <c r="Q2157" s="14">
        <f t="shared" si="681"/>
        <v>1.3711895617785745</v>
      </c>
      <c r="R2157" s="14">
        <f t="shared" si="682"/>
        <v>-0.11051756177857441</v>
      </c>
      <c r="S2157" s="14">
        <f t="shared" si="683"/>
        <v>2.1120431235571488</v>
      </c>
      <c r="T2157" s="14">
        <f t="shared" si="684"/>
        <v>-0.85137112355714883</v>
      </c>
      <c r="U2157" s="4" t="s">
        <v>21</v>
      </c>
      <c r="V2157" s="21">
        <v>2144</v>
      </c>
      <c r="W2157" s="15">
        <f t="shared" si="674"/>
        <v>20012.269416837917</v>
      </c>
      <c r="X2157" s="15">
        <f t="shared" si="675"/>
        <v>22350.822428496413</v>
      </c>
      <c r="Y2157" s="15">
        <f t="shared" si="676"/>
        <v>41980.243639431064</v>
      </c>
      <c r="Z2157" s="15">
        <f t="shared" si="677"/>
        <v>9539.9857764506742</v>
      </c>
      <c r="AA2157" s="15">
        <f t="shared" si="678"/>
        <v>88063.018707073468</v>
      </c>
      <c r="AB2157" s="15">
        <f t="shared" si="679"/>
        <v>4547.7765024643377</v>
      </c>
      <c r="AC2157" s="15"/>
    </row>
    <row r="2158" spans="2:29">
      <c r="B2158" s="64">
        <v>43462</v>
      </c>
      <c r="C2158" s="65">
        <v>2485.7399999999998</v>
      </c>
      <c r="D2158" s="65">
        <v>20014.77</v>
      </c>
      <c r="E2158" s="16">
        <f t="shared" si="666"/>
        <v>-3.1303511073522933E-3</v>
      </c>
      <c r="F2158" s="16" t="str">
        <f t="shared" si="668"/>
        <v/>
      </c>
      <c r="G2158" s="16">
        <f t="shared" si="669"/>
        <v>-3.1303511073522933E-3</v>
      </c>
      <c r="H2158" s="6">
        <f t="shared" si="670"/>
        <v>2145</v>
      </c>
      <c r="I2158" s="25">
        <f t="shared" ca="1" si="671"/>
        <v>32150.856187256781</v>
      </c>
      <c r="J2158" s="16">
        <f t="shared" ca="1" si="680"/>
        <v>-2.2640078775800678E-3</v>
      </c>
      <c r="K2158" s="17">
        <f t="shared" ca="1" si="672"/>
        <v>29.6125167466469</v>
      </c>
      <c r="L2158" s="31">
        <f t="shared" ca="1" si="667"/>
        <v>-0.16003600892787143</v>
      </c>
      <c r="M2158" s="30"/>
      <c r="N2158" s="21">
        <v>2145</v>
      </c>
      <c r="O2158" s="14">
        <f t="shared" si="665"/>
        <v>0.63063000000000002</v>
      </c>
      <c r="P2158" s="14">
        <f t="shared" si="673"/>
        <v>0.74102631532220231</v>
      </c>
      <c r="Q2158" s="14">
        <f t="shared" si="681"/>
        <v>1.3716563153222023</v>
      </c>
      <c r="R2158" s="14">
        <f t="shared" si="682"/>
        <v>-0.11039631532220229</v>
      </c>
      <c r="S2158" s="14">
        <f t="shared" si="683"/>
        <v>2.1126826306444046</v>
      </c>
      <c r="T2158" s="14">
        <f t="shared" si="684"/>
        <v>-0.8514226306444046</v>
      </c>
      <c r="U2158" s="4" t="s">
        <v>21</v>
      </c>
      <c r="V2158" s="21">
        <v>2145</v>
      </c>
      <c r="W2158" s="15">
        <f t="shared" si="674"/>
        <v>20018.153889021491</v>
      </c>
      <c r="X2158" s="15">
        <f t="shared" si="675"/>
        <v>22354.683945809727</v>
      </c>
      <c r="Y2158" s="15">
        <f t="shared" si="676"/>
        <v>41999.842640507915</v>
      </c>
      <c r="Z2158" s="15">
        <f t="shared" si="677"/>
        <v>9541.1425360449921</v>
      </c>
      <c r="AA2158" s="15">
        <f t="shared" si="678"/>
        <v>88119.353643037248</v>
      </c>
      <c r="AB2158" s="15">
        <f t="shared" si="679"/>
        <v>4547.5422657756826</v>
      </c>
      <c r="AC2158" s="15"/>
    </row>
    <row r="2159" spans="2:29">
      <c r="B2159" s="64">
        <v>43469</v>
      </c>
      <c r="C2159" s="65">
        <v>2531.94</v>
      </c>
      <c r="D2159" s="65">
        <v>19561.96</v>
      </c>
      <c r="E2159" s="16">
        <f t="shared" si="666"/>
        <v>-2.2623792329364831E-2</v>
      </c>
      <c r="F2159" s="16" t="str">
        <f t="shared" si="668"/>
        <v/>
      </c>
      <c r="G2159" s="16">
        <f t="shared" si="669"/>
        <v>-2.2623792329364831E-2</v>
      </c>
      <c r="H2159" s="6">
        <f t="shared" si="670"/>
        <v>2146</v>
      </c>
      <c r="I2159" s="25">
        <f t="shared" ca="1" si="671"/>
        <v>32094.299465627912</v>
      </c>
      <c r="J2159" s="16">
        <f t="shared" ca="1" si="680"/>
        <v>-1.7591046813641555E-3</v>
      </c>
      <c r="K2159" s="17">
        <f t="shared" ca="1" si="672"/>
        <v>29.484100814947062</v>
      </c>
      <c r="L2159" s="31">
        <f t="shared" ca="1" si="667"/>
        <v>-0.12841593169983809</v>
      </c>
      <c r="M2159" s="30"/>
      <c r="N2159" s="21">
        <v>2146</v>
      </c>
      <c r="O2159" s="14">
        <f t="shared" si="665"/>
        <v>0.63092399999999993</v>
      </c>
      <c r="P2159" s="14">
        <f t="shared" si="673"/>
        <v>0.74119902860163012</v>
      </c>
      <c r="Q2159" s="14">
        <f t="shared" si="681"/>
        <v>1.3721230286016302</v>
      </c>
      <c r="R2159" s="14">
        <f t="shared" si="682"/>
        <v>-0.11027502860163019</v>
      </c>
      <c r="S2159" s="14">
        <f t="shared" si="683"/>
        <v>2.1133220572032601</v>
      </c>
      <c r="T2159" s="14">
        <f t="shared" si="684"/>
        <v>-0.8514740572032603</v>
      </c>
      <c r="U2159" s="4" t="s">
        <v>21</v>
      </c>
      <c r="V2159" s="21">
        <v>2146</v>
      </c>
      <c r="W2159" s="15">
        <f t="shared" si="674"/>
        <v>20024.040091494229</v>
      </c>
      <c r="X2159" s="15">
        <f t="shared" si="675"/>
        <v>22358.545230022512</v>
      </c>
      <c r="Y2159" s="15">
        <f t="shared" si="676"/>
        <v>42019.449099743666</v>
      </c>
      <c r="Z2159" s="15">
        <f t="shared" si="677"/>
        <v>9542.299820113878</v>
      </c>
      <c r="AA2159" s="15">
        <f t="shared" si="678"/>
        <v>88175.717516464152</v>
      </c>
      <c r="AB2159" s="15">
        <f t="shared" si="679"/>
        <v>4547.3084073390219</v>
      </c>
      <c r="AC2159" s="15"/>
    </row>
    <row r="2160" spans="2:29">
      <c r="B2160" s="64">
        <v>43472</v>
      </c>
      <c r="C2160" s="65">
        <v>2549.69</v>
      </c>
      <c r="D2160" s="65">
        <v>20038.97</v>
      </c>
      <c r="E2160" s="16">
        <f t="shared" si="666"/>
        <v>2.43845708712216E-2</v>
      </c>
      <c r="F2160" s="16">
        <f t="shared" si="668"/>
        <v>2.43845708712216E-2</v>
      </c>
      <c r="G2160" s="16" t="str">
        <f t="shared" si="669"/>
        <v/>
      </c>
      <c r="H2160" s="6">
        <f t="shared" si="670"/>
        <v>2147</v>
      </c>
      <c r="I2160" s="25">
        <f t="shared" ca="1" si="671"/>
        <v>32075.359800325874</v>
      </c>
      <c r="J2160" s="16">
        <f t="shared" ca="1" si="680"/>
        <v>-5.9012552438857428E-4</v>
      </c>
      <c r="K2160" s="17">
        <f t="shared" ca="1" si="672"/>
        <v>29.428832057818514</v>
      </c>
      <c r="L2160" s="31">
        <f t="shared" ca="1" si="667"/>
        <v>-5.5268757128548174E-2</v>
      </c>
      <c r="M2160" s="30"/>
      <c r="N2160" s="21">
        <v>2147</v>
      </c>
      <c r="O2160" s="14">
        <f t="shared" si="665"/>
        <v>0.63121799999999995</v>
      </c>
      <c r="P2160" s="14">
        <f t="shared" si="673"/>
        <v>0.7413717016449981</v>
      </c>
      <c r="Q2160" s="14">
        <f t="shared" si="681"/>
        <v>1.3725897016449982</v>
      </c>
      <c r="R2160" s="14">
        <f t="shared" si="682"/>
        <v>-0.11015370164499816</v>
      </c>
      <c r="S2160" s="14">
        <f t="shared" si="683"/>
        <v>2.1139614032899963</v>
      </c>
      <c r="T2160" s="14">
        <f t="shared" si="684"/>
        <v>-0.85152540328999626</v>
      </c>
      <c r="U2160" s="4" t="s">
        <v>21</v>
      </c>
      <c r="V2160" s="21">
        <v>2147</v>
      </c>
      <c r="W2160" s="15">
        <f t="shared" si="674"/>
        <v>20029.928024764908</v>
      </c>
      <c r="X2160" s="15">
        <f t="shared" si="675"/>
        <v>22362.406281412812</v>
      </c>
      <c r="Y2160" s="15">
        <f t="shared" si="676"/>
        <v>42039.063020223708</v>
      </c>
      <c r="Z2160" s="15">
        <f t="shared" si="677"/>
        <v>9543.4576285455878</v>
      </c>
      <c r="AA2160" s="15">
        <f t="shared" si="678"/>
        <v>88232.110341748601</v>
      </c>
      <c r="AB2160" s="15">
        <f t="shared" si="679"/>
        <v>4547.0749268413292</v>
      </c>
      <c r="AC2160" s="15"/>
    </row>
    <row r="2161" spans="2:29">
      <c r="B2161" s="64">
        <v>43473</v>
      </c>
      <c r="C2161" s="65">
        <v>2574.41</v>
      </c>
      <c r="D2161" s="65">
        <v>20204.04</v>
      </c>
      <c r="E2161" s="16">
        <f t="shared" si="666"/>
        <v>8.2374493299805177E-3</v>
      </c>
      <c r="F2161" s="16">
        <f t="shared" si="668"/>
        <v>8.2374493299805177E-3</v>
      </c>
      <c r="G2161" s="16" t="str">
        <f t="shared" si="669"/>
        <v/>
      </c>
      <c r="H2161" s="6">
        <f t="shared" si="670"/>
        <v>2148</v>
      </c>
      <c r="I2161" s="25">
        <f t="shared" ca="1" si="671"/>
        <v>32071.008461195954</v>
      </c>
      <c r="J2161" s="16">
        <f t="shared" ca="1" si="680"/>
        <v>-1.356598696634426E-4</v>
      </c>
      <c r="K2161" s="17">
        <f t="shared" ca="1" si="672"/>
        <v>29.401977735096398</v>
      </c>
      <c r="L2161" s="31">
        <f t="shared" ca="1" si="667"/>
        <v>-2.6854322722116762E-2</v>
      </c>
      <c r="M2161" s="30"/>
      <c r="N2161" s="21">
        <v>2148</v>
      </c>
      <c r="O2161" s="14">
        <f t="shared" si="665"/>
        <v>0.63151199999999996</v>
      </c>
      <c r="P2161" s="14">
        <f t="shared" si="673"/>
        <v>0.7415443344804139</v>
      </c>
      <c r="Q2161" s="14">
        <f t="shared" si="681"/>
        <v>1.3730563344804139</v>
      </c>
      <c r="R2161" s="14">
        <f t="shared" si="682"/>
        <v>-0.11003233448041394</v>
      </c>
      <c r="S2161" s="14">
        <f t="shared" si="683"/>
        <v>2.1146006689608279</v>
      </c>
      <c r="T2161" s="14">
        <f t="shared" si="684"/>
        <v>-0.85157666896082784</v>
      </c>
      <c r="U2161" s="4" t="s">
        <v>21</v>
      </c>
      <c r="V2161" s="21">
        <v>2148</v>
      </c>
      <c r="W2161" s="15">
        <f t="shared" si="674"/>
        <v>20035.817689342457</v>
      </c>
      <c r="X2161" s="15">
        <f t="shared" si="675"/>
        <v>22366.267100258359</v>
      </c>
      <c r="Y2161" s="15">
        <f t="shared" si="676"/>
        <v>42058.684405034226</v>
      </c>
      <c r="Z2161" s="15">
        <f t="shared" si="677"/>
        <v>9544.6159612286501</v>
      </c>
      <c r="AA2161" s="15">
        <f t="shared" si="678"/>
        <v>88288.532133290879</v>
      </c>
      <c r="AB2161" s="15">
        <f t="shared" si="679"/>
        <v>4546.8418239700222</v>
      </c>
      <c r="AC2161" s="15"/>
    </row>
    <row r="2162" spans="2:29">
      <c r="B2162" s="64">
        <v>43474</v>
      </c>
      <c r="C2162" s="65">
        <v>2584.96</v>
      </c>
      <c r="D2162" s="65">
        <v>20427.060000000001</v>
      </c>
      <c r="E2162" s="16">
        <f t="shared" si="666"/>
        <v>1.1038386382129535E-2</v>
      </c>
      <c r="F2162" s="16">
        <f t="shared" si="668"/>
        <v>1.1038386382129535E-2</v>
      </c>
      <c r="G2162" s="16" t="str">
        <f t="shared" si="669"/>
        <v/>
      </c>
      <c r="H2162" s="6">
        <f t="shared" si="670"/>
        <v>2149</v>
      </c>
      <c r="I2162" s="25">
        <f t="shared" ca="1" si="671"/>
        <v>31286.664219049395</v>
      </c>
      <c r="J2162" s="16">
        <f t="shared" ca="1" si="680"/>
        <v>-2.4456488267139136E-2</v>
      </c>
      <c r="K2162" s="17">
        <f t="shared" ca="1" si="672"/>
        <v>27.836069483548286</v>
      </c>
      <c r="L2162" s="31">
        <f t="shared" ca="1" si="667"/>
        <v>-1.5659082515481133</v>
      </c>
      <c r="M2162" s="30"/>
      <c r="N2162" s="21">
        <v>2149</v>
      </c>
      <c r="O2162" s="14">
        <f t="shared" si="665"/>
        <v>0.63180599999999998</v>
      </c>
      <c r="P2162" s="14">
        <f t="shared" si="673"/>
        <v>0.74171692713595261</v>
      </c>
      <c r="Q2162" s="14">
        <f t="shared" si="681"/>
        <v>1.3735229271359526</v>
      </c>
      <c r="R2162" s="14">
        <f t="shared" si="682"/>
        <v>-0.10991092713595263</v>
      </c>
      <c r="S2162" s="14">
        <f t="shared" si="683"/>
        <v>2.1152398542719051</v>
      </c>
      <c r="T2162" s="14">
        <f t="shared" si="684"/>
        <v>-0.85162785427190524</v>
      </c>
      <c r="U2162" s="4" t="s">
        <v>21</v>
      </c>
      <c r="V2162" s="21">
        <v>2149</v>
      </c>
      <c r="W2162" s="15">
        <f t="shared" si="674"/>
        <v>20041.709085735962</v>
      </c>
      <c r="X2162" s="15">
        <f t="shared" si="675"/>
        <v>22370.127686836542</v>
      </c>
      <c r="Y2162" s="15">
        <f t="shared" si="676"/>
        <v>42078.313257262264</v>
      </c>
      <c r="Z2162" s="15">
        <f t="shared" si="677"/>
        <v>9545.7748180518465</v>
      </c>
      <c r="AA2162" s="15">
        <f t="shared" si="678"/>
        <v>88344.982905497294</v>
      </c>
      <c r="AB2162" s="15">
        <f t="shared" si="679"/>
        <v>4546.6090984129587</v>
      </c>
      <c r="AC2162" s="15"/>
    </row>
    <row r="2163" spans="2:29">
      <c r="B2163" s="64">
        <v>43475</v>
      </c>
      <c r="C2163" s="65">
        <v>2596.64</v>
      </c>
      <c r="D2163" s="65">
        <v>20163.8</v>
      </c>
      <c r="E2163" s="16">
        <f t="shared" si="666"/>
        <v>-1.288780666429736E-2</v>
      </c>
      <c r="F2163" s="16" t="str">
        <f t="shared" si="668"/>
        <v/>
      </c>
      <c r="G2163" s="16">
        <f t="shared" si="669"/>
        <v>-1.288780666429736E-2</v>
      </c>
      <c r="H2163" s="6">
        <f t="shared" si="670"/>
        <v>2150</v>
      </c>
      <c r="I2163" s="25">
        <f t="shared" ca="1" si="671"/>
        <v>30727.481253402289</v>
      </c>
      <c r="J2163" s="16">
        <f t="shared" ca="1" si="680"/>
        <v>-1.7872885448319473E-2</v>
      </c>
      <c r="K2163" s="17">
        <f t="shared" ca="1" si="672"/>
        <v>26.690535322158592</v>
      </c>
      <c r="L2163" s="31">
        <f t="shared" ca="1" si="667"/>
        <v>-1.1455341613896932</v>
      </c>
      <c r="M2163" s="30"/>
      <c r="N2163" s="21">
        <v>2150</v>
      </c>
      <c r="O2163" s="14">
        <f t="shared" si="665"/>
        <v>0.6321</v>
      </c>
      <c r="P2163" s="14">
        <f t="shared" si="673"/>
        <v>0.74188947963965635</v>
      </c>
      <c r="Q2163" s="14">
        <f t="shared" si="681"/>
        <v>1.3739894796396563</v>
      </c>
      <c r="R2163" s="14">
        <f t="shared" si="682"/>
        <v>-0.10978947963965635</v>
      </c>
      <c r="S2163" s="14">
        <f t="shared" si="683"/>
        <v>2.1158789592793128</v>
      </c>
      <c r="T2163" s="14">
        <f t="shared" si="684"/>
        <v>-0.8516789592793127</v>
      </c>
      <c r="U2163" s="4" t="s">
        <v>21</v>
      </c>
      <c r="V2163" s="21">
        <v>2150</v>
      </c>
      <c r="W2163" s="15">
        <f t="shared" si="674"/>
        <v>20047.60221445464</v>
      </c>
      <c r="X2163" s="15">
        <f t="shared" si="675"/>
        <v>22373.988041424422</v>
      </c>
      <c r="Y2163" s="15">
        <f t="shared" si="676"/>
        <v>42097.949579995649</v>
      </c>
      <c r="Z2163" s="15">
        <f t="shared" si="677"/>
        <v>9546.9341989042332</v>
      </c>
      <c r="AA2163" s="15">
        <f t="shared" si="678"/>
        <v>88401.462672780122</v>
      </c>
      <c r="AB2163" s="15">
        <f t="shared" si="679"/>
        <v>4546.376749858443</v>
      </c>
      <c r="AC2163" s="15"/>
    </row>
    <row r="2164" spans="2:29">
      <c r="B2164" s="64">
        <v>43476</v>
      </c>
      <c r="C2164" s="65">
        <v>2596.2600000000002</v>
      </c>
      <c r="D2164" s="65">
        <v>20359.7</v>
      </c>
      <c r="E2164" s="16">
        <f t="shared" si="666"/>
        <v>9.7154306231960978E-3</v>
      </c>
      <c r="F2164" s="16">
        <f t="shared" si="668"/>
        <v>9.7154306231960978E-3</v>
      </c>
      <c r="G2164" s="16" t="str">
        <f t="shared" si="669"/>
        <v/>
      </c>
      <c r="H2164" s="6">
        <f t="shared" si="670"/>
        <v>2151</v>
      </c>
      <c r="I2164" s="25">
        <f t="shared" ca="1" si="671"/>
        <v>31171.920565652312</v>
      </c>
      <c r="J2164" s="16">
        <f t="shared" ca="1" si="680"/>
        <v>1.4463903129086181E-2</v>
      </c>
      <c r="K2164" s="17">
        <f t="shared" ca="1" si="672"/>
        <v>27.569679594848338</v>
      </c>
      <c r="L2164" s="31">
        <f t="shared" ca="1" si="667"/>
        <v>0.87914427268974527</v>
      </c>
      <c r="M2164" s="30"/>
      <c r="N2164" s="21">
        <v>2151</v>
      </c>
      <c r="O2164" s="14">
        <f t="shared" si="665"/>
        <v>0.63239400000000001</v>
      </c>
      <c r="P2164" s="14">
        <f t="shared" si="673"/>
        <v>0.74206199201953471</v>
      </c>
      <c r="Q2164" s="14">
        <f t="shared" si="681"/>
        <v>1.3744559920195347</v>
      </c>
      <c r="R2164" s="14">
        <f t="shared" si="682"/>
        <v>-0.1096679920195347</v>
      </c>
      <c r="S2164" s="14">
        <f t="shared" si="683"/>
        <v>2.1165179840390693</v>
      </c>
      <c r="T2164" s="14">
        <f t="shared" si="684"/>
        <v>-0.85172998403906941</v>
      </c>
      <c r="U2164" s="4" t="s">
        <v>21</v>
      </c>
      <c r="V2164" s="21">
        <v>2151</v>
      </c>
      <c r="W2164" s="15">
        <f t="shared" si="674"/>
        <v>20053.497076007876</v>
      </c>
      <c r="X2164" s="15">
        <f t="shared" si="675"/>
        <v>22377.848164298739</v>
      </c>
      <c r="Y2164" s="15">
        <f t="shared" si="676"/>
        <v>42117.593376323035</v>
      </c>
      <c r="Z2164" s="15">
        <f t="shared" si="677"/>
        <v>9548.0941036751246</v>
      </c>
      <c r="AA2164" s="15">
        <f t="shared" si="678"/>
        <v>88457.971449557532</v>
      </c>
      <c r="AB2164" s="15">
        <f t="shared" si="679"/>
        <v>4546.1447779952223</v>
      </c>
      <c r="AC2164" s="15"/>
    </row>
    <row r="2165" spans="2:29">
      <c r="B2165" s="64">
        <v>43480</v>
      </c>
      <c r="C2165" s="65">
        <v>2610.3000000000002</v>
      </c>
      <c r="D2165" s="65">
        <v>20555.29</v>
      </c>
      <c r="E2165" s="16">
        <f t="shared" si="666"/>
        <v>9.6067230853106936E-3</v>
      </c>
      <c r="F2165" s="16">
        <f t="shared" si="668"/>
        <v>9.6067230853106936E-3</v>
      </c>
      <c r="G2165" s="16" t="str">
        <f t="shared" si="669"/>
        <v/>
      </c>
      <c r="H2165" s="6">
        <f t="shared" si="670"/>
        <v>2152</v>
      </c>
      <c r="I2165" s="25">
        <f t="shared" ca="1" si="671"/>
        <v>31414.47193803807</v>
      </c>
      <c r="J2165" s="16">
        <f t="shared" ca="1" si="680"/>
        <v>7.7810852839468843E-3</v>
      </c>
      <c r="K2165" s="17">
        <f t="shared" ca="1" si="672"/>
        <v>28.035740468524256</v>
      </c>
      <c r="L2165" s="31">
        <f t="shared" ca="1" si="667"/>
        <v>0.46606087367591964</v>
      </c>
      <c r="M2165" s="30"/>
      <c r="N2165" s="21">
        <v>2152</v>
      </c>
      <c r="O2165" s="14">
        <f t="shared" si="665"/>
        <v>0.63268800000000003</v>
      </c>
      <c r="P2165" s="14">
        <f t="shared" si="673"/>
        <v>0.74223446430356488</v>
      </c>
      <c r="Q2165" s="14">
        <f t="shared" si="681"/>
        <v>1.3749224643035649</v>
      </c>
      <c r="R2165" s="14">
        <f t="shared" si="682"/>
        <v>-0.10954646430356485</v>
      </c>
      <c r="S2165" s="14">
        <f t="shared" si="683"/>
        <v>2.1171569286071299</v>
      </c>
      <c r="T2165" s="14">
        <f t="shared" si="684"/>
        <v>-0.85178092860712973</v>
      </c>
      <c r="U2165" s="4" t="s">
        <v>21</v>
      </c>
      <c r="V2165" s="21">
        <v>2152</v>
      </c>
      <c r="W2165" s="15">
        <f t="shared" si="674"/>
        <v>20059.3936709052</v>
      </c>
      <c r="X2165" s="15">
        <f t="shared" si="675"/>
        <v>22381.708055735893</v>
      </c>
      <c r="Y2165" s="15">
        <f t="shared" si="676"/>
        <v>42137.244649333916</v>
      </c>
      <c r="Z2165" s="15">
        <f t="shared" si="677"/>
        <v>9549.2545322540991</v>
      </c>
      <c r="AA2165" s="15">
        <f t="shared" si="678"/>
        <v>88514.509250253745</v>
      </c>
      <c r="AB2165" s="15">
        <f t="shared" si="679"/>
        <v>4545.9131825124841</v>
      </c>
      <c r="AC2165" s="15"/>
    </row>
    <row r="2166" spans="2:29">
      <c r="B2166" s="64">
        <v>43481</v>
      </c>
      <c r="C2166" s="65">
        <v>2616.1</v>
      </c>
      <c r="D2166" s="65">
        <v>20442.75</v>
      </c>
      <c r="E2166" s="16">
        <f t="shared" si="666"/>
        <v>-5.4749896498663296E-3</v>
      </c>
      <c r="F2166" s="16" t="str">
        <f t="shared" si="668"/>
        <v/>
      </c>
      <c r="G2166" s="16">
        <f t="shared" si="669"/>
        <v>-5.4749896498663296E-3</v>
      </c>
      <c r="H2166" s="6">
        <f t="shared" si="670"/>
        <v>2153</v>
      </c>
      <c r="I2166" s="25">
        <f t="shared" ca="1" si="671"/>
        <v>31521.455253349941</v>
      </c>
      <c r="J2166" s="16">
        <f t="shared" ca="1" si="680"/>
        <v>3.4055423730465582E-3</v>
      </c>
      <c r="K2166" s="17">
        <f t="shared" ca="1" si="672"/>
        <v>28.229850401802302</v>
      </c>
      <c r="L2166" s="31">
        <f t="shared" ca="1" si="667"/>
        <v>0.19410993327804757</v>
      </c>
      <c r="M2166" s="30"/>
      <c r="N2166" s="21">
        <v>2153</v>
      </c>
      <c r="O2166" s="14">
        <f t="shared" si="665"/>
        <v>0.63298199999999993</v>
      </c>
      <c r="P2166" s="14">
        <f t="shared" si="673"/>
        <v>0.74240689651969161</v>
      </c>
      <c r="Q2166" s="14">
        <f t="shared" si="681"/>
        <v>1.3753888965196914</v>
      </c>
      <c r="R2166" s="14">
        <f t="shared" si="682"/>
        <v>-0.10942489651969167</v>
      </c>
      <c r="S2166" s="14">
        <f t="shared" si="683"/>
        <v>2.1177957930393831</v>
      </c>
      <c r="T2166" s="14">
        <f t="shared" si="684"/>
        <v>-0.85183179303938328</v>
      </c>
      <c r="U2166" s="4" t="s">
        <v>21</v>
      </c>
      <c r="V2166" s="21">
        <v>2153</v>
      </c>
      <c r="W2166" s="15">
        <f t="shared" si="674"/>
        <v>20065.291999656285</v>
      </c>
      <c r="X2166" s="15">
        <f t="shared" si="675"/>
        <v>22385.56771601197</v>
      </c>
      <c r="Y2166" s="15">
        <f t="shared" si="676"/>
        <v>42156.903402118565</v>
      </c>
      <c r="Z2166" s="15">
        <f t="shared" si="677"/>
        <v>9550.4154845309931</v>
      </c>
      <c r="AA2166" s="15">
        <f t="shared" si="678"/>
        <v>88571.076089298862</v>
      </c>
      <c r="AB2166" s="15">
        <f t="shared" si="679"/>
        <v>4545.6819630998534</v>
      </c>
      <c r="AC2166" s="15"/>
    </row>
    <row r="2167" spans="2:29">
      <c r="B2167" s="64">
        <v>43482</v>
      </c>
      <c r="C2167" s="65">
        <v>2635.96</v>
      </c>
      <c r="D2167" s="65">
        <v>20402.27</v>
      </c>
      <c r="E2167" s="16">
        <f t="shared" si="666"/>
        <v>-1.9801641168629251E-3</v>
      </c>
      <c r="F2167" s="16" t="str">
        <f t="shared" si="668"/>
        <v/>
      </c>
      <c r="G2167" s="16">
        <f t="shared" si="669"/>
        <v>-1.9801641168629251E-3</v>
      </c>
      <c r="H2167" s="6">
        <f t="shared" si="670"/>
        <v>2154</v>
      </c>
      <c r="I2167" s="25">
        <f t="shared" ca="1" si="671"/>
        <v>31619.597040688586</v>
      </c>
      <c r="J2167" s="16">
        <f t="shared" ca="1" si="680"/>
        <v>3.1134916376747979E-3</v>
      </c>
      <c r="K2167" s="17">
        <f t="shared" ca="1" si="672"/>
        <v>28.405766454974248</v>
      </c>
      <c r="L2167" s="31">
        <f t="shared" ca="1" si="667"/>
        <v>0.17591605317194728</v>
      </c>
      <c r="M2167" s="30"/>
      <c r="N2167" s="21">
        <v>2154</v>
      </c>
      <c r="O2167" s="14">
        <f t="shared" si="665"/>
        <v>0.63327599999999995</v>
      </c>
      <c r="P2167" s="14">
        <f t="shared" si="673"/>
        <v>0.74257928869582679</v>
      </c>
      <c r="Q2167" s="14">
        <f t="shared" si="681"/>
        <v>1.3758552886958269</v>
      </c>
      <c r="R2167" s="14">
        <f t="shared" si="682"/>
        <v>-0.10930328869582684</v>
      </c>
      <c r="S2167" s="14">
        <f t="shared" si="683"/>
        <v>2.1184345773916533</v>
      </c>
      <c r="T2167" s="14">
        <f t="shared" si="684"/>
        <v>-0.85188257739165363</v>
      </c>
      <c r="U2167" s="4" t="s">
        <v>21</v>
      </c>
      <c r="V2167" s="21">
        <v>2154</v>
      </c>
      <c r="W2167" s="15">
        <f t="shared" si="674"/>
        <v>20071.192062770966</v>
      </c>
      <c r="X2167" s="15">
        <f t="shared" si="675"/>
        <v>22389.427145402711</v>
      </c>
      <c r="Y2167" s="15">
        <f t="shared" si="676"/>
        <v>42176.569637768145</v>
      </c>
      <c r="Z2167" s="15">
        <f t="shared" si="677"/>
        <v>9551.5769603959179</v>
      </c>
      <c r="AA2167" s="15">
        <f t="shared" si="678"/>
        <v>88627.671981129024</v>
      </c>
      <c r="AB2167" s="15">
        <f t="shared" si="679"/>
        <v>4545.4511194474026</v>
      </c>
      <c r="AC2167" s="15"/>
    </row>
    <row r="2168" spans="2:29">
      <c r="B2168" s="64">
        <v>43483</v>
      </c>
      <c r="C2168" s="65">
        <v>2670.02</v>
      </c>
      <c r="D2168" s="65">
        <v>20666.07</v>
      </c>
      <c r="E2168" s="16">
        <f t="shared" si="666"/>
        <v>1.2929933776976741E-2</v>
      </c>
      <c r="F2168" s="16">
        <f t="shared" si="668"/>
        <v>1.2929933776976741E-2</v>
      </c>
      <c r="G2168" s="16" t="str">
        <f t="shared" si="669"/>
        <v/>
      </c>
      <c r="H2168" s="6">
        <f t="shared" si="670"/>
        <v>2155</v>
      </c>
      <c r="I2168" s="25">
        <f t="shared" ca="1" si="671"/>
        <v>31753.054818507491</v>
      </c>
      <c r="J2168" s="16">
        <f t="shared" ca="1" si="680"/>
        <v>4.2207298735391693E-3</v>
      </c>
      <c r="K2168" s="17">
        <f t="shared" ca="1" si="672"/>
        <v>28.650632105644828</v>
      </c>
      <c r="L2168" s="31">
        <f t="shared" ca="1" si="667"/>
        <v>0.24486565067057892</v>
      </c>
      <c r="M2168" s="30"/>
      <c r="N2168" s="21">
        <v>2155</v>
      </c>
      <c r="O2168" s="14">
        <f t="shared" si="665"/>
        <v>0.63356999999999997</v>
      </c>
      <c r="P2168" s="14">
        <f t="shared" si="673"/>
        <v>0.74275164085985024</v>
      </c>
      <c r="Q2168" s="14">
        <f t="shared" si="681"/>
        <v>1.3763216408598502</v>
      </c>
      <c r="R2168" s="14">
        <f t="shared" si="682"/>
        <v>-0.10918164085985027</v>
      </c>
      <c r="S2168" s="14">
        <f t="shared" si="683"/>
        <v>2.1190732817197002</v>
      </c>
      <c r="T2168" s="14">
        <f t="shared" si="684"/>
        <v>-0.85193328171970051</v>
      </c>
      <c r="U2168" s="4" t="s">
        <v>21</v>
      </c>
      <c r="V2168" s="21">
        <v>2155</v>
      </c>
      <c r="W2168" s="15">
        <f t="shared" si="674"/>
        <v>20077.093860759214</v>
      </c>
      <c r="X2168" s="15">
        <f t="shared" si="675"/>
        <v>22393.286344183547</v>
      </c>
      <c r="Y2168" s="15">
        <f t="shared" si="676"/>
        <v>42196.243359374566</v>
      </c>
      <c r="Z2168" s="15">
        <f t="shared" si="677"/>
        <v>9552.7389597392321</v>
      </c>
      <c r="AA2168" s="15">
        <f t="shared" si="678"/>
        <v>88684.296940186323</v>
      </c>
      <c r="AB2168" s="15">
        <f t="shared" si="679"/>
        <v>4545.2206512456387</v>
      </c>
      <c r="AC2168" s="15"/>
    </row>
    <row r="2169" spans="2:29">
      <c r="B2169" s="64">
        <v>43487</v>
      </c>
      <c r="C2169" s="65">
        <v>2632.9</v>
      </c>
      <c r="D2169" s="65">
        <v>20719.330000000002</v>
      </c>
      <c r="E2169" s="16">
        <f t="shared" si="666"/>
        <v>2.5771711796196391E-3</v>
      </c>
      <c r="F2169" s="16">
        <f t="shared" si="668"/>
        <v>2.5771711796196391E-3</v>
      </c>
      <c r="G2169" s="16" t="str">
        <f t="shared" si="669"/>
        <v/>
      </c>
      <c r="H2169" s="6">
        <f t="shared" si="670"/>
        <v>2156</v>
      </c>
      <c r="I2169" s="25">
        <f t="shared" ca="1" si="671"/>
        <v>31884.218383276915</v>
      </c>
      <c r="J2169" s="16">
        <f t="shared" ca="1" si="680"/>
        <v>4.1307384602559316E-3</v>
      </c>
      <c r="K2169" s="17">
        <f t="shared" ca="1" si="672"/>
        <v>28.889896677812988</v>
      </c>
      <c r="L2169" s="31">
        <f t="shared" ca="1" si="667"/>
        <v>0.23926457216815883</v>
      </c>
      <c r="M2169" s="30"/>
      <c r="N2169" s="21">
        <v>2156</v>
      </c>
      <c r="O2169" s="14">
        <f t="shared" si="665"/>
        <v>0.63386399999999998</v>
      </c>
      <c r="P2169" s="14">
        <f t="shared" si="673"/>
        <v>0.74292395303960967</v>
      </c>
      <c r="Q2169" s="14">
        <f t="shared" si="681"/>
        <v>1.3767879530396097</v>
      </c>
      <c r="R2169" s="14">
        <f t="shared" si="682"/>
        <v>-0.10905995303960969</v>
      </c>
      <c r="S2169" s="14">
        <f t="shared" si="683"/>
        <v>2.1197119060792193</v>
      </c>
      <c r="T2169" s="14">
        <f t="shared" si="684"/>
        <v>-0.85198390607921937</v>
      </c>
      <c r="U2169" s="4" t="s">
        <v>21</v>
      </c>
      <c r="V2169" s="21">
        <v>2156</v>
      </c>
      <c r="W2169" s="15">
        <f t="shared" si="674"/>
        <v>20082.997394131158</v>
      </c>
      <c r="X2169" s="15">
        <f t="shared" si="675"/>
        <v>22397.145312629571</v>
      </c>
      <c r="Y2169" s="15">
        <f t="shared" si="676"/>
        <v>42215.92457003062</v>
      </c>
      <c r="Z2169" s="15">
        <f t="shared" si="677"/>
        <v>9553.9014824515634</v>
      </c>
      <c r="AA2169" s="15">
        <f t="shared" si="678"/>
        <v>88740.950980918889</v>
      </c>
      <c r="AB2169" s="15">
        <f t="shared" si="679"/>
        <v>4544.9905581855028</v>
      </c>
      <c r="AC2169" s="15"/>
    </row>
    <row r="2170" spans="2:29">
      <c r="B2170" s="64">
        <v>43488</v>
      </c>
      <c r="C2170" s="65">
        <v>2638.7</v>
      </c>
      <c r="D2170" s="65">
        <v>20593.72</v>
      </c>
      <c r="E2170" s="16">
        <f t="shared" si="666"/>
        <v>-6.0624547222328413E-3</v>
      </c>
      <c r="F2170" s="16" t="str">
        <f t="shared" si="668"/>
        <v/>
      </c>
      <c r="G2170" s="16">
        <f t="shared" si="669"/>
        <v>-6.0624547222328413E-3</v>
      </c>
      <c r="H2170" s="6">
        <f t="shared" si="670"/>
        <v>2157</v>
      </c>
      <c r="I2170" s="25">
        <f t="shared" ca="1" si="671"/>
        <v>32102.810774436326</v>
      </c>
      <c r="J2170" s="16">
        <f t="shared" ca="1" si="680"/>
        <v>6.8558177757953552E-3</v>
      </c>
      <c r="K2170" s="17">
        <f t="shared" ca="1" si="672"/>
        <v>29.298548435100081</v>
      </c>
      <c r="L2170" s="31">
        <f t="shared" ca="1" si="667"/>
        <v>0.40865175728709252</v>
      </c>
      <c r="M2170" s="30"/>
      <c r="N2170" s="21">
        <v>2157</v>
      </c>
      <c r="O2170" s="14">
        <f t="shared" si="665"/>
        <v>0.634158</v>
      </c>
      <c r="P2170" s="14">
        <f t="shared" si="673"/>
        <v>0.74309622526291985</v>
      </c>
      <c r="Q2170" s="14">
        <f t="shared" si="681"/>
        <v>1.3772542252629199</v>
      </c>
      <c r="R2170" s="14">
        <f t="shared" si="682"/>
        <v>-0.10893822526291985</v>
      </c>
      <c r="S2170" s="14">
        <f t="shared" si="683"/>
        <v>2.1203504505258399</v>
      </c>
      <c r="T2170" s="14">
        <f t="shared" si="684"/>
        <v>-0.8520344505258397</v>
      </c>
      <c r="U2170" s="4" t="s">
        <v>21</v>
      </c>
      <c r="V2170" s="21">
        <v>2157</v>
      </c>
      <c r="W2170" s="15">
        <f t="shared" si="674"/>
        <v>20088.902663397083</v>
      </c>
      <c r="X2170" s="15">
        <f t="shared" si="675"/>
        <v>22401.00405101556</v>
      </c>
      <c r="Y2170" s="15">
        <f t="shared" si="676"/>
        <v>42235.613272829891</v>
      </c>
      <c r="Z2170" s="15">
        <f t="shared" si="677"/>
        <v>9555.0645284237999</v>
      </c>
      <c r="AA2170" s="15">
        <f t="shared" si="678"/>
        <v>88797.634117780719</v>
      </c>
      <c r="AB2170" s="15">
        <f t="shared" si="679"/>
        <v>4544.7608399583842</v>
      </c>
      <c r="AC2170" s="15"/>
    </row>
    <row r="2171" spans="2:29">
      <c r="B2171" s="64">
        <v>43489</v>
      </c>
      <c r="C2171" s="65">
        <v>2642.33</v>
      </c>
      <c r="D2171" s="65">
        <v>20574.63</v>
      </c>
      <c r="E2171" s="16">
        <f t="shared" si="666"/>
        <v>-9.2698162352407168E-4</v>
      </c>
      <c r="F2171" s="16" t="str">
        <f t="shared" si="668"/>
        <v/>
      </c>
      <c r="G2171" s="16">
        <f t="shared" si="669"/>
        <v>-9.2698162352407168E-4</v>
      </c>
      <c r="H2171" s="6">
        <f t="shared" si="670"/>
        <v>2158</v>
      </c>
      <c r="I2171" s="25">
        <f t="shared" ca="1" si="671"/>
        <v>32387.441880816805</v>
      </c>
      <c r="J2171" s="16">
        <f t="shared" ca="1" si="680"/>
        <v>8.866236304988357E-3</v>
      </c>
      <c r="K2171" s="17">
        <f t="shared" ca="1" si="672"/>
        <v>29.83187143265415</v>
      </c>
      <c r="L2171" s="31">
        <f t="shared" ca="1" si="667"/>
        <v>0.53332299755407087</v>
      </c>
      <c r="M2171" s="30"/>
      <c r="N2171" s="21">
        <v>2158</v>
      </c>
      <c r="O2171" s="14">
        <f t="shared" si="665"/>
        <v>0.63445200000000002</v>
      </c>
      <c r="P2171" s="14">
        <f t="shared" si="673"/>
        <v>0.74326845755756377</v>
      </c>
      <c r="Q2171" s="14">
        <f t="shared" si="681"/>
        <v>1.3777204575575639</v>
      </c>
      <c r="R2171" s="14">
        <f t="shared" si="682"/>
        <v>-0.10881645755756375</v>
      </c>
      <c r="S2171" s="14">
        <f t="shared" si="683"/>
        <v>2.1209889151151273</v>
      </c>
      <c r="T2171" s="14">
        <f t="shared" si="684"/>
        <v>-0.85208491511512752</v>
      </c>
      <c r="U2171" s="4" t="s">
        <v>21</v>
      </c>
      <c r="V2171" s="21">
        <v>2158</v>
      </c>
      <c r="W2171" s="15">
        <f t="shared" si="674"/>
        <v>20094.809669067403</v>
      </c>
      <c r="X2171" s="15">
        <f t="shared" si="675"/>
        <v>22404.862559615947</v>
      </c>
      <c r="Y2171" s="15">
        <f t="shared" si="676"/>
        <v>42255.3094708668</v>
      </c>
      <c r="Z2171" s="15">
        <f t="shared" si="677"/>
        <v>9556.2280975470894</v>
      </c>
      <c r="AA2171" s="15">
        <f t="shared" si="678"/>
        <v>88854.346365231817</v>
      </c>
      <c r="AB2171" s="15">
        <f t="shared" si="679"/>
        <v>4544.5314962561006</v>
      </c>
      <c r="AC2171" s="15"/>
    </row>
    <row r="2172" spans="2:29">
      <c r="B2172" s="64">
        <v>43490</v>
      </c>
      <c r="C2172" s="65">
        <v>2664.76</v>
      </c>
      <c r="D2172" s="65">
        <v>20773.560000000001</v>
      </c>
      <c r="E2172" s="16">
        <f t="shared" si="666"/>
        <v>9.6687036413291658E-3</v>
      </c>
      <c r="F2172" s="16">
        <f t="shared" si="668"/>
        <v>9.6687036413291658E-3</v>
      </c>
      <c r="G2172" s="16" t="str">
        <f t="shared" si="669"/>
        <v/>
      </c>
      <c r="H2172" s="6">
        <f t="shared" si="670"/>
        <v>2159</v>
      </c>
      <c r="I2172" s="25">
        <f t="shared" ca="1" si="671"/>
        <v>32358.407520196935</v>
      </c>
      <c r="J2172" s="16">
        <f t="shared" ca="1" si="680"/>
        <v>-8.9646970967060407E-4</v>
      </c>
      <c r="K2172" s="17">
        <f t="shared" ca="1" si="672"/>
        <v>29.757441908764289</v>
      </c>
      <c r="L2172" s="31">
        <f t="shared" ca="1" si="667"/>
        <v>-7.442952388986214E-2</v>
      </c>
      <c r="M2172" s="30"/>
      <c r="N2172" s="21">
        <v>2159</v>
      </c>
      <c r="O2172" s="14">
        <f t="shared" si="665"/>
        <v>0.63474600000000003</v>
      </c>
      <c r="P2172" s="14">
        <f t="shared" si="673"/>
        <v>0.74344064995129233</v>
      </c>
      <c r="Q2172" s="14">
        <f t="shared" si="681"/>
        <v>1.3781866499512923</v>
      </c>
      <c r="R2172" s="14">
        <f t="shared" si="682"/>
        <v>-0.1086946499512923</v>
      </c>
      <c r="S2172" s="14">
        <f t="shared" si="683"/>
        <v>2.1216272999025847</v>
      </c>
      <c r="T2172" s="14">
        <f t="shared" si="684"/>
        <v>-0.85213529990258463</v>
      </c>
      <c r="U2172" s="4" t="s">
        <v>21</v>
      </c>
      <c r="V2172" s="21">
        <v>2159</v>
      </c>
      <c r="W2172" s="15">
        <f t="shared" si="674"/>
        <v>20100.71841165271</v>
      </c>
      <c r="X2172" s="15">
        <f t="shared" si="675"/>
        <v>22408.72083870487</v>
      </c>
      <c r="Y2172" s="15">
        <f t="shared" si="676"/>
        <v>42275.013167236582</v>
      </c>
      <c r="Z2172" s="15">
        <f t="shared" si="677"/>
        <v>9557.3921897128366</v>
      </c>
      <c r="AA2172" s="15">
        <f t="shared" si="678"/>
        <v>88911.087737738359</v>
      </c>
      <c r="AB2172" s="15">
        <f t="shared" si="679"/>
        <v>4544.3025267709072</v>
      </c>
      <c r="AC2172" s="15"/>
    </row>
    <row r="2173" spans="2:29">
      <c r="B2173" s="64">
        <v>43493</v>
      </c>
      <c r="C2173" s="65">
        <v>2643.85</v>
      </c>
      <c r="D2173" s="65">
        <v>20649</v>
      </c>
      <c r="E2173" s="16">
        <f t="shared" si="666"/>
        <v>-5.9960834830429304E-3</v>
      </c>
      <c r="F2173" s="16" t="str">
        <f t="shared" si="668"/>
        <v/>
      </c>
      <c r="G2173" s="16">
        <f t="shared" si="669"/>
        <v>-5.9960834830429304E-3</v>
      </c>
      <c r="H2173" s="6">
        <f t="shared" si="670"/>
        <v>2160</v>
      </c>
      <c r="I2173" s="25">
        <f t="shared" ca="1" si="671"/>
        <v>32477.5498773123</v>
      </c>
      <c r="J2173" s="16">
        <f t="shared" ca="1" si="680"/>
        <v>3.6819598443155852E-3</v>
      </c>
      <c r="K2173" s="17">
        <f t="shared" ca="1" si="672"/>
        <v>29.968766939705258</v>
      </c>
      <c r="L2173" s="31">
        <f t="shared" ca="1" si="667"/>
        <v>0.21132503094096924</v>
      </c>
      <c r="M2173" s="30"/>
      <c r="N2173" s="21">
        <v>2160</v>
      </c>
      <c r="O2173" s="14">
        <f t="shared" si="665"/>
        <v>0.63503999999999994</v>
      </c>
      <c r="P2173" s="14">
        <f t="shared" si="673"/>
        <v>0.74361280247182404</v>
      </c>
      <c r="Q2173" s="14">
        <f t="shared" si="681"/>
        <v>1.3786528024718239</v>
      </c>
      <c r="R2173" s="14">
        <f t="shared" si="682"/>
        <v>-0.1085728024718241</v>
      </c>
      <c r="S2173" s="14">
        <f t="shared" si="683"/>
        <v>2.1222656049436481</v>
      </c>
      <c r="T2173" s="14">
        <f t="shared" si="684"/>
        <v>-0.85218560494364815</v>
      </c>
      <c r="U2173" s="4" t="s">
        <v>21</v>
      </c>
      <c r="V2173" s="21">
        <v>2160</v>
      </c>
      <c r="W2173" s="15">
        <f t="shared" si="674"/>
        <v>20106.628891663724</v>
      </c>
      <c r="X2173" s="15">
        <f t="shared" si="675"/>
        <v>22412.57888855612</v>
      </c>
      <c r="Y2173" s="15">
        <f t="shared" si="676"/>
        <v>42294.724365035334</v>
      </c>
      <c r="Z2173" s="15">
        <f t="shared" si="677"/>
        <v>9558.5568048127079</v>
      </c>
      <c r="AA2173" s="15">
        <f t="shared" si="678"/>
        <v>88967.858249772282</v>
      </c>
      <c r="AB2173" s="15">
        <f t="shared" si="679"/>
        <v>4544.0739311954967</v>
      </c>
      <c r="AC2173" s="15"/>
    </row>
    <row r="2174" spans="2:29">
      <c r="B2174" s="64">
        <v>43494</v>
      </c>
      <c r="C2174" s="65">
        <v>2640</v>
      </c>
      <c r="D2174" s="65">
        <v>20664.64</v>
      </c>
      <c r="E2174" s="16">
        <f t="shared" si="666"/>
        <v>7.57421666908781E-4</v>
      </c>
      <c r="F2174" s="16">
        <f t="shared" si="668"/>
        <v>7.57421666908781E-4</v>
      </c>
      <c r="G2174" s="16" t="str">
        <f t="shared" si="669"/>
        <v/>
      </c>
      <c r="H2174" s="6">
        <f t="shared" si="670"/>
        <v>2161</v>
      </c>
      <c r="I2174" s="25">
        <f t="shared" ca="1" si="671"/>
        <v>32216.916515068791</v>
      </c>
      <c r="J2174" s="16">
        <f t="shared" ca="1" si="680"/>
        <v>-8.0250315441922574E-3</v>
      </c>
      <c r="K2174" s="17">
        <f t="shared" ca="1" si="672"/>
        <v>29.446803761770557</v>
      </c>
      <c r="L2174" s="31">
        <f t="shared" ca="1" si="667"/>
        <v>-0.52196317793470037</v>
      </c>
      <c r="M2174" s="30"/>
      <c r="N2174" s="21">
        <v>2161</v>
      </c>
      <c r="O2174" s="14">
        <f t="shared" si="665"/>
        <v>0.63533399999999995</v>
      </c>
      <c r="P2174" s="14">
        <f t="shared" si="673"/>
        <v>0.74378491514684542</v>
      </c>
      <c r="Q2174" s="14">
        <f t="shared" si="681"/>
        <v>1.3791189151468455</v>
      </c>
      <c r="R2174" s="14">
        <f t="shared" si="682"/>
        <v>-0.10845091514684546</v>
      </c>
      <c r="S2174" s="14">
        <f t="shared" si="683"/>
        <v>2.1229038302936907</v>
      </c>
      <c r="T2174" s="14">
        <f t="shared" si="684"/>
        <v>-0.85223583029369088</v>
      </c>
      <c r="U2174" s="4" t="s">
        <v>21</v>
      </c>
      <c r="V2174" s="21">
        <v>2161</v>
      </c>
      <c r="W2174" s="15">
        <f t="shared" si="674"/>
        <v>20112.541109611324</v>
      </c>
      <c r="X2174" s="15">
        <f t="shared" si="675"/>
        <v>22416.436709443169</v>
      </c>
      <c r="Y2174" s="15">
        <f t="shared" si="676"/>
        <v>42314.443067359956</v>
      </c>
      <c r="Z2174" s="15">
        <f t="shared" si="677"/>
        <v>9559.7219427386317</v>
      </c>
      <c r="AA2174" s="15">
        <f t="shared" si="678"/>
        <v>89024.657915811622</v>
      </c>
      <c r="AB2174" s="15">
        <f t="shared" si="679"/>
        <v>4543.8457092229937</v>
      </c>
      <c r="AC2174" s="15"/>
    </row>
    <row r="2175" spans="2:29">
      <c r="B2175" s="64">
        <v>43495</v>
      </c>
      <c r="C2175" s="65">
        <v>2681.05</v>
      </c>
      <c r="D2175" s="65">
        <v>20556.54</v>
      </c>
      <c r="E2175" s="16">
        <f t="shared" si="666"/>
        <v>-5.2311581522832508E-3</v>
      </c>
      <c r="F2175" s="16" t="str">
        <f t="shared" si="668"/>
        <v/>
      </c>
      <c r="G2175" s="16">
        <f t="shared" si="669"/>
        <v>-5.2311581522832508E-3</v>
      </c>
      <c r="H2175" s="6">
        <f t="shared" si="670"/>
        <v>2162</v>
      </c>
      <c r="I2175" s="25">
        <f t="shared" ca="1" si="671"/>
        <v>31853.212198449728</v>
      </c>
      <c r="J2175" s="16">
        <f t="shared" ca="1" si="680"/>
        <v>-1.1289234227271508E-2</v>
      </c>
      <c r="K2175" s="17">
        <f t="shared" ca="1" si="672"/>
        <v>28.718838201838818</v>
      </c>
      <c r="L2175" s="31">
        <f t="shared" ca="1" si="667"/>
        <v>-0.72796555993173873</v>
      </c>
      <c r="M2175" s="30"/>
      <c r="N2175" s="21">
        <v>2162</v>
      </c>
      <c r="O2175" s="14">
        <f t="shared" si="665"/>
        <v>0.63562799999999997</v>
      </c>
      <c r="P2175" s="14">
        <f t="shared" si="673"/>
        <v>0.74395698800401089</v>
      </c>
      <c r="Q2175" s="14">
        <f t="shared" si="681"/>
        <v>1.379584988004011</v>
      </c>
      <c r="R2175" s="14">
        <f t="shared" si="682"/>
        <v>-0.10832898800401092</v>
      </c>
      <c r="S2175" s="14">
        <f t="shared" si="683"/>
        <v>2.1235419760080219</v>
      </c>
      <c r="T2175" s="14">
        <f t="shared" si="684"/>
        <v>-0.85228597600802181</v>
      </c>
      <c r="U2175" s="4" t="s">
        <v>21</v>
      </c>
      <c r="V2175" s="21">
        <v>2162</v>
      </c>
      <c r="W2175" s="15">
        <f t="shared" si="674"/>
        <v>20118.455066006543</v>
      </c>
      <c r="X2175" s="15">
        <f t="shared" si="675"/>
        <v>22420.294301639169</v>
      </c>
      <c r="Y2175" s="15">
        <f t="shared" si="676"/>
        <v>42334.16927730816</v>
      </c>
      <c r="Z2175" s="15">
        <f t="shared" si="677"/>
        <v>9560.8876033827964</v>
      </c>
      <c r="AA2175" s="15">
        <f t="shared" si="678"/>
        <v>89081.486750340468</v>
      </c>
      <c r="AB2175" s="15">
        <f t="shared" si="679"/>
        <v>4543.6178605469613</v>
      </c>
      <c r="AC2175" s="15"/>
    </row>
    <row r="2176" spans="2:29">
      <c r="B2176" s="64">
        <v>43496</v>
      </c>
      <c r="C2176" s="65">
        <v>2704.1</v>
      </c>
      <c r="D2176" s="65">
        <v>20773.490000000002</v>
      </c>
      <c r="E2176" s="16">
        <f t="shared" si="666"/>
        <v>1.0553818881971417E-2</v>
      </c>
      <c r="F2176" s="16">
        <f t="shared" si="668"/>
        <v>1.0553818881971417E-2</v>
      </c>
      <c r="G2176" s="16" t="str">
        <f t="shared" si="669"/>
        <v/>
      </c>
      <c r="H2176" s="6">
        <f t="shared" si="670"/>
        <v>2163</v>
      </c>
      <c r="I2176" s="25">
        <f t="shared" ca="1" si="671"/>
        <v>31504.666697390883</v>
      </c>
      <c r="J2176" s="16">
        <f t="shared" ca="1" si="680"/>
        <v>-1.0942240264101474E-2</v>
      </c>
      <c r="K2176" s="17">
        <f t="shared" ca="1" si="672"/>
        <v>28.012803557713326</v>
      </c>
      <c r="L2176" s="31">
        <f t="shared" ca="1" si="667"/>
        <v>-0.70603464412549255</v>
      </c>
      <c r="M2176" s="30"/>
      <c r="N2176" s="21">
        <v>2163</v>
      </c>
      <c r="O2176" s="14">
        <f t="shared" si="665"/>
        <v>0.63592199999999999</v>
      </c>
      <c r="P2176" s="14">
        <f t="shared" si="673"/>
        <v>0.74412902107094303</v>
      </c>
      <c r="Q2176" s="14">
        <f t="shared" si="681"/>
        <v>1.3800510210709431</v>
      </c>
      <c r="R2176" s="14">
        <f t="shared" si="682"/>
        <v>-0.10820702107094304</v>
      </c>
      <c r="S2176" s="14">
        <f t="shared" si="683"/>
        <v>2.1241800421418859</v>
      </c>
      <c r="T2176" s="14">
        <f t="shared" si="684"/>
        <v>-0.85233604214188607</v>
      </c>
      <c r="U2176" s="4" t="s">
        <v>21</v>
      </c>
      <c r="V2176" s="21">
        <v>2163</v>
      </c>
      <c r="W2176" s="15">
        <f t="shared" si="674"/>
        <v>20124.370761360555</v>
      </c>
      <c r="X2176" s="15">
        <f t="shared" si="675"/>
        <v>22424.15166541695</v>
      </c>
      <c r="Y2176" s="15">
        <f t="shared" si="676"/>
        <v>42353.902997978512</v>
      </c>
      <c r="Z2176" s="15">
        <f t="shared" si="677"/>
        <v>9562.0537866376399</v>
      </c>
      <c r="AA2176" s="15">
        <f t="shared" si="678"/>
        <v>89138.344767848786</v>
      </c>
      <c r="AB2176" s="15">
        <f t="shared" si="679"/>
        <v>4543.3903848613882</v>
      </c>
      <c r="AC2176" s="15"/>
    </row>
    <row r="2177" spans="2:29">
      <c r="B2177" s="64">
        <v>43497</v>
      </c>
      <c r="C2177" s="65">
        <v>2706.53</v>
      </c>
      <c r="D2177" s="65">
        <v>20788.39</v>
      </c>
      <c r="E2177" s="16">
        <f t="shared" si="666"/>
        <v>7.1726031591214654E-4</v>
      </c>
      <c r="F2177" s="16">
        <f t="shared" si="668"/>
        <v>7.1726031591214654E-4</v>
      </c>
      <c r="G2177" s="16" t="str">
        <f t="shared" si="669"/>
        <v/>
      </c>
      <c r="H2177" s="6">
        <f t="shared" si="670"/>
        <v>2164</v>
      </c>
      <c r="I2177" s="25">
        <f t="shared" ca="1" si="671"/>
        <v>31355.552214643092</v>
      </c>
      <c r="J2177" s="16">
        <f t="shared" ca="1" si="680"/>
        <v>-4.7330918996879986E-3</v>
      </c>
      <c r="K2177" s="17">
        <f t="shared" ca="1" si="672"/>
        <v>27.697907830200322</v>
      </c>
      <c r="L2177" s="31">
        <f t="shared" ca="1" si="667"/>
        <v>-0.31489572751300549</v>
      </c>
      <c r="M2177" s="30"/>
      <c r="N2177" s="21">
        <v>2164</v>
      </c>
      <c r="O2177" s="14">
        <f t="shared" si="665"/>
        <v>0.636216</v>
      </c>
      <c r="P2177" s="14">
        <f t="shared" si="673"/>
        <v>0.74430101437523255</v>
      </c>
      <c r="Q2177" s="14">
        <f t="shared" si="681"/>
        <v>1.3805170143752326</v>
      </c>
      <c r="R2177" s="14">
        <f t="shared" si="682"/>
        <v>-0.10808501437523255</v>
      </c>
      <c r="S2177" s="14">
        <f t="shared" si="683"/>
        <v>2.124818028750465</v>
      </c>
      <c r="T2177" s="14">
        <f t="shared" si="684"/>
        <v>-0.8523860287504651</v>
      </c>
      <c r="U2177" s="4" t="s">
        <v>21</v>
      </c>
      <c r="V2177" s="21">
        <v>2164</v>
      </c>
      <c r="W2177" s="15">
        <f t="shared" si="674"/>
        <v>20130.288196184691</v>
      </c>
      <c r="X2177" s="15">
        <f t="shared" si="675"/>
        <v>22428.008801049014</v>
      </c>
      <c r="Y2177" s="15">
        <f t="shared" si="676"/>
        <v>42373.644232470404</v>
      </c>
      <c r="Z2177" s="15">
        <f t="shared" si="677"/>
        <v>9563.2204923958634</v>
      </c>
      <c r="AA2177" s="15">
        <f t="shared" si="678"/>
        <v>89195.231982832702</v>
      </c>
      <c r="AB2177" s="15">
        <f t="shared" si="679"/>
        <v>4543.1632818607004</v>
      </c>
      <c r="AC2177" s="15"/>
    </row>
    <row r="2178" spans="2:29">
      <c r="B2178" s="64">
        <v>43500</v>
      </c>
      <c r="C2178" s="65">
        <v>2724.78</v>
      </c>
      <c r="D2178" s="65">
        <v>20883.77</v>
      </c>
      <c r="E2178" s="16">
        <f t="shared" si="666"/>
        <v>4.5881378981249155E-3</v>
      </c>
      <c r="F2178" s="16">
        <f t="shared" si="668"/>
        <v>4.5881378981249155E-3</v>
      </c>
      <c r="G2178" s="16" t="str">
        <f t="shared" si="669"/>
        <v/>
      </c>
      <c r="H2178" s="6">
        <f t="shared" si="670"/>
        <v>2165</v>
      </c>
      <c r="I2178" s="25">
        <f t="shared" ca="1" si="671"/>
        <v>31817.785358245888</v>
      </c>
      <c r="J2178" s="16">
        <f t="shared" ca="1" si="680"/>
        <v>1.4741668092419453E-2</v>
      </c>
      <c r="K2178" s="17">
        <f t="shared" ca="1" si="672"/>
        <v>28.594162564481994</v>
      </c>
      <c r="L2178" s="31">
        <f t="shared" ca="1" si="667"/>
        <v>0.89625473428167157</v>
      </c>
      <c r="M2178" s="30"/>
      <c r="N2178" s="21">
        <v>2165</v>
      </c>
      <c r="O2178" s="14">
        <f t="shared" si="665"/>
        <v>0.63651000000000002</v>
      </c>
      <c r="P2178" s="14">
        <f t="shared" si="673"/>
        <v>0.74447296794443785</v>
      </c>
      <c r="Q2178" s="14">
        <f t="shared" si="681"/>
        <v>1.3809829679444379</v>
      </c>
      <c r="R2178" s="14">
        <f t="shared" si="682"/>
        <v>-0.10796296794443783</v>
      </c>
      <c r="S2178" s="14">
        <f t="shared" si="683"/>
        <v>2.1254559358888758</v>
      </c>
      <c r="T2178" s="14">
        <f t="shared" si="684"/>
        <v>-0.85243593588887567</v>
      </c>
      <c r="U2178" s="4" t="s">
        <v>21</v>
      </c>
      <c r="V2178" s="21">
        <v>2165</v>
      </c>
      <c r="W2178" s="15">
        <f t="shared" si="674"/>
        <v>20136.207370990433</v>
      </c>
      <c r="X2178" s="15">
        <f t="shared" si="675"/>
        <v>22431.865708807549</v>
      </c>
      <c r="Y2178" s="15">
        <f t="shared" si="676"/>
        <v>42393.392983884056</v>
      </c>
      <c r="Z2178" s="15">
        <f t="shared" si="677"/>
        <v>9564.3877205504286</v>
      </c>
      <c r="AA2178" s="15">
        <f t="shared" si="678"/>
        <v>89252.14840979423</v>
      </c>
      <c r="AB2178" s="15">
        <f t="shared" si="679"/>
        <v>4542.9365512397553</v>
      </c>
      <c r="AC2178" s="15"/>
    </row>
    <row r="2179" spans="2:29">
      <c r="B2179" s="64">
        <v>43501</v>
      </c>
      <c r="C2179" s="65">
        <v>2736.84</v>
      </c>
      <c r="D2179" s="65">
        <v>20844.45</v>
      </c>
      <c r="E2179" s="16">
        <f t="shared" si="666"/>
        <v>-1.8828018121249041E-3</v>
      </c>
      <c r="F2179" s="16" t="str">
        <f t="shared" si="668"/>
        <v/>
      </c>
      <c r="G2179" s="16">
        <f t="shared" si="669"/>
        <v>-1.8828018121249041E-3</v>
      </c>
      <c r="H2179" s="6">
        <f t="shared" si="670"/>
        <v>2166</v>
      </c>
      <c r="I2179" s="25">
        <f t="shared" ca="1" si="671"/>
        <v>31667.968573231024</v>
      </c>
      <c r="J2179" s="16">
        <f t="shared" ca="1" si="680"/>
        <v>-4.7085861988203203E-3</v>
      </c>
      <c r="K2179" s="17">
        <f t="shared" ca="1" si="672"/>
        <v>28.280805709071053</v>
      </c>
      <c r="L2179" s="31">
        <f t="shared" ca="1" si="667"/>
        <v>-0.3133568554109411</v>
      </c>
      <c r="M2179" s="30"/>
      <c r="N2179" s="21">
        <v>2166</v>
      </c>
      <c r="O2179" s="14">
        <f t="shared" si="665"/>
        <v>0.63680399999999993</v>
      </c>
      <c r="P2179" s="14">
        <f t="shared" si="673"/>
        <v>0.74464488180608612</v>
      </c>
      <c r="Q2179" s="14">
        <f t="shared" si="681"/>
        <v>1.3814488818060862</v>
      </c>
      <c r="R2179" s="14">
        <f t="shared" si="682"/>
        <v>-0.1078408818060862</v>
      </c>
      <c r="S2179" s="14">
        <f t="shared" si="683"/>
        <v>2.1260937636121722</v>
      </c>
      <c r="T2179" s="14">
        <f t="shared" si="684"/>
        <v>-0.85248576361217232</v>
      </c>
      <c r="U2179" s="4" t="s">
        <v>21</v>
      </c>
      <c r="V2179" s="21">
        <v>2166</v>
      </c>
      <c r="W2179" s="15">
        <f t="shared" si="674"/>
        <v>20142.1282862894</v>
      </c>
      <c r="X2179" s="15">
        <f t="shared" si="675"/>
        <v>22435.722388964419</v>
      </c>
      <c r="Y2179" s="15">
        <f t="shared" si="676"/>
        <v>42413.149255320524</v>
      </c>
      <c r="Z2179" s="15">
        <f t="shared" si="677"/>
        <v>9565.55547099455</v>
      </c>
      <c r="AA2179" s="15">
        <f t="shared" si="678"/>
        <v>89309.094063241413</v>
      </c>
      <c r="AB2179" s="15">
        <f t="shared" si="679"/>
        <v>4542.7101926938385</v>
      </c>
      <c r="AC2179" s="15"/>
    </row>
    <row r="2180" spans="2:29">
      <c r="B2180" s="64">
        <v>43502</v>
      </c>
      <c r="C2180" s="65">
        <v>2731.61</v>
      </c>
      <c r="D2180" s="65">
        <v>20720.54</v>
      </c>
      <c r="E2180" s="16">
        <f t="shared" si="666"/>
        <v>-5.9445080105255763E-3</v>
      </c>
      <c r="F2180" s="16" t="str">
        <f t="shared" si="668"/>
        <v/>
      </c>
      <c r="G2180" s="16">
        <f t="shared" si="669"/>
        <v>-5.9445080105255763E-3</v>
      </c>
      <c r="H2180" s="6">
        <f t="shared" si="670"/>
        <v>2167</v>
      </c>
      <c r="I2180" s="25">
        <f t="shared" ca="1" si="671"/>
        <v>31359.777626880874</v>
      </c>
      <c r="J2180" s="16">
        <f t="shared" ca="1" si="680"/>
        <v>-9.731945566305281E-3</v>
      </c>
      <c r="K2180" s="17">
        <f t="shared" ca="1" si="672"/>
        <v>27.651204644884807</v>
      </c>
      <c r="L2180" s="31">
        <f t="shared" ca="1" si="667"/>
        <v>-0.62960106418624673</v>
      </c>
      <c r="M2180" s="30"/>
      <c r="N2180" s="21">
        <v>2167</v>
      </c>
      <c r="O2180" s="14">
        <f t="shared" si="665"/>
        <v>0.63709799999999994</v>
      </c>
      <c r="P2180" s="14">
        <f t="shared" si="673"/>
        <v>0.74481675598767239</v>
      </c>
      <c r="Q2180" s="14">
        <f t="shared" si="681"/>
        <v>1.3819147559876723</v>
      </c>
      <c r="R2180" s="14">
        <f t="shared" si="682"/>
        <v>-0.10771875598767244</v>
      </c>
      <c r="S2180" s="14">
        <f t="shared" si="683"/>
        <v>2.1267315119753447</v>
      </c>
      <c r="T2180" s="14">
        <f t="shared" si="684"/>
        <v>-0.85253551197534483</v>
      </c>
      <c r="U2180" s="4" t="s">
        <v>21</v>
      </c>
      <c r="V2180" s="21">
        <v>2167</v>
      </c>
      <c r="W2180" s="15">
        <f t="shared" si="674"/>
        <v>20148.050942593385</v>
      </c>
      <c r="X2180" s="15">
        <f t="shared" si="675"/>
        <v>22439.578841791161</v>
      </c>
      <c r="Y2180" s="15">
        <f t="shared" si="676"/>
        <v>42432.913049881688</v>
      </c>
      <c r="Z2180" s="15">
        <f t="shared" si="677"/>
        <v>9566.7237436217001</v>
      </c>
      <c r="AA2180" s="15">
        <f t="shared" si="678"/>
        <v>89366.068957688418</v>
      </c>
      <c r="AB2180" s="15">
        <f t="shared" si="679"/>
        <v>4542.4842059186685</v>
      </c>
      <c r="AC2180" s="15"/>
    </row>
    <row r="2181" spans="2:29">
      <c r="B2181" s="64">
        <v>43503</v>
      </c>
      <c r="C2181" s="65">
        <v>2706.05</v>
      </c>
      <c r="D2181" s="65">
        <v>20751.28</v>
      </c>
      <c r="E2181" s="16">
        <f t="shared" si="666"/>
        <v>1.4835520695888216E-3</v>
      </c>
      <c r="F2181" s="16">
        <f t="shared" si="668"/>
        <v>1.4835520695888216E-3</v>
      </c>
      <c r="G2181" s="16" t="str">
        <f t="shared" si="669"/>
        <v/>
      </c>
      <c r="H2181" s="6">
        <f t="shared" si="670"/>
        <v>2168</v>
      </c>
      <c r="I2181" s="25">
        <f t="shared" ca="1" si="671"/>
        <v>31546.041137017452</v>
      </c>
      <c r="J2181" s="16">
        <f t="shared" ca="1" si="680"/>
        <v>5.9395673130321217E-3</v>
      </c>
      <c r="K2181" s="17">
        <f t="shared" ca="1" si="672"/>
        <v>28.002954745081105</v>
      </c>
      <c r="L2181" s="31">
        <f t="shared" ca="1" si="667"/>
        <v>0.35175010019629943</v>
      </c>
      <c r="M2181" s="30"/>
      <c r="N2181" s="21">
        <v>2168</v>
      </c>
      <c r="O2181" s="14">
        <f t="shared" si="665"/>
        <v>0.63739199999999996</v>
      </c>
      <c r="P2181" s="14">
        <f t="shared" si="673"/>
        <v>0.74498859051666022</v>
      </c>
      <c r="Q2181" s="14">
        <f t="shared" si="681"/>
        <v>1.3823805905166602</v>
      </c>
      <c r="R2181" s="14">
        <f t="shared" si="682"/>
        <v>-0.10759659051666026</v>
      </c>
      <c r="S2181" s="14">
        <f t="shared" si="683"/>
        <v>2.1273691810333206</v>
      </c>
      <c r="T2181" s="14">
        <f t="shared" si="684"/>
        <v>-0.85258518103332048</v>
      </c>
      <c r="U2181" s="4" t="s">
        <v>21</v>
      </c>
      <c r="V2181" s="21">
        <v>2168</v>
      </c>
      <c r="W2181" s="15">
        <f t="shared" si="674"/>
        <v>20153.975340414316</v>
      </c>
      <c r="X2181" s="15">
        <f t="shared" si="675"/>
        <v>22443.435067559007</v>
      </c>
      <c r="Y2181" s="15">
        <f t="shared" si="676"/>
        <v>42452.684370670286</v>
      </c>
      <c r="Z2181" s="15">
        <f t="shared" si="677"/>
        <v>9567.8925383256064</v>
      </c>
      <c r="AA2181" s="15">
        <f t="shared" si="678"/>
        <v>89423.073107655393</v>
      </c>
      <c r="AB2181" s="15">
        <f t="shared" si="679"/>
        <v>4542.2585906103868</v>
      </c>
      <c r="AC2181" s="15"/>
    </row>
    <row r="2182" spans="2:29">
      <c r="B2182" s="64">
        <v>43504</v>
      </c>
      <c r="C2182" s="65">
        <v>2707.88</v>
      </c>
      <c r="D2182" s="65">
        <v>20333.169999999998</v>
      </c>
      <c r="E2182" s="16">
        <f t="shared" si="666"/>
        <v>-2.0148636614223343E-2</v>
      </c>
      <c r="F2182" s="16" t="str">
        <f t="shared" si="668"/>
        <v/>
      </c>
      <c r="G2182" s="16">
        <f t="shared" si="669"/>
        <v>-2.0148636614223343E-2</v>
      </c>
      <c r="H2182" s="6">
        <f t="shared" si="670"/>
        <v>2169</v>
      </c>
      <c r="I2182" s="25">
        <f t="shared" ca="1" si="671"/>
        <v>31460.864309820772</v>
      </c>
      <c r="J2182" s="16">
        <f t="shared" ca="1" si="680"/>
        <v>-2.7000797604593654E-3</v>
      </c>
      <c r="K2182" s="17">
        <f t="shared" ca="1" si="672"/>
        <v>27.815596409494411</v>
      </c>
      <c r="L2182" s="31">
        <f t="shared" ca="1" si="667"/>
        <v>-0.18735833558669407</v>
      </c>
      <c r="M2182" s="30"/>
      <c r="N2182" s="21">
        <v>2169</v>
      </c>
      <c r="O2182" s="14">
        <f t="shared" si="665"/>
        <v>0.63768599999999998</v>
      </c>
      <c r="P2182" s="14">
        <f t="shared" si="673"/>
        <v>0.74516038542048113</v>
      </c>
      <c r="Q2182" s="14">
        <f t="shared" si="681"/>
        <v>1.3828463854204811</v>
      </c>
      <c r="R2182" s="14">
        <f t="shared" si="682"/>
        <v>-0.10747438542048116</v>
      </c>
      <c r="S2182" s="14">
        <f t="shared" si="683"/>
        <v>2.1280067708409622</v>
      </c>
      <c r="T2182" s="14">
        <f t="shared" si="684"/>
        <v>-0.85263477084096229</v>
      </c>
      <c r="U2182" s="4" t="s">
        <v>21</v>
      </c>
      <c r="V2182" s="21">
        <v>2169</v>
      </c>
      <c r="W2182" s="15">
        <f t="shared" si="674"/>
        <v>20159.901480264267</v>
      </c>
      <c r="X2182" s="15">
        <f t="shared" si="675"/>
        <v>22447.291066538852</v>
      </c>
      <c r="Y2182" s="15">
        <f t="shared" si="676"/>
        <v>42472.463220789847</v>
      </c>
      <c r="Z2182" s="15">
        <f t="shared" si="677"/>
        <v>9569.0618550002564</v>
      </c>
      <c r="AA2182" s="15">
        <f t="shared" si="678"/>
        <v>89480.10652766838</v>
      </c>
      <c r="AB2182" s="15">
        <f t="shared" si="679"/>
        <v>4542.0333464655723</v>
      </c>
      <c r="AC2182" s="15"/>
    </row>
    <row r="2183" spans="2:29">
      <c r="B2183" s="64">
        <v>43508</v>
      </c>
      <c r="C2183" s="65">
        <v>2744.73</v>
      </c>
      <c r="D2183" s="65">
        <v>20864.21</v>
      </c>
      <c r="E2183" s="16">
        <f t="shared" si="666"/>
        <v>2.6116931103217104E-2</v>
      </c>
      <c r="F2183" s="16">
        <f t="shared" si="668"/>
        <v>2.6116931103217104E-2</v>
      </c>
      <c r="G2183" s="16" t="str">
        <f t="shared" si="669"/>
        <v/>
      </c>
      <c r="H2183" s="6">
        <f t="shared" si="670"/>
        <v>2170</v>
      </c>
      <c r="I2183" s="25">
        <f t="shared" ca="1" si="671"/>
        <v>31231.778150419603</v>
      </c>
      <c r="J2183" s="16">
        <f t="shared" ca="1" si="680"/>
        <v>-7.2816231984338163E-3</v>
      </c>
      <c r="K2183" s="17">
        <f t="shared" ca="1" si="672"/>
        <v>27.340454626056129</v>
      </c>
      <c r="L2183" s="31">
        <f t="shared" ca="1" si="667"/>
        <v>-0.47514178343828128</v>
      </c>
      <c r="M2183" s="30"/>
      <c r="N2183" s="21">
        <v>2170</v>
      </c>
      <c r="O2183" s="14">
        <f t="shared" si="665"/>
        <v>0.63797999999999999</v>
      </c>
      <c r="P2183" s="14">
        <f t="shared" si="673"/>
        <v>0.74533214072653542</v>
      </c>
      <c r="Q2183" s="14">
        <f t="shared" si="681"/>
        <v>1.3833121407265354</v>
      </c>
      <c r="R2183" s="14">
        <f t="shared" si="682"/>
        <v>-0.10735214072653543</v>
      </c>
      <c r="S2183" s="14">
        <f t="shared" si="683"/>
        <v>2.1286442814530711</v>
      </c>
      <c r="T2183" s="14">
        <f t="shared" si="684"/>
        <v>-0.85268428145307085</v>
      </c>
      <c r="U2183" s="4" t="s">
        <v>21</v>
      </c>
      <c r="V2183" s="21">
        <v>2170</v>
      </c>
      <c r="W2183" s="15">
        <f t="shared" si="674"/>
        <v>20165.829362655481</v>
      </c>
      <c r="X2183" s="15">
        <f t="shared" si="675"/>
        <v>22451.146839001281</v>
      </c>
      <c r="Y2183" s="15">
        <f t="shared" si="676"/>
        <v>42492.249603344768</v>
      </c>
      <c r="Z2183" s="15">
        <f t="shared" si="677"/>
        <v>9570.2316935398903</v>
      </c>
      <c r="AA2183" s="15">
        <f t="shared" si="678"/>
        <v>89537.169232259635</v>
      </c>
      <c r="AB2183" s="15">
        <f t="shared" si="679"/>
        <v>4541.8084731812241</v>
      </c>
      <c r="AC2183" s="15"/>
    </row>
    <row r="2184" spans="2:29">
      <c r="B2184" s="64">
        <v>43509</v>
      </c>
      <c r="C2184" s="65">
        <v>2753.03</v>
      </c>
      <c r="D2184" s="65">
        <v>21144.48</v>
      </c>
      <c r="E2184" s="16">
        <f t="shared" si="666"/>
        <v>1.3433051143561173E-2</v>
      </c>
      <c r="F2184" s="16">
        <f t="shared" si="668"/>
        <v>1.3433051143561173E-2</v>
      </c>
      <c r="G2184" s="16" t="str">
        <f t="shared" si="669"/>
        <v/>
      </c>
      <c r="H2184" s="6">
        <f t="shared" si="670"/>
        <v>2171</v>
      </c>
      <c r="I2184" s="25">
        <f t="shared" ca="1" si="671"/>
        <v>31048.357904648485</v>
      </c>
      <c r="J2184" s="16">
        <f t="shared" ca="1" si="680"/>
        <v>-5.8728723317552694E-3</v>
      </c>
      <c r="K2184" s="17">
        <f t="shared" ca="1" si="672"/>
        <v>26.953942786867827</v>
      </c>
      <c r="L2184" s="31">
        <f t="shared" ca="1" si="667"/>
        <v>-0.38651183918830245</v>
      </c>
      <c r="M2184" s="30"/>
      <c r="N2184" s="21">
        <v>2171</v>
      </c>
      <c r="O2184" s="14">
        <f t="shared" si="665"/>
        <v>0.63827400000000001</v>
      </c>
      <c r="P2184" s="14">
        <f t="shared" si="673"/>
        <v>0.74550385646219164</v>
      </c>
      <c r="Q2184" s="14">
        <f t="shared" si="681"/>
        <v>1.3837778564621916</v>
      </c>
      <c r="R2184" s="14">
        <f t="shared" si="682"/>
        <v>-0.10722985646219163</v>
      </c>
      <c r="S2184" s="14">
        <f t="shared" si="683"/>
        <v>2.1292817129243833</v>
      </c>
      <c r="T2184" s="14">
        <f t="shared" si="684"/>
        <v>-0.85273371292438327</v>
      </c>
      <c r="U2184" s="4" t="s">
        <v>21</v>
      </c>
      <c r="V2184" s="21">
        <v>2171</v>
      </c>
      <c r="W2184" s="15">
        <f t="shared" si="674"/>
        <v>20171.758988100333</v>
      </c>
      <c r="X2184" s="15">
        <f t="shared" si="675"/>
        <v>22455.002385216572</v>
      </c>
      <c r="Y2184" s="15">
        <f t="shared" si="676"/>
        <v>42512.043521440282</v>
      </c>
      <c r="Z2184" s="15">
        <f t="shared" si="677"/>
        <v>9571.4020538389996</v>
      </c>
      <c r="AA2184" s="15">
        <f t="shared" si="678"/>
        <v>89594.261235967322</v>
      </c>
      <c r="AB2184" s="15">
        <f t="shared" si="679"/>
        <v>4541.5839704547716</v>
      </c>
      <c r="AC2184" s="15"/>
    </row>
    <row r="2185" spans="2:29">
      <c r="B2185" s="64">
        <v>43510</v>
      </c>
      <c r="C2185" s="65">
        <v>2745.73</v>
      </c>
      <c r="D2185" s="65">
        <v>21139.71</v>
      </c>
      <c r="E2185" s="16">
        <f t="shared" si="666"/>
        <v>-2.2559079249054301E-4</v>
      </c>
      <c r="F2185" s="16" t="str">
        <f t="shared" si="668"/>
        <v/>
      </c>
      <c r="G2185" s="16">
        <f t="shared" si="669"/>
        <v>-2.2559079249054301E-4</v>
      </c>
      <c r="H2185" s="6">
        <f t="shared" si="670"/>
        <v>2172</v>
      </c>
      <c r="I2185" s="25">
        <f t="shared" ca="1" si="671"/>
        <v>31506.983267285483</v>
      </c>
      <c r="J2185" s="16">
        <f t="shared" ca="1" si="680"/>
        <v>1.477132426924046E-2</v>
      </c>
      <c r="K2185" s="17">
        <f t="shared" ca="1" si="672"/>
        <v>27.852024079841339</v>
      </c>
      <c r="L2185" s="31">
        <f t="shared" ca="1" si="667"/>
        <v>0.89808129297351247</v>
      </c>
      <c r="M2185" s="30"/>
      <c r="N2185" s="21">
        <v>2172</v>
      </c>
      <c r="O2185" s="14">
        <f t="shared" si="665"/>
        <v>0.63856800000000002</v>
      </c>
      <c r="P2185" s="14">
        <f t="shared" si="673"/>
        <v>0.74567553265478681</v>
      </c>
      <c r="Q2185" s="14">
        <f t="shared" si="681"/>
        <v>1.3842435326547868</v>
      </c>
      <c r="R2185" s="14">
        <f t="shared" si="682"/>
        <v>-0.10710753265478679</v>
      </c>
      <c r="S2185" s="14">
        <f t="shared" si="683"/>
        <v>2.1299190653095739</v>
      </c>
      <c r="T2185" s="14">
        <f t="shared" si="684"/>
        <v>-0.8527830653095736</v>
      </c>
      <c r="U2185" s="4" t="s">
        <v>21</v>
      </c>
      <c r="V2185" s="21">
        <v>2172</v>
      </c>
      <c r="W2185" s="15">
        <f t="shared" si="674"/>
        <v>20177.690357111354</v>
      </c>
      <c r="X2185" s="15">
        <f t="shared" si="675"/>
        <v>22458.857705454662</v>
      </c>
      <c r="Y2185" s="15">
        <f t="shared" si="676"/>
        <v>42531.844978182446</v>
      </c>
      <c r="Z2185" s="15">
        <f t="shared" si="677"/>
        <v>9572.5729357923374</v>
      </c>
      <c r="AA2185" s="15">
        <f t="shared" si="678"/>
        <v>89651.382553335745</v>
      </c>
      <c r="AB2185" s="15">
        <f t="shared" si="679"/>
        <v>4541.3598379840687</v>
      </c>
      <c r="AC2185" s="15"/>
    </row>
    <row r="2186" spans="2:29">
      <c r="B2186" s="64">
        <v>43511</v>
      </c>
      <c r="C2186" s="65">
        <v>2775.6</v>
      </c>
      <c r="D2186" s="65">
        <v>20900.63</v>
      </c>
      <c r="E2186" s="16">
        <f t="shared" si="666"/>
        <v>-1.1309521275362723E-2</v>
      </c>
      <c r="F2186" s="16" t="str">
        <f t="shared" si="668"/>
        <v/>
      </c>
      <c r="G2186" s="16">
        <f t="shared" si="669"/>
        <v>-1.1309521275362723E-2</v>
      </c>
      <c r="H2186" s="6">
        <f t="shared" si="670"/>
        <v>2173</v>
      </c>
      <c r="I2186" s="25">
        <f t="shared" ca="1" si="671"/>
        <v>31369.466784596123</v>
      </c>
      <c r="J2186" s="16">
        <f t="shared" ca="1" si="680"/>
        <v>-4.3646350246469524E-3</v>
      </c>
      <c r="K2186" s="17">
        <f t="shared" ca="1" si="672"/>
        <v>27.560262155282565</v>
      </c>
      <c r="L2186" s="31">
        <f t="shared" ca="1" si="667"/>
        <v>-0.29176192455877265</v>
      </c>
      <c r="M2186" s="30"/>
      <c r="N2186" s="21">
        <v>2173</v>
      </c>
      <c r="O2186" s="14">
        <f t="shared" si="665"/>
        <v>0.63886199999999993</v>
      </c>
      <c r="P2186" s="14">
        <f t="shared" si="673"/>
        <v>0.74584716933162654</v>
      </c>
      <c r="Q2186" s="14">
        <f t="shared" si="681"/>
        <v>1.3847091693316265</v>
      </c>
      <c r="R2186" s="14">
        <f t="shared" si="682"/>
        <v>-0.10698516933162661</v>
      </c>
      <c r="S2186" s="14">
        <f t="shared" si="683"/>
        <v>2.1305563386632529</v>
      </c>
      <c r="T2186" s="14">
        <f t="shared" si="684"/>
        <v>-0.85283233866325314</v>
      </c>
      <c r="U2186" s="4" t="s">
        <v>21</v>
      </c>
      <c r="V2186" s="21">
        <v>2173</v>
      </c>
      <c r="W2186" s="15">
        <f t="shared" si="674"/>
        <v>20183.62347020123</v>
      </c>
      <c r="X2186" s="15">
        <f t="shared" si="675"/>
        <v>22462.712799985187</v>
      </c>
      <c r="Y2186" s="15">
        <f t="shared" si="676"/>
        <v>42551.65397667815</v>
      </c>
      <c r="Z2186" s="15">
        <f t="shared" si="677"/>
        <v>9573.7443392949044</v>
      </c>
      <c r="AA2186" s="15">
        <f t="shared" si="678"/>
        <v>89708.533198915102</v>
      </c>
      <c r="AB2186" s="15">
        <f t="shared" si="679"/>
        <v>4541.136075467396</v>
      </c>
      <c r="AC2186" s="15"/>
    </row>
    <row r="2187" spans="2:29">
      <c r="B2187" s="64">
        <v>43515</v>
      </c>
      <c r="C2187" s="65">
        <v>2779.76</v>
      </c>
      <c r="D2187" s="65">
        <v>21302.65</v>
      </c>
      <c r="E2187" s="16">
        <f t="shared" si="666"/>
        <v>1.9234826892777893E-2</v>
      </c>
      <c r="F2187" s="16">
        <f t="shared" si="668"/>
        <v>1.9234826892777893E-2</v>
      </c>
      <c r="G2187" s="16" t="str">
        <f t="shared" si="669"/>
        <v/>
      </c>
      <c r="H2187" s="6">
        <f t="shared" si="670"/>
        <v>2174</v>
      </c>
      <c r="I2187" s="25">
        <f t="shared" ca="1" si="671"/>
        <v>31600.855492515511</v>
      </c>
      <c r="J2187" s="16">
        <f t="shared" ca="1" si="680"/>
        <v>7.3762397527589131E-3</v>
      </c>
      <c r="K2187" s="17">
        <f t="shared" ca="1" si="672"/>
        <v>28.00121048539145</v>
      </c>
      <c r="L2187" s="31">
        <f t="shared" ca="1" si="667"/>
        <v>0.44094833010888468</v>
      </c>
      <c r="M2187" s="30"/>
      <c r="N2187" s="21">
        <v>2174</v>
      </c>
      <c r="O2187" s="14">
        <f t="shared" si="665"/>
        <v>0.63915599999999995</v>
      </c>
      <c r="P2187" s="14">
        <f t="shared" si="673"/>
        <v>0.74601876651998511</v>
      </c>
      <c r="Q2187" s="14">
        <f t="shared" si="681"/>
        <v>1.3851747665199849</v>
      </c>
      <c r="R2187" s="14">
        <f t="shared" si="682"/>
        <v>-0.10686276651998516</v>
      </c>
      <c r="S2187" s="14">
        <f t="shared" si="683"/>
        <v>2.1311935330399701</v>
      </c>
      <c r="T2187" s="14">
        <f t="shared" si="684"/>
        <v>-0.85288153303997027</v>
      </c>
      <c r="U2187" s="4" t="s">
        <v>21</v>
      </c>
      <c r="V2187" s="21">
        <v>2174</v>
      </c>
      <c r="W2187" s="15">
        <f t="shared" si="674"/>
        <v>20189.558327882798</v>
      </c>
      <c r="X2187" s="15">
        <f t="shared" si="675"/>
        <v>22466.567669077456</v>
      </c>
      <c r="Y2187" s="15">
        <f t="shared" si="676"/>
        <v>42571.470520035138</v>
      </c>
      <c r="Z2187" s="15">
        <f t="shared" si="677"/>
        <v>9574.9162642419633</v>
      </c>
      <c r="AA2187" s="15">
        <f t="shared" si="678"/>
        <v>89765.713187261834</v>
      </c>
      <c r="AB2187" s="15">
        <f t="shared" si="679"/>
        <v>4540.9126826034562</v>
      </c>
      <c r="AC2187" s="15"/>
    </row>
    <row r="2188" spans="2:29">
      <c r="B2188" s="64">
        <v>43516</v>
      </c>
      <c r="C2188" s="65">
        <v>2784.7</v>
      </c>
      <c r="D2188" s="65">
        <v>21431.49</v>
      </c>
      <c r="E2188" s="16">
        <f t="shared" si="666"/>
        <v>6.0480738311900224E-3</v>
      </c>
      <c r="F2188" s="16">
        <f t="shared" si="668"/>
        <v>6.0480738311900224E-3</v>
      </c>
      <c r="G2188" s="16" t="str">
        <f t="shared" si="669"/>
        <v/>
      </c>
      <c r="H2188" s="6">
        <f t="shared" si="670"/>
        <v>2175</v>
      </c>
      <c r="I2188" s="25">
        <f t="shared" ca="1" si="671"/>
        <v>31185.343104293093</v>
      </c>
      <c r="J2188" s="16">
        <f t="shared" ca="1" si="680"/>
        <v>-1.3148770238857292E-2</v>
      </c>
      <c r="K2188" s="17">
        <f t="shared" ca="1" si="672"/>
        <v>27.155586139264422</v>
      </c>
      <c r="L2188" s="31">
        <f t="shared" ca="1" si="667"/>
        <v>-0.84562434612702875</v>
      </c>
      <c r="M2188" s="30"/>
      <c r="N2188" s="21">
        <v>2175</v>
      </c>
      <c r="O2188" s="14">
        <f t="shared" si="665"/>
        <v>0.63944999999999996</v>
      </c>
      <c r="P2188" s="14">
        <f t="shared" si="673"/>
        <v>0.74619032424710519</v>
      </c>
      <c r="Q2188" s="14">
        <f t="shared" si="681"/>
        <v>1.3856403242471051</v>
      </c>
      <c r="R2188" s="14">
        <f t="shared" si="682"/>
        <v>-0.10674032424710522</v>
      </c>
      <c r="S2188" s="14">
        <f t="shared" si="683"/>
        <v>2.1318306484942102</v>
      </c>
      <c r="T2188" s="14">
        <f t="shared" si="684"/>
        <v>-0.85293064849421041</v>
      </c>
      <c r="U2188" s="4" t="s">
        <v>21</v>
      </c>
      <c r="V2188" s="21">
        <v>2175</v>
      </c>
      <c r="W2188" s="15">
        <f t="shared" si="674"/>
        <v>20195.494930669043</v>
      </c>
      <c r="X2188" s="15">
        <f t="shared" si="675"/>
        <v>22470.422313000479</v>
      </c>
      <c r="Y2188" s="15">
        <f t="shared" si="676"/>
        <v>42591.294611361998</v>
      </c>
      <c r="Z2188" s="15">
        <f t="shared" si="677"/>
        <v>9576.0887105290203</v>
      </c>
      <c r="AA2188" s="15">
        <f t="shared" si="678"/>
        <v>89822.922532938275</v>
      </c>
      <c r="AB2188" s="15">
        <f t="shared" si="679"/>
        <v>4540.6896590913811</v>
      </c>
      <c r="AC2188" s="15"/>
    </row>
    <row r="2189" spans="2:29">
      <c r="B2189" s="64">
        <v>43517</v>
      </c>
      <c r="C2189" s="65">
        <v>2774.88</v>
      </c>
      <c r="D2189" s="65">
        <v>21464.23</v>
      </c>
      <c r="E2189" s="16">
        <f t="shared" si="666"/>
        <v>1.5276585995653107E-3</v>
      </c>
      <c r="F2189" s="16">
        <f t="shared" si="668"/>
        <v>1.5276585995653107E-3</v>
      </c>
      <c r="G2189" s="16" t="str">
        <f t="shared" si="669"/>
        <v/>
      </c>
      <c r="H2189" s="6">
        <f t="shared" si="670"/>
        <v>2176</v>
      </c>
      <c r="I2189" s="25">
        <f t="shared" ca="1" si="671"/>
        <v>31436.190291957497</v>
      </c>
      <c r="J2189" s="16">
        <f t="shared" ca="1" si="680"/>
        <v>8.0437526957935213E-3</v>
      </c>
      <c r="K2189" s="17">
        <f t="shared" ca="1" si="672"/>
        <v>27.637934861037827</v>
      </c>
      <c r="L2189" s="31">
        <f t="shared" ca="1" si="667"/>
        <v>0.48234872177340665</v>
      </c>
      <c r="M2189" s="30"/>
      <c r="N2189" s="21">
        <v>2176</v>
      </c>
      <c r="O2189" s="14">
        <f t="shared" ref="O2189:O2252" si="685">$I$7*N2189</f>
        <v>0.63974399999999998</v>
      </c>
      <c r="P2189" s="14">
        <f t="shared" si="673"/>
        <v>0.74636184254019855</v>
      </c>
      <c r="Q2189" s="14">
        <f t="shared" si="681"/>
        <v>1.3861058425401986</v>
      </c>
      <c r="R2189" s="14">
        <f t="shared" si="682"/>
        <v>-0.10661784254019857</v>
      </c>
      <c r="S2189" s="14">
        <f t="shared" si="683"/>
        <v>2.132467685080397</v>
      </c>
      <c r="T2189" s="14">
        <f t="shared" si="684"/>
        <v>-0.85297968508039712</v>
      </c>
      <c r="U2189" s="4" t="s">
        <v>21</v>
      </c>
      <c r="V2189" s="21">
        <v>2176</v>
      </c>
      <c r="W2189" s="15">
        <f t="shared" si="674"/>
        <v>20201.433279073106</v>
      </c>
      <c r="X2189" s="15">
        <f t="shared" si="675"/>
        <v>22474.276732022929</v>
      </c>
      <c r="Y2189" s="15">
        <f t="shared" si="676"/>
        <v>42611.126253768147</v>
      </c>
      <c r="Z2189" s="15">
        <f t="shared" si="677"/>
        <v>9577.261678051842</v>
      </c>
      <c r="AA2189" s="15">
        <f t="shared" si="678"/>
        <v>89880.161250512901</v>
      </c>
      <c r="AB2189" s="15">
        <f t="shared" si="679"/>
        <v>4540.4670046307183</v>
      </c>
      <c r="AC2189" s="15"/>
    </row>
    <row r="2190" spans="2:29">
      <c r="B2190" s="64">
        <v>43518</v>
      </c>
      <c r="C2190" s="65">
        <v>2792.67</v>
      </c>
      <c r="D2190" s="65">
        <v>21425.51</v>
      </c>
      <c r="E2190" s="16">
        <f t="shared" ref="E2190:E2253" si="686">(D2190-D2189)/D2189</f>
        <v>-1.8039314711033737E-3</v>
      </c>
      <c r="F2190" s="16" t="str">
        <f t="shared" si="668"/>
        <v/>
      </c>
      <c r="G2190" s="16">
        <f t="shared" si="669"/>
        <v>-1.8039314711033737E-3</v>
      </c>
      <c r="H2190" s="6">
        <f t="shared" si="670"/>
        <v>2177</v>
      </c>
      <c r="I2190" s="25">
        <f t="shared" ca="1" si="671"/>
        <v>31109.843562538794</v>
      </c>
      <c r="J2190" s="16">
        <f t="shared" ca="1" si="680"/>
        <v>-1.0381242968305679E-2</v>
      </c>
      <c r="K2190" s="17">
        <f t="shared" ca="1" si="672"/>
        <v>26.967340426784322</v>
      </c>
      <c r="L2190" s="31">
        <f t="shared" ref="L2190:L2253" ca="1" si="687">NORMINV(RAND(),0,$I$9)</f>
        <v>-0.6705944342535054</v>
      </c>
      <c r="M2190" s="30"/>
      <c r="N2190" s="21">
        <v>2177</v>
      </c>
      <c r="O2190" s="14">
        <f t="shared" si="685"/>
        <v>0.640038</v>
      </c>
      <c r="P2190" s="14">
        <f t="shared" si="673"/>
        <v>0.74653332142644513</v>
      </c>
      <c r="Q2190" s="14">
        <f t="shared" si="681"/>
        <v>1.386571321426445</v>
      </c>
      <c r="R2190" s="14">
        <f t="shared" si="682"/>
        <v>-0.10649532142644513</v>
      </c>
      <c r="S2190" s="14">
        <f t="shared" si="683"/>
        <v>2.1331046428528904</v>
      </c>
      <c r="T2190" s="14">
        <f t="shared" si="684"/>
        <v>-0.85302864285289026</v>
      </c>
      <c r="U2190" s="4" t="s">
        <v>21</v>
      </c>
      <c r="V2190" s="21">
        <v>2177</v>
      </c>
      <c r="W2190" s="15">
        <f t="shared" si="674"/>
        <v>20207.373373608261</v>
      </c>
      <c r="X2190" s="15">
        <f t="shared" si="675"/>
        <v>22478.130926413167</v>
      </c>
      <c r="Y2190" s="15">
        <f t="shared" si="676"/>
        <v>42630.965450363801</v>
      </c>
      <c r="Z2190" s="15">
        <f t="shared" si="677"/>
        <v>9578.4351667064439</v>
      </c>
      <c r="AA2190" s="15">
        <f t="shared" si="678"/>
        <v>89937.429354560169</v>
      </c>
      <c r="AB2190" s="15">
        <f t="shared" si="679"/>
        <v>4540.2447189214445</v>
      </c>
      <c r="AC2190" s="15"/>
    </row>
    <row r="2191" spans="2:29">
      <c r="B2191" s="64">
        <v>43521</v>
      </c>
      <c r="C2191" s="65">
        <v>2791.61</v>
      </c>
      <c r="D2191" s="65">
        <v>21528.23</v>
      </c>
      <c r="E2191" s="16">
        <f t="shared" si="686"/>
        <v>4.7942849435089838E-3</v>
      </c>
      <c r="F2191" s="16">
        <f t="shared" ref="F2191:F2254" si="688">IF(E2191&gt;0,E2191,"")</f>
        <v>4.7942849435089838E-3</v>
      </c>
      <c r="G2191" s="16" t="str">
        <f t="shared" ref="G2191:G2254" si="689">IF(E2191&lt;0,E2191,"")</f>
        <v/>
      </c>
      <c r="H2191" s="6">
        <f t="shared" si="670"/>
        <v>2178</v>
      </c>
      <c r="I2191" s="25">
        <f t="shared" ca="1" si="671"/>
        <v>31251.046769393248</v>
      </c>
      <c r="J2191" s="16">
        <f t="shared" ca="1" si="680"/>
        <v>4.5388594311186184E-3</v>
      </c>
      <c r="K2191" s="17">
        <f t="shared" ca="1" si="672"/>
        <v>27.232002484148087</v>
      </c>
      <c r="L2191" s="31">
        <f t="shared" ca="1" si="687"/>
        <v>0.26466205736376325</v>
      </c>
      <c r="M2191" s="30"/>
      <c r="N2191" s="21">
        <v>2178</v>
      </c>
      <c r="O2191" s="14">
        <f t="shared" si="685"/>
        <v>0.64033200000000001</v>
      </c>
      <c r="P2191" s="14">
        <f t="shared" si="673"/>
        <v>0.7467047609329942</v>
      </c>
      <c r="Q2191" s="14">
        <f t="shared" si="681"/>
        <v>1.3870367609329941</v>
      </c>
      <c r="R2191" s="14">
        <f t="shared" si="682"/>
        <v>-0.10637276093299419</v>
      </c>
      <c r="S2191" s="14">
        <f t="shared" si="683"/>
        <v>2.1337415218659883</v>
      </c>
      <c r="T2191" s="14">
        <f t="shared" si="684"/>
        <v>-0.8530775218659884</v>
      </c>
      <c r="U2191" s="4" t="s">
        <v>21</v>
      </c>
      <c r="V2191" s="21">
        <v>2178</v>
      </c>
      <c r="W2191" s="15">
        <f t="shared" si="674"/>
        <v>20213.315214787959</v>
      </c>
      <c r="X2191" s="15">
        <f t="shared" si="675"/>
        <v>22481.984896439255</v>
      </c>
      <c r="Y2191" s="15">
        <f t="shared" si="676"/>
        <v>42650.812204260117</v>
      </c>
      <c r="Z2191" s="15">
        <f t="shared" si="677"/>
        <v>9579.6091763890963</v>
      </c>
      <c r="AA2191" s="15">
        <f t="shared" si="678"/>
        <v>89994.726859660586</v>
      </c>
      <c r="AB2191" s="15">
        <f t="shared" si="679"/>
        <v>4540.0228016639512</v>
      </c>
      <c r="AC2191" s="15"/>
    </row>
    <row r="2192" spans="2:29">
      <c r="B2192" s="64">
        <v>43522</v>
      </c>
      <c r="C2192" s="65">
        <v>2793.9</v>
      </c>
      <c r="D2192" s="65">
        <v>21449.39</v>
      </c>
      <c r="E2192" s="16">
        <f t="shared" si="686"/>
        <v>-3.662168232130563E-3</v>
      </c>
      <c r="F2192" s="16" t="str">
        <f t="shared" si="688"/>
        <v/>
      </c>
      <c r="G2192" s="16">
        <f t="shared" si="689"/>
        <v>-3.662168232130563E-3</v>
      </c>
      <c r="H2192" s="6">
        <f t="shared" si="670"/>
        <v>2179</v>
      </c>
      <c r="I2192" s="25">
        <f t="shared" ca="1" si="671"/>
        <v>31289.55634386808</v>
      </c>
      <c r="J2192" s="16">
        <f t="shared" ca="1" si="680"/>
        <v>1.2322651064779042E-3</v>
      </c>
      <c r="K2192" s="17">
        <f t="shared" ca="1" si="672"/>
        <v>27.29059669160776</v>
      </c>
      <c r="L2192" s="31">
        <f t="shared" ca="1" si="687"/>
        <v>5.859420745967283E-2</v>
      </c>
      <c r="M2192" s="30"/>
      <c r="N2192" s="21">
        <v>2179</v>
      </c>
      <c r="O2192" s="14">
        <f t="shared" si="685"/>
        <v>0.64062600000000003</v>
      </c>
      <c r="P2192" s="14">
        <f t="shared" si="673"/>
        <v>0.74687616108696364</v>
      </c>
      <c r="Q2192" s="14">
        <f t="shared" si="681"/>
        <v>1.3875021610869638</v>
      </c>
      <c r="R2192" s="14">
        <f t="shared" si="682"/>
        <v>-0.10625016108696361</v>
      </c>
      <c r="S2192" s="14">
        <f t="shared" si="683"/>
        <v>2.1343783221739274</v>
      </c>
      <c r="T2192" s="14">
        <f t="shared" si="684"/>
        <v>-0.85312632217392725</v>
      </c>
      <c r="U2192" s="4" t="s">
        <v>21</v>
      </c>
      <c r="V2192" s="21">
        <v>2179</v>
      </c>
      <c r="W2192" s="15">
        <f t="shared" si="674"/>
        <v>20219.25880312578</v>
      </c>
      <c r="X2192" s="15">
        <f t="shared" si="675"/>
        <v>22485.838642368937</v>
      </c>
      <c r="Y2192" s="15">
        <f t="shared" si="676"/>
        <v>42670.666518569007</v>
      </c>
      <c r="Z2192" s="15">
        <f t="shared" si="677"/>
        <v>9580.7837069963207</v>
      </c>
      <c r="AA2192" s="15">
        <f t="shared" si="678"/>
        <v>90052.053780400864</v>
      </c>
      <c r="AB2192" s="15">
        <f t="shared" si="679"/>
        <v>4539.8012525590566</v>
      </c>
      <c r="AC2192" s="15"/>
    </row>
    <row r="2193" spans="2:29">
      <c r="B2193" s="64">
        <v>43523</v>
      </c>
      <c r="C2193" s="65">
        <v>2792.38</v>
      </c>
      <c r="D2193" s="65">
        <v>21556.51</v>
      </c>
      <c r="E2193" s="16">
        <f t="shared" si="686"/>
        <v>4.9940814167675155E-3</v>
      </c>
      <c r="F2193" s="16">
        <f t="shared" si="688"/>
        <v>4.9940814167675155E-3</v>
      </c>
      <c r="G2193" s="16" t="str">
        <f t="shared" si="689"/>
        <v/>
      </c>
      <c r="H2193" s="6">
        <f t="shared" si="670"/>
        <v>2180</v>
      </c>
      <c r="I2193" s="25">
        <f t="shared" ca="1" si="671"/>
        <v>31210.437686115973</v>
      </c>
      <c r="J2193" s="16">
        <f t="shared" ca="1" si="680"/>
        <v>-2.5285963432208486E-3</v>
      </c>
      <c r="K2193" s="17">
        <f t="shared" ca="1" si="672"/>
        <v>27.113984170024629</v>
      </c>
      <c r="L2193" s="31">
        <f t="shared" ca="1" si="687"/>
        <v>-0.1766125215831294</v>
      </c>
      <c r="M2193" s="30"/>
      <c r="N2193" s="21">
        <v>2180</v>
      </c>
      <c r="O2193" s="14">
        <f t="shared" si="685"/>
        <v>0.64091999999999993</v>
      </c>
      <c r="P2193" s="14">
        <f t="shared" si="673"/>
        <v>0.7470475219154401</v>
      </c>
      <c r="Q2193" s="14">
        <f t="shared" si="681"/>
        <v>1.3879675219154399</v>
      </c>
      <c r="R2193" s="14">
        <f t="shared" si="682"/>
        <v>-0.10612752191544017</v>
      </c>
      <c r="S2193" s="14">
        <f t="shared" si="683"/>
        <v>2.1350150438308804</v>
      </c>
      <c r="T2193" s="14">
        <f t="shared" si="684"/>
        <v>-0.85317504383088028</v>
      </c>
      <c r="U2193" s="4" t="s">
        <v>21</v>
      </c>
      <c r="V2193" s="21">
        <v>2180</v>
      </c>
      <c r="W2193" s="15">
        <f t="shared" si="674"/>
        <v>20225.204139135465</v>
      </c>
      <c r="X2193" s="15">
        <f t="shared" si="675"/>
        <v>22489.692164469616</v>
      </c>
      <c r="Y2193" s="15">
        <f t="shared" si="676"/>
        <v>42690.528396403242</v>
      </c>
      <c r="Z2193" s="15">
        <f t="shared" si="677"/>
        <v>9581.9587584248857</v>
      </c>
      <c r="AA2193" s="15">
        <f t="shared" si="678"/>
        <v>90109.410131373588</v>
      </c>
      <c r="AB2193" s="15">
        <f t="shared" si="679"/>
        <v>4539.5800713079971</v>
      </c>
      <c r="AC2193" s="15"/>
    </row>
    <row r="2194" spans="2:29">
      <c r="B2194" s="64">
        <v>43524</v>
      </c>
      <c r="C2194" s="65">
        <v>2784.49</v>
      </c>
      <c r="D2194" s="65">
        <v>21385.16</v>
      </c>
      <c r="E2194" s="16">
        <f t="shared" si="686"/>
        <v>-7.9488748410572289E-3</v>
      </c>
      <c r="F2194" s="16" t="str">
        <f t="shared" si="688"/>
        <v/>
      </c>
      <c r="G2194" s="16">
        <f t="shared" si="689"/>
        <v>-7.9488748410572289E-3</v>
      </c>
      <c r="H2194" s="6">
        <f t="shared" ref="H2194:H2257" si="690">+H2193+$I$8</f>
        <v>2181</v>
      </c>
      <c r="I2194" s="25">
        <f t="shared" ref="I2194:I2257" ca="1" si="691">$I$13*2.71828^(($I$5-($I$6^2)/2)*H2194+$I$6*K2194)</f>
        <v>31511.951896549384</v>
      </c>
      <c r="J2194" s="16">
        <f t="shared" ca="1" si="680"/>
        <v>9.6606851036741791E-3</v>
      </c>
      <c r="K2194" s="17">
        <f t="shared" ref="K2194:K2257" ca="1" si="692">+K2193+L2194</f>
        <v>27.696504515758051</v>
      </c>
      <c r="L2194" s="31">
        <f t="shared" ca="1" si="687"/>
        <v>0.58252034573342115</v>
      </c>
      <c r="M2194" s="30"/>
      <c r="N2194" s="21">
        <v>2181</v>
      </c>
      <c r="O2194" s="14">
        <f t="shared" si="685"/>
        <v>0.64121399999999995</v>
      </c>
      <c r="P2194" s="14">
        <f t="shared" ref="P2194:P2257" si="693">$I$6*N2194^0.5</f>
        <v>0.74721884344547951</v>
      </c>
      <c r="Q2194" s="14">
        <f t="shared" si="681"/>
        <v>1.3884328434454796</v>
      </c>
      <c r="R2194" s="14">
        <f t="shared" si="682"/>
        <v>-0.10600484344547956</v>
      </c>
      <c r="S2194" s="14">
        <f t="shared" si="683"/>
        <v>2.135651686890959</v>
      </c>
      <c r="T2194" s="14">
        <f t="shared" si="684"/>
        <v>-0.85322368689095907</v>
      </c>
      <c r="U2194" s="4" t="s">
        <v>21</v>
      </c>
      <c r="V2194" s="21">
        <v>2181</v>
      </c>
      <c r="W2194" s="15">
        <f t="shared" ref="W2194:W2257" si="694">$I$10*EXP(O2194)</f>
        <v>20231.151223330911</v>
      </c>
      <c r="X2194" s="15">
        <f t="shared" ref="X2194:X2257" si="695">$I$10*EXP(P2194)</f>
        <v>22493.545463008428</v>
      </c>
      <c r="Y2194" s="15">
        <f t="shared" ref="Y2194:Y2257" si="696">$I$10*EXP(Q2194)</f>
        <v>42710.397840876496</v>
      </c>
      <c r="Z2194" s="15">
        <f t="shared" ref="Z2194:Z2257" si="697">$I$10*EXP(R2194)</f>
        <v>9583.1343305718165</v>
      </c>
      <c r="AA2194" s="15">
        <f t="shared" ref="AA2194:AA2257" si="698">$I$10*EXP(S2194)</f>
        <v>90166.795927177547</v>
      </c>
      <c r="AB2194" s="15">
        <f t="shared" ref="AB2194:AB2257" si="699">$I$10*EXP(T2194)</f>
        <v>4539.3592576124265</v>
      </c>
      <c r="AC2194" s="15"/>
    </row>
    <row r="2195" spans="2:29">
      <c r="B2195" s="64">
        <v>43525</v>
      </c>
      <c r="C2195" s="65">
        <v>2803.69</v>
      </c>
      <c r="D2195" s="65">
        <v>21602.69</v>
      </c>
      <c r="E2195" s="16">
        <f t="shared" si="686"/>
        <v>1.017200713017807E-2</v>
      </c>
      <c r="F2195" s="16">
        <f t="shared" si="688"/>
        <v>1.017200713017807E-2</v>
      </c>
      <c r="G2195" s="16" t="str">
        <f t="shared" si="689"/>
        <v/>
      </c>
      <c r="H2195" s="6">
        <f t="shared" si="690"/>
        <v>2182</v>
      </c>
      <c r="I2195" s="25">
        <f t="shared" ca="1" si="691"/>
        <v>31448.176350573634</v>
      </c>
      <c r="J2195" s="16">
        <f t="shared" ref="J2195:J2258" ca="1" si="700">(I2195-I2194)/I2194</f>
        <v>-2.0238526063101007E-3</v>
      </c>
      <c r="K2195" s="17">
        <f t="shared" ca="1" si="692"/>
        <v>27.551510470373859</v>
      </c>
      <c r="L2195" s="31">
        <f t="shared" ca="1" si="687"/>
        <v>-0.1449940453841915</v>
      </c>
      <c r="M2195" s="30"/>
      <c r="N2195" s="21">
        <v>2182</v>
      </c>
      <c r="O2195" s="14">
        <f t="shared" si="685"/>
        <v>0.64150799999999997</v>
      </c>
      <c r="P2195" s="14">
        <f t="shared" si="693"/>
        <v>0.74739012570410635</v>
      </c>
      <c r="Q2195" s="14">
        <f t="shared" ref="Q2195:Q2258" si="701">+O2195+P2195</f>
        <v>1.3888981257041064</v>
      </c>
      <c r="R2195" s="14">
        <f t="shared" ref="R2195:R2258" si="702">+O2195-P2195</f>
        <v>-0.10588212570410638</v>
      </c>
      <c r="S2195" s="14">
        <f t="shared" ref="S2195:S2258" si="703">+O2195+2*P2195</f>
        <v>2.1362882514082129</v>
      </c>
      <c r="T2195" s="14">
        <f t="shared" ref="T2195:T2258" si="704">+O2195-2*P2195</f>
        <v>-0.85327225140821272</v>
      </c>
      <c r="U2195" s="4" t="s">
        <v>21</v>
      </c>
      <c r="V2195" s="21">
        <v>2182</v>
      </c>
      <c r="W2195" s="15">
        <f t="shared" si="694"/>
        <v>20237.100056226158</v>
      </c>
      <c r="X2195" s="15">
        <f t="shared" si="695"/>
        <v>22497.398538252153</v>
      </c>
      <c r="Y2195" s="15">
        <f t="shared" si="696"/>
        <v>42730.274855103184</v>
      </c>
      <c r="Z2195" s="15">
        <f t="shared" si="697"/>
        <v>9584.3104233343893</v>
      </c>
      <c r="AA2195" s="15">
        <f t="shared" si="698"/>
        <v>90224.211182417595</v>
      </c>
      <c r="AB2195" s="15">
        <f t="shared" si="699"/>
        <v>4539.1388111744209</v>
      </c>
      <c r="AC2195" s="15"/>
    </row>
    <row r="2196" spans="2:29">
      <c r="B2196" s="64">
        <v>43528</v>
      </c>
      <c r="C2196" s="65">
        <v>2792.81</v>
      </c>
      <c r="D2196" s="65">
        <v>21822.04</v>
      </c>
      <c r="E2196" s="16">
        <f t="shared" si="686"/>
        <v>1.0153828064930905E-2</v>
      </c>
      <c r="F2196" s="16">
        <f t="shared" si="688"/>
        <v>1.0153828064930905E-2</v>
      </c>
      <c r="G2196" s="16" t="str">
        <f t="shared" si="689"/>
        <v/>
      </c>
      <c r="H2196" s="6">
        <f t="shared" si="690"/>
        <v>2183</v>
      </c>
      <c r="I2196" s="25">
        <f t="shared" ca="1" si="691"/>
        <v>31068.84529812304</v>
      </c>
      <c r="J2196" s="16">
        <f t="shared" ca="1" si="700"/>
        <v>-1.206210014284898E-2</v>
      </c>
      <c r="K2196" s="17">
        <f t="shared" ca="1" si="692"/>
        <v>26.77467010985972</v>
      </c>
      <c r="L2196" s="31">
        <f t="shared" ca="1" si="687"/>
        <v>-0.77684036051413874</v>
      </c>
      <c r="M2196" s="30"/>
      <c r="N2196" s="21">
        <v>2183</v>
      </c>
      <c r="O2196" s="14">
        <f t="shared" si="685"/>
        <v>0.64180199999999998</v>
      </c>
      <c r="P2196" s="14">
        <f t="shared" si="693"/>
        <v>0.74756136871831458</v>
      </c>
      <c r="Q2196" s="14">
        <f t="shared" si="701"/>
        <v>1.3893633687183145</v>
      </c>
      <c r="R2196" s="14">
        <f t="shared" si="702"/>
        <v>-0.10575936871831459</v>
      </c>
      <c r="S2196" s="14">
        <f t="shared" si="703"/>
        <v>2.1369247374366291</v>
      </c>
      <c r="T2196" s="14">
        <f t="shared" si="704"/>
        <v>-0.85332073743662917</v>
      </c>
      <c r="U2196" s="4" t="s">
        <v>21</v>
      </c>
      <c r="V2196" s="21">
        <v>2183</v>
      </c>
      <c r="W2196" s="15">
        <f t="shared" si="694"/>
        <v>20243.050638335397</v>
      </c>
      <c r="X2196" s="15">
        <f t="shared" si="695"/>
        <v>22501.251390467285</v>
      </c>
      <c r="Y2196" s="15">
        <f t="shared" si="696"/>
        <v>42750.159442198659</v>
      </c>
      <c r="Z2196" s="15">
        <f t="shared" si="697"/>
        <v>9585.4870366101204</v>
      </c>
      <c r="AA2196" s="15">
        <f t="shared" si="698"/>
        <v>90281.655911704584</v>
      </c>
      <c r="AB2196" s="15">
        <f t="shared" si="699"/>
        <v>4538.918731696469</v>
      </c>
      <c r="AC2196" s="15"/>
    </row>
    <row r="2197" spans="2:29">
      <c r="B2197" s="64">
        <v>43529</v>
      </c>
      <c r="C2197" s="65">
        <v>2789.65</v>
      </c>
      <c r="D2197" s="65">
        <v>21726.28</v>
      </c>
      <c r="E2197" s="16">
        <f t="shared" si="686"/>
        <v>-4.3882240157199805E-3</v>
      </c>
      <c r="F2197" s="16" t="str">
        <f t="shared" si="688"/>
        <v/>
      </c>
      <c r="G2197" s="16">
        <f t="shared" si="689"/>
        <v>-4.3882240157199805E-3</v>
      </c>
      <c r="H2197" s="6">
        <f t="shared" si="690"/>
        <v>2184</v>
      </c>
      <c r="I2197" s="25">
        <f t="shared" ca="1" si="691"/>
        <v>31083.265747984547</v>
      </c>
      <c r="J2197" s="16">
        <f t="shared" ca="1" si="700"/>
        <v>4.6414502126277616E-4</v>
      </c>
      <c r="K2197" s="17">
        <f t="shared" ca="1" si="692"/>
        <v>26.785297463073295</v>
      </c>
      <c r="L2197" s="31">
        <f t="shared" ca="1" si="687"/>
        <v>1.0627353213574239E-2</v>
      </c>
      <c r="M2197" s="30"/>
      <c r="N2197" s="21">
        <v>2184</v>
      </c>
      <c r="O2197" s="14">
        <f t="shared" si="685"/>
        <v>0.642096</v>
      </c>
      <c r="P2197" s="14">
        <f t="shared" si="693"/>
        <v>0.74773257251506708</v>
      </c>
      <c r="Q2197" s="14">
        <f t="shared" si="701"/>
        <v>1.389828572515067</v>
      </c>
      <c r="R2197" s="14">
        <f t="shared" si="702"/>
        <v>-0.10563657251506708</v>
      </c>
      <c r="S2197" s="14">
        <f t="shared" si="703"/>
        <v>2.1375611450301344</v>
      </c>
      <c r="T2197" s="14">
        <f t="shared" si="704"/>
        <v>-0.85336914503013417</v>
      </c>
      <c r="U2197" s="4" t="s">
        <v>21</v>
      </c>
      <c r="V2197" s="21">
        <v>2184</v>
      </c>
      <c r="W2197" s="15">
        <f t="shared" si="694"/>
        <v>20249.002970172973</v>
      </c>
      <c r="X2197" s="15">
        <f t="shared" si="695"/>
        <v>22505.10401992</v>
      </c>
      <c r="Y2197" s="15">
        <f t="shared" si="696"/>
        <v>42770.051605279099</v>
      </c>
      <c r="Z2197" s="15">
        <f t="shared" si="697"/>
        <v>9586.66417029679</v>
      </c>
      <c r="AA2197" s="15">
        <f t="shared" si="698"/>
        <v>90339.130129655561</v>
      </c>
      <c r="AB2197" s="15">
        <f t="shared" si="699"/>
        <v>4538.6990188814798</v>
      </c>
      <c r="AC2197" s="15"/>
    </row>
    <row r="2198" spans="2:29">
      <c r="B2198" s="64">
        <v>43530</v>
      </c>
      <c r="C2198" s="65">
        <v>2771.45</v>
      </c>
      <c r="D2198" s="65">
        <v>21596.81</v>
      </c>
      <c r="E2198" s="16">
        <f t="shared" si="686"/>
        <v>-5.9591425683548924E-3</v>
      </c>
      <c r="F2198" s="16" t="str">
        <f t="shared" si="688"/>
        <v/>
      </c>
      <c r="G2198" s="16">
        <f t="shared" si="689"/>
        <v>-5.9591425683548924E-3</v>
      </c>
      <c r="H2198" s="6">
        <f t="shared" si="690"/>
        <v>2185</v>
      </c>
      <c r="I2198" s="25">
        <f t="shared" ca="1" si="691"/>
        <v>30875.046725683253</v>
      </c>
      <c r="J2198" s="16">
        <f t="shared" ca="1" si="700"/>
        <v>-6.6987498671948883E-3</v>
      </c>
      <c r="K2198" s="17">
        <f t="shared" ca="1" si="692"/>
        <v>26.346841730728162</v>
      </c>
      <c r="L2198" s="31">
        <f t="shared" ca="1" si="687"/>
        <v>-0.43845573234513324</v>
      </c>
      <c r="M2198" s="30"/>
      <c r="N2198" s="21">
        <v>2185</v>
      </c>
      <c r="O2198" s="14">
        <f t="shared" si="685"/>
        <v>0.64239000000000002</v>
      </c>
      <c r="P2198" s="14">
        <f t="shared" si="693"/>
        <v>0.74790373712129554</v>
      </c>
      <c r="Q2198" s="14">
        <f t="shared" si="701"/>
        <v>1.3902937371212956</v>
      </c>
      <c r="R2198" s="14">
        <f t="shared" si="702"/>
        <v>-0.10551373712129553</v>
      </c>
      <c r="S2198" s="14">
        <f t="shared" si="703"/>
        <v>2.1381974742425909</v>
      </c>
      <c r="T2198" s="14">
        <f t="shared" si="704"/>
        <v>-0.85341747424259107</v>
      </c>
      <c r="U2198" s="4" t="s">
        <v>21</v>
      </c>
      <c r="V2198" s="21">
        <v>2185</v>
      </c>
      <c r="W2198" s="15">
        <f t="shared" si="694"/>
        <v>20254.957052253383</v>
      </c>
      <c r="X2198" s="15">
        <f t="shared" si="695"/>
        <v>22508.956426876153</v>
      </c>
      <c r="Y2198" s="15">
        <f t="shared" si="696"/>
        <v>42789.951347461494</v>
      </c>
      <c r="Z2198" s="15">
        <f t="shared" si="697"/>
        <v>9587.8418242924199</v>
      </c>
      <c r="AA2198" s="15">
        <f t="shared" si="698"/>
        <v>90396.633850893442</v>
      </c>
      <c r="AB2198" s="15">
        <f t="shared" si="699"/>
        <v>4538.4796724327816</v>
      </c>
      <c r="AC2198" s="15"/>
    </row>
    <row r="2199" spans="2:29">
      <c r="B2199" s="64">
        <v>43531</v>
      </c>
      <c r="C2199" s="65">
        <v>2748.91</v>
      </c>
      <c r="D2199" s="65">
        <v>21456.01</v>
      </c>
      <c r="E2199" s="16">
        <f t="shared" si="686"/>
        <v>-6.5194813493290402E-3</v>
      </c>
      <c r="F2199" s="16" t="str">
        <f t="shared" si="688"/>
        <v/>
      </c>
      <c r="G2199" s="16">
        <f t="shared" si="689"/>
        <v>-6.5194813493290402E-3</v>
      </c>
      <c r="H2199" s="6">
        <f t="shared" si="690"/>
        <v>2186</v>
      </c>
      <c r="I2199" s="25">
        <f t="shared" ca="1" si="691"/>
        <v>30806.776731380622</v>
      </c>
      <c r="J2199" s="16">
        <f t="shared" ca="1" si="700"/>
        <v>-2.2111705581919299E-3</v>
      </c>
      <c r="K2199" s="17">
        <f t="shared" ca="1" si="692"/>
        <v>26.190115462323845</v>
      </c>
      <c r="L2199" s="31">
        <f t="shared" ca="1" si="687"/>
        <v>-0.15672626840431755</v>
      </c>
      <c r="M2199" s="30"/>
      <c r="N2199" s="21">
        <v>2186</v>
      </c>
      <c r="O2199" s="14">
        <f t="shared" si="685"/>
        <v>0.64268400000000003</v>
      </c>
      <c r="P2199" s="14">
        <f t="shared" si="693"/>
        <v>0.74807486256390143</v>
      </c>
      <c r="Q2199" s="14">
        <f t="shared" si="701"/>
        <v>1.3907588625639016</v>
      </c>
      <c r="R2199" s="14">
        <f t="shared" si="702"/>
        <v>-0.1053908625639014</v>
      </c>
      <c r="S2199" s="14">
        <f t="shared" si="703"/>
        <v>2.1388337251278031</v>
      </c>
      <c r="T2199" s="14">
        <f t="shared" si="704"/>
        <v>-0.85346572512780283</v>
      </c>
      <c r="U2199" s="4" t="s">
        <v>21</v>
      </c>
      <c r="V2199" s="21">
        <v>2186</v>
      </c>
      <c r="W2199" s="15">
        <f t="shared" si="694"/>
        <v>20260.912885091271</v>
      </c>
      <c r="X2199" s="15">
        <f t="shared" si="695"/>
        <v>22512.808611601304</v>
      </c>
      <c r="Y2199" s="15">
        <f t="shared" si="696"/>
        <v>42809.858671863709</v>
      </c>
      <c r="Z2199" s="15">
        <f t="shared" si="697"/>
        <v>9589.0199984952778</v>
      </c>
      <c r="AA2199" s="15">
        <f t="shared" si="698"/>
        <v>90454.167090047602</v>
      </c>
      <c r="AB2199" s="15">
        <f t="shared" si="699"/>
        <v>4538.260692054112</v>
      </c>
      <c r="AC2199" s="15"/>
    </row>
    <row r="2200" spans="2:29">
      <c r="B2200" s="64">
        <v>43532</v>
      </c>
      <c r="C2200" s="65">
        <v>2743.07</v>
      </c>
      <c r="D2200" s="65">
        <v>21025.26</v>
      </c>
      <c r="E2200" s="16">
        <f t="shared" si="686"/>
        <v>-2.0075960068996986E-2</v>
      </c>
      <c r="F2200" s="16" t="str">
        <f t="shared" si="688"/>
        <v/>
      </c>
      <c r="G2200" s="16">
        <f t="shared" si="689"/>
        <v>-2.0075960068996986E-2</v>
      </c>
      <c r="H2200" s="6">
        <f t="shared" si="690"/>
        <v>2187</v>
      </c>
      <c r="I2200" s="25">
        <f t="shared" ca="1" si="691"/>
        <v>30802.544097838883</v>
      </c>
      <c r="J2200" s="16">
        <f t="shared" ca="1" si="700"/>
        <v>-1.3739293723081543E-4</v>
      </c>
      <c r="K2200" s="17">
        <f t="shared" ca="1" si="692"/>
        <v>26.163152808015781</v>
      </c>
      <c r="L2200" s="31">
        <f t="shared" ca="1" si="687"/>
        <v>-2.6962654308065735E-2</v>
      </c>
      <c r="M2200" s="30"/>
      <c r="N2200" s="21">
        <v>2187</v>
      </c>
      <c r="O2200" s="14">
        <f t="shared" si="685"/>
        <v>0.64297799999999994</v>
      </c>
      <c r="P2200" s="14">
        <f t="shared" si="693"/>
        <v>0.74824594886975504</v>
      </c>
      <c r="Q2200" s="14">
        <f t="shared" si="701"/>
        <v>1.3912239488697549</v>
      </c>
      <c r="R2200" s="14">
        <f t="shared" si="702"/>
        <v>-0.1052679488697551</v>
      </c>
      <c r="S2200" s="14">
        <f t="shared" si="703"/>
        <v>2.1394698977395099</v>
      </c>
      <c r="T2200" s="14">
        <f t="shared" si="704"/>
        <v>-0.85351389773951014</v>
      </c>
      <c r="U2200" s="4" t="s">
        <v>21</v>
      </c>
      <c r="V2200" s="21">
        <v>2187</v>
      </c>
      <c r="W2200" s="15">
        <f t="shared" si="694"/>
        <v>20266.87046920144</v>
      </c>
      <c r="X2200" s="15">
        <f t="shared" si="695"/>
        <v>22516.6605743607</v>
      </c>
      <c r="Y2200" s="15">
        <f t="shared" si="696"/>
        <v>42829.77358160443</v>
      </c>
      <c r="Z2200" s="15">
        <f t="shared" si="697"/>
        <v>9590.1986928038878</v>
      </c>
      <c r="AA2200" s="15">
        <f t="shared" si="698"/>
        <v>90511.729861753047</v>
      </c>
      <c r="AB2200" s="15">
        <f t="shared" si="699"/>
        <v>4538.0420774496279</v>
      </c>
      <c r="AC2200" s="15"/>
    </row>
    <row r="2201" spans="2:29">
      <c r="B2201" s="64">
        <v>43535</v>
      </c>
      <c r="C2201" s="65">
        <v>2783.3</v>
      </c>
      <c r="D2201" s="65">
        <v>21125.008999999998</v>
      </c>
      <c r="E2201" s="16">
        <f t="shared" si="686"/>
        <v>4.7442457310872639E-3</v>
      </c>
      <c r="F2201" s="16">
        <f t="shared" si="688"/>
        <v>4.7442457310872639E-3</v>
      </c>
      <c r="G2201" s="16" t="str">
        <f t="shared" si="689"/>
        <v/>
      </c>
      <c r="H2201" s="6">
        <f t="shared" si="690"/>
        <v>2188</v>
      </c>
      <c r="I2201" s="25">
        <f t="shared" ca="1" si="691"/>
        <v>31004.594473333709</v>
      </c>
      <c r="J2201" s="16">
        <f t="shared" ca="1" si="700"/>
        <v>6.5595353050400072E-3</v>
      </c>
      <c r="K2201" s="17">
        <f t="shared" ca="1" si="692"/>
        <v>26.553410281199</v>
      </c>
      <c r="L2201" s="31">
        <f t="shared" ca="1" si="687"/>
        <v>0.39025747318321768</v>
      </c>
      <c r="M2201" s="30"/>
      <c r="N2201" s="21">
        <v>2188</v>
      </c>
      <c r="O2201" s="14">
        <f t="shared" si="685"/>
        <v>0.64327199999999995</v>
      </c>
      <c r="P2201" s="14">
        <f t="shared" si="693"/>
        <v>0.74841699606569601</v>
      </c>
      <c r="Q2201" s="14">
        <f t="shared" si="701"/>
        <v>1.391688996065696</v>
      </c>
      <c r="R2201" s="14">
        <f t="shared" si="702"/>
        <v>-0.10514499606569605</v>
      </c>
      <c r="S2201" s="14">
        <f t="shared" si="703"/>
        <v>2.1401059921313919</v>
      </c>
      <c r="T2201" s="14">
        <f t="shared" si="704"/>
        <v>-0.85356199213139206</v>
      </c>
      <c r="U2201" s="4" t="s">
        <v>21</v>
      </c>
      <c r="V2201" s="21">
        <v>2188</v>
      </c>
      <c r="W2201" s="15">
        <f t="shared" si="694"/>
        <v>20272.829805098838</v>
      </c>
      <c r="X2201" s="15">
        <f t="shared" si="695"/>
        <v>22520.512315419259</v>
      </c>
      <c r="Y2201" s="15">
        <f t="shared" si="696"/>
        <v>42849.696079803252</v>
      </c>
      <c r="Z2201" s="15">
        <f t="shared" si="697"/>
        <v>9591.3779071170193</v>
      </c>
      <c r="AA2201" s="15">
        <f t="shared" si="698"/>
        <v>90569.322180651288</v>
      </c>
      <c r="AB2201" s="15">
        <f t="shared" si="699"/>
        <v>4537.8238283238998</v>
      </c>
      <c r="AC2201" s="15"/>
    </row>
    <row r="2202" spans="2:29">
      <c r="B2202" s="64">
        <v>43536</v>
      </c>
      <c r="C2202" s="65">
        <v>2791.52</v>
      </c>
      <c r="D2202" s="65">
        <v>21505.69</v>
      </c>
      <c r="E2202" s="16">
        <f t="shared" si="686"/>
        <v>1.8020394689536014E-2</v>
      </c>
      <c r="F2202" s="16">
        <f t="shared" si="688"/>
        <v>1.8020394689536014E-2</v>
      </c>
      <c r="G2202" s="16" t="str">
        <f t="shared" si="689"/>
        <v/>
      </c>
      <c r="H2202" s="6">
        <f t="shared" si="690"/>
        <v>2189</v>
      </c>
      <c r="I2202" s="25">
        <f t="shared" ca="1" si="691"/>
        <v>31645.077200397885</v>
      </c>
      <c r="J2202" s="16">
        <f t="shared" ca="1" si="700"/>
        <v>2.0657671482045663E-2</v>
      </c>
      <c r="K2202" s="17">
        <f t="shared" ca="1" si="692"/>
        <v>27.812985858332024</v>
      </c>
      <c r="L2202" s="31">
        <f t="shared" ca="1" si="687"/>
        <v>1.2595755771330248</v>
      </c>
      <c r="M2202" s="30"/>
      <c r="N2202" s="21">
        <v>2189</v>
      </c>
      <c r="O2202" s="14">
        <f t="shared" si="685"/>
        <v>0.64356599999999997</v>
      </c>
      <c r="P2202" s="14">
        <f t="shared" si="693"/>
        <v>0.74858800417853344</v>
      </c>
      <c r="Q2202" s="14">
        <f t="shared" si="701"/>
        <v>1.3921540041785334</v>
      </c>
      <c r="R2202" s="14">
        <f t="shared" si="702"/>
        <v>-0.10502200417853347</v>
      </c>
      <c r="S2202" s="14">
        <f t="shared" si="703"/>
        <v>2.140742008357067</v>
      </c>
      <c r="T2202" s="14">
        <f t="shared" si="704"/>
        <v>-0.85361000835706691</v>
      </c>
      <c r="U2202" s="4" t="s">
        <v>21</v>
      </c>
      <c r="V2202" s="21">
        <v>2189</v>
      </c>
      <c r="W2202" s="15">
        <f t="shared" si="694"/>
        <v>20278.790893298567</v>
      </c>
      <c r="X2202" s="15">
        <f t="shared" si="695"/>
        <v>22524.363835041619</v>
      </c>
      <c r="Y2202" s="15">
        <f t="shared" si="696"/>
        <v>42869.626169580573</v>
      </c>
      <c r="Z2202" s="15">
        <f t="shared" si="697"/>
        <v>9592.5576413336876</v>
      </c>
      <c r="AA2202" s="15">
        <f t="shared" si="698"/>
        <v>90626.944061389702</v>
      </c>
      <c r="AB2202" s="15">
        <f t="shared" si="699"/>
        <v>4537.6059443819104</v>
      </c>
      <c r="AC2202" s="15"/>
    </row>
    <row r="2203" spans="2:29">
      <c r="B2203" s="64">
        <v>43537</v>
      </c>
      <c r="C2203" s="65">
        <v>2810.92</v>
      </c>
      <c r="D2203" s="65">
        <v>21290.240000000002</v>
      </c>
      <c r="E2203" s="16">
        <f t="shared" si="686"/>
        <v>-1.0018278883402352E-2</v>
      </c>
      <c r="F2203" s="16" t="str">
        <f t="shared" si="688"/>
        <v/>
      </c>
      <c r="G2203" s="16">
        <f t="shared" si="689"/>
        <v>-1.0018278883402352E-2</v>
      </c>
      <c r="H2203" s="6">
        <f t="shared" si="690"/>
        <v>2190</v>
      </c>
      <c r="I2203" s="25">
        <f t="shared" ca="1" si="691"/>
        <v>31673.533223852952</v>
      </c>
      <c r="J2203" s="16">
        <f t="shared" ca="1" si="700"/>
        <v>8.9922433353104687E-4</v>
      </c>
      <c r="K2203" s="17">
        <f t="shared" ca="1" si="692"/>
        <v>27.850787163215355</v>
      </c>
      <c r="L2203" s="31">
        <f t="shared" ca="1" si="687"/>
        <v>3.780130488333238E-2</v>
      </c>
      <c r="M2203" s="30"/>
      <c r="N2203" s="21">
        <v>2190</v>
      </c>
      <c r="O2203" s="14">
        <f t="shared" si="685"/>
        <v>0.64385999999999999</v>
      </c>
      <c r="P2203" s="14">
        <f t="shared" si="693"/>
        <v>0.74875897323504581</v>
      </c>
      <c r="Q2203" s="14">
        <f t="shared" si="701"/>
        <v>1.3926189732350458</v>
      </c>
      <c r="R2203" s="14">
        <f t="shared" si="702"/>
        <v>-0.10489897323504582</v>
      </c>
      <c r="S2203" s="14">
        <f t="shared" si="703"/>
        <v>2.1413779464700915</v>
      </c>
      <c r="T2203" s="14">
        <f t="shared" si="704"/>
        <v>-0.85365794647009163</v>
      </c>
      <c r="U2203" s="4" t="s">
        <v>21</v>
      </c>
      <c r="V2203" s="21">
        <v>2190</v>
      </c>
      <c r="W2203" s="15">
        <f t="shared" si="694"/>
        <v>20284.753734315873</v>
      </c>
      <c r="X2203" s="15">
        <f t="shared" si="695"/>
        <v>22528.215133492089</v>
      </c>
      <c r="Y2203" s="15">
        <f t="shared" si="696"/>
        <v>42889.563854057647</v>
      </c>
      <c r="Z2203" s="15">
        <f t="shared" si="697"/>
        <v>9593.7378953531534</v>
      </c>
      <c r="AA2203" s="15">
        <f t="shared" si="698"/>
        <v>90684.595518621805</v>
      </c>
      <c r="AB2203" s="15">
        <f t="shared" si="699"/>
        <v>4537.3884253290553</v>
      </c>
      <c r="AC2203" s="15"/>
    </row>
    <row r="2204" spans="2:29">
      <c r="B2204" s="64">
        <v>43538</v>
      </c>
      <c r="C2204" s="65">
        <v>2808.48</v>
      </c>
      <c r="D2204" s="65">
        <v>21287.02</v>
      </c>
      <c r="E2204" s="16">
        <f t="shared" si="686"/>
        <v>-1.5124301088203628E-4</v>
      </c>
      <c r="F2204" s="16" t="str">
        <f t="shared" si="688"/>
        <v/>
      </c>
      <c r="G2204" s="16">
        <f t="shared" si="689"/>
        <v>-1.5124301088203628E-4</v>
      </c>
      <c r="H2204" s="6">
        <f t="shared" si="690"/>
        <v>2191</v>
      </c>
      <c r="I2204" s="25">
        <f t="shared" ca="1" si="691"/>
        <v>31581.380548830464</v>
      </c>
      <c r="J2204" s="16">
        <f t="shared" ca="1" si="700"/>
        <v>-2.9094535924109807E-3</v>
      </c>
      <c r="K2204" s="17">
        <f t="shared" ca="1" si="692"/>
        <v>27.650306148227461</v>
      </c>
      <c r="L2204" s="31">
        <f t="shared" ca="1" si="687"/>
        <v>-0.2004810149878945</v>
      </c>
      <c r="M2204" s="30"/>
      <c r="N2204" s="21">
        <v>2191</v>
      </c>
      <c r="O2204" s="14">
        <f t="shared" si="685"/>
        <v>0.644154</v>
      </c>
      <c r="P2204" s="14">
        <f t="shared" si="693"/>
        <v>0.74892990326198083</v>
      </c>
      <c r="Q2204" s="14">
        <f t="shared" si="701"/>
        <v>1.3930839032619808</v>
      </c>
      <c r="R2204" s="14">
        <f t="shared" si="702"/>
        <v>-0.10477590326198083</v>
      </c>
      <c r="S2204" s="14">
        <f t="shared" si="703"/>
        <v>2.1420138065239618</v>
      </c>
      <c r="T2204" s="14">
        <f t="shared" si="704"/>
        <v>-0.85370580652396166</v>
      </c>
      <c r="U2204" s="4" t="s">
        <v>21</v>
      </c>
      <c r="V2204" s="21">
        <v>2191</v>
      </c>
      <c r="W2204" s="15">
        <f t="shared" si="694"/>
        <v>20290.718328666171</v>
      </c>
      <c r="X2204" s="15">
        <f t="shared" si="695"/>
        <v>22532.066211034671</v>
      </c>
      <c r="Y2204" s="15">
        <f t="shared" si="696"/>
        <v>42909.509136356581</v>
      </c>
      <c r="Z2204" s="15">
        <f t="shared" si="697"/>
        <v>9594.9186690749339</v>
      </c>
      <c r="AA2204" s="15">
        <f t="shared" si="698"/>
        <v>90742.276567007299</v>
      </c>
      <c r="AB2204" s="15">
        <f t="shared" si="699"/>
        <v>4537.171270871143</v>
      </c>
      <c r="AC2204" s="15"/>
    </row>
    <row r="2205" spans="2:29">
      <c r="B2205" s="64">
        <v>43539</v>
      </c>
      <c r="C2205" s="65">
        <v>2822.48</v>
      </c>
      <c r="D2205" s="65">
        <v>21450.85</v>
      </c>
      <c r="E2205" s="16">
        <f t="shared" si="686"/>
        <v>7.696239304515057E-3</v>
      </c>
      <c r="F2205" s="16">
        <f t="shared" si="688"/>
        <v>7.696239304515057E-3</v>
      </c>
      <c r="G2205" s="16" t="str">
        <f t="shared" si="689"/>
        <v/>
      </c>
      <c r="H2205" s="6">
        <f t="shared" si="690"/>
        <v>2192</v>
      </c>
      <c r="I2205" s="25">
        <f t="shared" ca="1" si="691"/>
        <v>31310.878485926132</v>
      </c>
      <c r="J2205" s="16">
        <f t="shared" ca="1" si="700"/>
        <v>-8.5652387008885635E-3</v>
      </c>
      <c r="K2205" s="17">
        <f t="shared" ca="1" si="692"/>
        <v>27.094297588410587</v>
      </c>
      <c r="L2205" s="31">
        <f t="shared" ca="1" si="687"/>
        <v>-0.55600855981687503</v>
      </c>
      <c r="M2205" s="30"/>
      <c r="N2205" s="21">
        <v>2192</v>
      </c>
      <c r="O2205" s="14">
        <f t="shared" si="685"/>
        <v>0.64444800000000002</v>
      </c>
      <c r="P2205" s="14">
        <f t="shared" si="693"/>
        <v>0.74910079428605603</v>
      </c>
      <c r="Q2205" s="14">
        <f t="shared" si="701"/>
        <v>1.393548794286056</v>
      </c>
      <c r="R2205" s="14">
        <f t="shared" si="702"/>
        <v>-0.10465279428605601</v>
      </c>
      <c r="S2205" s="14">
        <f t="shared" si="703"/>
        <v>2.142649588572112</v>
      </c>
      <c r="T2205" s="14">
        <f t="shared" si="704"/>
        <v>-0.85375358857211203</v>
      </c>
      <c r="U2205" s="4" t="s">
        <v>21</v>
      </c>
      <c r="V2205" s="21">
        <v>2192</v>
      </c>
      <c r="W2205" s="15">
        <f t="shared" si="694"/>
        <v>20296.684676865007</v>
      </c>
      <c r="X2205" s="15">
        <f t="shared" si="695"/>
        <v>22535.917067933071</v>
      </c>
      <c r="Y2205" s="15">
        <f t="shared" si="696"/>
        <v>42929.46201960036</v>
      </c>
      <c r="Z2205" s="15">
        <f t="shared" si="697"/>
        <v>9596.0999623987791</v>
      </c>
      <c r="AA2205" s="15">
        <f t="shared" si="698"/>
        <v>90799.987221211879</v>
      </c>
      <c r="AB2205" s="15">
        <f t="shared" si="699"/>
        <v>4536.954480714392</v>
      </c>
      <c r="AC2205" s="15"/>
    </row>
    <row r="2206" spans="2:29">
      <c r="B2206" s="64">
        <v>43542</v>
      </c>
      <c r="C2206" s="65">
        <v>2832.94</v>
      </c>
      <c r="D2206" s="65">
        <v>21584.5</v>
      </c>
      <c r="E2206" s="16">
        <f t="shared" si="686"/>
        <v>6.2305223336138879E-3</v>
      </c>
      <c r="F2206" s="16">
        <f t="shared" si="688"/>
        <v>6.2305223336138879E-3</v>
      </c>
      <c r="G2206" s="16" t="str">
        <f t="shared" si="689"/>
        <v/>
      </c>
      <c r="H2206" s="6">
        <f t="shared" si="690"/>
        <v>2193</v>
      </c>
      <c r="I2206" s="25">
        <f t="shared" ca="1" si="691"/>
        <v>31393.888295588731</v>
      </c>
      <c r="J2206" s="16">
        <f t="shared" ca="1" si="700"/>
        <v>2.6511491748757794E-3</v>
      </c>
      <c r="K2206" s="17">
        <f t="shared" ca="1" si="692"/>
        <v>27.241400267085858</v>
      </c>
      <c r="L2206" s="31">
        <f t="shared" ca="1" si="687"/>
        <v>0.14710267867527269</v>
      </c>
      <c r="M2206" s="30"/>
      <c r="N2206" s="21">
        <v>2193</v>
      </c>
      <c r="O2206" s="14">
        <f t="shared" si="685"/>
        <v>0.64474199999999993</v>
      </c>
      <c r="P2206" s="14">
        <f t="shared" si="693"/>
        <v>0.74927164633395804</v>
      </c>
      <c r="Q2206" s="14">
        <f t="shared" si="701"/>
        <v>1.3940136463339581</v>
      </c>
      <c r="R2206" s="14">
        <f t="shared" si="702"/>
        <v>-0.10452964633395812</v>
      </c>
      <c r="S2206" s="14">
        <f t="shared" si="703"/>
        <v>2.1432852926679162</v>
      </c>
      <c r="T2206" s="14">
        <f t="shared" si="704"/>
        <v>-0.85380129266791616</v>
      </c>
      <c r="U2206" s="4" t="s">
        <v>21</v>
      </c>
      <c r="V2206" s="21">
        <v>2193</v>
      </c>
      <c r="W2206" s="15">
        <f t="shared" si="694"/>
        <v>20302.652779428092</v>
      </c>
      <c r="X2206" s="15">
        <f t="shared" si="695"/>
        <v>22539.767704450675</v>
      </c>
      <c r="Y2206" s="15">
        <f t="shared" si="696"/>
        <v>42949.422506912771</v>
      </c>
      <c r="Z2206" s="15">
        <f t="shared" si="697"/>
        <v>9597.2817752246956</v>
      </c>
      <c r="AA2206" s="15">
        <f t="shared" si="698"/>
        <v>90857.727495907428</v>
      </c>
      <c r="AB2206" s="15">
        <f t="shared" si="699"/>
        <v>4536.7380545654332</v>
      </c>
      <c r="AC2206" s="15"/>
    </row>
    <row r="2207" spans="2:29">
      <c r="B2207" s="64">
        <v>43543</v>
      </c>
      <c r="C2207" s="65">
        <v>2832.57</v>
      </c>
      <c r="D2207" s="65">
        <v>21566.85</v>
      </c>
      <c r="E2207" s="16">
        <f t="shared" si="686"/>
        <v>-8.1771641687328667E-4</v>
      </c>
      <c r="F2207" s="16" t="str">
        <f t="shared" si="688"/>
        <v/>
      </c>
      <c r="G2207" s="16">
        <f t="shared" si="689"/>
        <v>-8.1771641687328667E-4</v>
      </c>
      <c r="H2207" s="6">
        <f t="shared" si="690"/>
        <v>2194</v>
      </c>
      <c r="I2207" s="25">
        <f t="shared" ca="1" si="691"/>
        <v>31290.509528260969</v>
      </c>
      <c r="J2207" s="16">
        <f t="shared" ca="1" si="700"/>
        <v>-3.2929583731202915E-3</v>
      </c>
      <c r="K2207" s="17">
        <f t="shared" ca="1" si="692"/>
        <v>27.016875622637645</v>
      </c>
      <c r="L2207" s="31">
        <f t="shared" ca="1" si="687"/>
        <v>-0.22452464444821105</v>
      </c>
      <c r="M2207" s="30"/>
      <c r="N2207" s="21">
        <v>2194</v>
      </c>
      <c r="O2207" s="14">
        <f t="shared" si="685"/>
        <v>0.64503599999999994</v>
      </c>
      <c r="P2207" s="14">
        <f t="shared" si="693"/>
        <v>0.74944245943234367</v>
      </c>
      <c r="Q2207" s="14">
        <f t="shared" si="701"/>
        <v>1.3944784594323436</v>
      </c>
      <c r="R2207" s="14">
        <f t="shared" si="702"/>
        <v>-0.10440645943234372</v>
      </c>
      <c r="S2207" s="14">
        <f t="shared" si="703"/>
        <v>2.1439209188646871</v>
      </c>
      <c r="T2207" s="14">
        <f t="shared" si="704"/>
        <v>-0.85384891886468739</v>
      </c>
      <c r="U2207" s="4" t="s">
        <v>21</v>
      </c>
      <c r="V2207" s="21">
        <v>2194</v>
      </c>
      <c r="W2207" s="15">
        <f t="shared" si="694"/>
        <v>20308.622636871289</v>
      </c>
      <c r="X2207" s="15">
        <f t="shared" si="695"/>
        <v>22543.61812085058</v>
      </c>
      <c r="Y2207" s="15">
        <f t="shared" si="696"/>
        <v>42969.390601418505</v>
      </c>
      <c r="Z2207" s="15">
        <f t="shared" si="697"/>
        <v>9598.4641074529318</v>
      </c>
      <c r="AA2207" s="15">
        <f t="shared" si="698"/>
        <v>90915.497405771908</v>
      </c>
      <c r="AB2207" s="15">
        <f t="shared" si="699"/>
        <v>4536.5219921313037</v>
      </c>
      <c r="AC2207" s="15"/>
    </row>
    <row r="2208" spans="2:29">
      <c r="B2208" s="64">
        <v>43544</v>
      </c>
      <c r="C2208" s="65">
        <v>2824.23</v>
      </c>
      <c r="D2208" s="65">
        <v>21608.92</v>
      </c>
      <c r="E2208" s="16">
        <f t="shared" si="686"/>
        <v>1.9506789354958982E-3</v>
      </c>
      <c r="F2208" s="16">
        <f t="shared" si="688"/>
        <v>1.9506789354958982E-3</v>
      </c>
      <c r="G2208" s="16" t="str">
        <f t="shared" si="689"/>
        <v/>
      </c>
      <c r="H2208" s="6">
        <f t="shared" si="690"/>
        <v>2195</v>
      </c>
      <c r="I2208" s="25">
        <f t="shared" ca="1" si="691"/>
        <v>31470.360554606425</v>
      </c>
      <c r="J2208" s="16">
        <f t="shared" ca="1" si="700"/>
        <v>5.74778196510407E-3</v>
      </c>
      <c r="K2208" s="17">
        <f t="shared" ca="1" si="692"/>
        <v>27.356708769288495</v>
      </c>
      <c r="L2208" s="31">
        <f t="shared" ca="1" si="687"/>
        <v>0.33983314665085174</v>
      </c>
      <c r="M2208" s="30"/>
      <c r="N2208" s="21">
        <v>2195</v>
      </c>
      <c r="O2208" s="14">
        <f t="shared" si="685"/>
        <v>0.64532999999999996</v>
      </c>
      <c r="P2208" s="14">
        <f t="shared" si="693"/>
        <v>0.74961323360783871</v>
      </c>
      <c r="Q2208" s="14">
        <f t="shared" si="701"/>
        <v>1.3949432336078387</v>
      </c>
      <c r="R2208" s="14">
        <f t="shared" si="702"/>
        <v>-0.10428323360783875</v>
      </c>
      <c r="S2208" s="14">
        <f t="shared" si="703"/>
        <v>2.1445564672156774</v>
      </c>
      <c r="T2208" s="14">
        <f t="shared" si="704"/>
        <v>-0.85389646721567747</v>
      </c>
      <c r="U2208" s="4" t="s">
        <v>21</v>
      </c>
      <c r="V2208" s="21">
        <v>2195</v>
      </c>
      <c r="W2208" s="15">
        <f t="shared" si="694"/>
        <v>20314.594249710604</v>
      </c>
      <c r="X2208" s="15">
        <f t="shared" si="695"/>
        <v>22547.46831739556</v>
      </c>
      <c r="Y2208" s="15">
        <f t="shared" si="696"/>
        <v>42989.366306243086</v>
      </c>
      <c r="Z2208" s="15">
        <f t="shared" si="697"/>
        <v>9599.6469589839853</v>
      </c>
      <c r="AA2208" s="15">
        <f t="shared" si="698"/>
        <v>90973.296965489513</v>
      </c>
      <c r="AB2208" s="15">
        <f t="shared" si="699"/>
        <v>4536.3062931194545</v>
      </c>
      <c r="AC2208" s="15"/>
    </row>
    <row r="2209" spans="2:29">
      <c r="B2209" s="64">
        <v>43546</v>
      </c>
      <c r="C2209" s="65">
        <v>2800.71</v>
      </c>
      <c r="D2209" s="65">
        <v>21627.34</v>
      </c>
      <c r="E2209" s="16">
        <f t="shared" si="686"/>
        <v>8.5242575751133759E-4</v>
      </c>
      <c r="F2209" s="16">
        <f t="shared" si="688"/>
        <v>8.5242575751133759E-4</v>
      </c>
      <c r="G2209" s="16" t="str">
        <f t="shared" si="689"/>
        <v/>
      </c>
      <c r="H2209" s="6">
        <f t="shared" si="690"/>
        <v>2196</v>
      </c>
      <c r="I2209" s="25">
        <f t="shared" ca="1" si="691"/>
        <v>31392.465954703577</v>
      </c>
      <c r="J2209" s="16">
        <f t="shared" ca="1" si="700"/>
        <v>-2.475173418101996E-3</v>
      </c>
      <c r="K2209" s="17">
        <f t="shared" ca="1" si="692"/>
        <v>27.183443557355435</v>
      </c>
      <c r="L2209" s="31">
        <f t="shared" ca="1" si="687"/>
        <v>-0.17326521193305941</v>
      </c>
      <c r="M2209" s="30"/>
      <c r="N2209" s="21">
        <v>2196</v>
      </c>
      <c r="O2209" s="14">
        <f t="shared" si="685"/>
        <v>0.64562399999999998</v>
      </c>
      <c r="P2209" s="14">
        <f t="shared" si="693"/>
        <v>0.7497839688870388</v>
      </c>
      <c r="Q2209" s="14">
        <f t="shared" si="701"/>
        <v>1.3954079688870387</v>
      </c>
      <c r="R2209" s="14">
        <f t="shared" si="702"/>
        <v>-0.10415996888703882</v>
      </c>
      <c r="S2209" s="14">
        <f t="shared" si="703"/>
        <v>2.1451919377740776</v>
      </c>
      <c r="T2209" s="14">
        <f t="shared" si="704"/>
        <v>-0.85394393777407762</v>
      </c>
      <c r="U2209" s="4" t="s">
        <v>21</v>
      </c>
      <c r="V2209" s="21">
        <v>2196</v>
      </c>
      <c r="W2209" s="15">
        <f t="shared" si="694"/>
        <v>20320.567618462195</v>
      </c>
      <c r="X2209" s="15">
        <f t="shared" si="695"/>
        <v>22551.318294348079</v>
      </c>
      <c r="Y2209" s="15">
        <f t="shared" si="696"/>
        <v>43009.349624512884</v>
      </c>
      <c r="Z2209" s="15">
        <f t="shared" si="697"/>
        <v>9600.8303297185957</v>
      </c>
      <c r="AA2209" s="15">
        <f t="shared" si="698"/>
        <v>91031.126189750328</v>
      </c>
      <c r="AB2209" s="15">
        <f t="shared" si="699"/>
        <v>4536.0909572377432</v>
      </c>
      <c r="AC2209" s="15"/>
    </row>
    <row r="2210" spans="2:29">
      <c r="B2210" s="64">
        <v>43549</v>
      </c>
      <c r="C2210" s="65">
        <v>2798.36</v>
      </c>
      <c r="D2210" s="65">
        <v>20977.11</v>
      </c>
      <c r="E2210" s="16">
        <f t="shared" si="686"/>
        <v>-3.0065186009930002E-2</v>
      </c>
      <c r="F2210" s="16" t="str">
        <f t="shared" si="688"/>
        <v/>
      </c>
      <c r="G2210" s="16">
        <f t="shared" si="689"/>
        <v>-3.0065186009930002E-2</v>
      </c>
      <c r="H2210" s="6">
        <f t="shared" si="690"/>
        <v>2197</v>
      </c>
      <c r="I2210" s="25">
        <f t="shared" ca="1" si="691"/>
        <v>31417.444196186669</v>
      </c>
      <c r="J2210" s="16">
        <f t="shared" ca="1" si="700"/>
        <v>7.9567631033295827E-4</v>
      </c>
      <c r="K2210" s="17">
        <f t="shared" ca="1" si="692"/>
        <v>27.214778586277511</v>
      </c>
      <c r="L2210" s="31">
        <f t="shared" ca="1" si="687"/>
        <v>3.1335028922074681E-2</v>
      </c>
      <c r="M2210" s="30"/>
      <c r="N2210" s="21">
        <v>2197</v>
      </c>
      <c r="O2210" s="14">
        <f t="shared" si="685"/>
        <v>0.64591799999999999</v>
      </c>
      <c r="P2210" s="14">
        <f t="shared" si="693"/>
        <v>0.74995466529650978</v>
      </c>
      <c r="Q2210" s="14">
        <f t="shared" si="701"/>
        <v>1.3958726652965097</v>
      </c>
      <c r="R2210" s="14">
        <f t="shared" si="702"/>
        <v>-0.10403666529650979</v>
      </c>
      <c r="S2210" s="14">
        <f t="shared" si="703"/>
        <v>2.1458273305930193</v>
      </c>
      <c r="T2210" s="14">
        <f t="shared" si="704"/>
        <v>-0.85399133059301957</v>
      </c>
      <c r="U2210" s="4" t="s">
        <v>21</v>
      </c>
      <c r="V2210" s="21">
        <v>2197</v>
      </c>
      <c r="W2210" s="15">
        <f t="shared" si="694"/>
        <v>20326.542743642389</v>
      </c>
      <c r="X2210" s="15">
        <f t="shared" si="695"/>
        <v>22555.168051970315</v>
      </c>
      <c r="Y2210" s="15">
        <f t="shared" si="696"/>
        <v>43029.340559355158</v>
      </c>
      <c r="Z2210" s="15">
        <f t="shared" si="697"/>
        <v>9602.0142195577446</v>
      </c>
      <c r="AA2210" s="15">
        <f t="shared" si="698"/>
        <v>91088.985093250798</v>
      </c>
      <c r="AB2210" s="15">
        <f t="shared" si="699"/>
        <v>4535.875984194432</v>
      </c>
      <c r="AC2210" s="15"/>
    </row>
    <row r="2211" spans="2:29">
      <c r="B2211" s="64">
        <v>43550</v>
      </c>
      <c r="C2211" s="65">
        <v>2818.46</v>
      </c>
      <c r="D2211" s="65">
        <v>21428.39</v>
      </c>
      <c r="E2211" s="16">
        <f t="shared" si="686"/>
        <v>2.1512972950039295E-2</v>
      </c>
      <c r="F2211" s="16">
        <f t="shared" si="688"/>
        <v>2.1512972950039295E-2</v>
      </c>
      <c r="G2211" s="16" t="str">
        <f t="shared" si="689"/>
        <v/>
      </c>
      <c r="H2211" s="6">
        <f t="shared" si="690"/>
        <v>2198</v>
      </c>
      <c r="I2211" s="25">
        <f t="shared" ca="1" si="691"/>
        <v>30961.098066078328</v>
      </c>
      <c r="J2211" s="16">
        <f t="shared" ca="1" si="700"/>
        <v>-1.4525246778785727E-2</v>
      </c>
      <c r="K2211" s="17">
        <f t="shared" ca="1" si="692"/>
        <v>26.281917286094011</v>
      </c>
      <c r="L2211" s="31">
        <f t="shared" ca="1" si="687"/>
        <v>-0.93286130018349867</v>
      </c>
      <c r="M2211" s="30"/>
      <c r="N2211" s="21">
        <v>2198</v>
      </c>
      <c r="O2211" s="14">
        <f t="shared" si="685"/>
        <v>0.64621200000000001</v>
      </c>
      <c r="P2211" s="14">
        <f t="shared" si="693"/>
        <v>0.75012532286278666</v>
      </c>
      <c r="Q2211" s="14">
        <f t="shared" si="701"/>
        <v>1.3963373228627867</v>
      </c>
      <c r="R2211" s="14">
        <f t="shared" si="702"/>
        <v>-0.10391332286278665</v>
      </c>
      <c r="S2211" s="14">
        <f t="shared" si="703"/>
        <v>2.1464626457255731</v>
      </c>
      <c r="T2211" s="14">
        <f t="shared" si="704"/>
        <v>-0.85403864572557331</v>
      </c>
      <c r="U2211" s="4" t="s">
        <v>21</v>
      </c>
      <c r="V2211" s="21">
        <v>2198</v>
      </c>
      <c r="W2211" s="15">
        <f t="shared" si="694"/>
        <v>20332.51962576764</v>
      </c>
      <c r="X2211" s="15">
        <f t="shared" si="695"/>
        <v>22559.017590524127</v>
      </c>
      <c r="Y2211" s="15">
        <f t="shared" si="696"/>
        <v>43049.339113897986</v>
      </c>
      <c r="Z2211" s="15">
        <f t="shared" si="697"/>
        <v>9603.1986284026607</v>
      </c>
      <c r="AA2211" s="15">
        <f t="shared" si="698"/>
        <v>91146.873690693377</v>
      </c>
      <c r="AB2211" s="15">
        <f t="shared" si="699"/>
        <v>4535.6613736981944</v>
      </c>
      <c r="AC2211" s="15"/>
    </row>
    <row r="2212" spans="2:29">
      <c r="B2212" s="64">
        <v>43551</v>
      </c>
      <c r="C2212" s="65">
        <v>2805.37</v>
      </c>
      <c r="D2212" s="65">
        <v>21378.73</v>
      </c>
      <c r="E2212" s="16">
        <f t="shared" si="686"/>
        <v>-2.3174862880505653E-3</v>
      </c>
      <c r="F2212" s="16" t="str">
        <f t="shared" si="688"/>
        <v/>
      </c>
      <c r="G2212" s="16">
        <f t="shared" si="689"/>
        <v>-2.3174862880505653E-3</v>
      </c>
      <c r="H2212" s="6">
        <f t="shared" si="690"/>
        <v>2199</v>
      </c>
      <c r="I2212" s="25">
        <f t="shared" ca="1" si="691"/>
        <v>31013.198647245383</v>
      </c>
      <c r="J2212" s="16">
        <f t="shared" ca="1" si="700"/>
        <v>1.682775625588594E-3</v>
      </c>
      <c r="K2212" s="17">
        <f t="shared" ca="1" si="692"/>
        <v>26.368627440846993</v>
      </c>
      <c r="L2212" s="31">
        <f t="shared" ca="1" si="687"/>
        <v>8.6710154752981924E-2</v>
      </c>
      <c r="M2212" s="30"/>
      <c r="N2212" s="21">
        <v>2199</v>
      </c>
      <c r="O2212" s="14">
        <f t="shared" si="685"/>
        <v>0.64650600000000003</v>
      </c>
      <c r="P2212" s="14">
        <f t="shared" si="693"/>
        <v>0.75029594161237467</v>
      </c>
      <c r="Q2212" s="14">
        <f t="shared" si="701"/>
        <v>1.3968019416123747</v>
      </c>
      <c r="R2212" s="14">
        <f t="shared" si="702"/>
        <v>-0.10378994161237465</v>
      </c>
      <c r="S2212" s="14">
        <f t="shared" si="703"/>
        <v>2.1470978832247494</v>
      </c>
      <c r="T2212" s="14">
        <f t="shared" si="704"/>
        <v>-0.85408588322474932</v>
      </c>
      <c r="U2212" s="4" t="s">
        <v>21</v>
      </c>
      <c r="V2212" s="21">
        <v>2199</v>
      </c>
      <c r="W2212" s="15">
        <f t="shared" si="694"/>
        <v>20338.498265354574</v>
      </c>
      <c r="X2212" s="15">
        <f t="shared" si="695"/>
        <v>22562.866910271077</v>
      </c>
      <c r="Y2212" s="15">
        <f t="shared" si="696"/>
        <v>43069.345291270351</v>
      </c>
      <c r="Z2212" s="15">
        <f t="shared" si="697"/>
        <v>9604.3835561548203</v>
      </c>
      <c r="AA2212" s="15">
        <f t="shared" si="698"/>
        <v>91204.79199678672</v>
      </c>
      <c r="AB2212" s="15">
        <f t="shared" si="699"/>
        <v>4535.4471254581076</v>
      </c>
      <c r="AC2212" s="15"/>
    </row>
    <row r="2213" spans="2:29">
      <c r="B2213" s="64">
        <v>43552</v>
      </c>
      <c r="C2213" s="65">
        <v>2815.44</v>
      </c>
      <c r="D2213" s="65">
        <v>21033.759999999998</v>
      </c>
      <c r="E2213" s="16">
        <f t="shared" si="686"/>
        <v>-1.6136131566281121E-2</v>
      </c>
      <c r="F2213" s="16" t="str">
        <f t="shared" si="688"/>
        <v/>
      </c>
      <c r="G2213" s="16">
        <f t="shared" si="689"/>
        <v>-1.6136131566281121E-2</v>
      </c>
      <c r="H2213" s="6">
        <f t="shared" si="690"/>
        <v>2200</v>
      </c>
      <c r="I2213" s="25">
        <f t="shared" ca="1" si="691"/>
        <v>30591.247043298918</v>
      </c>
      <c r="J2213" s="16">
        <f t="shared" ca="1" si="700"/>
        <v>-1.3605549325817227E-2</v>
      </c>
      <c r="K2213" s="17">
        <f t="shared" ca="1" si="692"/>
        <v>25.494067303367313</v>
      </c>
      <c r="L2213" s="31">
        <f t="shared" ca="1" si="687"/>
        <v>-0.87456013747968031</v>
      </c>
      <c r="M2213" s="30"/>
      <c r="N2213" s="21">
        <v>2200</v>
      </c>
      <c r="O2213" s="14">
        <f t="shared" si="685"/>
        <v>0.64679999999999993</v>
      </c>
      <c r="P2213" s="14">
        <f t="shared" si="693"/>
        <v>0.75046652157174876</v>
      </c>
      <c r="Q2213" s="14">
        <f t="shared" si="701"/>
        <v>1.3972665215717486</v>
      </c>
      <c r="R2213" s="14">
        <f t="shared" si="702"/>
        <v>-0.10366652157174883</v>
      </c>
      <c r="S2213" s="14">
        <f t="shared" si="703"/>
        <v>2.1477330431434973</v>
      </c>
      <c r="T2213" s="14">
        <f t="shared" si="704"/>
        <v>-0.85413304314349758</v>
      </c>
      <c r="U2213" s="4" t="s">
        <v>21</v>
      </c>
      <c r="V2213" s="21">
        <v>2200</v>
      </c>
      <c r="W2213" s="15">
        <f t="shared" si="694"/>
        <v>20344.478662919948</v>
      </c>
      <c r="X2213" s="15">
        <f t="shared" si="695"/>
        <v>22566.716011472428</v>
      </c>
      <c r="Y2213" s="15">
        <f t="shared" si="696"/>
        <v>43089.359094602019</v>
      </c>
      <c r="Z2213" s="15">
        <f t="shared" si="697"/>
        <v>9605.5690027159326</v>
      </c>
      <c r="AA2213" s="15">
        <f t="shared" si="698"/>
        <v>91262.740026245505</v>
      </c>
      <c r="AB2213" s="15">
        <f t="shared" si="699"/>
        <v>4535.2332391836535</v>
      </c>
      <c r="AC2213" s="15"/>
    </row>
    <row r="2214" spans="2:29">
      <c r="B2214" s="64">
        <v>43553</v>
      </c>
      <c r="C2214" s="65">
        <v>2834.4</v>
      </c>
      <c r="D2214" s="65">
        <v>21205.81</v>
      </c>
      <c r="E2214" s="16">
        <f t="shared" si="686"/>
        <v>8.179707289614549E-3</v>
      </c>
      <c r="F2214" s="16">
        <f t="shared" si="688"/>
        <v>8.179707289614549E-3</v>
      </c>
      <c r="G2214" s="16" t="str">
        <f t="shared" si="689"/>
        <v/>
      </c>
      <c r="H2214" s="6">
        <f t="shared" si="690"/>
        <v>2201</v>
      </c>
      <c r="I2214" s="25">
        <f t="shared" ca="1" si="691"/>
        <v>30332.686005917891</v>
      </c>
      <c r="J2214" s="16">
        <f t="shared" ca="1" si="700"/>
        <v>-8.4521247863828166E-3</v>
      </c>
      <c r="K2214" s="17">
        <f t="shared" ca="1" si="692"/>
        <v>24.945189037370977</v>
      </c>
      <c r="L2214" s="31">
        <f t="shared" ca="1" si="687"/>
        <v>-0.54887826599633727</v>
      </c>
      <c r="M2214" s="30"/>
      <c r="N2214" s="21">
        <v>2201</v>
      </c>
      <c r="O2214" s="14">
        <f t="shared" si="685"/>
        <v>0.64709399999999995</v>
      </c>
      <c r="P2214" s="14">
        <f t="shared" si="693"/>
        <v>0.75063706276735365</v>
      </c>
      <c r="Q2214" s="14">
        <f t="shared" si="701"/>
        <v>1.3977310627673536</v>
      </c>
      <c r="R2214" s="14">
        <f t="shared" si="702"/>
        <v>-0.1035430627673537</v>
      </c>
      <c r="S2214" s="14">
        <f t="shared" si="703"/>
        <v>2.1483681255347071</v>
      </c>
      <c r="T2214" s="14">
        <f t="shared" si="704"/>
        <v>-0.85418012553470735</v>
      </c>
      <c r="U2214" s="4" t="s">
        <v>21</v>
      </c>
      <c r="V2214" s="21">
        <v>2201</v>
      </c>
      <c r="W2214" s="15">
        <f t="shared" si="694"/>
        <v>20350.4608189807</v>
      </c>
      <c r="X2214" s="15">
        <f t="shared" si="695"/>
        <v>22570.564894389117</v>
      </c>
      <c r="Y2214" s="15">
        <f t="shared" si="696"/>
        <v>43109.380527023706</v>
      </c>
      <c r="Z2214" s="15">
        <f t="shared" si="697"/>
        <v>9606.7549679879648</v>
      </c>
      <c r="AA2214" s="15">
        <f t="shared" si="698"/>
        <v>91320.717793790667</v>
      </c>
      <c r="AB2214" s="15">
        <f t="shared" si="699"/>
        <v>4535.0197145847224</v>
      </c>
      <c r="AC2214" s="15"/>
    </row>
    <row r="2215" spans="2:29">
      <c r="B2215" s="64">
        <v>43556</v>
      </c>
      <c r="C2215" s="65">
        <v>2867.19</v>
      </c>
      <c r="D2215" s="65">
        <v>21509.03</v>
      </c>
      <c r="E2215" s="16">
        <f t="shared" si="686"/>
        <v>1.4298911477561928E-2</v>
      </c>
      <c r="F2215" s="16">
        <f t="shared" si="688"/>
        <v>1.4298911477561928E-2</v>
      </c>
      <c r="G2215" s="16" t="str">
        <f t="shared" si="689"/>
        <v/>
      </c>
      <c r="H2215" s="6">
        <f t="shared" si="690"/>
        <v>2202</v>
      </c>
      <c r="I2215" s="25">
        <f t="shared" ca="1" si="691"/>
        <v>30161.963207086985</v>
      </c>
      <c r="J2215" s="16">
        <f t="shared" ca="1" si="700"/>
        <v>-5.6283442487618154E-3</v>
      </c>
      <c r="K2215" s="17">
        <f t="shared" ca="1" si="692"/>
        <v>24.574048608687658</v>
      </c>
      <c r="L2215" s="31">
        <f t="shared" ca="1" si="687"/>
        <v>-0.3711404286833202</v>
      </c>
      <c r="M2215" s="30"/>
      <c r="N2215" s="21">
        <v>2202</v>
      </c>
      <c r="O2215" s="14">
        <f t="shared" si="685"/>
        <v>0.64738799999999996</v>
      </c>
      <c r="P2215" s="14">
        <f t="shared" si="693"/>
        <v>0.75080756522560421</v>
      </c>
      <c r="Q2215" s="14">
        <f t="shared" si="701"/>
        <v>1.3981955652256042</v>
      </c>
      <c r="R2215" s="14">
        <f t="shared" si="702"/>
        <v>-0.10341956522560425</v>
      </c>
      <c r="S2215" s="14">
        <f t="shared" si="703"/>
        <v>2.1490031304512085</v>
      </c>
      <c r="T2215" s="14">
        <f t="shared" si="704"/>
        <v>-0.85422713045120846</v>
      </c>
      <c r="U2215" s="4" t="s">
        <v>21</v>
      </c>
      <c r="V2215" s="21">
        <v>2202</v>
      </c>
      <c r="W2215" s="15">
        <f t="shared" si="694"/>
        <v>20356.444734053894</v>
      </c>
      <c r="X2215" s="15">
        <f t="shared" si="695"/>
        <v>22574.413559281806</v>
      </c>
      <c r="Y2215" s="15">
        <f t="shared" si="696"/>
        <v>43129.409591666925</v>
      </c>
      <c r="Z2215" s="15">
        <f t="shared" si="697"/>
        <v>9607.9414518731137</v>
      </c>
      <c r="AA2215" s="15">
        <f t="shared" si="698"/>
        <v>91378.725314149269</v>
      </c>
      <c r="AB2215" s="15">
        <f t="shared" si="699"/>
        <v>4534.8065513716056</v>
      </c>
      <c r="AC2215" s="15"/>
    </row>
    <row r="2216" spans="2:29">
      <c r="B2216" s="64">
        <v>43557</v>
      </c>
      <c r="C2216" s="65">
        <v>2867.24</v>
      </c>
      <c r="D2216" s="65">
        <v>21505.31</v>
      </c>
      <c r="E2216" s="16">
        <f t="shared" si="686"/>
        <v>-1.7295061655488538E-4</v>
      </c>
      <c r="F2216" s="16" t="str">
        <f t="shared" si="688"/>
        <v/>
      </c>
      <c r="G2216" s="16">
        <f t="shared" si="689"/>
        <v>-1.7295061655488538E-4</v>
      </c>
      <c r="H2216" s="6">
        <f t="shared" si="690"/>
        <v>2203</v>
      </c>
      <c r="I2216" s="25">
        <f t="shared" ca="1" si="691"/>
        <v>29758.251425825976</v>
      </c>
      <c r="J2216" s="16">
        <f t="shared" ca="1" si="700"/>
        <v>-1.3384797882325867E-2</v>
      </c>
      <c r="K2216" s="17">
        <f t="shared" ca="1" si="692"/>
        <v>23.713474185405406</v>
      </c>
      <c r="L2216" s="31">
        <f t="shared" ca="1" si="687"/>
        <v>-0.86057442328225098</v>
      </c>
      <c r="M2216" s="30"/>
      <c r="N2216" s="21">
        <v>2203</v>
      </c>
      <c r="O2216" s="14">
        <f t="shared" si="685"/>
        <v>0.64768199999999998</v>
      </c>
      <c r="P2216" s="14">
        <f t="shared" si="693"/>
        <v>0.75097802897288546</v>
      </c>
      <c r="Q2216" s="14">
        <f t="shared" si="701"/>
        <v>1.3986600289728854</v>
      </c>
      <c r="R2216" s="14">
        <f t="shared" si="702"/>
        <v>-0.10329602897288548</v>
      </c>
      <c r="S2216" s="14">
        <f t="shared" si="703"/>
        <v>2.1496380579457708</v>
      </c>
      <c r="T2216" s="14">
        <f t="shared" si="704"/>
        <v>-0.85427405794577094</v>
      </c>
      <c r="U2216" s="4" t="s">
        <v>21</v>
      </c>
      <c r="V2216" s="21">
        <v>2203</v>
      </c>
      <c r="W2216" s="15">
        <f t="shared" si="694"/>
        <v>20362.430408656757</v>
      </c>
      <c r="X2216" s="15">
        <f t="shared" si="695"/>
        <v>22578.262006410838</v>
      </c>
      <c r="Y2216" s="15">
        <f t="shared" si="696"/>
        <v>43149.446291664077</v>
      </c>
      <c r="Z2216" s="15">
        <f t="shared" si="697"/>
        <v>9609.1284542738249</v>
      </c>
      <c r="AA2216" s="15">
        <f t="shared" si="698"/>
        <v>91436.762602054456</v>
      </c>
      <c r="AB2216" s="15">
        <f t="shared" si="699"/>
        <v>4534.5937492549992</v>
      </c>
      <c r="AC2216" s="15"/>
    </row>
    <row r="2217" spans="2:29">
      <c r="B2217" s="64">
        <v>43558</v>
      </c>
      <c r="C2217" s="65">
        <v>2873.4</v>
      </c>
      <c r="D2217" s="65">
        <v>21713.21</v>
      </c>
      <c r="E2217" s="16">
        <f t="shared" si="686"/>
        <v>9.667379823866654E-3</v>
      </c>
      <c r="F2217" s="16">
        <f t="shared" si="688"/>
        <v>9.667379823866654E-3</v>
      </c>
      <c r="G2217" s="16" t="str">
        <f t="shared" si="689"/>
        <v/>
      </c>
      <c r="H2217" s="6">
        <f t="shared" si="690"/>
        <v>2204</v>
      </c>
      <c r="I2217" s="25">
        <f t="shared" ca="1" si="691"/>
        <v>29939.77215591359</v>
      </c>
      <c r="J2217" s="16">
        <f t="shared" ca="1" si="700"/>
        <v>6.0998452997167423E-3</v>
      </c>
      <c r="K2217" s="17">
        <f t="shared" ca="1" si="692"/>
        <v>24.075181725664155</v>
      </c>
      <c r="L2217" s="31">
        <f t="shared" ca="1" si="687"/>
        <v>0.36170754025874896</v>
      </c>
      <c r="M2217" s="30"/>
      <c r="N2217" s="21">
        <v>2204</v>
      </c>
      <c r="O2217" s="14">
        <f t="shared" si="685"/>
        <v>0.647976</v>
      </c>
      <c r="P2217" s="14">
        <f t="shared" si="693"/>
        <v>0.75114845403555219</v>
      </c>
      <c r="Q2217" s="14">
        <f t="shared" si="701"/>
        <v>1.3991244540355523</v>
      </c>
      <c r="R2217" s="14">
        <f t="shared" si="702"/>
        <v>-0.1031724540355522</v>
      </c>
      <c r="S2217" s="14">
        <f t="shared" si="703"/>
        <v>2.1502729080711043</v>
      </c>
      <c r="T2217" s="14">
        <f t="shared" si="704"/>
        <v>-0.85432090807110439</v>
      </c>
      <c r="U2217" s="4" t="s">
        <v>21</v>
      </c>
      <c r="V2217" s="21">
        <v>2204</v>
      </c>
      <c r="W2217" s="15">
        <f t="shared" si="694"/>
        <v>20368.41784330667</v>
      </c>
      <c r="X2217" s="15">
        <f t="shared" si="695"/>
        <v>22582.110236036257</v>
      </c>
      <c r="Y2217" s="15">
        <f t="shared" si="696"/>
        <v>43169.490630148422</v>
      </c>
      <c r="Z2217" s="15">
        <f t="shared" si="697"/>
        <v>9610.3159750927825</v>
      </c>
      <c r="AA2217" s="15">
        <f t="shared" si="698"/>
        <v>91494.8296722456</v>
      </c>
      <c r="AB2217" s="15">
        <f t="shared" si="699"/>
        <v>4534.3813079459997</v>
      </c>
      <c r="AC2217" s="15"/>
    </row>
    <row r="2218" spans="2:29">
      <c r="B2218" s="64">
        <v>43559</v>
      </c>
      <c r="C2218" s="65">
        <v>2879.39</v>
      </c>
      <c r="D2218" s="65">
        <v>21724.95</v>
      </c>
      <c r="E2218" s="16">
        <f t="shared" si="686"/>
        <v>5.4068467997139076E-4</v>
      </c>
      <c r="F2218" s="16">
        <f t="shared" si="688"/>
        <v>5.4068467997139076E-4</v>
      </c>
      <c r="G2218" s="16" t="str">
        <f t="shared" si="689"/>
        <v/>
      </c>
      <c r="H2218" s="6">
        <f t="shared" si="690"/>
        <v>2205</v>
      </c>
      <c r="I2218" s="25">
        <f t="shared" ca="1" si="691"/>
        <v>30497.658159000515</v>
      </c>
      <c r="J2218" s="16">
        <f t="shared" ca="1" si="700"/>
        <v>1.8633608839161923E-2</v>
      </c>
      <c r="K2218" s="17">
        <f t="shared" ca="1" si="692"/>
        <v>25.210690630189088</v>
      </c>
      <c r="L2218" s="31">
        <f t="shared" ca="1" si="687"/>
        <v>1.1355089045249314</v>
      </c>
      <c r="M2218" s="30"/>
      <c r="N2218" s="21">
        <v>2205</v>
      </c>
      <c r="O2218" s="14">
        <f t="shared" si="685"/>
        <v>0.64827000000000001</v>
      </c>
      <c r="P2218" s="14">
        <f t="shared" si="693"/>
        <v>0.75131884043992936</v>
      </c>
      <c r="Q2218" s="14">
        <f t="shared" si="701"/>
        <v>1.3995888404399293</v>
      </c>
      <c r="R2218" s="14">
        <f t="shared" si="702"/>
        <v>-0.10304884043992935</v>
      </c>
      <c r="S2218" s="14">
        <f t="shared" si="703"/>
        <v>2.1509076808798588</v>
      </c>
      <c r="T2218" s="14">
        <f t="shared" si="704"/>
        <v>-0.8543676808798587</v>
      </c>
      <c r="U2218" s="4" t="s">
        <v>21</v>
      </c>
      <c r="V2218" s="21">
        <v>2205</v>
      </c>
      <c r="W2218" s="15">
        <f t="shared" si="694"/>
        <v>20374.40703852116</v>
      </c>
      <c r="X2218" s="15">
        <f t="shared" si="695"/>
        <v>22585.958248417814</v>
      </c>
      <c r="Y2218" s="15">
        <f t="shared" si="696"/>
        <v>43189.542610254051</v>
      </c>
      <c r="Z2218" s="15">
        <f t="shared" si="697"/>
        <v>9611.5040142329181</v>
      </c>
      <c r="AA2218" s="15">
        <f t="shared" si="698"/>
        <v>91552.926539468186</v>
      </c>
      <c r="AB2218" s="15">
        <f t="shared" si="699"/>
        <v>4534.1692271561096</v>
      </c>
      <c r="AC2218" s="15"/>
    </row>
    <row r="2219" spans="2:29">
      <c r="B2219" s="64">
        <v>43560</v>
      </c>
      <c r="C2219" s="65">
        <v>2892.74</v>
      </c>
      <c r="D2219" s="65">
        <v>21807.5</v>
      </c>
      <c r="E2219" s="16">
        <f t="shared" si="686"/>
        <v>3.799778595577862E-3</v>
      </c>
      <c r="F2219" s="16">
        <f t="shared" si="688"/>
        <v>3.799778595577862E-3</v>
      </c>
      <c r="G2219" s="16" t="str">
        <f t="shared" si="689"/>
        <v/>
      </c>
      <c r="H2219" s="6">
        <f t="shared" si="690"/>
        <v>2206</v>
      </c>
      <c r="I2219" s="25">
        <f t="shared" ca="1" si="691"/>
        <v>31211.367877423363</v>
      </c>
      <c r="J2219" s="16">
        <f t="shared" ca="1" si="700"/>
        <v>2.3402115490373045E-2</v>
      </c>
      <c r="K2219" s="17">
        <f t="shared" ca="1" si="692"/>
        <v>26.638096884353281</v>
      </c>
      <c r="L2219" s="31">
        <f t="shared" ca="1" si="687"/>
        <v>1.4274062541641943</v>
      </c>
      <c r="M2219" s="30"/>
      <c r="N2219" s="21">
        <v>2206</v>
      </c>
      <c r="O2219" s="14">
        <f t="shared" si="685"/>
        <v>0.64856400000000003</v>
      </c>
      <c r="P2219" s="14">
        <f t="shared" si="693"/>
        <v>0.75148918821231225</v>
      </c>
      <c r="Q2219" s="14">
        <f t="shared" si="701"/>
        <v>1.4000531882123122</v>
      </c>
      <c r="R2219" s="14">
        <f t="shared" si="702"/>
        <v>-0.10292518821231222</v>
      </c>
      <c r="S2219" s="14">
        <f t="shared" si="703"/>
        <v>2.1515423764246244</v>
      </c>
      <c r="T2219" s="14">
        <f t="shared" si="704"/>
        <v>-0.85441437642462448</v>
      </c>
      <c r="U2219" s="4" t="s">
        <v>21</v>
      </c>
      <c r="V2219" s="21">
        <v>2206</v>
      </c>
      <c r="W2219" s="15">
        <f t="shared" si="694"/>
        <v>20380.397994817904</v>
      </c>
      <c r="X2219" s="15">
        <f t="shared" si="695"/>
        <v>22589.806043814944</v>
      </c>
      <c r="Y2219" s="15">
        <f t="shared" si="696"/>
        <v>43209.602235115985</v>
      </c>
      <c r="Z2219" s="15">
        <f t="shared" si="697"/>
        <v>9612.6925715973957</v>
      </c>
      <c r="AA2219" s="15">
        <f t="shared" si="698"/>
        <v>91611.053218473826</v>
      </c>
      <c r="AB2219" s="15">
        <f t="shared" si="699"/>
        <v>4533.9575065972294</v>
      </c>
      <c r="AC2219" s="15"/>
    </row>
    <row r="2220" spans="2:29">
      <c r="B2220" s="64">
        <v>43563</v>
      </c>
      <c r="C2220" s="65">
        <v>2895.77</v>
      </c>
      <c r="D2220" s="65">
        <v>21761.65</v>
      </c>
      <c r="E2220" s="16">
        <f t="shared" si="686"/>
        <v>-2.1024876762581013E-3</v>
      </c>
      <c r="F2220" s="16" t="str">
        <f t="shared" si="688"/>
        <v/>
      </c>
      <c r="G2220" s="16">
        <f t="shared" si="689"/>
        <v>-2.1024876762581013E-3</v>
      </c>
      <c r="H2220" s="6">
        <f t="shared" si="690"/>
        <v>2207</v>
      </c>
      <c r="I2220" s="25">
        <f t="shared" ca="1" si="691"/>
        <v>31056.604789340043</v>
      </c>
      <c r="J2220" s="16">
        <f t="shared" ca="1" si="700"/>
        <v>-4.9585487150426268E-3</v>
      </c>
      <c r="K2220" s="17">
        <f t="shared" ca="1" si="692"/>
        <v>26.309041481097726</v>
      </c>
      <c r="L2220" s="31">
        <f t="shared" ca="1" si="687"/>
        <v>-0.32905540325555671</v>
      </c>
      <c r="M2220" s="30"/>
      <c r="N2220" s="21">
        <v>2207</v>
      </c>
      <c r="O2220" s="14">
        <f t="shared" si="685"/>
        <v>0.64885799999999993</v>
      </c>
      <c r="P2220" s="14">
        <f t="shared" si="693"/>
        <v>0.75165949737896609</v>
      </c>
      <c r="Q2220" s="14">
        <f t="shared" si="701"/>
        <v>1.400517497378966</v>
      </c>
      <c r="R2220" s="14">
        <f t="shared" si="702"/>
        <v>-0.10280149737896616</v>
      </c>
      <c r="S2220" s="14">
        <f t="shared" si="703"/>
        <v>2.1521769947579319</v>
      </c>
      <c r="T2220" s="14">
        <f t="shared" si="704"/>
        <v>-0.85446099475793225</v>
      </c>
      <c r="U2220" s="4" t="s">
        <v>21</v>
      </c>
      <c r="V2220" s="21">
        <v>2207</v>
      </c>
      <c r="W2220" s="15">
        <f t="shared" si="694"/>
        <v>20386.390712714747</v>
      </c>
      <c r="X2220" s="15">
        <f t="shared" si="695"/>
        <v>22593.653622486796</v>
      </c>
      <c r="Y2220" s="15">
        <f t="shared" si="696"/>
        <v>43229.66950787005</v>
      </c>
      <c r="Z2220" s="15">
        <f t="shared" si="697"/>
        <v>9613.881647089629</v>
      </c>
      <c r="AA2220" s="15">
        <f t="shared" si="698"/>
        <v>91669.209724020358</v>
      </c>
      <c r="AB2220" s="15">
        <f t="shared" si="699"/>
        <v>4533.7461459816623</v>
      </c>
      <c r="AC2220" s="15"/>
    </row>
    <row r="2221" spans="2:29">
      <c r="B2221" s="64">
        <v>43564</v>
      </c>
      <c r="C2221" s="65">
        <v>2878.2</v>
      </c>
      <c r="D2221" s="65">
        <v>21802.95</v>
      </c>
      <c r="E2221" s="16">
        <f t="shared" si="686"/>
        <v>1.8978340337244312E-3</v>
      </c>
      <c r="F2221" s="16">
        <f t="shared" si="688"/>
        <v>1.8978340337244312E-3</v>
      </c>
      <c r="G2221" s="16" t="str">
        <f t="shared" si="689"/>
        <v/>
      </c>
      <c r="H2221" s="6">
        <f t="shared" si="690"/>
        <v>2208</v>
      </c>
      <c r="I2221" s="25">
        <f t="shared" ca="1" si="691"/>
        <v>31380.034276854767</v>
      </c>
      <c r="J2221" s="16">
        <f t="shared" ca="1" si="700"/>
        <v>1.0414193364296512E-2</v>
      </c>
      <c r="K2221" s="17">
        <f t="shared" ca="1" si="692"/>
        <v>26.938188118413851</v>
      </c>
      <c r="L2221" s="31">
        <f t="shared" ca="1" si="687"/>
        <v>0.62914663731612697</v>
      </c>
      <c r="M2221" s="30"/>
      <c r="N2221" s="21">
        <v>2208</v>
      </c>
      <c r="O2221" s="14">
        <f t="shared" si="685"/>
        <v>0.64915199999999995</v>
      </c>
      <c r="P2221" s="14">
        <f t="shared" si="693"/>
        <v>0.75182976796612677</v>
      </c>
      <c r="Q2221" s="14">
        <f t="shared" si="701"/>
        <v>1.4009817679661267</v>
      </c>
      <c r="R2221" s="14">
        <f t="shared" si="702"/>
        <v>-0.10267776796612682</v>
      </c>
      <c r="S2221" s="14">
        <f t="shared" si="703"/>
        <v>2.1528115359322535</v>
      </c>
      <c r="T2221" s="14">
        <f t="shared" si="704"/>
        <v>-0.85450753593225359</v>
      </c>
      <c r="U2221" s="4" t="s">
        <v>21</v>
      </c>
      <c r="V2221" s="21">
        <v>2208</v>
      </c>
      <c r="W2221" s="15">
        <f t="shared" si="694"/>
        <v>20392.385192729667</v>
      </c>
      <c r="X2221" s="15">
        <f t="shared" si="695"/>
        <v>22597.500984692222</v>
      </c>
      <c r="Y2221" s="15">
        <f t="shared" si="696"/>
        <v>43249.744431652965</v>
      </c>
      <c r="Z2221" s="15">
        <f t="shared" si="697"/>
        <v>9615.0712406132679</v>
      </c>
      <c r="AA2221" s="15">
        <f t="shared" si="698"/>
        <v>91727.396070871837</v>
      </c>
      <c r="AB2221" s="15">
        <f t="shared" si="699"/>
        <v>4533.5351450221069</v>
      </c>
      <c r="AC2221" s="15"/>
    </row>
    <row r="2222" spans="2:29">
      <c r="B2222" s="64">
        <v>43565</v>
      </c>
      <c r="C2222" s="65">
        <v>2888.21</v>
      </c>
      <c r="D2222" s="65">
        <v>21687.57</v>
      </c>
      <c r="E2222" s="16">
        <f t="shared" si="686"/>
        <v>-5.2919444387113214E-3</v>
      </c>
      <c r="F2222" s="16" t="str">
        <f t="shared" si="688"/>
        <v/>
      </c>
      <c r="G2222" s="16">
        <f t="shared" si="689"/>
        <v>-5.2919444387113214E-3</v>
      </c>
      <c r="H2222" s="6">
        <f t="shared" si="690"/>
        <v>2209</v>
      </c>
      <c r="I2222" s="25">
        <f t="shared" ca="1" si="691"/>
        <v>31335.4930662068</v>
      </c>
      <c r="J2222" s="16">
        <f t="shared" ca="1" si="700"/>
        <v>-1.4194124281380956E-3</v>
      </c>
      <c r="K2222" s="17">
        <f t="shared" ca="1" si="692"/>
        <v>26.831036761934463</v>
      </c>
      <c r="L2222" s="31">
        <f t="shared" ca="1" si="687"/>
        <v>-0.10715135647938925</v>
      </c>
      <c r="M2222" s="30"/>
      <c r="N2222" s="21">
        <v>2209</v>
      </c>
      <c r="O2222" s="14">
        <f t="shared" si="685"/>
        <v>0.64944599999999997</v>
      </c>
      <c r="P2222" s="14">
        <f t="shared" si="693"/>
        <v>0.752</v>
      </c>
      <c r="Q2222" s="14">
        <f t="shared" si="701"/>
        <v>1.401446</v>
      </c>
      <c r="R2222" s="14">
        <f t="shared" si="702"/>
        <v>-0.10255400000000003</v>
      </c>
      <c r="S2222" s="14">
        <f t="shared" si="703"/>
        <v>2.1534459999999997</v>
      </c>
      <c r="T2222" s="14">
        <f t="shared" si="704"/>
        <v>-0.85455400000000004</v>
      </c>
      <c r="U2222" s="4" t="s">
        <v>21</v>
      </c>
      <c r="V2222" s="21">
        <v>2209</v>
      </c>
      <c r="W2222" s="15">
        <f t="shared" si="694"/>
        <v>20398.381435380812</v>
      </c>
      <c r="X2222" s="15">
        <f t="shared" si="695"/>
        <v>22601.348130689752</v>
      </c>
      <c r="Y2222" s="15">
        <f t="shared" si="696"/>
        <v>43269.827009602297</v>
      </c>
      <c r="Z2222" s="15">
        <f t="shared" si="697"/>
        <v>9616.2613520722007</v>
      </c>
      <c r="AA2222" s="15">
        <f t="shared" si="698"/>
        <v>91785.61227379831</v>
      </c>
      <c r="AB2222" s="15">
        <f t="shared" si="699"/>
        <v>4533.3245034316687</v>
      </c>
      <c r="AC2222" s="15"/>
    </row>
    <row r="2223" spans="2:29">
      <c r="B2223" s="64">
        <v>43566</v>
      </c>
      <c r="C2223" s="65">
        <v>2888.32</v>
      </c>
      <c r="D2223" s="65">
        <v>21711.38</v>
      </c>
      <c r="E2223" s="16">
        <f t="shared" si="686"/>
        <v>1.0978638916209289E-3</v>
      </c>
      <c r="F2223" s="16">
        <f t="shared" si="688"/>
        <v>1.0978638916209289E-3</v>
      </c>
      <c r="G2223" s="16" t="str">
        <f t="shared" si="689"/>
        <v/>
      </c>
      <c r="H2223" s="6">
        <f t="shared" si="690"/>
        <v>2210</v>
      </c>
      <c r="I2223" s="25">
        <f t="shared" ca="1" si="691"/>
        <v>31622.837148037474</v>
      </c>
      <c r="J2223" s="16">
        <f t="shared" ca="1" si="700"/>
        <v>9.1699237418591834E-3</v>
      </c>
      <c r="K2223" s="17">
        <f t="shared" ca="1" si="692"/>
        <v>27.383170599542588</v>
      </c>
      <c r="L2223" s="31">
        <f t="shared" ca="1" si="687"/>
        <v>0.55213383760812407</v>
      </c>
      <c r="M2223" s="30"/>
      <c r="N2223" s="21">
        <v>2210</v>
      </c>
      <c r="O2223" s="14">
        <f t="shared" si="685"/>
        <v>0.64973999999999998</v>
      </c>
      <c r="P2223" s="14">
        <f t="shared" si="693"/>
        <v>0.75217019350676217</v>
      </c>
      <c r="Q2223" s="14">
        <f t="shared" si="701"/>
        <v>1.4019101935067622</v>
      </c>
      <c r="R2223" s="14">
        <f t="shared" si="702"/>
        <v>-0.10243019350676219</v>
      </c>
      <c r="S2223" s="14">
        <f t="shared" si="703"/>
        <v>2.1540803870135243</v>
      </c>
      <c r="T2223" s="14">
        <f t="shared" si="704"/>
        <v>-0.85460038701352437</v>
      </c>
      <c r="U2223" s="4" t="s">
        <v>21</v>
      </c>
      <c r="V2223" s="21">
        <v>2210</v>
      </c>
      <c r="W2223" s="15">
        <f t="shared" si="694"/>
        <v>20404.379441186462</v>
      </c>
      <c r="X2223" s="15">
        <f t="shared" si="695"/>
        <v>22605.195060737635</v>
      </c>
      <c r="Y2223" s="15">
        <f t="shared" si="696"/>
        <v>43289.917244856515</v>
      </c>
      <c r="Z2223" s="15">
        <f t="shared" si="697"/>
        <v>9617.4519813705574</v>
      </c>
      <c r="AA2223" s="15">
        <f t="shared" si="698"/>
        <v>91843.858347576213</v>
      </c>
      <c r="AB2223" s="15">
        <f t="shared" si="699"/>
        <v>4533.1142209238442</v>
      </c>
      <c r="AC2223" s="15"/>
    </row>
    <row r="2224" spans="2:29">
      <c r="B2224" s="64">
        <v>43567</v>
      </c>
      <c r="C2224" s="65">
        <v>2907.41</v>
      </c>
      <c r="D2224" s="65">
        <v>21870.560000000001</v>
      </c>
      <c r="E2224" s="16">
        <f t="shared" si="686"/>
        <v>7.331638983795608E-3</v>
      </c>
      <c r="F2224" s="16">
        <f t="shared" si="688"/>
        <v>7.331638983795608E-3</v>
      </c>
      <c r="G2224" s="16" t="str">
        <f t="shared" si="689"/>
        <v/>
      </c>
      <c r="H2224" s="6">
        <f t="shared" si="690"/>
        <v>2211</v>
      </c>
      <c r="I2224" s="25">
        <f t="shared" ca="1" si="691"/>
        <v>31259.749722143457</v>
      </c>
      <c r="J2224" s="16">
        <f t="shared" ca="1" si="700"/>
        <v>-1.1481810572349293E-2</v>
      </c>
      <c r="K2224" s="17">
        <f t="shared" ca="1" si="692"/>
        <v>26.64303039522299</v>
      </c>
      <c r="L2224" s="31">
        <f t="shared" ca="1" si="687"/>
        <v>-0.7401402043195966</v>
      </c>
      <c r="M2224" s="30"/>
      <c r="N2224" s="21">
        <v>2211</v>
      </c>
      <c r="O2224" s="14">
        <f t="shared" si="685"/>
        <v>0.650034</v>
      </c>
      <c r="P2224" s="14">
        <f t="shared" si="693"/>
        <v>0.75234034851255982</v>
      </c>
      <c r="Q2224" s="14">
        <f t="shared" si="701"/>
        <v>1.4023743485125597</v>
      </c>
      <c r="R2224" s="14">
        <f t="shared" si="702"/>
        <v>-0.10230634851255982</v>
      </c>
      <c r="S2224" s="14">
        <f t="shared" si="703"/>
        <v>2.1547146970251196</v>
      </c>
      <c r="T2224" s="14">
        <f t="shared" si="704"/>
        <v>-0.85464669702511964</v>
      </c>
      <c r="U2224" s="4" t="s">
        <v>21</v>
      </c>
      <c r="V2224" s="21">
        <v>2211</v>
      </c>
      <c r="W2224" s="15">
        <f t="shared" si="694"/>
        <v>20410.379210665069</v>
      </c>
      <c r="X2224" s="15">
        <f t="shared" si="695"/>
        <v>22609.041775093825</v>
      </c>
      <c r="Y2224" s="15">
        <f t="shared" si="696"/>
        <v>43310.015140554904</v>
      </c>
      <c r="Z2224" s="15">
        <f t="shared" si="697"/>
        <v>9618.6431284127084</v>
      </c>
      <c r="AA2224" s="15">
        <f t="shared" si="698"/>
        <v>91902.134306987908</v>
      </c>
      <c r="AB2224" s="15">
        <f t="shared" si="699"/>
        <v>4532.9042972125326</v>
      </c>
      <c r="AC2224" s="15"/>
    </row>
    <row r="2225" spans="2:29">
      <c r="B2225" s="64">
        <v>43570</v>
      </c>
      <c r="C2225" s="65">
        <v>2905.58</v>
      </c>
      <c r="D2225" s="65">
        <v>22169.11</v>
      </c>
      <c r="E2225" s="16">
        <f t="shared" si="686"/>
        <v>1.3650770716433381E-2</v>
      </c>
      <c r="F2225" s="16">
        <f t="shared" si="688"/>
        <v>1.3650770716433381E-2</v>
      </c>
      <c r="G2225" s="16" t="str">
        <f t="shared" si="689"/>
        <v/>
      </c>
      <c r="H2225" s="6">
        <f t="shared" si="690"/>
        <v>2212</v>
      </c>
      <c r="I2225" s="25">
        <f t="shared" ca="1" si="691"/>
        <v>31628.097073065685</v>
      </c>
      <c r="J2225" s="16">
        <f t="shared" ca="1" si="700"/>
        <v>1.1783438901345443E-2</v>
      </c>
      <c r="K2225" s="17">
        <f t="shared" ca="1" si="692"/>
        <v>27.356815561773598</v>
      </c>
      <c r="L2225" s="31">
        <f t="shared" ca="1" si="687"/>
        <v>0.7137851665506092</v>
      </c>
      <c r="M2225" s="30"/>
      <c r="N2225" s="21">
        <v>2212</v>
      </c>
      <c r="O2225" s="14">
        <f t="shared" si="685"/>
        <v>0.65032800000000002</v>
      </c>
      <c r="P2225" s="14">
        <f t="shared" si="693"/>
        <v>0.75251046504351016</v>
      </c>
      <c r="Q2225" s="14">
        <f t="shared" si="701"/>
        <v>1.4028384650435102</v>
      </c>
      <c r="R2225" s="14">
        <f t="shared" si="702"/>
        <v>-0.10218246504351014</v>
      </c>
      <c r="S2225" s="14">
        <f t="shared" si="703"/>
        <v>2.1553489300870203</v>
      </c>
      <c r="T2225" s="14">
        <f t="shared" si="704"/>
        <v>-0.8546929300870203</v>
      </c>
      <c r="U2225" s="4" t="s">
        <v>21</v>
      </c>
      <c r="V2225" s="21">
        <v>2212</v>
      </c>
      <c r="W2225" s="15">
        <f t="shared" si="694"/>
        <v>20416.380744335223</v>
      </c>
      <c r="X2225" s="15">
        <f t="shared" si="695"/>
        <v>22612.888274015964</v>
      </c>
      <c r="Y2225" s="15">
        <f t="shared" si="696"/>
        <v>43330.120699837658</v>
      </c>
      <c r="Z2225" s="15">
        <f t="shared" si="697"/>
        <v>9619.8347931032622</v>
      </c>
      <c r="AA2225" s="15">
        <f t="shared" si="698"/>
        <v>91960.440166822184</v>
      </c>
      <c r="AB2225" s="15">
        <f t="shared" si="699"/>
        <v>4532.694732012028</v>
      </c>
      <c r="AC2225" s="15"/>
    </row>
    <row r="2226" spans="2:29">
      <c r="B2226" s="64">
        <v>43571</v>
      </c>
      <c r="C2226" s="65">
        <v>2907.06</v>
      </c>
      <c r="D2226" s="65">
        <v>22221.66</v>
      </c>
      <c r="E2226" s="16">
        <f t="shared" si="686"/>
        <v>2.3704154113538736E-3</v>
      </c>
      <c r="F2226" s="16">
        <f t="shared" si="688"/>
        <v>2.3704154113538736E-3</v>
      </c>
      <c r="G2226" s="16" t="str">
        <f t="shared" si="689"/>
        <v/>
      </c>
      <c r="H2226" s="6">
        <f t="shared" si="690"/>
        <v>2213</v>
      </c>
      <c r="I2226" s="25">
        <f t="shared" ca="1" si="691"/>
        <v>31638.356923880176</v>
      </c>
      <c r="J2226" s="16">
        <f t="shared" ca="1" si="700"/>
        <v>3.2439039221326748E-4</v>
      </c>
      <c r="K2226" s="17">
        <f t="shared" ca="1" si="692"/>
        <v>27.358711687223131</v>
      </c>
      <c r="L2226" s="31">
        <f t="shared" ca="1" si="687"/>
        <v>1.8961254495329374E-3</v>
      </c>
      <c r="M2226" s="30"/>
      <c r="N2226" s="21">
        <v>2213</v>
      </c>
      <c r="O2226" s="14">
        <f t="shared" si="685"/>
        <v>0.65062200000000003</v>
      </c>
      <c r="P2226" s="14">
        <f t="shared" si="693"/>
        <v>0.75268054312570087</v>
      </c>
      <c r="Q2226" s="14">
        <f t="shared" si="701"/>
        <v>1.4033025431257009</v>
      </c>
      <c r="R2226" s="14">
        <f t="shared" si="702"/>
        <v>-0.10205854312570084</v>
      </c>
      <c r="S2226" s="14">
        <f t="shared" si="703"/>
        <v>2.1559830862514016</v>
      </c>
      <c r="T2226" s="14">
        <f t="shared" si="704"/>
        <v>-0.85473908625140171</v>
      </c>
      <c r="U2226" s="4" t="s">
        <v>21</v>
      </c>
      <c r="V2226" s="21">
        <v>2213</v>
      </c>
      <c r="W2226" s="15">
        <f t="shared" si="694"/>
        <v>20422.384042715679</v>
      </c>
      <c r="X2226" s="15">
        <f t="shared" si="695"/>
        <v>22616.734557761411</v>
      </c>
      <c r="Y2226" s="15">
        <f t="shared" si="696"/>
        <v>43350.233925845831</v>
      </c>
      <c r="Z2226" s="15">
        <f t="shared" si="697"/>
        <v>9621.026975347062</v>
      </c>
      <c r="AA2226" s="15">
        <f t="shared" si="698"/>
        <v>92018.775941873857</v>
      </c>
      <c r="AB2226" s="15">
        <f t="shared" si="699"/>
        <v>4532.4855250370192</v>
      </c>
      <c r="AC2226" s="15"/>
    </row>
    <row r="2227" spans="2:29">
      <c r="B2227" s="64">
        <v>43572</v>
      </c>
      <c r="C2227" s="65">
        <v>2900.45</v>
      </c>
      <c r="D2227" s="65">
        <v>22277.97</v>
      </c>
      <c r="E2227" s="16">
        <f t="shared" si="686"/>
        <v>2.5340141105570559E-3</v>
      </c>
      <c r="F2227" s="16">
        <f t="shared" si="688"/>
        <v>2.5340141105570559E-3</v>
      </c>
      <c r="G2227" s="16" t="str">
        <f t="shared" si="689"/>
        <v/>
      </c>
      <c r="H2227" s="6">
        <f t="shared" si="690"/>
        <v>2214</v>
      </c>
      <c r="I2227" s="25">
        <f t="shared" ca="1" si="691"/>
        <v>32131.208175476841</v>
      </c>
      <c r="J2227" s="16">
        <f t="shared" ca="1" si="700"/>
        <v>1.5577650027225906E-2</v>
      </c>
      <c r="K2227" s="17">
        <f t="shared" ca="1" si="692"/>
        <v>28.306435083165244</v>
      </c>
      <c r="L2227" s="31">
        <f t="shared" ca="1" si="687"/>
        <v>0.94772339594211252</v>
      </c>
      <c r="M2227" s="30"/>
      <c r="N2227" s="21">
        <v>2214</v>
      </c>
      <c r="O2227" s="14">
        <f t="shared" si="685"/>
        <v>0.65091599999999994</v>
      </c>
      <c r="P2227" s="14">
        <f t="shared" si="693"/>
        <v>0.7528505827851899</v>
      </c>
      <c r="Q2227" s="14">
        <f t="shared" si="701"/>
        <v>1.40376658278519</v>
      </c>
      <c r="R2227" s="14">
        <f t="shared" si="702"/>
        <v>-0.10193458278518996</v>
      </c>
      <c r="S2227" s="14">
        <f t="shared" si="703"/>
        <v>2.1566171655703799</v>
      </c>
      <c r="T2227" s="14">
        <f t="shared" si="704"/>
        <v>-0.85478516557037987</v>
      </c>
      <c r="U2227" s="4" t="s">
        <v>21</v>
      </c>
      <c r="V2227" s="21">
        <v>2214</v>
      </c>
      <c r="W2227" s="15">
        <f t="shared" si="694"/>
        <v>20428.389106325332</v>
      </c>
      <c r="X2227" s="15">
        <f t="shared" si="695"/>
        <v>22620.580626587216</v>
      </c>
      <c r="Y2227" s="15">
        <f t="shared" si="696"/>
        <v>43370.354821721325</v>
      </c>
      <c r="Z2227" s="15">
        <f t="shared" si="697"/>
        <v>9622.219675049193</v>
      </c>
      <c r="AA2227" s="15">
        <f t="shared" si="698"/>
        <v>92077.14164694403</v>
      </c>
      <c r="AB2227" s="15">
        <f t="shared" si="699"/>
        <v>4532.2766760025943</v>
      </c>
      <c r="AC2227" s="15"/>
    </row>
    <row r="2228" spans="2:29">
      <c r="B2228" s="64">
        <v>43573</v>
      </c>
      <c r="C2228" s="65">
        <v>2905.03</v>
      </c>
      <c r="D2228" s="65">
        <v>22090.12</v>
      </c>
      <c r="E2228" s="16">
        <f t="shared" si="686"/>
        <v>-8.432096820311822E-3</v>
      </c>
      <c r="F2228" s="16" t="str">
        <f t="shared" si="688"/>
        <v/>
      </c>
      <c r="G2228" s="16">
        <f t="shared" si="689"/>
        <v>-8.432096820311822E-3</v>
      </c>
      <c r="H2228" s="6">
        <f t="shared" si="690"/>
        <v>2215</v>
      </c>
      <c r="I2228" s="25">
        <f t="shared" ca="1" si="691"/>
        <v>32005.165015764156</v>
      </c>
      <c r="J2228" s="16">
        <f t="shared" ca="1" si="700"/>
        <v>-3.9227644047597002E-3</v>
      </c>
      <c r="K2228" s="17">
        <f t="shared" ca="1" si="692"/>
        <v>28.042405003818221</v>
      </c>
      <c r="L2228" s="31">
        <f t="shared" ca="1" si="687"/>
        <v>-0.26403007934702294</v>
      </c>
      <c r="M2228" s="30"/>
      <c r="N2228" s="21">
        <v>2215</v>
      </c>
      <c r="O2228" s="14">
        <f t="shared" si="685"/>
        <v>0.65120999999999996</v>
      </c>
      <c r="P2228" s="14">
        <f t="shared" si="693"/>
        <v>0.75302058404800598</v>
      </c>
      <c r="Q2228" s="14">
        <f t="shared" si="701"/>
        <v>1.404230584048006</v>
      </c>
      <c r="R2228" s="14">
        <f t="shared" si="702"/>
        <v>-0.10181058404800603</v>
      </c>
      <c r="S2228" s="14">
        <f t="shared" si="703"/>
        <v>2.1572511680960118</v>
      </c>
      <c r="T2228" s="14">
        <f t="shared" si="704"/>
        <v>-0.85483116809601201</v>
      </c>
      <c r="U2228" s="4" t="s">
        <v>21</v>
      </c>
      <c r="V2228" s="21">
        <v>2215</v>
      </c>
      <c r="W2228" s="15">
        <f t="shared" si="694"/>
        <v>20434.395935683242</v>
      </c>
      <c r="X2228" s="15">
        <f t="shared" si="695"/>
        <v>22624.426480750139</v>
      </c>
      <c r="Y2228" s="15">
        <f t="shared" si="696"/>
        <v>43390.483390606947</v>
      </c>
      <c r="Z2228" s="15">
        <f t="shared" si="697"/>
        <v>9623.4128921149804</v>
      </c>
      <c r="AA2228" s="15">
        <f t="shared" si="698"/>
        <v>92135.537296839873</v>
      </c>
      <c r="AB2228" s="15">
        <f t="shared" si="699"/>
        <v>4532.0681846242369</v>
      </c>
      <c r="AC2228" s="15"/>
    </row>
    <row r="2229" spans="2:29">
      <c r="B2229" s="64">
        <v>43577</v>
      </c>
      <c r="C2229" s="65">
        <v>2907.97</v>
      </c>
      <c r="D2229" s="65">
        <v>22217.9</v>
      </c>
      <c r="E2229" s="16">
        <f t="shared" si="686"/>
        <v>5.7844864581995245E-3</v>
      </c>
      <c r="F2229" s="16">
        <f t="shared" si="688"/>
        <v>5.7844864581995245E-3</v>
      </c>
      <c r="G2229" s="16" t="str">
        <f t="shared" si="689"/>
        <v/>
      </c>
      <c r="H2229" s="6">
        <f t="shared" si="690"/>
        <v>2216</v>
      </c>
      <c r="I2229" s="25">
        <f t="shared" ca="1" si="691"/>
        <v>32129.661917242</v>
      </c>
      <c r="J2229" s="16">
        <f t="shared" ca="1" si="700"/>
        <v>3.8899003150436031E-3</v>
      </c>
      <c r="K2229" s="17">
        <f t="shared" ca="1" si="692"/>
        <v>28.266677305506381</v>
      </c>
      <c r="L2229" s="31">
        <f t="shared" ca="1" si="687"/>
        <v>0.22427230168815915</v>
      </c>
      <c r="M2229" s="30"/>
      <c r="N2229" s="21">
        <v>2216</v>
      </c>
      <c r="O2229" s="14">
        <f t="shared" si="685"/>
        <v>0.65150399999999997</v>
      </c>
      <c r="P2229" s="14">
        <f t="shared" si="693"/>
        <v>0.75319054694014853</v>
      </c>
      <c r="Q2229" s="14">
        <f t="shared" si="701"/>
        <v>1.4046945469401484</v>
      </c>
      <c r="R2229" s="14">
        <f t="shared" si="702"/>
        <v>-0.10168654694014856</v>
      </c>
      <c r="S2229" s="14">
        <f t="shared" si="703"/>
        <v>2.1578850938802971</v>
      </c>
      <c r="T2229" s="14">
        <f t="shared" si="704"/>
        <v>-0.85487709388029709</v>
      </c>
      <c r="U2229" s="4" t="s">
        <v>21</v>
      </c>
      <c r="V2229" s="21">
        <v>2216</v>
      </c>
      <c r="W2229" s="15">
        <f t="shared" si="694"/>
        <v>20440.40453130861</v>
      </c>
      <c r="X2229" s="15">
        <f t="shared" si="695"/>
        <v>22628.272120506645</v>
      </c>
      <c r="Y2229" s="15">
        <f t="shared" si="696"/>
        <v>43410.619635646333</v>
      </c>
      <c r="Z2229" s="15">
        <f t="shared" si="697"/>
        <v>9624.6066264499841</v>
      </c>
      <c r="AA2229" s="15">
        <f t="shared" si="698"/>
        <v>92193.962906374916</v>
      </c>
      <c r="AB2229" s="15">
        <f t="shared" si="699"/>
        <v>4531.8600506178191</v>
      </c>
      <c r="AC2229" s="15"/>
    </row>
    <row r="2230" spans="2:29">
      <c r="B2230" s="64">
        <v>43578</v>
      </c>
      <c r="C2230" s="65">
        <v>2933.68</v>
      </c>
      <c r="D2230" s="65">
        <v>22259.74</v>
      </c>
      <c r="E2230" s="16">
        <f t="shared" si="686"/>
        <v>1.8831662758406575E-3</v>
      </c>
      <c r="F2230" s="16">
        <f t="shared" si="688"/>
        <v>1.8831662758406575E-3</v>
      </c>
      <c r="G2230" s="16" t="str">
        <f t="shared" si="689"/>
        <v/>
      </c>
      <c r="H2230" s="6">
        <f t="shared" si="690"/>
        <v>2217</v>
      </c>
      <c r="I2230" s="25">
        <f t="shared" ca="1" si="691"/>
        <v>32251.740588704401</v>
      </c>
      <c r="J2230" s="16">
        <f t="shared" ca="1" si="700"/>
        <v>3.7995629016217224E-3</v>
      </c>
      <c r="K2230" s="17">
        <f t="shared" ca="1" si="692"/>
        <v>28.485325139622251</v>
      </c>
      <c r="L2230" s="31">
        <f t="shared" ca="1" si="687"/>
        <v>0.21864783411587188</v>
      </c>
      <c r="M2230" s="30"/>
      <c r="N2230" s="21">
        <v>2217</v>
      </c>
      <c r="O2230" s="14">
        <f t="shared" si="685"/>
        <v>0.65179799999999999</v>
      </c>
      <c r="P2230" s="14">
        <f t="shared" si="693"/>
        <v>0.75336047148758745</v>
      </c>
      <c r="Q2230" s="14">
        <f t="shared" si="701"/>
        <v>1.4051584714875873</v>
      </c>
      <c r="R2230" s="14">
        <f t="shared" si="702"/>
        <v>-0.10156247148758746</v>
      </c>
      <c r="S2230" s="14">
        <f t="shared" si="703"/>
        <v>2.1585189429751748</v>
      </c>
      <c r="T2230" s="14">
        <f t="shared" si="704"/>
        <v>-0.8549229429751749</v>
      </c>
      <c r="U2230" s="4" t="s">
        <v>21</v>
      </c>
      <c r="V2230" s="21">
        <v>2217</v>
      </c>
      <c r="W2230" s="15">
        <f t="shared" si="694"/>
        <v>20446.414893720797</v>
      </c>
      <c r="X2230" s="15">
        <f t="shared" si="695"/>
        <v>22632.117546112895</v>
      </c>
      <c r="Y2230" s="15">
        <f t="shared" si="696"/>
        <v>43430.763559984043</v>
      </c>
      <c r="Z2230" s="15">
        <f t="shared" si="697"/>
        <v>9625.8008779600004</v>
      </c>
      <c r="AA2230" s="15">
        <f t="shared" si="698"/>
        <v>92252.418490368684</v>
      </c>
      <c r="AB2230" s="15">
        <f t="shared" si="699"/>
        <v>4531.6522736996139</v>
      </c>
      <c r="AC2230" s="15"/>
    </row>
    <row r="2231" spans="2:29">
      <c r="B2231" s="64">
        <v>43579</v>
      </c>
      <c r="C2231" s="65">
        <v>2927.25</v>
      </c>
      <c r="D2231" s="65">
        <v>22200</v>
      </c>
      <c r="E2231" s="16">
        <f t="shared" si="686"/>
        <v>-2.6837689928095117E-3</v>
      </c>
      <c r="F2231" s="16" t="str">
        <f t="shared" si="688"/>
        <v/>
      </c>
      <c r="G2231" s="16">
        <f t="shared" si="689"/>
        <v>-2.6837689928095117E-3</v>
      </c>
      <c r="H2231" s="6">
        <f t="shared" si="690"/>
        <v>2218</v>
      </c>
      <c r="I2231" s="25">
        <f t="shared" ca="1" si="691"/>
        <v>32262.913245657255</v>
      </c>
      <c r="J2231" s="16">
        <f t="shared" ca="1" si="700"/>
        <v>3.4642027837615747E-4</v>
      </c>
      <c r="K2231" s="17">
        <f t="shared" ca="1" si="692"/>
        <v>28.48859767222887</v>
      </c>
      <c r="L2231" s="31">
        <f t="shared" ca="1" si="687"/>
        <v>3.2725326066198692E-3</v>
      </c>
      <c r="M2231" s="30"/>
      <c r="N2231" s="21">
        <v>2218</v>
      </c>
      <c r="O2231" s="14">
        <f t="shared" si="685"/>
        <v>0.652092</v>
      </c>
      <c r="P2231" s="14">
        <f t="shared" si="693"/>
        <v>0.75353035771626342</v>
      </c>
      <c r="Q2231" s="14">
        <f t="shared" si="701"/>
        <v>1.4056223577162634</v>
      </c>
      <c r="R2231" s="14">
        <f t="shared" si="702"/>
        <v>-0.10143835771626342</v>
      </c>
      <c r="S2231" s="14">
        <f t="shared" si="703"/>
        <v>2.1591527154325267</v>
      </c>
      <c r="T2231" s="14">
        <f t="shared" si="704"/>
        <v>-0.85496871543252684</v>
      </c>
      <c r="U2231" s="4" t="s">
        <v>21</v>
      </c>
      <c r="V2231" s="21">
        <v>2218</v>
      </c>
      <c r="W2231" s="15">
        <f t="shared" si="694"/>
        <v>20452.427023439315</v>
      </c>
      <c r="X2231" s="15">
        <f t="shared" si="695"/>
        <v>22635.962757824764</v>
      </c>
      <c r="Y2231" s="15">
        <f t="shared" si="696"/>
        <v>43450.915166765473</v>
      </c>
      <c r="Z2231" s="15">
        <f t="shared" si="697"/>
        <v>9626.9956465510604</v>
      </c>
      <c r="AA2231" s="15">
        <f t="shared" si="698"/>
        <v>92310.904063647089</v>
      </c>
      <c r="AB2231" s="15">
        <f t="shared" si="699"/>
        <v>4531.444853586283</v>
      </c>
      <c r="AC2231" s="15"/>
    </row>
    <row r="2232" spans="2:29">
      <c r="B2232" s="64">
        <v>43580</v>
      </c>
      <c r="C2232" s="65">
        <v>2926.17</v>
      </c>
      <c r="D2232" s="65">
        <v>22307.58</v>
      </c>
      <c r="E2232" s="16">
        <f t="shared" si="686"/>
        <v>4.8459459459460246E-3</v>
      </c>
      <c r="F2232" s="16">
        <f t="shared" si="688"/>
        <v>4.8459459459460246E-3</v>
      </c>
      <c r="G2232" s="16" t="str">
        <f t="shared" si="689"/>
        <v/>
      </c>
      <c r="H2232" s="6">
        <f t="shared" si="690"/>
        <v>2219</v>
      </c>
      <c r="I2232" s="25">
        <f t="shared" ca="1" si="691"/>
        <v>32467.267147103619</v>
      </c>
      <c r="J2232" s="16">
        <f t="shared" ca="1" si="700"/>
        <v>6.3340188745624531E-3</v>
      </c>
      <c r="K2232" s="17">
        <f t="shared" ca="1" si="692"/>
        <v>28.864850642873492</v>
      </c>
      <c r="L2232" s="31">
        <f t="shared" ca="1" si="687"/>
        <v>0.37625297064462232</v>
      </c>
      <c r="M2232" s="30"/>
      <c r="N2232" s="21">
        <v>2219</v>
      </c>
      <c r="O2232" s="14">
        <f t="shared" si="685"/>
        <v>0.65238600000000002</v>
      </c>
      <c r="P2232" s="14">
        <f t="shared" si="693"/>
        <v>0.75370020565208817</v>
      </c>
      <c r="Q2232" s="14">
        <f t="shared" si="701"/>
        <v>1.4060862056520882</v>
      </c>
      <c r="R2232" s="14">
        <f t="shared" si="702"/>
        <v>-0.10131420565208815</v>
      </c>
      <c r="S2232" s="14">
        <f t="shared" si="703"/>
        <v>2.1597864113041765</v>
      </c>
      <c r="T2232" s="14">
        <f t="shared" si="704"/>
        <v>-0.85501441130417632</v>
      </c>
      <c r="U2232" s="4" t="s">
        <v>21</v>
      </c>
      <c r="V2232" s="21">
        <v>2219</v>
      </c>
      <c r="W2232" s="15">
        <f t="shared" si="694"/>
        <v>20458.440920983827</v>
      </c>
      <c r="X2232" s="15">
        <f t="shared" si="695"/>
        <v>22639.807755897837</v>
      </c>
      <c r="Y2232" s="15">
        <f t="shared" si="696"/>
        <v>43471.0744591369</v>
      </c>
      <c r="Z2232" s="15">
        <f t="shared" si="697"/>
        <v>9628.1909321294388</v>
      </c>
      <c r="AA2232" s="15">
        <f t="shared" si="698"/>
        <v>92369.419641042201</v>
      </c>
      <c r="AB2232" s="15">
        <f t="shared" si="699"/>
        <v>4531.2377899948779</v>
      </c>
      <c r="AC2232" s="15"/>
    </row>
    <row r="2233" spans="2:29">
      <c r="B2233" s="64">
        <v>43581</v>
      </c>
      <c r="C2233" s="65">
        <v>2939.88</v>
      </c>
      <c r="D2233" s="65">
        <v>22258.73</v>
      </c>
      <c r="E2233" s="16">
        <f t="shared" si="686"/>
        <v>-2.1898386109117252E-3</v>
      </c>
      <c r="F2233" s="16" t="str">
        <f t="shared" si="688"/>
        <v/>
      </c>
      <c r="G2233" s="16">
        <f t="shared" si="689"/>
        <v>-2.1898386109117252E-3</v>
      </c>
      <c r="H2233" s="6">
        <f t="shared" si="690"/>
        <v>2220</v>
      </c>
      <c r="I2233" s="25">
        <f t="shared" ca="1" si="691"/>
        <v>32277.488481325272</v>
      </c>
      <c r="J2233" s="16">
        <f t="shared" ca="1" si="700"/>
        <v>-5.8452306724336425E-3</v>
      </c>
      <c r="K2233" s="17">
        <f t="shared" ca="1" si="692"/>
        <v>28.480076590336513</v>
      </c>
      <c r="L2233" s="31">
        <f t="shared" ca="1" si="687"/>
        <v>-0.38477405253698088</v>
      </c>
      <c r="M2233" s="30"/>
      <c r="N2233" s="21">
        <v>2220</v>
      </c>
      <c r="O2233" s="14">
        <f t="shared" si="685"/>
        <v>0.65267999999999993</v>
      </c>
      <c r="P2233" s="14">
        <f t="shared" si="693"/>
        <v>0.75387001532094389</v>
      </c>
      <c r="Q2233" s="14">
        <f t="shared" si="701"/>
        <v>1.4065500153209438</v>
      </c>
      <c r="R2233" s="14">
        <f t="shared" si="702"/>
        <v>-0.10119001532094396</v>
      </c>
      <c r="S2233" s="14">
        <f t="shared" si="703"/>
        <v>2.1604200306418875</v>
      </c>
      <c r="T2233" s="14">
        <f t="shared" si="704"/>
        <v>-0.85506003064188785</v>
      </c>
      <c r="U2233" s="4" t="s">
        <v>21</v>
      </c>
      <c r="V2233" s="21">
        <v>2220</v>
      </c>
      <c r="W2233" s="15">
        <f t="shared" si="694"/>
        <v>20464.456586874148</v>
      </c>
      <c r="X2233" s="15">
        <f t="shared" si="695"/>
        <v>22643.652540587394</v>
      </c>
      <c r="Y2233" s="15">
        <f t="shared" si="696"/>
        <v>43491.241440245481</v>
      </c>
      <c r="Z2233" s="15">
        <f t="shared" si="697"/>
        <v>9629.3867346016341</v>
      </c>
      <c r="AA2233" s="15">
        <f t="shared" si="698"/>
        <v>92427.965237392214</v>
      </c>
      <c r="AB2233" s="15">
        <f t="shared" si="699"/>
        <v>4531.0310826428467</v>
      </c>
      <c r="AC2233" s="15"/>
    </row>
    <row r="2234" spans="2:29">
      <c r="B2234" s="64">
        <v>43592</v>
      </c>
      <c r="C2234" s="65">
        <v>2884.05</v>
      </c>
      <c r="D2234" s="65">
        <v>21923.72</v>
      </c>
      <c r="E2234" s="16">
        <f t="shared" si="686"/>
        <v>-1.5050723918210895E-2</v>
      </c>
      <c r="F2234" s="16" t="str">
        <f t="shared" si="688"/>
        <v/>
      </c>
      <c r="G2234" s="16">
        <f t="shared" si="689"/>
        <v>-1.5050723918210895E-2</v>
      </c>
      <c r="H2234" s="6">
        <f t="shared" si="690"/>
        <v>2221</v>
      </c>
      <c r="I2234" s="25">
        <f t="shared" ca="1" si="691"/>
        <v>32288.45529126683</v>
      </c>
      <c r="J2234" s="16">
        <f t="shared" ca="1" si="700"/>
        <v>3.3976652018333561E-4</v>
      </c>
      <c r="K2234" s="17">
        <f t="shared" ca="1" si="692"/>
        <v>28.482933405406275</v>
      </c>
      <c r="L2234" s="31">
        <f t="shared" ca="1" si="687"/>
        <v>2.8568150697624692E-3</v>
      </c>
      <c r="M2234" s="30"/>
      <c r="N2234" s="21">
        <v>2221</v>
      </c>
      <c r="O2234" s="14">
        <f t="shared" si="685"/>
        <v>0.65297399999999994</v>
      </c>
      <c r="P2234" s="14">
        <f t="shared" si="693"/>
        <v>0.75403978674868344</v>
      </c>
      <c r="Q2234" s="14">
        <f t="shared" si="701"/>
        <v>1.4070137867486834</v>
      </c>
      <c r="R2234" s="14">
        <f t="shared" si="702"/>
        <v>-0.10106578674868349</v>
      </c>
      <c r="S2234" s="14">
        <f t="shared" si="703"/>
        <v>2.1610535734973668</v>
      </c>
      <c r="T2234" s="14">
        <f t="shared" si="704"/>
        <v>-0.85510557349736693</v>
      </c>
      <c r="U2234" s="4" t="s">
        <v>21</v>
      </c>
      <c r="V2234" s="21">
        <v>2221</v>
      </c>
      <c r="W2234" s="15">
        <f t="shared" si="694"/>
        <v>20470.474021630256</v>
      </c>
      <c r="X2234" s="15">
        <f t="shared" si="695"/>
        <v>22647.497112148412</v>
      </c>
      <c r="Y2234" s="15">
        <f t="shared" si="696"/>
        <v>43511.41611323924</v>
      </c>
      <c r="Z2234" s="15">
        <f t="shared" si="697"/>
        <v>9630.5830538743958</v>
      </c>
      <c r="AA2234" s="15">
        <f t="shared" si="698"/>
        <v>92486.540867541611</v>
      </c>
      <c r="AB2234" s="15">
        <f t="shared" si="699"/>
        <v>4530.8247312480307</v>
      </c>
      <c r="AC2234" s="15"/>
    </row>
    <row r="2235" spans="2:29">
      <c r="B2235" s="64">
        <v>43593</v>
      </c>
      <c r="C2235" s="65">
        <v>2879.42</v>
      </c>
      <c r="D2235" s="65">
        <v>21609.59</v>
      </c>
      <c r="E2235" s="16">
        <f t="shared" si="686"/>
        <v>-1.4328316544819994E-2</v>
      </c>
      <c r="F2235" s="16" t="str">
        <f t="shared" si="688"/>
        <v/>
      </c>
      <c r="G2235" s="16">
        <f t="shared" si="689"/>
        <v>-1.4328316544819994E-2</v>
      </c>
      <c r="H2235" s="6">
        <f t="shared" si="690"/>
        <v>2222</v>
      </c>
      <c r="I2235" s="25">
        <f t="shared" ca="1" si="691"/>
        <v>32555.180214577045</v>
      </c>
      <c r="J2235" s="16">
        <f t="shared" ca="1" si="700"/>
        <v>8.2606901105720491E-3</v>
      </c>
      <c r="K2235" s="17">
        <f t="shared" ca="1" si="692"/>
        <v>28.978731085886853</v>
      </c>
      <c r="L2235" s="31">
        <f t="shared" ca="1" si="687"/>
        <v>0.49579768048057693</v>
      </c>
      <c r="M2235" s="30"/>
      <c r="N2235" s="21">
        <v>2222</v>
      </c>
      <c r="O2235" s="14">
        <f t="shared" si="685"/>
        <v>0.65326799999999996</v>
      </c>
      <c r="P2235" s="14">
        <f t="shared" si="693"/>
        <v>0.75420951996113128</v>
      </c>
      <c r="Q2235" s="14">
        <f t="shared" si="701"/>
        <v>1.4074775199611311</v>
      </c>
      <c r="R2235" s="14">
        <f t="shared" si="702"/>
        <v>-0.10094151996113132</v>
      </c>
      <c r="S2235" s="14">
        <f t="shared" si="703"/>
        <v>2.1616870399222625</v>
      </c>
      <c r="T2235" s="14">
        <f t="shared" si="704"/>
        <v>-0.8551510399222626</v>
      </c>
      <c r="U2235" s="4" t="s">
        <v>21</v>
      </c>
      <c r="V2235" s="21">
        <v>2222</v>
      </c>
      <c r="W2235" s="15">
        <f t="shared" si="694"/>
        <v>20476.493225772268</v>
      </c>
      <c r="X2235" s="15">
        <f t="shared" si="695"/>
        <v>22651.34147083561</v>
      </c>
      <c r="Y2235" s="15">
        <f t="shared" si="696"/>
        <v>43531.598481267079</v>
      </c>
      <c r="Z2235" s="15">
        <f t="shared" si="697"/>
        <v>9631.7798898546971</v>
      </c>
      <c r="AA2235" s="15">
        <f t="shared" si="698"/>
        <v>92545.146546341057</v>
      </c>
      <c r="AB2235" s="15">
        <f t="shared" si="699"/>
        <v>4530.618735528652</v>
      </c>
      <c r="AC2235" s="15"/>
    </row>
    <row r="2236" spans="2:29">
      <c r="B2236" s="64">
        <v>43594</v>
      </c>
      <c r="C2236" s="65">
        <v>2870.72</v>
      </c>
      <c r="D2236" s="65">
        <v>21402.13</v>
      </c>
      <c r="E2236" s="16">
        <f t="shared" si="686"/>
        <v>-9.6003672443576733E-3</v>
      </c>
      <c r="F2236" s="16" t="str">
        <f t="shared" si="688"/>
        <v/>
      </c>
      <c r="G2236" s="16">
        <f t="shared" si="689"/>
        <v>-9.6003672443576733E-3</v>
      </c>
      <c r="H2236" s="6">
        <f t="shared" si="690"/>
        <v>2223</v>
      </c>
      <c r="I2236" s="25">
        <f t="shared" ca="1" si="691"/>
        <v>32345.586537188668</v>
      </c>
      <c r="J2236" s="16">
        <f t="shared" ca="1" si="700"/>
        <v>-6.4381052725528539E-3</v>
      </c>
      <c r="K2236" s="17">
        <f t="shared" ca="1" si="692"/>
        <v>28.556673360881515</v>
      </c>
      <c r="L2236" s="31">
        <f t="shared" ca="1" si="687"/>
        <v>-0.42205772500533695</v>
      </c>
      <c r="M2236" s="30"/>
      <c r="N2236" s="21">
        <v>2223</v>
      </c>
      <c r="O2236" s="14">
        <f t="shared" si="685"/>
        <v>0.65356199999999998</v>
      </c>
      <c r="P2236" s="14">
        <f t="shared" si="693"/>
        <v>0.75437921498408222</v>
      </c>
      <c r="Q2236" s="14">
        <f t="shared" si="701"/>
        <v>1.4079412149840822</v>
      </c>
      <c r="R2236" s="14">
        <f t="shared" si="702"/>
        <v>-0.10081721498408225</v>
      </c>
      <c r="S2236" s="14">
        <f t="shared" si="703"/>
        <v>2.1623204299681644</v>
      </c>
      <c r="T2236" s="14">
        <f t="shared" si="704"/>
        <v>-0.85519642996816447</v>
      </c>
      <c r="U2236" s="4" t="s">
        <v>21</v>
      </c>
      <c r="V2236" s="21">
        <v>2223</v>
      </c>
      <c r="W2236" s="15">
        <f t="shared" si="694"/>
        <v>20482.51419982046</v>
      </c>
      <c r="X2236" s="15">
        <f t="shared" si="695"/>
        <v>22655.185616903374</v>
      </c>
      <c r="Y2236" s="15">
        <f t="shared" si="696"/>
        <v>43551.788547478791</v>
      </c>
      <c r="Z2236" s="15">
        <f t="shared" si="697"/>
        <v>9632.9772424497478</v>
      </c>
      <c r="AA2236" s="15">
        <f t="shared" si="698"/>
        <v>92603.782288647504</v>
      </c>
      <c r="AB2236" s="15">
        <f t="shared" si="699"/>
        <v>4530.4130952033302</v>
      </c>
      <c r="AC2236" s="15"/>
    </row>
    <row r="2237" spans="2:29">
      <c r="B2237" s="64">
        <v>43595</v>
      </c>
      <c r="C2237" s="65">
        <v>2881.4</v>
      </c>
      <c r="D2237" s="65">
        <v>21344.92</v>
      </c>
      <c r="E2237" s="16">
        <f t="shared" si="686"/>
        <v>-2.6730984252503263E-3</v>
      </c>
      <c r="F2237" s="16" t="str">
        <f t="shared" si="688"/>
        <v/>
      </c>
      <c r="G2237" s="16">
        <f t="shared" si="689"/>
        <v>-2.6730984252503263E-3</v>
      </c>
      <c r="H2237" s="6">
        <f t="shared" si="690"/>
        <v>2224</v>
      </c>
      <c r="I2237" s="25">
        <f t="shared" ca="1" si="691"/>
        <v>32651.589415268758</v>
      </c>
      <c r="J2237" s="16">
        <f t="shared" ca="1" si="700"/>
        <v>9.4604213693348545E-3</v>
      </c>
      <c r="K2237" s="17">
        <f t="shared" ca="1" si="692"/>
        <v>29.126795746119768</v>
      </c>
      <c r="L2237" s="31">
        <f t="shared" ca="1" si="687"/>
        <v>0.57012238523825509</v>
      </c>
      <c r="M2237" s="30"/>
      <c r="N2237" s="21">
        <v>2224</v>
      </c>
      <c r="O2237" s="14">
        <f t="shared" si="685"/>
        <v>0.65385599999999999</v>
      </c>
      <c r="P2237" s="14">
        <f t="shared" si="693"/>
        <v>0.7545488718433021</v>
      </c>
      <c r="Q2237" s="14">
        <f t="shared" si="701"/>
        <v>1.408404871843302</v>
      </c>
      <c r="R2237" s="14">
        <f t="shared" si="702"/>
        <v>-0.10069287184330211</v>
      </c>
      <c r="S2237" s="14">
        <f t="shared" si="703"/>
        <v>2.1629537436866042</v>
      </c>
      <c r="T2237" s="14">
        <f t="shared" si="704"/>
        <v>-0.85524174368660422</v>
      </c>
      <c r="U2237" s="4" t="s">
        <v>21</v>
      </c>
      <c r="V2237" s="21">
        <v>2224</v>
      </c>
      <c r="W2237" s="15">
        <f t="shared" si="694"/>
        <v>20488.536944295265</v>
      </c>
      <c r="X2237" s="15">
        <f t="shared" si="695"/>
        <v>22659.029550605821</v>
      </c>
      <c r="Y2237" s="15">
        <f t="shared" si="696"/>
        <v>43571.986315025009</v>
      </c>
      <c r="Z2237" s="15">
        <f t="shared" si="697"/>
        <v>9634.1751115669995</v>
      </c>
      <c r="AA2237" s="15">
        <f t="shared" si="698"/>
        <v>92662.448109324003</v>
      </c>
      <c r="AB2237" s="15">
        <f t="shared" si="699"/>
        <v>4530.2078099910714</v>
      </c>
      <c r="AC2237" s="15"/>
    </row>
    <row r="2238" spans="2:29">
      <c r="B2238" s="64">
        <v>43598</v>
      </c>
      <c r="C2238" s="65">
        <v>2811.87</v>
      </c>
      <c r="D2238" s="65">
        <v>21191.279999999999</v>
      </c>
      <c r="E2238" s="16">
        <f t="shared" si="686"/>
        <v>-7.1979656049307953E-3</v>
      </c>
      <c r="F2238" s="16" t="str">
        <f t="shared" si="688"/>
        <v/>
      </c>
      <c r="G2238" s="16">
        <f t="shared" si="689"/>
        <v>-7.1979656049307953E-3</v>
      </c>
      <c r="H2238" s="6">
        <f t="shared" si="690"/>
        <v>2225</v>
      </c>
      <c r="I2238" s="25">
        <f t="shared" ca="1" si="691"/>
        <v>32928.670441238064</v>
      </c>
      <c r="J2238" s="16">
        <f t="shared" ca="1" si="700"/>
        <v>8.4859889191101889E-3</v>
      </c>
      <c r="K2238" s="17">
        <f t="shared" ca="1" si="692"/>
        <v>29.636557684194397</v>
      </c>
      <c r="L2238" s="31">
        <f t="shared" ca="1" si="687"/>
        <v>0.50976193807462977</v>
      </c>
      <c r="M2238" s="30"/>
      <c r="N2238" s="21">
        <v>2225</v>
      </c>
      <c r="O2238" s="14">
        <f t="shared" si="685"/>
        <v>0.65415000000000001</v>
      </c>
      <c r="P2238" s="14">
        <f t="shared" si="693"/>
        <v>0.75471849056452833</v>
      </c>
      <c r="Q2238" s="14">
        <f t="shared" si="701"/>
        <v>1.4088684905645283</v>
      </c>
      <c r="R2238" s="14">
        <f t="shared" si="702"/>
        <v>-0.10056849056452832</v>
      </c>
      <c r="S2238" s="14">
        <f t="shared" si="703"/>
        <v>2.1635869811290567</v>
      </c>
      <c r="T2238" s="14">
        <f t="shared" si="704"/>
        <v>-0.85528698112905666</v>
      </c>
      <c r="U2238" s="4" t="s">
        <v>21</v>
      </c>
      <c r="V2238" s="21">
        <v>2225</v>
      </c>
      <c r="W2238" s="15">
        <f t="shared" si="694"/>
        <v>20494.561459717261</v>
      </c>
      <c r="X2238" s="15">
        <f t="shared" si="695"/>
        <v>22662.873272196775</v>
      </c>
      <c r="Y2238" s="15">
        <f t="shared" si="696"/>
        <v>43592.191787057316</v>
      </c>
      <c r="Z2238" s="15">
        <f t="shared" si="697"/>
        <v>9635.3734971141257</v>
      </c>
      <c r="AA2238" s="15">
        <f t="shared" si="698"/>
        <v>92721.144023239976</v>
      </c>
      <c r="AB2238" s="15">
        <f t="shared" si="699"/>
        <v>4530.0028796112674</v>
      </c>
      <c r="AC2238" s="15"/>
    </row>
    <row r="2239" spans="2:29">
      <c r="B2239" s="64">
        <v>43599</v>
      </c>
      <c r="C2239" s="65">
        <v>2834.41</v>
      </c>
      <c r="D2239" s="65">
        <v>21067.23</v>
      </c>
      <c r="E2239" s="16">
        <f t="shared" si="686"/>
        <v>-5.8538228931899949E-3</v>
      </c>
      <c r="F2239" s="16" t="str">
        <f t="shared" si="688"/>
        <v/>
      </c>
      <c r="G2239" s="16">
        <f t="shared" si="689"/>
        <v>-5.8538228931899949E-3</v>
      </c>
      <c r="H2239" s="6">
        <f t="shared" si="690"/>
        <v>2226</v>
      </c>
      <c r="I2239" s="25">
        <f t="shared" ca="1" si="691"/>
        <v>32728.548420092229</v>
      </c>
      <c r="J2239" s="16">
        <f t="shared" ca="1" si="700"/>
        <v>-6.0774400686161023E-3</v>
      </c>
      <c r="K2239" s="17">
        <f t="shared" ca="1" si="692"/>
        <v>29.237183498276188</v>
      </c>
      <c r="L2239" s="31">
        <f t="shared" ca="1" si="687"/>
        <v>-0.39937418591820795</v>
      </c>
      <c r="M2239" s="30"/>
      <c r="N2239" s="21">
        <v>2226</v>
      </c>
      <c r="O2239" s="14">
        <f t="shared" si="685"/>
        <v>0.65444400000000003</v>
      </c>
      <c r="P2239" s="14">
        <f t="shared" si="693"/>
        <v>0.75488807117346868</v>
      </c>
      <c r="Q2239" s="14">
        <f t="shared" si="701"/>
        <v>1.4093320711734687</v>
      </c>
      <c r="R2239" s="14">
        <f t="shared" si="702"/>
        <v>-0.10044407117346865</v>
      </c>
      <c r="S2239" s="14">
        <f t="shared" si="703"/>
        <v>2.1642201423469372</v>
      </c>
      <c r="T2239" s="14">
        <f t="shared" si="704"/>
        <v>-0.85533214234693733</v>
      </c>
      <c r="U2239" s="4" t="s">
        <v>21</v>
      </c>
      <c r="V2239" s="21">
        <v>2226</v>
      </c>
      <c r="W2239" s="15">
        <f t="shared" si="694"/>
        <v>20500.587746607183</v>
      </c>
      <c r="X2239" s="15">
        <f t="shared" si="695"/>
        <v>22666.716781929765</v>
      </c>
      <c r="Y2239" s="15">
        <f t="shared" si="696"/>
        <v>43612.404966728078</v>
      </c>
      <c r="Z2239" s="15">
        <f t="shared" si="697"/>
        <v>9636.572398999042</v>
      </c>
      <c r="AA2239" s="15">
        <f t="shared" si="698"/>
        <v>92779.870045270902</v>
      </c>
      <c r="AB2239" s="15">
        <f t="shared" si="699"/>
        <v>4529.798303783703</v>
      </c>
      <c r="AC2239" s="15"/>
    </row>
    <row r="2240" spans="2:29">
      <c r="B2240" s="64">
        <v>43600</v>
      </c>
      <c r="C2240" s="65">
        <v>2850.96</v>
      </c>
      <c r="D2240" s="65">
        <v>21188.560000000001</v>
      </c>
      <c r="E2240" s="16">
        <f t="shared" si="686"/>
        <v>5.7591814396103216E-3</v>
      </c>
      <c r="F2240" s="16">
        <f t="shared" si="688"/>
        <v>5.7591814396103216E-3</v>
      </c>
      <c r="G2240" s="16" t="str">
        <f t="shared" si="689"/>
        <v/>
      </c>
      <c r="H2240" s="6">
        <f t="shared" si="690"/>
        <v>2227</v>
      </c>
      <c r="I2240" s="25">
        <f t="shared" ca="1" si="691"/>
        <v>32550.195389267479</v>
      </c>
      <c r="J2240" s="16">
        <f t="shared" ca="1" si="700"/>
        <v>-5.4494635244885514E-3</v>
      </c>
      <c r="K2240" s="17">
        <f t="shared" ca="1" si="692"/>
        <v>28.87728539255674</v>
      </c>
      <c r="L2240" s="31">
        <f t="shared" ca="1" si="687"/>
        <v>-0.35989810571944902</v>
      </c>
      <c r="M2240" s="30"/>
      <c r="N2240" s="21">
        <v>2227</v>
      </c>
      <c r="O2240" s="14">
        <f t="shared" si="685"/>
        <v>0.65473799999999993</v>
      </c>
      <c r="P2240" s="14">
        <f t="shared" si="693"/>
        <v>0.75505761369580271</v>
      </c>
      <c r="Q2240" s="14">
        <f t="shared" si="701"/>
        <v>1.4097956136958025</v>
      </c>
      <c r="R2240" s="14">
        <f t="shared" si="702"/>
        <v>-0.10031961369580278</v>
      </c>
      <c r="S2240" s="14">
        <f t="shared" si="703"/>
        <v>2.1648532273916055</v>
      </c>
      <c r="T2240" s="14">
        <f t="shared" si="704"/>
        <v>-0.85537722739160549</v>
      </c>
      <c r="U2240" s="4" t="s">
        <v>21</v>
      </c>
      <c r="V2240" s="21">
        <v>2227</v>
      </c>
      <c r="W2240" s="15">
        <f t="shared" si="694"/>
        <v>20506.615805485919</v>
      </c>
      <c r="X2240" s="15">
        <f t="shared" si="695"/>
        <v>22670.560080058029</v>
      </c>
      <c r="Y2240" s="15">
        <f t="shared" si="696"/>
        <v>43632.625857190607</v>
      </c>
      <c r="Z2240" s="15">
        <f t="shared" si="697"/>
        <v>9637.7718171298966</v>
      </c>
      <c r="AA2240" s="15">
        <f t="shared" si="698"/>
        <v>92838.626190298746</v>
      </c>
      <c r="AB2240" s="15">
        <f t="shared" si="699"/>
        <v>4529.594082228542</v>
      </c>
      <c r="AC2240" s="15"/>
    </row>
    <row r="2241" spans="2:29">
      <c r="B2241" s="64">
        <v>43601</v>
      </c>
      <c r="C2241" s="65">
        <v>2876.32</v>
      </c>
      <c r="D2241" s="65">
        <v>21062.98</v>
      </c>
      <c r="E2241" s="16">
        <f t="shared" si="686"/>
        <v>-5.9267831320298191E-3</v>
      </c>
      <c r="F2241" s="16" t="str">
        <f t="shared" si="688"/>
        <v/>
      </c>
      <c r="G2241" s="16">
        <f t="shared" si="689"/>
        <v>-5.9267831320298191E-3</v>
      </c>
      <c r="H2241" s="6">
        <f t="shared" si="690"/>
        <v>2228</v>
      </c>
      <c r="I2241" s="25">
        <f t="shared" ca="1" si="691"/>
        <v>32562.541179313001</v>
      </c>
      <c r="J2241" s="16">
        <f t="shared" ca="1" si="700"/>
        <v>3.7928466781468557E-4</v>
      </c>
      <c r="K2241" s="17">
        <f t="shared" ca="1" si="692"/>
        <v>28.882611205847148</v>
      </c>
      <c r="L2241" s="31">
        <f t="shared" ca="1" si="687"/>
        <v>5.3258132904093758E-3</v>
      </c>
      <c r="M2241" s="30"/>
      <c r="N2241" s="21">
        <v>2228</v>
      </c>
      <c r="O2241" s="14">
        <f t="shared" si="685"/>
        <v>0.65503199999999995</v>
      </c>
      <c r="P2241" s="14">
        <f t="shared" si="693"/>
        <v>0.75522711815718058</v>
      </c>
      <c r="Q2241" s="14">
        <f t="shared" si="701"/>
        <v>1.4102591181571804</v>
      </c>
      <c r="R2241" s="14">
        <f t="shared" si="702"/>
        <v>-0.10019511815718063</v>
      </c>
      <c r="S2241" s="14">
        <f t="shared" si="703"/>
        <v>2.165486236314361</v>
      </c>
      <c r="T2241" s="14">
        <f t="shared" si="704"/>
        <v>-0.85542223631436121</v>
      </c>
      <c r="U2241" s="4" t="s">
        <v>21</v>
      </c>
      <c r="V2241" s="21">
        <v>2228</v>
      </c>
      <c r="W2241" s="15">
        <f t="shared" si="694"/>
        <v>20512.645636874513</v>
      </c>
      <c r="X2241" s="15">
        <f t="shared" si="695"/>
        <v>22674.403166834509</v>
      </c>
      <c r="Y2241" s="15">
        <f t="shared" si="696"/>
        <v>43652.85446159909</v>
      </c>
      <c r="Z2241" s="15">
        <f t="shared" si="697"/>
        <v>9638.9717514150707</v>
      </c>
      <c r="AA2241" s="15">
        <f t="shared" si="698"/>
        <v>92897.4124732114</v>
      </c>
      <c r="AB2241" s="15">
        <f t="shared" si="699"/>
        <v>4529.390214666344</v>
      </c>
      <c r="AC2241" s="15"/>
    </row>
    <row r="2242" spans="2:29">
      <c r="B2242" s="64">
        <v>43602</v>
      </c>
      <c r="C2242" s="65">
        <v>2859.53</v>
      </c>
      <c r="D2242" s="65">
        <v>21250.09</v>
      </c>
      <c r="E2242" s="16">
        <f t="shared" si="686"/>
        <v>8.8833583851857904E-3</v>
      </c>
      <c r="F2242" s="16">
        <f t="shared" si="688"/>
        <v>8.8833583851857904E-3</v>
      </c>
      <c r="G2242" s="16" t="str">
        <f t="shared" si="689"/>
        <v/>
      </c>
      <c r="H2242" s="6">
        <f t="shared" si="690"/>
        <v>2229</v>
      </c>
      <c r="I2242" s="25">
        <f t="shared" ca="1" si="691"/>
        <v>32788.066737329777</v>
      </c>
      <c r="J2242" s="16">
        <f t="shared" ca="1" si="700"/>
        <v>6.9259200863614539E-3</v>
      </c>
      <c r="K2242" s="17">
        <f t="shared" ca="1" si="692"/>
        <v>29.295614375481382</v>
      </c>
      <c r="L2242" s="31">
        <f t="shared" ca="1" si="687"/>
        <v>0.41300316963423267</v>
      </c>
      <c r="M2242" s="30"/>
      <c r="N2242" s="21">
        <v>2229</v>
      </c>
      <c r="O2242" s="14">
        <f t="shared" si="685"/>
        <v>0.65532599999999996</v>
      </c>
      <c r="P2242" s="14">
        <f t="shared" si="693"/>
        <v>0.75539658458322412</v>
      </c>
      <c r="Q2242" s="14">
        <f t="shared" si="701"/>
        <v>1.4107225845832241</v>
      </c>
      <c r="R2242" s="14">
        <f t="shared" si="702"/>
        <v>-0.10007058458322415</v>
      </c>
      <c r="S2242" s="14">
        <f t="shared" si="703"/>
        <v>2.1661191691664481</v>
      </c>
      <c r="T2242" s="14">
        <f t="shared" si="704"/>
        <v>-0.85546716916644827</v>
      </c>
      <c r="U2242" s="4" t="s">
        <v>21</v>
      </c>
      <c r="V2242" s="21">
        <v>2229</v>
      </c>
      <c r="W2242" s="15">
        <f t="shared" si="694"/>
        <v>20518.677241294157</v>
      </c>
      <c r="X2242" s="15">
        <f t="shared" si="695"/>
        <v>22678.246042511866</v>
      </c>
      <c r="Y2242" s="15">
        <f t="shared" si="696"/>
        <v>43673.090783108579</v>
      </c>
      <c r="Z2242" s="15">
        <f t="shared" si="697"/>
        <v>9640.1722017631746</v>
      </c>
      <c r="AA2242" s="15">
        <f t="shared" si="698"/>
        <v>92956.228908903286</v>
      </c>
      <c r="AB2242" s="15">
        <f t="shared" si="699"/>
        <v>4529.186700818047</v>
      </c>
      <c r="AC2242" s="15"/>
    </row>
    <row r="2243" spans="2:29">
      <c r="B2243" s="64">
        <v>43605</v>
      </c>
      <c r="C2243" s="65">
        <v>2840.23</v>
      </c>
      <c r="D2243" s="65">
        <v>21272.45</v>
      </c>
      <c r="E2243" s="16">
        <f t="shared" si="686"/>
        <v>1.0522308376105976E-3</v>
      </c>
      <c r="F2243" s="16">
        <f t="shared" si="688"/>
        <v>1.0522308376105976E-3</v>
      </c>
      <c r="G2243" s="16" t="str">
        <f t="shared" si="689"/>
        <v/>
      </c>
      <c r="H2243" s="6">
        <f t="shared" si="690"/>
        <v>2230</v>
      </c>
      <c r="I2243" s="25">
        <f t="shared" ca="1" si="691"/>
        <v>32467.653910275327</v>
      </c>
      <c r="J2243" s="16">
        <f t="shared" ca="1" si="700"/>
        <v>-9.7722390777512432E-3</v>
      </c>
      <c r="K2243" s="17">
        <f t="shared" ca="1" si="692"/>
        <v>28.663470164129507</v>
      </c>
      <c r="L2243" s="31">
        <f t="shared" ca="1" si="687"/>
        <v>-0.63214421135187404</v>
      </c>
      <c r="M2243" s="30"/>
      <c r="N2243" s="21">
        <v>2230</v>
      </c>
      <c r="O2243" s="14">
        <f t="shared" si="685"/>
        <v>0.65561999999999998</v>
      </c>
      <c r="P2243" s="14">
        <f t="shared" si="693"/>
        <v>0.75556601299952608</v>
      </c>
      <c r="Q2243" s="14">
        <f t="shared" si="701"/>
        <v>1.4111860129995262</v>
      </c>
      <c r="R2243" s="14">
        <f t="shared" si="702"/>
        <v>-9.9946012999526102E-2</v>
      </c>
      <c r="S2243" s="14">
        <f t="shared" si="703"/>
        <v>2.166752025999052</v>
      </c>
      <c r="T2243" s="14">
        <f t="shared" si="704"/>
        <v>-0.85551202599905218</v>
      </c>
      <c r="U2243" s="4" t="s">
        <v>21</v>
      </c>
      <c r="V2243" s="21">
        <v>2230</v>
      </c>
      <c r="W2243" s="15">
        <f t="shared" si="694"/>
        <v>20524.710619266203</v>
      </c>
      <c r="X2243" s="15">
        <f t="shared" si="695"/>
        <v>22682.088707342471</v>
      </c>
      <c r="Y2243" s="15">
        <f t="shared" si="696"/>
        <v>43693.334824875012</v>
      </c>
      <c r="Z2243" s="15">
        <f t="shared" si="697"/>
        <v>9641.3731680830551</v>
      </c>
      <c r="AA2243" s="15">
        <f t="shared" si="698"/>
        <v>93015.075512274838</v>
      </c>
      <c r="AB2243" s="15">
        <f t="shared" si="699"/>
        <v>4528.9835404049772</v>
      </c>
      <c r="AC2243" s="15"/>
    </row>
    <row r="2244" spans="2:29">
      <c r="B2244" s="64">
        <v>43606</v>
      </c>
      <c r="C2244" s="65">
        <v>2864.36</v>
      </c>
      <c r="D2244" s="65">
        <v>21302.04</v>
      </c>
      <c r="E2244" s="16">
        <f t="shared" si="686"/>
        <v>1.3910010365519789E-3</v>
      </c>
      <c r="F2244" s="16">
        <f t="shared" si="688"/>
        <v>1.3910010365519789E-3</v>
      </c>
      <c r="G2244" s="16" t="str">
        <f t="shared" si="689"/>
        <v/>
      </c>
      <c r="H2244" s="6">
        <f t="shared" si="690"/>
        <v>2231</v>
      </c>
      <c r="I2244" s="25">
        <f t="shared" ca="1" si="691"/>
        <v>32605.829380485404</v>
      </c>
      <c r="J2244" s="16">
        <f t="shared" ca="1" si="700"/>
        <v>4.2557885639635763E-3</v>
      </c>
      <c r="K2244" s="17">
        <f t="shared" ca="1" si="692"/>
        <v>28.910517736874368</v>
      </c>
      <c r="L2244" s="31">
        <f t="shared" ca="1" si="687"/>
        <v>0.24704757274486117</v>
      </c>
      <c r="M2244" s="30"/>
      <c r="N2244" s="21">
        <v>2231</v>
      </c>
      <c r="O2244" s="14">
        <f t="shared" si="685"/>
        <v>0.655914</v>
      </c>
      <c r="P2244" s="14">
        <f t="shared" si="693"/>
        <v>0.7557354034316508</v>
      </c>
      <c r="Q2244" s="14">
        <f t="shared" si="701"/>
        <v>1.4116494034316509</v>
      </c>
      <c r="R2244" s="14">
        <f t="shared" si="702"/>
        <v>-9.9821403431650801E-2</v>
      </c>
      <c r="S2244" s="14">
        <f t="shared" si="703"/>
        <v>2.1673848068633017</v>
      </c>
      <c r="T2244" s="14">
        <f t="shared" si="704"/>
        <v>-0.8555568068633016</v>
      </c>
      <c r="U2244" s="4" t="s">
        <v>21</v>
      </c>
      <c r="V2244" s="21">
        <v>2231</v>
      </c>
      <c r="W2244" s="15">
        <f t="shared" si="694"/>
        <v>20530.745771312148</v>
      </c>
      <c r="X2244" s="15">
        <f t="shared" si="695"/>
        <v>22685.931161578406</v>
      </c>
      <c r="Y2244" s="15">
        <f t="shared" si="696"/>
        <v>43713.586590055202</v>
      </c>
      <c r="Z2244" s="15">
        <f t="shared" si="697"/>
        <v>9642.5746502837883</v>
      </c>
      <c r="AA2244" s="15">
        <f t="shared" si="698"/>
        <v>93073.952298232907</v>
      </c>
      <c r="AB2244" s="15">
        <f t="shared" si="699"/>
        <v>4528.780733148842</v>
      </c>
      <c r="AC2244" s="15"/>
    </row>
    <row r="2245" spans="2:29">
      <c r="B2245" s="64">
        <v>43607</v>
      </c>
      <c r="C2245" s="65">
        <v>2856.27</v>
      </c>
      <c r="D2245" s="65">
        <v>21283.37</v>
      </c>
      <c r="E2245" s="16">
        <f t="shared" si="686"/>
        <v>-8.7644188068381672E-4</v>
      </c>
      <c r="F2245" s="16" t="str">
        <f t="shared" si="688"/>
        <v/>
      </c>
      <c r="G2245" s="16">
        <f t="shared" si="689"/>
        <v>-8.7644188068381672E-4</v>
      </c>
      <c r="H2245" s="6">
        <f t="shared" si="690"/>
        <v>2232</v>
      </c>
      <c r="I2245" s="25">
        <f t="shared" ca="1" si="691"/>
        <v>32502.285591870099</v>
      </c>
      <c r="J2245" s="16">
        <f t="shared" ca="1" si="700"/>
        <v>-3.1756219848612694E-3</v>
      </c>
      <c r="K2245" s="17">
        <f t="shared" ca="1" si="692"/>
        <v>28.693350417357511</v>
      </c>
      <c r="L2245" s="31">
        <f t="shared" ca="1" si="687"/>
        <v>-0.21716731951685747</v>
      </c>
      <c r="M2245" s="30"/>
      <c r="N2245" s="21">
        <v>2232</v>
      </c>
      <c r="O2245" s="14">
        <f t="shared" si="685"/>
        <v>0.65620800000000001</v>
      </c>
      <c r="P2245" s="14">
        <f t="shared" si="693"/>
        <v>0.75590475590513384</v>
      </c>
      <c r="Q2245" s="14">
        <f t="shared" si="701"/>
        <v>1.4121127559051339</v>
      </c>
      <c r="R2245" s="14">
        <f t="shared" si="702"/>
        <v>-9.9696755905133827E-2</v>
      </c>
      <c r="S2245" s="14">
        <f t="shared" si="703"/>
        <v>2.1680175118102678</v>
      </c>
      <c r="T2245" s="14">
        <f t="shared" si="704"/>
        <v>-0.85560151181026767</v>
      </c>
      <c r="U2245" s="4" t="s">
        <v>21</v>
      </c>
      <c r="V2245" s="21">
        <v>2232</v>
      </c>
      <c r="W2245" s="15">
        <f t="shared" si="694"/>
        <v>20536.782697953648</v>
      </c>
      <c r="X2245" s="15">
        <f t="shared" si="695"/>
        <v>22689.773405471456</v>
      </c>
      <c r="Y2245" s="15">
        <f t="shared" si="696"/>
        <v>43733.846081806856</v>
      </c>
      <c r="Z2245" s="15">
        <f t="shared" si="697"/>
        <v>9643.7766482746829</v>
      </c>
      <c r="AA2245" s="15">
        <f t="shared" si="698"/>
        <v>93132.859281690486</v>
      </c>
      <c r="AB2245" s="15">
        <f t="shared" si="699"/>
        <v>4528.5782787717362</v>
      </c>
      <c r="AC2245" s="15"/>
    </row>
    <row r="2246" spans="2:29">
      <c r="B2246" s="64">
        <v>43608</v>
      </c>
      <c r="C2246" s="65">
        <v>2822.24</v>
      </c>
      <c r="D2246" s="65">
        <v>21141.14</v>
      </c>
      <c r="E2246" s="16">
        <f t="shared" si="686"/>
        <v>-6.6826823007822339E-3</v>
      </c>
      <c r="F2246" s="16" t="str">
        <f t="shared" si="688"/>
        <v/>
      </c>
      <c r="G2246" s="16">
        <f t="shared" si="689"/>
        <v>-6.6826823007822339E-3</v>
      </c>
      <c r="H2246" s="6">
        <f t="shared" si="690"/>
        <v>2233</v>
      </c>
      <c r="I2246" s="25">
        <f t="shared" ca="1" si="691"/>
        <v>32573.206017311437</v>
      </c>
      <c r="J2246" s="16">
        <f t="shared" ca="1" si="700"/>
        <v>2.1820134845863754E-3</v>
      </c>
      <c r="K2246" s="17">
        <f t="shared" ca="1" si="692"/>
        <v>28.811202780897091</v>
      </c>
      <c r="L2246" s="31">
        <f t="shared" ca="1" si="687"/>
        <v>0.11785236353957995</v>
      </c>
      <c r="M2246" s="30"/>
      <c r="N2246" s="21">
        <v>2233</v>
      </c>
      <c r="O2246" s="14">
        <f t="shared" si="685"/>
        <v>0.65650200000000003</v>
      </c>
      <c r="P2246" s="14">
        <f t="shared" si="693"/>
        <v>0.75607407044548225</v>
      </c>
      <c r="Q2246" s="14">
        <f t="shared" si="701"/>
        <v>1.4125760704454824</v>
      </c>
      <c r="R2246" s="14">
        <f t="shared" si="702"/>
        <v>-9.9572070445482219E-2</v>
      </c>
      <c r="S2246" s="14">
        <f t="shared" si="703"/>
        <v>2.1686501408909646</v>
      </c>
      <c r="T2246" s="14">
        <f t="shared" si="704"/>
        <v>-0.85564614089096447</v>
      </c>
      <c r="U2246" s="4" t="s">
        <v>21</v>
      </c>
      <c r="V2246" s="21">
        <v>2233</v>
      </c>
      <c r="W2246" s="15">
        <f t="shared" si="694"/>
        <v>20542.821399712506</v>
      </c>
      <c r="X2246" s="15">
        <f t="shared" si="695"/>
        <v>22693.615439273122</v>
      </c>
      <c r="Y2246" s="15">
        <f t="shared" si="696"/>
        <v>43754.113303288577</v>
      </c>
      <c r="Z2246" s="15">
        <f t="shared" si="697"/>
        <v>9644.9791619652806</v>
      </c>
      <c r="AA2246" s="15">
        <f t="shared" si="698"/>
        <v>93191.79647756691</v>
      </c>
      <c r="AB2246" s="15">
        <f t="shared" si="699"/>
        <v>4528.3761769961329</v>
      </c>
      <c r="AC2246" s="15"/>
    </row>
    <row r="2247" spans="2:29">
      <c r="B2247" s="64">
        <v>43609</v>
      </c>
      <c r="C2247" s="65">
        <v>2826.06</v>
      </c>
      <c r="D2247" s="65">
        <v>21117.22</v>
      </c>
      <c r="E2247" s="16">
        <f t="shared" si="686"/>
        <v>-1.1314432428903198E-3</v>
      </c>
      <c r="F2247" s="16" t="str">
        <f t="shared" si="688"/>
        <v/>
      </c>
      <c r="G2247" s="16">
        <f t="shared" si="689"/>
        <v>-1.1314432428903198E-3</v>
      </c>
      <c r="H2247" s="6">
        <f t="shared" si="690"/>
        <v>2234</v>
      </c>
      <c r="I2247" s="25">
        <f t="shared" ca="1" si="691"/>
        <v>32496.88867147838</v>
      </c>
      <c r="J2247" s="16">
        <f t="shared" ca="1" si="700"/>
        <v>-2.3429485507965291E-3</v>
      </c>
      <c r="K2247" s="17">
        <f t="shared" ca="1" si="692"/>
        <v>28.646221585442451</v>
      </c>
      <c r="L2247" s="31">
        <f t="shared" ca="1" si="687"/>
        <v>-0.16498119545464129</v>
      </c>
      <c r="M2247" s="30"/>
      <c r="N2247" s="21">
        <v>2234</v>
      </c>
      <c r="O2247" s="14">
        <f t="shared" si="685"/>
        <v>0.65679599999999994</v>
      </c>
      <c r="P2247" s="14">
        <f t="shared" si="693"/>
        <v>0.75624334707817431</v>
      </c>
      <c r="Q2247" s="14">
        <f t="shared" si="701"/>
        <v>1.4130393470781741</v>
      </c>
      <c r="R2247" s="14">
        <f t="shared" si="702"/>
        <v>-9.9447347078174375E-2</v>
      </c>
      <c r="S2247" s="14">
        <f t="shared" si="703"/>
        <v>2.1692826941563483</v>
      </c>
      <c r="T2247" s="14">
        <f t="shared" si="704"/>
        <v>-0.85569069415634869</v>
      </c>
      <c r="U2247" s="4" t="s">
        <v>21</v>
      </c>
      <c r="V2247" s="21">
        <v>2234</v>
      </c>
      <c r="W2247" s="15">
        <f t="shared" si="694"/>
        <v>20548.861877110689</v>
      </c>
      <c r="X2247" s="15">
        <f t="shared" si="695"/>
        <v>22697.457263234632</v>
      </c>
      <c r="Y2247" s="15">
        <f t="shared" si="696"/>
        <v>43774.388257659797</v>
      </c>
      <c r="Z2247" s="15">
        <f t="shared" si="697"/>
        <v>9646.1821912653468</v>
      </c>
      <c r="AA2247" s="15">
        <f t="shared" si="698"/>
        <v>93250.763900787628</v>
      </c>
      <c r="AB2247" s="15">
        <f t="shared" si="699"/>
        <v>4528.1744275448909</v>
      </c>
      <c r="AC2247" s="15"/>
    </row>
    <row r="2248" spans="2:29">
      <c r="B2248" s="64">
        <v>43613</v>
      </c>
      <c r="C2248" s="65">
        <v>2802.39</v>
      </c>
      <c r="D2248" s="65">
        <v>21260.14</v>
      </c>
      <c r="E2248" s="16">
        <f t="shared" si="686"/>
        <v>6.7679363097982708E-3</v>
      </c>
      <c r="F2248" s="16">
        <f t="shared" si="688"/>
        <v>6.7679363097982708E-3</v>
      </c>
      <c r="G2248" s="16" t="str">
        <f t="shared" si="689"/>
        <v/>
      </c>
      <c r="H2248" s="6">
        <f t="shared" si="690"/>
        <v>2235</v>
      </c>
      <c r="I2248" s="25">
        <f t="shared" ca="1" si="691"/>
        <v>33174.400056704406</v>
      </c>
      <c r="J2248" s="16">
        <f t="shared" ca="1" si="700"/>
        <v>2.0848500054119291E-2</v>
      </c>
      <c r="K2248" s="17">
        <f t="shared" ca="1" si="692"/>
        <v>29.917481470933897</v>
      </c>
      <c r="L2248" s="31">
        <f t="shared" ca="1" si="687"/>
        <v>1.2712598854914459</v>
      </c>
      <c r="M2248" s="30"/>
      <c r="N2248" s="21">
        <v>2235</v>
      </c>
      <c r="O2248" s="14">
        <f t="shared" si="685"/>
        <v>0.65708999999999995</v>
      </c>
      <c r="P2248" s="14">
        <f t="shared" si="693"/>
        <v>0.75641258582866011</v>
      </c>
      <c r="Q2248" s="14">
        <f t="shared" si="701"/>
        <v>1.4135025858286601</v>
      </c>
      <c r="R2248" s="14">
        <f t="shared" si="702"/>
        <v>-9.9322585828660159E-2</v>
      </c>
      <c r="S2248" s="14">
        <f t="shared" si="703"/>
        <v>2.16991517165732</v>
      </c>
      <c r="T2248" s="14">
        <f t="shared" si="704"/>
        <v>-0.85573517165732027</v>
      </c>
      <c r="U2248" s="4" t="s">
        <v>21</v>
      </c>
      <c r="V2248" s="21">
        <v>2235</v>
      </c>
      <c r="W2248" s="15">
        <f t="shared" si="694"/>
        <v>20554.904130670307</v>
      </c>
      <c r="X2248" s="15">
        <f t="shared" si="695"/>
        <v>22701.298877606903</v>
      </c>
      <c r="Y2248" s="15">
        <f t="shared" si="696"/>
        <v>43794.670948080944</v>
      </c>
      <c r="Z2248" s="15">
        <f t="shared" si="697"/>
        <v>9647.385736084887</v>
      </c>
      <c r="AA2248" s="15">
        <f t="shared" si="698"/>
        <v>93309.761566284593</v>
      </c>
      <c r="AB2248" s="15">
        <f t="shared" si="699"/>
        <v>4527.9730301412501</v>
      </c>
      <c r="AC2248" s="15"/>
    </row>
    <row r="2249" spans="2:29">
      <c r="B2249" s="64">
        <v>43614</v>
      </c>
      <c r="C2249" s="65">
        <v>2783.02</v>
      </c>
      <c r="D2249" s="65">
        <v>21003.37</v>
      </c>
      <c r="E2249" s="16">
        <f t="shared" si="686"/>
        <v>-1.2077531004029158E-2</v>
      </c>
      <c r="F2249" s="16" t="str">
        <f t="shared" si="688"/>
        <v/>
      </c>
      <c r="G2249" s="16">
        <f t="shared" si="689"/>
        <v>-1.2077531004029158E-2</v>
      </c>
      <c r="H2249" s="6">
        <f t="shared" si="690"/>
        <v>2236</v>
      </c>
      <c r="I2249" s="25">
        <f t="shared" ca="1" si="691"/>
        <v>32575.525486581897</v>
      </c>
      <c r="J2249" s="16">
        <f t="shared" ca="1" si="700"/>
        <v>-1.8052310489379261E-2</v>
      </c>
      <c r="K2249" s="17">
        <f t="shared" ca="1" si="692"/>
        <v>28.760528118566949</v>
      </c>
      <c r="L2249" s="31">
        <f t="shared" ca="1" si="687"/>
        <v>-1.1569533523669493</v>
      </c>
      <c r="M2249" s="30"/>
      <c r="N2249" s="21">
        <v>2236</v>
      </c>
      <c r="O2249" s="14">
        <f t="shared" si="685"/>
        <v>0.65738399999999997</v>
      </c>
      <c r="P2249" s="14">
        <f t="shared" si="693"/>
        <v>0.75658178672236087</v>
      </c>
      <c r="Q2249" s="14">
        <f t="shared" si="701"/>
        <v>1.4139657867223607</v>
      </c>
      <c r="R2249" s="14">
        <f t="shared" si="702"/>
        <v>-9.9197786722360903E-2</v>
      </c>
      <c r="S2249" s="14">
        <f t="shared" si="703"/>
        <v>2.1705475734447219</v>
      </c>
      <c r="T2249" s="14">
        <f t="shared" si="704"/>
        <v>-0.85577957344472178</v>
      </c>
      <c r="U2249" s="4" t="s">
        <v>21</v>
      </c>
      <c r="V2249" s="21">
        <v>2236</v>
      </c>
      <c r="W2249" s="15">
        <f t="shared" si="694"/>
        <v>20560.948160913638</v>
      </c>
      <c r="X2249" s="15">
        <f t="shared" si="695"/>
        <v>22705.140282640583</v>
      </c>
      <c r="Y2249" s="15">
        <f t="shared" si="696"/>
        <v>43814.961377713204</v>
      </c>
      <c r="Z2249" s="15">
        <f t="shared" si="697"/>
        <v>9648.589796334134</v>
      </c>
      <c r="AA2249" s="15">
        <f t="shared" si="698"/>
        <v>93368.789488995826</v>
      </c>
      <c r="AB2249" s="15">
        <f t="shared" si="699"/>
        <v>4527.7719845088322</v>
      </c>
      <c r="AC2249" s="15"/>
    </row>
    <row r="2250" spans="2:29">
      <c r="B2250" s="64">
        <v>43615</v>
      </c>
      <c r="C2250" s="65">
        <v>2788.86</v>
      </c>
      <c r="D2250" s="65">
        <v>20942.53</v>
      </c>
      <c r="E2250" s="16">
        <f t="shared" si="686"/>
        <v>-2.8966780092908972E-3</v>
      </c>
      <c r="F2250" s="16" t="str">
        <f t="shared" si="688"/>
        <v/>
      </c>
      <c r="G2250" s="16">
        <f t="shared" si="689"/>
        <v>-2.8966780092908972E-3</v>
      </c>
      <c r="H2250" s="6">
        <f t="shared" si="690"/>
        <v>2237</v>
      </c>
      <c r="I2250" s="25">
        <f t="shared" ca="1" si="691"/>
        <v>33311.577404193238</v>
      </c>
      <c r="J2250" s="16">
        <f t="shared" ca="1" si="700"/>
        <v>2.2595243104045291E-2</v>
      </c>
      <c r="K2250" s="17">
        <f t="shared" ca="1" si="692"/>
        <v>30.138638550847919</v>
      </c>
      <c r="L2250" s="31">
        <f t="shared" ca="1" si="687"/>
        <v>1.3781104322809694</v>
      </c>
      <c r="M2250" s="30"/>
      <c r="N2250" s="21">
        <v>2237</v>
      </c>
      <c r="O2250" s="14">
        <f t="shared" si="685"/>
        <v>0.65767799999999998</v>
      </c>
      <c r="P2250" s="14">
        <f t="shared" si="693"/>
        <v>0.75675094978466995</v>
      </c>
      <c r="Q2250" s="14">
        <f t="shared" si="701"/>
        <v>1.41442894978467</v>
      </c>
      <c r="R2250" s="14">
        <f t="shared" si="702"/>
        <v>-9.9072949784669961E-2</v>
      </c>
      <c r="S2250" s="14">
        <f t="shared" si="703"/>
        <v>2.1711798995693399</v>
      </c>
      <c r="T2250" s="14">
        <f t="shared" si="704"/>
        <v>-0.85582389956933991</v>
      </c>
      <c r="U2250" s="4" t="s">
        <v>21</v>
      </c>
      <c r="V2250" s="21">
        <v>2237</v>
      </c>
      <c r="W2250" s="15">
        <f t="shared" si="694"/>
        <v>20566.993968363091</v>
      </c>
      <c r="X2250" s="15">
        <f t="shared" si="695"/>
        <v>22708.981478586025</v>
      </c>
      <c r="Y2250" s="15">
        <f t="shared" si="696"/>
        <v>43835.259549718765</v>
      </c>
      <c r="Z2250" s="15">
        <f t="shared" si="697"/>
        <v>9649.7943719235445</v>
      </c>
      <c r="AA2250" s="15">
        <f t="shared" si="698"/>
        <v>93427.847683865606</v>
      </c>
      <c r="AB2250" s="15">
        <f t="shared" si="699"/>
        <v>4527.5712903716339</v>
      </c>
      <c r="AC2250" s="15"/>
    </row>
    <row r="2251" spans="2:29">
      <c r="B2251" s="64">
        <v>43616</v>
      </c>
      <c r="C2251" s="65">
        <v>2752.06</v>
      </c>
      <c r="D2251" s="65">
        <v>20601.189999999999</v>
      </c>
      <c r="E2251" s="16">
        <f t="shared" si="686"/>
        <v>-1.6298890344194333E-2</v>
      </c>
      <c r="F2251" s="16" t="str">
        <f t="shared" si="688"/>
        <v/>
      </c>
      <c r="G2251" s="16">
        <f t="shared" si="689"/>
        <v>-1.6298890344194333E-2</v>
      </c>
      <c r="H2251" s="6">
        <f t="shared" si="690"/>
        <v>2238</v>
      </c>
      <c r="I2251" s="25">
        <f t="shared" ca="1" si="691"/>
        <v>33447.028846309455</v>
      </c>
      <c r="J2251" s="16">
        <f t="shared" ca="1" si="700"/>
        <v>4.0661971804183041E-3</v>
      </c>
      <c r="K2251" s="17">
        <f t="shared" ca="1" si="692"/>
        <v>30.373885755363524</v>
      </c>
      <c r="L2251" s="31">
        <f t="shared" ca="1" si="687"/>
        <v>0.23524720451560546</v>
      </c>
      <c r="M2251" s="30"/>
      <c r="N2251" s="21">
        <v>2238</v>
      </c>
      <c r="O2251" s="14">
        <f t="shared" si="685"/>
        <v>0.657972</v>
      </c>
      <c r="P2251" s="14">
        <f t="shared" si="693"/>
        <v>0.75692007504095171</v>
      </c>
      <c r="Q2251" s="14">
        <f t="shared" si="701"/>
        <v>1.4148920750409517</v>
      </c>
      <c r="R2251" s="14">
        <f t="shared" si="702"/>
        <v>-9.8948075040951711E-2</v>
      </c>
      <c r="S2251" s="14">
        <f t="shared" si="703"/>
        <v>2.1718121500819034</v>
      </c>
      <c r="T2251" s="14">
        <f t="shared" si="704"/>
        <v>-0.85586815008190342</v>
      </c>
      <c r="U2251" s="4" t="s">
        <v>21</v>
      </c>
      <c r="V2251" s="21">
        <v>2238</v>
      </c>
      <c r="W2251" s="15">
        <f t="shared" si="694"/>
        <v>20573.041553541254</v>
      </c>
      <c r="X2251" s="15">
        <f t="shared" si="695"/>
        <v>22712.822465693298</v>
      </c>
      <c r="Y2251" s="15">
        <f t="shared" si="696"/>
        <v>43855.565467260589</v>
      </c>
      <c r="Z2251" s="15">
        <f t="shared" si="697"/>
        <v>9650.9994627638116</v>
      </c>
      <c r="AA2251" s="15">
        <f t="shared" si="698"/>
        <v>93486.9361658446</v>
      </c>
      <c r="AB2251" s="15">
        <f t="shared" si="699"/>
        <v>4527.3709474540383</v>
      </c>
      <c r="AC2251" s="15"/>
    </row>
    <row r="2252" spans="2:29">
      <c r="B2252" s="64">
        <v>43619</v>
      </c>
      <c r="C2252" s="65">
        <v>2744.45</v>
      </c>
      <c r="D2252" s="65">
        <v>20410.88</v>
      </c>
      <c r="E2252" s="16">
        <f t="shared" si="686"/>
        <v>-9.2378158737431038E-3</v>
      </c>
      <c r="F2252" s="16" t="str">
        <f t="shared" si="688"/>
        <v/>
      </c>
      <c r="G2252" s="16">
        <f t="shared" si="689"/>
        <v>-9.2378158737431038E-3</v>
      </c>
      <c r="H2252" s="6">
        <f t="shared" si="690"/>
        <v>2239</v>
      </c>
      <c r="I2252" s="25">
        <f t="shared" ca="1" si="691"/>
        <v>33301.057847545679</v>
      </c>
      <c r="J2252" s="16">
        <f t="shared" ca="1" si="700"/>
        <v>-4.3642441137154275E-3</v>
      </c>
      <c r="K2252" s="17">
        <f t="shared" ca="1" si="692"/>
        <v>30.082148369853599</v>
      </c>
      <c r="L2252" s="31">
        <f t="shared" ca="1" si="687"/>
        <v>-0.29173738550992595</v>
      </c>
      <c r="M2252" s="30"/>
      <c r="N2252" s="21">
        <v>2239</v>
      </c>
      <c r="O2252" s="14">
        <f t="shared" si="685"/>
        <v>0.65826600000000002</v>
      </c>
      <c r="P2252" s="14">
        <f t="shared" si="693"/>
        <v>0.75708916251654279</v>
      </c>
      <c r="Q2252" s="14">
        <f t="shared" si="701"/>
        <v>1.4153551625165428</v>
      </c>
      <c r="R2252" s="14">
        <f t="shared" si="702"/>
        <v>-9.8823162516542773E-2</v>
      </c>
      <c r="S2252" s="14">
        <f t="shared" si="703"/>
        <v>2.1724443250330854</v>
      </c>
      <c r="T2252" s="14">
        <f t="shared" si="704"/>
        <v>-0.85591232503308556</v>
      </c>
      <c r="U2252" s="4" t="s">
        <v>21</v>
      </c>
      <c r="V2252" s="21">
        <v>2239</v>
      </c>
      <c r="W2252" s="15">
        <f t="shared" si="694"/>
        <v>20579.090916970843</v>
      </c>
      <c r="X2252" s="15">
        <f t="shared" si="695"/>
        <v>22716.663244212188</v>
      </c>
      <c r="Y2252" s="15">
        <f t="shared" si="696"/>
        <v>43875.879133502633</v>
      </c>
      <c r="Z2252" s="15">
        <f t="shared" si="697"/>
        <v>9652.2050687658502</v>
      </c>
      <c r="AA2252" s="15">
        <f t="shared" si="698"/>
        <v>93546.054949889745</v>
      </c>
      <c r="AB2252" s="15">
        <f t="shared" si="699"/>
        <v>4527.1709554808012</v>
      </c>
      <c r="AC2252" s="15"/>
    </row>
    <row r="2253" spans="2:29">
      <c r="B2253" s="64">
        <v>43620</v>
      </c>
      <c r="C2253" s="65">
        <v>2803.27</v>
      </c>
      <c r="D2253" s="65">
        <v>20408.54</v>
      </c>
      <c r="E2253" s="16">
        <f t="shared" si="686"/>
        <v>-1.1464473849241901E-4</v>
      </c>
      <c r="F2253" s="16" t="str">
        <f t="shared" si="688"/>
        <v/>
      </c>
      <c r="G2253" s="16">
        <f t="shared" si="689"/>
        <v>-1.1464473849241901E-4</v>
      </c>
      <c r="H2253" s="6">
        <f t="shared" si="690"/>
        <v>2240</v>
      </c>
      <c r="I2253" s="25">
        <f t="shared" ca="1" si="691"/>
        <v>33459.83103812534</v>
      </c>
      <c r="J2253" s="16">
        <f t="shared" ca="1" si="700"/>
        <v>4.7678122210571949E-3</v>
      </c>
      <c r="K2253" s="17">
        <f t="shared" ca="1" si="692"/>
        <v>30.361053707509374</v>
      </c>
      <c r="L2253" s="31">
        <f t="shared" ca="1" si="687"/>
        <v>0.27890533765577613</v>
      </c>
      <c r="M2253" s="30"/>
      <c r="N2253" s="21">
        <v>2240</v>
      </c>
      <c r="O2253" s="14">
        <f t="shared" ref="O2253:O2316" si="705">$I$7*N2253</f>
        <v>0.65856000000000003</v>
      </c>
      <c r="P2253" s="14">
        <f t="shared" si="693"/>
        <v>0.75725821223675083</v>
      </c>
      <c r="Q2253" s="14">
        <f t="shared" si="701"/>
        <v>1.4158182122367509</v>
      </c>
      <c r="R2253" s="14">
        <f t="shared" si="702"/>
        <v>-9.8698212236750793E-2</v>
      </c>
      <c r="S2253" s="14">
        <f t="shared" si="703"/>
        <v>2.1730764244735017</v>
      </c>
      <c r="T2253" s="14">
        <f t="shared" si="704"/>
        <v>-0.85595642447350162</v>
      </c>
      <c r="U2253" s="4" t="s">
        <v>21</v>
      </c>
      <c r="V2253" s="21">
        <v>2240</v>
      </c>
      <c r="W2253" s="15">
        <f t="shared" si="694"/>
        <v>20585.142059174752</v>
      </c>
      <c r="X2253" s="15">
        <f t="shared" si="695"/>
        <v>22720.503814392196</v>
      </c>
      <c r="Y2253" s="15">
        <f t="shared" si="696"/>
        <v>43896.200551609669</v>
      </c>
      <c r="Z2253" s="15">
        <f t="shared" si="697"/>
        <v>9653.4111898408155</v>
      </c>
      <c r="AA2253" s="15">
        <f t="shared" si="698"/>
        <v>93605.204050964152</v>
      </c>
      <c r="AB2253" s="15">
        <f t="shared" si="699"/>
        <v>4526.9713141770644</v>
      </c>
      <c r="AC2253" s="15"/>
    </row>
    <row r="2254" spans="2:29">
      <c r="B2254" s="64">
        <v>43621</v>
      </c>
      <c r="C2254" s="65">
        <v>2826.15</v>
      </c>
      <c r="D2254" s="65">
        <v>20776.099999999999</v>
      </c>
      <c r="E2254" s="16">
        <f t="shared" ref="E2254:E2317" si="706">(D2254-D2253)/D2253</f>
        <v>1.8010107533414817E-2</v>
      </c>
      <c r="F2254" s="16">
        <f t="shared" si="688"/>
        <v>1.8010107533414817E-2</v>
      </c>
      <c r="G2254" s="16" t="str">
        <f t="shared" si="689"/>
        <v/>
      </c>
      <c r="H2254" s="6">
        <f t="shared" si="690"/>
        <v>2241</v>
      </c>
      <c r="I2254" s="25">
        <f t="shared" ca="1" si="691"/>
        <v>33078.002898716593</v>
      </c>
      <c r="J2254" s="16">
        <f t="shared" ca="1" si="700"/>
        <v>-1.1411538180622533E-2</v>
      </c>
      <c r="K2254" s="17">
        <f t="shared" ca="1" si="692"/>
        <v>29.625356386871665</v>
      </c>
      <c r="L2254" s="31">
        <f t="shared" ref="L2254:L2317" ca="1" si="707">NORMINV(RAND(),0,$I$9)</f>
        <v>-0.73569732063770898</v>
      </c>
      <c r="M2254" s="30"/>
      <c r="N2254" s="21">
        <v>2241</v>
      </c>
      <c r="O2254" s="14">
        <f t="shared" si="705"/>
        <v>0.65885399999999994</v>
      </c>
      <c r="P2254" s="14">
        <f t="shared" si="693"/>
        <v>0.75742722422685593</v>
      </c>
      <c r="Q2254" s="14">
        <f t="shared" si="701"/>
        <v>1.4162812242268559</v>
      </c>
      <c r="R2254" s="14">
        <f t="shared" si="702"/>
        <v>-9.8573224226855993E-2</v>
      </c>
      <c r="S2254" s="14">
        <f t="shared" si="703"/>
        <v>2.1737084484537119</v>
      </c>
      <c r="T2254" s="14">
        <f t="shared" si="704"/>
        <v>-0.85600044845371193</v>
      </c>
      <c r="U2254" s="4" t="s">
        <v>21</v>
      </c>
      <c r="V2254" s="21">
        <v>2241</v>
      </c>
      <c r="W2254" s="15">
        <f t="shared" si="694"/>
        <v>20591.194980676009</v>
      </c>
      <c r="X2254" s="15">
        <f t="shared" si="695"/>
        <v>22724.344176482537</v>
      </c>
      <c r="Y2254" s="15">
        <f t="shared" si="696"/>
        <v>43916.529724747394</v>
      </c>
      <c r="Z2254" s="15">
        <f t="shared" si="697"/>
        <v>9654.617825900079</v>
      </c>
      <c r="AA2254" s="15">
        <f t="shared" si="698"/>
        <v>93664.383484037273</v>
      </c>
      <c r="AB2254" s="15">
        <f t="shared" si="699"/>
        <v>4526.7720232683378</v>
      </c>
      <c r="AC2254" s="15"/>
    </row>
    <row r="2255" spans="2:29">
      <c r="B2255" s="64">
        <v>43622</v>
      </c>
      <c r="C2255" s="65">
        <v>2843.49</v>
      </c>
      <c r="D2255" s="65">
        <v>20774.04</v>
      </c>
      <c r="E2255" s="16">
        <f t="shared" si="706"/>
        <v>-9.9152391449678812E-5</v>
      </c>
      <c r="F2255" s="16" t="str">
        <f t="shared" ref="F2255:F2318" si="708">IF(E2255&gt;0,E2255,"")</f>
        <v/>
      </c>
      <c r="G2255" s="16">
        <f t="shared" ref="G2255:G2318" si="709">IF(E2255&lt;0,E2255,"")</f>
        <v>-9.9152391449678812E-5</v>
      </c>
      <c r="H2255" s="6">
        <f t="shared" si="690"/>
        <v>2242</v>
      </c>
      <c r="I2255" s="25">
        <f t="shared" ca="1" si="691"/>
        <v>33170.211113613484</v>
      </c>
      <c r="J2255" s="16">
        <f t="shared" ca="1" si="700"/>
        <v>2.7875992144758164E-3</v>
      </c>
      <c r="K2255" s="17">
        <f t="shared" ca="1" si="692"/>
        <v>29.780964070480604</v>
      </c>
      <c r="L2255" s="31">
        <f t="shared" ca="1" si="707"/>
        <v>0.15560768360893967</v>
      </c>
      <c r="M2255" s="30"/>
      <c r="N2255" s="21">
        <v>2242</v>
      </c>
      <c r="O2255" s="14">
        <f t="shared" si="705"/>
        <v>0.65914799999999996</v>
      </c>
      <c r="P2255" s="14">
        <f t="shared" si="693"/>
        <v>0.75759619851210969</v>
      </c>
      <c r="Q2255" s="14">
        <f t="shared" si="701"/>
        <v>1.4167441985121096</v>
      </c>
      <c r="R2255" s="14">
        <f t="shared" si="702"/>
        <v>-9.844819851210973E-2</v>
      </c>
      <c r="S2255" s="14">
        <f t="shared" si="703"/>
        <v>2.1743403970242192</v>
      </c>
      <c r="T2255" s="14">
        <f t="shared" si="704"/>
        <v>-0.85604439702421942</v>
      </c>
      <c r="U2255" s="4" t="s">
        <v>21</v>
      </c>
      <c r="V2255" s="21">
        <v>2242</v>
      </c>
      <c r="W2255" s="15">
        <f t="shared" si="694"/>
        <v>20597.249681997808</v>
      </c>
      <c r="X2255" s="15">
        <f t="shared" si="695"/>
        <v>22728.18433073214</v>
      </c>
      <c r="Y2255" s="15">
        <f t="shared" si="696"/>
        <v>43936.866656082399</v>
      </c>
      <c r="Z2255" s="15">
        <f t="shared" si="697"/>
        <v>9655.8249768552487</v>
      </c>
      <c r="AA2255" s="15">
        <f t="shared" si="698"/>
        <v>93723.593264084906</v>
      </c>
      <c r="AB2255" s="15">
        <f t="shared" si="699"/>
        <v>4526.573082480515</v>
      </c>
      <c r="AC2255" s="15"/>
    </row>
    <row r="2256" spans="2:29">
      <c r="B2256" s="64">
        <v>43623</v>
      </c>
      <c r="C2256" s="65">
        <v>2873.34</v>
      </c>
      <c r="D2256" s="65">
        <v>20884.71</v>
      </c>
      <c r="E2256" s="16">
        <f t="shared" si="706"/>
        <v>5.3273219845537149E-3</v>
      </c>
      <c r="F2256" s="16">
        <f t="shared" si="708"/>
        <v>5.3273219845537149E-3</v>
      </c>
      <c r="G2256" s="16" t="str">
        <f t="shared" si="709"/>
        <v/>
      </c>
      <c r="H2256" s="6">
        <f t="shared" si="690"/>
        <v>2243</v>
      </c>
      <c r="I2256" s="25">
        <f t="shared" ca="1" si="691"/>
        <v>32890.767227232514</v>
      </c>
      <c r="J2256" s="16">
        <f t="shared" ca="1" si="700"/>
        <v>-8.4245434984971408E-3</v>
      </c>
      <c r="K2256" s="17">
        <f t="shared" ca="1" si="692"/>
        <v>29.233824306195107</v>
      </c>
      <c r="L2256" s="31">
        <f t="shared" ca="1" si="707"/>
        <v>-0.54713976428549538</v>
      </c>
      <c r="M2256" s="30"/>
      <c r="N2256" s="21">
        <v>2243</v>
      </c>
      <c r="O2256" s="14">
        <f t="shared" si="705"/>
        <v>0.65944199999999997</v>
      </c>
      <c r="P2256" s="14">
        <f t="shared" si="693"/>
        <v>0.75776513511773558</v>
      </c>
      <c r="Q2256" s="14">
        <f t="shared" si="701"/>
        <v>1.4172071351177356</v>
      </c>
      <c r="R2256" s="14">
        <f t="shared" si="702"/>
        <v>-9.8323135117735605E-2</v>
      </c>
      <c r="S2256" s="14">
        <f t="shared" si="703"/>
        <v>2.1749722702354712</v>
      </c>
      <c r="T2256" s="14">
        <f t="shared" si="704"/>
        <v>-0.85608827023547118</v>
      </c>
      <c r="U2256" s="4" t="s">
        <v>21</v>
      </c>
      <c r="V2256" s="21">
        <v>2243</v>
      </c>
      <c r="W2256" s="15">
        <f t="shared" si="694"/>
        <v>20603.306163663499</v>
      </c>
      <c r="X2256" s="15">
        <f t="shared" si="695"/>
        <v>22732.024277389657</v>
      </c>
      <c r="Y2256" s="15">
        <f t="shared" si="696"/>
        <v>43957.211348782148</v>
      </c>
      <c r="Z2256" s="15">
        <f t="shared" si="697"/>
        <v>9657.0326426181509</v>
      </c>
      <c r="AA2256" s="15">
        <f t="shared" si="698"/>
        <v>93782.833406089092</v>
      </c>
      <c r="AB2256" s="15">
        <f t="shared" si="699"/>
        <v>4526.3744915398638</v>
      </c>
      <c r="AC2256" s="15"/>
    </row>
    <row r="2257" spans="2:29">
      <c r="B2257" s="64">
        <v>43626</v>
      </c>
      <c r="C2257" s="65">
        <v>2886.73</v>
      </c>
      <c r="D2257" s="65">
        <v>21204.28</v>
      </c>
      <c r="E2257" s="16">
        <f t="shared" si="706"/>
        <v>1.5301624968697181E-2</v>
      </c>
      <c r="F2257" s="16">
        <f t="shared" si="708"/>
        <v>1.5301624968697181E-2</v>
      </c>
      <c r="G2257" s="16" t="str">
        <f t="shared" si="709"/>
        <v/>
      </c>
      <c r="H2257" s="6">
        <f t="shared" si="690"/>
        <v>2244</v>
      </c>
      <c r="I2257" s="25">
        <f t="shared" ca="1" si="691"/>
        <v>33476.789892973735</v>
      </c>
      <c r="J2257" s="16">
        <f t="shared" ca="1" si="700"/>
        <v>1.7817239156890576E-2</v>
      </c>
      <c r="K2257" s="17">
        <f t="shared" ca="1" si="692"/>
        <v>30.31922334212565</v>
      </c>
      <c r="L2257" s="31">
        <f t="shared" ca="1" si="707"/>
        <v>1.0853990359305412</v>
      </c>
      <c r="M2257" s="30"/>
      <c r="N2257" s="21">
        <v>2244</v>
      </c>
      <c r="O2257" s="14">
        <f t="shared" si="705"/>
        <v>0.65973599999999999</v>
      </c>
      <c r="P2257" s="14">
        <f t="shared" si="693"/>
        <v>0.75793403406892867</v>
      </c>
      <c r="Q2257" s="14">
        <f t="shared" si="701"/>
        <v>1.4176700340689288</v>
      </c>
      <c r="R2257" s="14">
        <f t="shared" si="702"/>
        <v>-9.8198034068928686E-2</v>
      </c>
      <c r="S2257" s="14">
        <f t="shared" si="703"/>
        <v>2.1756040681378574</v>
      </c>
      <c r="T2257" s="14">
        <f t="shared" si="704"/>
        <v>-0.85613206813785736</v>
      </c>
      <c r="U2257" s="4" t="s">
        <v>21</v>
      </c>
      <c r="V2257" s="21">
        <v>2244</v>
      </c>
      <c r="W2257" s="15">
        <f t="shared" si="694"/>
        <v>20609.364426196571</v>
      </c>
      <c r="X2257" s="15">
        <f t="shared" si="695"/>
        <v>22735.86401670345</v>
      </c>
      <c r="Y2257" s="15">
        <f t="shared" si="696"/>
        <v>43977.563806015016</v>
      </c>
      <c r="Z2257" s="15">
        <f t="shared" si="697"/>
        <v>9658.2408231008521</v>
      </c>
      <c r="AA2257" s="15">
        <f t="shared" si="698"/>
        <v>93842.103925038085</v>
      </c>
      <c r="AB2257" s="15">
        <f t="shared" si="699"/>
        <v>4526.17625017303</v>
      </c>
      <c r="AC2257" s="15"/>
    </row>
    <row r="2258" spans="2:29">
      <c r="B2258" s="64">
        <v>43627</v>
      </c>
      <c r="C2258" s="65">
        <v>2885.72</v>
      </c>
      <c r="D2258" s="65">
        <v>21204.28</v>
      </c>
      <c r="E2258" s="16">
        <f t="shared" si="706"/>
        <v>0</v>
      </c>
      <c r="F2258" s="16" t="str">
        <f t="shared" si="708"/>
        <v/>
      </c>
      <c r="G2258" s="16" t="str">
        <f t="shared" si="709"/>
        <v/>
      </c>
      <c r="H2258" s="6">
        <f t="shared" ref="H2258:H2321" si="710">+H2257+$I$8</f>
        <v>2245</v>
      </c>
      <c r="I2258" s="25">
        <f t="shared" ref="I2258:I2321" ca="1" si="711">$I$13*2.71828^(($I$5-($I$6^2)/2)*H2258+$I$6*K2258)</f>
        <v>33542.531560075404</v>
      </c>
      <c r="J2258" s="16">
        <f t="shared" ca="1" si="700"/>
        <v>1.9637984200948483E-3</v>
      </c>
      <c r="K2258" s="17">
        <f t="shared" ref="K2258:K2321" ca="1" si="712">+K2257+L2258</f>
        <v>30.423465467650068</v>
      </c>
      <c r="L2258" s="31">
        <f t="shared" ca="1" si="707"/>
        <v>0.10424212552441994</v>
      </c>
      <c r="M2258" s="30"/>
      <c r="N2258" s="21">
        <v>2245</v>
      </c>
      <c r="O2258" s="14">
        <f t="shared" si="705"/>
        <v>0.66003000000000001</v>
      </c>
      <c r="P2258" s="14">
        <f t="shared" ref="P2258:P2321" si="713">$I$6*N2258^0.5</f>
        <v>0.75810289539085662</v>
      </c>
      <c r="Q2258" s="14">
        <f t="shared" si="701"/>
        <v>1.4181328953908565</v>
      </c>
      <c r="R2258" s="14">
        <f t="shared" si="702"/>
        <v>-9.8072895390856618E-2</v>
      </c>
      <c r="S2258" s="14">
        <f t="shared" si="703"/>
        <v>2.1762357907817131</v>
      </c>
      <c r="T2258" s="14">
        <f t="shared" si="704"/>
        <v>-0.85617579078171324</v>
      </c>
      <c r="U2258" s="4" t="s">
        <v>21</v>
      </c>
      <c r="V2258" s="21">
        <v>2245</v>
      </c>
      <c r="W2258" s="15">
        <f t="shared" ref="W2258:W2321" si="714">$I$10*EXP(O2258)</f>
        <v>20615.424470120681</v>
      </c>
      <c r="X2258" s="15">
        <f t="shared" ref="X2258:X2321" si="715">$I$10*EXP(P2258)</f>
        <v>22739.703548921607</v>
      </c>
      <c r="Y2258" s="15">
        <f t="shared" ref="Y2258:Y2321" si="716">$I$10*EXP(Q2258)</f>
        <v>43997.924030950249</v>
      </c>
      <c r="Z2258" s="15">
        <f t="shared" ref="Z2258:Z2321" si="717">$I$10*EXP(R2258)</f>
        <v>9659.4495182156334</v>
      </c>
      <c r="AA2258" s="15">
        <f t="shared" ref="AA2258:AA2321" si="718">$I$10*EXP(S2258)</f>
        <v>93901.404835926587</v>
      </c>
      <c r="AB2258" s="15">
        <f t="shared" ref="AB2258:AB2321" si="719">$I$10*EXP(T2258)</f>
        <v>4525.9783581070287</v>
      </c>
      <c r="AC2258" s="15"/>
    </row>
    <row r="2259" spans="2:29">
      <c r="B2259" s="64">
        <v>43628</v>
      </c>
      <c r="C2259" s="65">
        <v>2879.84</v>
      </c>
      <c r="D2259" s="65">
        <v>21129.72</v>
      </c>
      <c r="E2259" s="16">
        <f t="shared" si="706"/>
        <v>-3.5162712433526476E-3</v>
      </c>
      <c r="F2259" s="16" t="str">
        <f t="shared" si="708"/>
        <v/>
      </c>
      <c r="G2259" s="16">
        <f t="shared" si="709"/>
        <v>-3.5162712433526476E-3</v>
      </c>
      <c r="H2259" s="6">
        <f t="shared" si="710"/>
        <v>2246</v>
      </c>
      <c r="I2259" s="25">
        <f t="shared" ca="1" si="711"/>
        <v>33853.442887349207</v>
      </c>
      <c r="J2259" s="16">
        <f t="shared" ref="J2259:J2322" ca="1" si="720">(I2259-I2258)/I2258</f>
        <v>9.2691670191009361E-3</v>
      </c>
      <c r="K2259" s="17">
        <f t="shared" ca="1" si="712"/>
        <v>30.981745350519876</v>
      </c>
      <c r="L2259" s="31">
        <f t="shared" ca="1" si="707"/>
        <v>0.55827988286980745</v>
      </c>
      <c r="M2259" s="30"/>
      <c r="N2259" s="21">
        <v>2246</v>
      </c>
      <c r="O2259" s="14">
        <f t="shared" si="705"/>
        <v>0.66032400000000002</v>
      </c>
      <c r="P2259" s="14">
        <f t="shared" si="713"/>
        <v>0.75827171910865832</v>
      </c>
      <c r="Q2259" s="14">
        <f t="shared" ref="Q2259:Q2322" si="721">+O2259+P2259</f>
        <v>1.4185957191086582</v>
      </c>
      <c r="R2259" s="14">
        <f t="shared" ref="R2259:R2322" si="722">+O2259-P2259</f>
        <v>-9.7947719108658293E-2</v>
      </c>
      <c r="S2259" s="14">
        <f t="shared" ref="S2259:S2322" si="723">+O2259+2*P2259</f>
        <v>2.1768674382173168</v>
      </c>
      <c r="T2259" s="14">
        <f t="shared" ref="T2259:T2322" si="724">+O2259-2*P2259</f>
        <v>-0.85621943821731661</v>
      </c>
      <c r="U2259" s="4" t="s">
        <v>21</v>
      </c>
      <c r="V2259" s="21">
        <v>2246</v>
      </c>
      <c r="W2259" s="15">
        <f t="shared" si="714"/>
        <v>20621.486295959628</v>
      </c>
      <c r="X2259" s="15">
        <f t="shared" si="715"/>
        <v>22743.54287429191</v>
      </c>
      <c r="Y2259" s="15">
        <f t="shared" si="716"/>
        <v>44018.292026757998</v>
      </c>
      <c r="Z2259" s="15">
        <f t="shared" si="717"/>
        <v>9660.6587278750121</v>
      </c>
      <c r="AA2259" s="15">
        <f t="shared" si="718"/>
        <v>93960.736153755512</v>
      </c>
      <c r="AB2259" s="15">
        <f t="shared" si="719"/>
        <v>4525.7808150692554</v>
      </c>
      <c r="AC2259" s="15"/>
    </row>
    <row r="2260" spans="2:29">
      <c r="B2260" s="64">
        <v>43629</v>
      </c>
      <c r="C2260" s="65">
        <v>2891.64</v>
      </c>
      <c r="D2260" s="65">
        <v>21032</v>
      </c>
      <c r="E2260" s="16">
        <f t="shared" si="706"/>
        <v>-4.6247654961826829E-3</v>
      </c>
      <c r="F2260" s="16" t="str">
        <f t="shared" si="708"/>
        <v/>
      </c>
      <c r="G2260" s="16">
        <f t="shared" si="709"/>
        <v>-4.6247654961826829E-3</v>
      </c>
      <c r="H2260" s="6">
        <f t="shared" si="710"/>
        <v>2247</v>
      </c>
      <c r="I2260" s="25">
        <f t="shared" ca="1" si="711"/>
        <v>33741.961580699448</v>
      </c>
      <c r="J2260" s="16">
        <f t="shared" ca="1" si="720"/>
        <v>-3.2930566920689429E-3</v>
      </c>
      <c r="K2260" s="17">
        <f t="shared" ca="1" si="712"/>
        <v>30.757214540831043</v>
      </c>
      <c r="L2260" s="31">
        <f t="shared" ca="1" si="707"/>
        <v>-0.22453080968883243</v>
      </c>
      <c r="M2260" s="30"/>
      <c r="N2260" s="21">
        <v>2247</v>
      </c>
      <c r="O2260" s="14">
        <f t="shared" si="705"/>
        <v>0.66061799999999993</v>
      </c>
      <c r="P2260" s="14">
        <f t="shared" si="713"/>
        <v>0.75844050524744522</v>
      </c>
      <c r="Q2260" s="14">
        <f t="shared" si="721"/>
        <v>1.4190585052474451</v>
      </c>
      <c r="R2260" s="14">
        <f t="shared" si="722"/>
        <v>-9.7822505247445291E-2</v>
      </c>
      <c r="S2260" s="14">
        <f t="shared" si="723"/>
        <v>2.1774990104948904</v>
      </c>
      <c r="T2260" s="14">
        <f t="shared" si="724"/>
        <v>-0.85626301049489051</v>
      </c>
      <c r="U2260" s="4" t="s">
        <v>21</v>
      </c>
      <c r="V2260" s="21">
        <v>2247</v>
      </c>
      <c r="W2260" s="15">
        <f t="shared" si="714"/>
        <v>20627.549904237381</v>
      </c>
      <c r="X2260" s="15">
        <f t="shared" si="715"/>
        <v>22747.381993061899</v>
      </c>
      <c r="Y2260" s="15">
        <f t="shared" si="716"/>
        <v>44038.667796609334</v>
      </c>
      <c r="Z2260" s="15">
        <f t="shared" si="717"/>
        <v>9661.8684519917242</v>
      </c>
      <c r="AA2260" s="15">
        <f t="shared" si="718"/>
        <v>94020.097893532016</v>
      </c>
      <c r="AB2260" s="15">
        <f t="shared" si="719"/>
        <v>4525.5836207874763</v>
      </c>
      <c r="AC2260" s="15"/>
    </row>
    <row r="2261" spans="2:29">
      <c r="B2261" s="64">
        <v>43630</v>
      </c>
      <c r="C2261" s="65">
        <v>2886.98</v>
      </c>
      <c r="D2261" s="65">
        <v>21115.89</v>
      </c>
      <c r="E2261" s="16">
        <f t="shared" si="706"/>
        <v>3.9886839102319998E-3</v>
      </c>
      <c r="F2261" s="16">
        <f t="shared" si="708"/>
        <v>3.9886839102319998E-3</v>
      </c>
      <c r="G2261" s="16" t="str">
        <f t="shared" si="709"/>
        <v/>
      </c>
      <c r="H2261" s="6">
        <f t="shared" si="710"/>
        <v>2248</v>
      </c>
      <c r="I2261" s="25">
        <f t="shared" ca="1" si="711"/>
        <v>34006.841046172216</v>
      </c>
      <c r="J2261" s="16">
        <f t="shared" ca="1" si="720"/>
        <v>7.8501501710048858E-3</v>
      </c>
      <c r="K2261" s="17">
        <f t="shared" ca="1" si="712"/>
        <v>31.227558497910749</v>
      </c>
      <c r="L2261" s="31">
        <f t="shared" ca="1" si="707"/>
        <v>0.47034395707970633</v>
      </c>
      <c r="M2261" s="30"/>
      <c r="N2261" s="21">
        <v>2248</v>
      </c>
      <c r="O2261" s="14">
        <f t="shared" si="705"/>
        <v>0.66091199999999994</v>
      </c>
      <c r="P2261" s="14">
        <f t="shared" si="713"/>
        <v>0.7586092538323006</v>
      </c>
      <c r="Q2261" s="14">
        <f t="shared" si="721"/>
        <v>1.4195212538323005</v>
      </c>
      <c r="R2261" s="14">
        <f t="shared" si="722"/>
        <v>-9.7697253832300657E-2</v>
      </c>
      <c r="S2261" s="14">
        <f t="shared" si="723"/>
        <v>2.1781305076646014</v>
      </c>
      <c r="T2261" s="14">
        <f t="shared" si="724"/>
        <v>-0.85630650766460126</v>
      </c>
      <c r="U2261" s="4" t="s">
        <v>21</v>
      </c>
      <c r="V2261" s="21">
        <v>2248</v>
      </c>
      <c r="W2261" s="15">
        <f t="shared" si="714"/>
        <v>20633.615295478048</v>
      </c>
      <c r="X2261" s="15">
        <f t="shared" si="715"/>
        <v>22751.220905478804</v>
      </c>
      <c r="Y2261" s="15">
        <f t="shared" si="716"/>
        <v>44059.051343676161</v>
      </c>
      <c r="Z2261" s="15">
        <f t="shared" si="717"/>
        <v>9663.0786904787365</v>
      </c>
      <c r="AA2261" s="15">
        <f t="shared" si="718"/>
        <v>94079.490070269734</v>
      </c>
      <c r="AB2261" s="15">
        <f t="shared" si="719"/>
        <v>4525.3867749898309</v>
      </c>
      <c r="AC2261" s="15"/>
    </row>
    <row r="2262" spans="2:29">
      <c r="B2262" s="64">
        <v>43633</v>
      </c>
      <c r="C2262" s="65">
        <v>2889.67</v>
      </c>
      <c r="D2262" s="65">
        <v>21124</v>
      </c>
      <c r="E2262" s="16">
        <f t="shared" si="706"/>
        <v>3.8407095320162123E-4</v>
      </c>
      <c r="F2262" s="16">
        <f t="shared" si="708"/>
        <v>3.8407095320162123E-4</v>
      </c>
      <c r="G2262" s="16" t="str">
        <f t="shared" si="709"/>
        <v/>
      </c>
      <c r="H2262" s="6">
        <f t="shared" si="710"/>
        <v>2249</v>
      </c>
      <c r="I2262" s="25">
        <f t="shared" ca="1" si="711"/>
        <v>34008.210601040235</v>
      </c>
      <c r="J2262" s="16">
        <f t="shared" ca="1" si="720"/>
        <v>4.0272922326404999E-5</v>
      </c>
      <c r="K2262" s="17">
        <f t="shared" ca="1" si="712"/>
        <v>31.211700506565936</v>
      </c>
      <c r="L2262" s="31">
        <f t="shared" ca="1" si="707"/>
        <v>-1.5857991344813915E-2</v>
      </c>
      <c r="M2262" s="30"/>
      <c r="N2262" s="21">
        <v>2249</v>
      </c>
      <c r="O2262" s="14">
        <f t="shared" si="705"/>
        <v>0.66120599999999996</v>
      </c>
      <c r="P2262" s="14">
        <f t="shared" si="713"/>
        <v>0.75877796488828009</v>
      </c>
      <c r="Q2262" s="14">
        <f t="shared" si="721"/>
        <v>1.4199839648882802</v>
      </c>
      <c r="R2262" s="14">
        <f t="shared" si="722"/>
        <v>-9.7571964888280127E-2</v>
      </c>
      <c r="S2262" s="14">
        <f t="shared" si="723"/>
        <v>2.1787619297765604</v>
      </c>
      <c r="T2262" s="14">
        <f t="shared" si="724"/>
        <v>-0.85634992977656021</v>
      </c>
      <c r="U2262" s="4" t="s">
        <v>21</v>
      </c>
      <c r="V2262" s="21">
        <v>2249</v>
      </c>
      <c r="W2262" s="15">
        <f t="shared" si="714"/>
        <v>20639.682470205906</v>
      </c>
      <c r="X2262" s="15">
        <f t="shared" si="715"/>
        <v>22755.059611789584</v>
      </c>
      <c r="Y2262" s="15">
        <f t="shared" si="716"/>
        <v>44079.442671131372</v>
      </c>
      <c r="Z2262" s="15">
        <f t="shared" si="717"/>
        <v>9664.2894432492376</v>
      </c>
      <c r="AA2262" s="15">
        <f t="shared" si="718"/>
        <v>94138.912698988512</v>
      </c>
      <c r="AB2262" s="15">
        <f t="shared" si="719"/>
        <v>4525.1902774048303</v>
      </c>
      <c r="AC2262" s="15"/>
    </row>
    <row r="2263" spans="2:29">
      <c r="B2263" s="64">
        <v>43634</v>
      </c>
      <c r="C2263" s="65">
        <v>2917.75</v>
      </c>
      <c r="D2263" s="65">
        <v>20972.71</v>
      </c>
      <c r="E2263" s="16">
        <f t="shared" si="706"/>
        <v>-7.1619958341223667E-3</v>
      </c>
      <c r="F2263" s="16" t="str">
        <f t="shared" si="708"/>
        <v/>
      </c>
      <c r="G2263" s="16">
        <f t="shared" si="709"/>
        <v>-7.1619958341223667E-3</v>
      </c>
      <c r="H2263" s="6">
        <f t="shared" si="710"/>
        <v>2250</v>
      </c>
      <c r="I2263" s="25">
        <f t="shared" ca="1" si="711"/>
        <v>34042.136841843319</v>
      </c>
      <c r="J2263" s="16">
        <f t="shared" ca="1" si="720"/>
        <v>9.9758970564734102E-4</v>
      </c>
      <c r="K2263" s="17">
        <f t="shared" ca="1" si="712"/>
        <v>31.255643826216907</v>
      </c>
      <c r="L2263" s="31">
        <f t="shared" ca="1" si="707"/>
        <v>4.3943319650972833E-2</v>
      </c>
      <c r="M2263" s="30"/>
      <c r="N2263" s="21">
        <v>2250</v>
      </c>
      <c r="O2263" s="14">
        <f t="shared" si="705"/>
        <v>0.66149999999999998</v>
      </c>
      <c r="P2263" s="14">
        <f t="shared" si="713"/>
        <v>0.75894663844041099</v>
      </c>
      <c r="Q2263" s="14">
        <f t="shared" si="721"/>
        <v>1.4204466384404109</v>
      </c>
      <c r="R2263" s="14">
        <f t="shared" si="722"/>
        <v>-9.7446638440411015E-2</v>
      </c>
      <c r="S2263" s="14">
        <f t="shared" si="723"/>
        <v>2.179393276880822</v>
      </c>
      <c r="T2263" s="14">
        <f t="shared" si="724"/>
        <v>-0.85639327688082201</v>
      </c>
      <c r="U2263" s="4" t="s">
        <v>21</v>
      </c>
      <c r="V2263" s="21">
        <v>2250</v>
      </c>
      <c r="W2263" s="15">
        <f t="shared" si="714"/>
        <v>20645.751428945365</v>
      </c>
      <c r="X2263" s="15">
        <f t="shared" si="715"/>
        <v>22758.898112240906</v>
      </c>
      <c r="Y2263" s="15">
        <f t="shared" si="716"/>
        <v>44099.841782148644</v>
      </c>
      <c r="Z2263" s="15">
        <f t="shared" si="717"/>
        <v>9665.5007102166473</v>
      </c>
      <c r="AA2263" s="15">
        <f t="shared" si="718"/>
        <v>94198.365794714438</v>
      </c>
      <c r="AB2263" s="15">
        <f t="shared" si="719"/>
        <v>4524.9941277613625</v>
      </c>
      <c r="AC2263" s="15"/>
    </row>
    <row r="2264" spans="2:29">
      <c r="B2264" s="64">
        <v>43635</v>
      </c>
      <c r="C2264" s="65">
        <v>2926.46</v>
      </c>
      <c r="D2264" s="65">
        <v>21333.87</v>
      </c>
      <c r="E2264" s="16">
        <f t="shared" si="706"/>
        <v>1.7220473653619388E-2</v>
      </c>
      <c r="F2264" s="16">
        <f t="shared" si="708"/>
        <v>1.7220473653619388E-2</v>
      </c>
      <c r="G2264" s="16" t="str">
        <f t="shared" si="709"/>
        <v/>
      </c>
      <c r="H2264" s="6">
        <f t="shared" si="710"/>
        <v>2251</v>
      </c>
      <c r="I2264" s="25">
        <f t="shared" ca="1" si="711"/>
        <v>34138.85043213865</v>
      </c>
      <c r="J2264" s="16">
        <f t="shared" ca="1" si="720"/>
        <v>2.8409964610815438E-3</v>
      </c>
      <c r="K2264" s="17">
        <f t="shared" ca="1" si="712"/>
        <v>31.414579474101711</v>
      </c>
      <c r="L2264" s="31">
        <f t="shared" ca="1" si="707"/>
        <v>0.15893564788480341</v>
      </c>
      <c r="M2264" s="30"/>
      <c r="N2264" s="21">
        <v>2251</v>
      </c>
      <c r="O2264" s="14">
        <f t="shared" si="705"/>
        <v>0.66179399999999999</v>
      </c>
      <c r="P2264" s="14">
        <f t="shared" si="713"/>
        <v>0.75911527451369332</v>
      </c>
      <c r="Q2264" s="14">
        <f t="shared" si="721"/>
        <v>1.4209092745136933</v>
      </c>
      <c r="R2264" s="14">
        <f t="shared" si="722"/>
        <v>-9.7321274513693323E-2</v>
      </c>
      <c r="S2264" s="14">
        <f t="shared" si="723"/>
        <v>2.1800245490273866</v>
      </c>
      <c r="T2264" s="14">
        <f t="shared" si="724"/>
        <v>-0.85643654902738664</v>
      </c>
      <c r="U2264" s="4" t="s">
        <v>21</v>
      </c>
      <c r="V2264" s="21">
        <v>2251</v>
      </c>
      <c r="W2264" s="15">
        <f t="shared" si="714"/>
        <v>20651.822172221007</v>
      </c>
      <c r="X2264" s="15">
        <f t="shared" si="715"/>
        <v>22762.736407079177</v>
      </c>
      <c r="Y2264" s="15">
        <f t="shared" si="716"/>
        <v>44120.248679902659</v>
      </c>
      <c r="Z2264" s="15">
        <f t="shared" si="717"/>
        <v>9666.7124912946038</v>
      </c>
      <c r="AA2264" s="15">
        <f t="shared" si="718"/>
        <v>94257.849372480094</v>
      </c>
      <c r="AB2264" s="15">
        <f t="shared" si="719"/>
        <v>4524.7983257886772</v>
      </c>
      <c r="AC2264" s="15"/>
    </row>
    <row r="2265" spans="2:29">
      <c r="B2265" s="64">
        <v>43636</v>
      </c>
      <c r="C2265" s="65">
        <v>2954.18</v>
      </c>
      <c r="D2265" s="65">
        <v>21462.86</v>
      </c>
      <c r="E2265" s="16">
        <f t="shared" si="706"/>
        <v>6.0462541489191418E-3</v>
      </c>
      <c r="F2265" s="16">
        <f t="shared" si="708"/>
        <v>6.0462541489191418E-3</v>
      </c>
      <c r="G2265" s="16" t="str">
        <f t="shared" si="709"/>
        <v/>
      </c>
      <c r="H2265" s="6">
        <f t="shared" si="710"/>
        <v>2252</v>
      </c>
      <c r="I2265" s="25">
        <f t="shared" ca="1" si="711"/>
        <v>34625.758977305006</v>
      </c>
      <c r="J2265" s="16">
        <f t="shared" ca="1" si="720"/>
        <v>1.4262593467645747E-2</v>
      </c>
      <c r="K2265" s="17">
        <f t="shared" ca="1" si="712"/>
        <v>32.281320041939537</v>
      </c>
      <c r="L2265" s="31">
        <f t="shared" ca="1" si="707"/>
        <v>0.86674056783782683</v>
      </c>
      <c r="M2265" s="30"/>
      <c r="N2265" s="21">
        <v>2252</v>
      </c>
      <c r="O2265" s="14">
        <f t="shared" si="705"/>
        <v>0.66208800000000001</v>
      </c>
      <c r="P2265" s="14">
        <f t="shared" si="713"/>
        <v>0.75928387313309909</v>
      </c>
      <c r="Q2265" s="14">
        <f t="shared" si="721"/>
        <v>1.4213718731330991</v>
      </c>
      <c r="R2265" s="14">
        <f t="shared" si="722"/>
        <v>-9.7195873133099076E-2</v>
      </c>
      <c r="S2265" s="14">
        <f t="shared" si="723"/>
        <v>2.180655746266198</v>
      </c>
      <c r="T2265" s="14">
        <f t="shared" si="724"/>
        <v>-0.85647974626619816</v>
      </c>
      <c r="U2265" s="4" t="s">
        <v>21</v>
      </c>
      <c r="V2265" s="21">
        <v>2252</v>
      </c>
      <c r="W2265" s="15">
        <f t="shared" si="714"/>
        <v>20657.894700557568</v>
      </c>
      <c r="X2265" s="15">
        <f t="shared" si="715"/>
        <v>22766.574496550507</v>
      </c>
      <c r="Y2265" s="15">
        <f t="shared" si="716"/>
        <v>44140.66336756893</v>
      </c>
      <c r="Z2265" s="15">
        <f t="shared" si="717"/>
        <v>9667.9247863969704</v>
      </c>
      <c r="AA2265" s="15">
        <f t="shared" si="718"/>
        <v>94317.363447324242</v>
      </c>
      <c r="AB2265" s="15">
        <f t="shared" si="719"/>
        <v>4524.6028712164034</v>
      </c>
      <c r="AC2265" s="15"/>
    </row>
    <row r="2266" spans="2:29">
      <c r="B2266" s="64">
        <v>43637</v>
      </c>
      <c r="C2266" s="65">
        <v>2950.46</v>
      </c>
      <c r="D2266" s="65">
        <v>21258.639999999999</v>
      </c>
      <c r="E2266" s="16">
        <f t="shared" si="706"/>
        <v>-9.5150413318635611E-3</v>
      </c>
      <c r="F2266" s="16" t="str">
        <f t="shared" si="708"/>
        <v/>
      </c>
      <c r="G2266" s="16">
        <f t="shared" si="709"/>
        <v>-9.5150413318635611E-3</v>
      </c>
      <c r="H2266" s="6">
        <f t="shared" si="710"/>
        <v>2253</v>
      </c>
      <c r="I2266" s="25">
        <f t="shared" ca="1" si="711"/>
        <v>34597.402378154133</v>
      </c>
      <c r="J2266" s="16">
        <f t="shared" ca="1" si="720"/>
        <v>-8.1894520115671798E-4</v>
      </c>
      <c r="K2266" s="17">
        <f t="shared" ca="1" si="712"/>
        <v>32.211739962498072</v>
      </c>
      <c r="L2266" s="31">
        <f t="shared" ca="1" si="707"/>
        <v>-6.9580079441465631E-2</v>
      </c>
      <c r="M2266" s="30"/>
      <c r="N2266" s="21">
        <v>2253</v>
      </c>
      <c r="O2266" s="14">
        <f t="shared" si="705"/>
        <v>0.66238200000000003</v>
      </c>
      <c r="P2266" s="14">
        <f t="shared" si="713"/>
        <v>0.75945243432357235</v>
      </c>
      <c r="Q2266" s="14">
        <f t="shared" si="721"/>
        <v>1.4218344343235723</v>
      </c>
      <c r="R2266" s="14">
        <f t="shared" si="722"/>
        <v>-9.7070434323572319E-2</v>
      </c>
      <c r="S2266" s="14">
        <f t="shared" si="723"/>
        <v>2.1812868686471445</v>
      </c>
      <c r="T2266" s="14">
        <f t="shared" si="724"/>
        <v>-0.85652286864714466</v>
      </c>
      <c r="U2266" s="4" t="s">
        <v>21</v>
      </c>
      <c r="V2266" s="21">
        <v>2253</v>
      </c>
      <c r="W2266" s="15">
        <f t="shared" si="714"/>
        <v>20663.969014479924</v>
      </c>
      <c r="X2266" s="15">
        <f t="shared" si="715"/>
        <v>22770.412380900736</v>
      </c>
      <c r="Y2266" s="15">
        <f t="shared" si="716"/>
        <v>44161.085848323877</v>
      </c>
      <c r="Z2266" s="15">
        <f t="shared" si="717"/>
        <v>9669.1375954378418</v>
      </c>
      <c r="AA2266" s="15">
        <f t="shared" si="718"/>
        <v>94376.908034292006</v>
      </c>
      <c r="AB2266" s="15">
        <f t="shared" si="719"/>
        <v>4524.4077637745386</v>
      </c>
      <c r="AC2266" s="15"/>
    </row>
    <row r="2267" spans="2:29">
      <c r="B2267" s="64">
        <v>43640</v>
      </c>
      <c r="C2267" s="65">
        <v>2945.35</v>
      </c>
      <c r="D2267" s="65">
        <v>21285.99</v>
      </c>
      <c r="E2267" s="16">
        <f t="shared" si="706"/>
        <v>1.2865357332360952E-3</v>
      </c>
      <c r="F2267" s="16">
        <f t="shared" si="708"/>
        <v>1.2865357332360952E-3</v>
      </c>
      <c r="G2267" s="16" t="str">
        <f t="shared" si="709"/>
        <v/>
      </c>
      <c r="H2267" s="6">
        <f t="shared" si="710"/>
        <v>2254</v>
      </c>
      <c r="I2267" s="25">
        <f t="shared" ca="1" si="711"/>
        <v>34939.721591905021</v>
      </c>
      <c r="J2267" s="16">
        <f t="shared" ca="1" si="720"/>
        <v>9.8943617214175446E-3</v>
      </c>
      <c r="K2267" s="17">
        <f t="shared" ca="1" si="712"/>
        <v>32.808723690669183</v>
      </c>
      <c r="L2267" s="31">
        <f t="shared" ca="1" si="707"/>
        <v>0.59698372817111045</v>
      </c>
      <c r="M2267" s="30"/>
      <c r="N2267" s="21">
        <v>2254</v>
      </c>
      <c r="O2267" s="14">
        <f t="shared" si="705"/>
        <v>0.66267599999999993</v>
      </c>
      <c r="P2267" s="14">
        <f t="shared" si="713"/>
        <v>0.75962095811003005</v>
      </c>
      <c r="Q2267" s="14">
        <f t="shared" si="721"/>
        <v>1.42229695811003</v>
      </c>
      <c r="R2267" s="14">
        <f t="shared" si="722"/>
        <v>-9.6944958110030122E-2</v>
      </c>
      <c r="S2267" s="14">
        <f t="shared" si="723"/>
        <v>2.1819179162200601</v>
      </c>
      <c r="T2267" s="14">
        <f t="shared" si="724"/>
        <v>-0.85656591622006018</v>
      </c>
      <c r="U2267" s="4" t="s">
        <v>21</v>
      </c>
      <c r="V2267" s="21">
        <v>2254</v>
      </c>
      <c r="W2267" s="15">
        <f t="shared" si="714"/>
        <v>20670.045114513119</v>
      </c>
      <c r="X2267" s="15">
        <f t="shared" si="715"/>
        <v>22774.250060375423</v>
      </c>
      <c r="Y2267" s="15">
        <f t="shared" si="716"/>
        <v>44181.516125344846</v>
      </c>
      <c r="Z2267" s="15">
        <f t="shared" si="717"/>
        <v>9670.3509183315236</v>
      </c>
      <c r="AA2267" s="15">
        <f t="shared" si="718"/>
        <v>94436.483148434912</v>
      </c>
      <c r="AB2267" s="15">
        <f t="shared" si="719"/>
        <v>4524.213003193443</v>
      </c>
      <c r="AC2267" s="15"/>
    </row>
    <row r="2268" spans="2:29">
      <c r="B2268" s="64">
        <v>43641</v>
      </c>
      <c r="C2268" s="65">
        <v>2917.38</v>
      </c>
      <c r="D2268" s="65">
        <v>21193.81</v>
      </c>
      <c r="E2268" s="16">
        <f t="shared" si="706"/>
        <v>-4.33054793317108E-3</v>
      </c>
      <c r="F2268" s="16" t="str">
        <f t="shared" si="708"/>
        <v/>
      </c>
      <c r="G2268" s="16">
        <f t="shared" si="709"/>
        <v>-4.33054793317108E-3</v>
      </c>
      <c r="H2268" s="6">
        <f t="shared" si="710"/>
        <v>2255</v>
      </c>
      <c r="I2268" s="25">
        <f t="shared" ca="1" si="711"/>
        <v>35486.922972755332</v>
      </c>
      <c r="J2268" s="16">
        <f t="shared" ca="1" si="720"/>
        <v>1.5661297684097419E-2</v>
      </c>
      <c r="K2268" s="17">
        <f t="shared" ca="1" si="712"/>
        <v>33.761594666200523</v>
      </c>
      <c r="L2268" s="31">
        <f t="shared" ca="1" si="707"/>
        <v>0.95287097553134081</v>
      </c>
      <c r="M2268" s="30"/>
      <c r="N2268" s="21">
        <v>2255</v>
      </c>
      <c r="O2268" s="14">
        <f t="shared" si="705"/>
        <v>0.66296999999999995</v>
      </c>
      <c r="P2268" s="14">
        <f t="shared" si="713"/>
        <v>0.75978944451736108</v>
      </c>
      <c r="Q2268" s="14">
        <f t="shared" si="721"/>
        <v>1.422759444517361</v>
      </c>
      <c r="R2268" s="14">
        <f t="shared" si="722"/>
        <v>-9.6819444517361131E-2</v>
      </c>
      <c r="S2268" s="14">
        <f t="shared" si="723"/>
        <v>2.182548889034722</v>
      </c>
      <c r="T2268" s="14">
        <f t="shared" si="724"/>
        <v>-0.85660888903472221</v>
      </c>
      <c r="U2268" s="4" t="s">
        <v>21</v>
      </c>
      <c r="V2268" s="21">
        <v>2255</v>
      </c>
      <c r="W2268" s="15">
        <f t="shared" si="714"/>
        <v>20676.123001182346</v>
      </c>
      <c r="X2268" s="15">
        <f t="shared" si="715"/>
        <v>22778.087535219853</v>
      </c>
      <c r="Y2268" s="15">
        <f t="shared" si="716"/>
        <v>44201.954201810084</v>
      </c>
      <c r="Z2268" s="15">
        <f t="shared" si="717"/>
        <v>9671.5647549925598</v>
      </c>
      <c r="AA2268" s="15">
        <f t="shared" si="718"/>
        <v>94496.088804810672</v>
      </c>
      <c r="AB2268" s="15">
        <f t="shared" si="719"/>
        <v>4524.0185892038535</v>
      </c>
      <c r="AC2268" s="15"/>
    </row>
    <row r="2269" spans="2:29">
      <c r="B2269" s="64">
        <v>43642</v>
      </c>
      <c r="C2269" s="65">
        <v>2913.78</v>
      </c>
      <c r="D2269" s="65">
        <v>21086.59</v>
      </c>
      <c r="E2269" s="16">
        <f t="shared" si="706"/>
        <v>-5.059024309456448E-3</v>
      </c>
      <c r="F2269" s="16" t="str">
        <f t="shared" si="708"/>
        <v/>
      </c>
      <c r="G2269" s="16">
        <f t="shared" si="709"/>
        <v>-5.059024309456448E-3</v>
      </c>
      <c r="H2269" s="6">
        <f t="shared" si="710"/>
        <v>2256</v>
      </c>
      <c r="I2269" s="25">
        <f t="shared" ca="1" si="711"/>
        <v>35769.350341183941</v>
      </c>
      <c r="J2269" s="16">
        <f t="shared" ca="1" si="720"/>
        <v>7.958632216307944E-3</v>
      </c>
      <c r="K2269" s="17">
        <f t="shared" ca="1" si="712"/>
        <v>34.238665583156461</v>
      </c>
      <c r="L2269" s="31">
        <f t="shared" ca="1" si="707"/>
        <v>0.4770709169559379</v>
      </c>
      <c r="M2269" s="30"/>
      <c r="N2269" s="21">
        <v>2256</v>
      </c>
      <c r="O2269" s="14">
        <f t="shared" si="705"/>
        <v>0.66326399999999996</v>
      </c>
      <c r="P2269" s="14">
        <f t="shared" si="713"/>
        <v>0.75995789357042665</v>
      </c>
      <c r="Q2269" s="14">
        <f t="shared" si="721"/>
        <v>1.4232218935704266</v>
      </c>
      <c r="R2269" s="14">
        <f t="shared" si="722"/>
        <v>-9.6693893570426681E-2</v>
      </c>
      <c r="S2269" s="14">
        <f t="shared" si="723"/>
        <v>2.1831797871408534</v>
      </c>
      <c r="T2269" s="14">
        <f t="shared" si="724"/>
        <v>-0.85665178714085333</v>
      </c>
      <c r="U2269" s="4" t="s">
        <v>21</v>
      </c>
      <c r="V2269" s="21">
        <v>2256</v>
      </c>
      <c r="W2269" s="15">
        <f t="shared" si="714"/>
        <v>20682.202675012955</v>
      </c>
      <c r="X2269" s="15">
        <f t="shared" si="715"/>
        <v>22781.924805679017</v>
      </c>
      <c r="Y2269" s="15">
        <f t="shared" si="716"/>
        <v>44222.400080898689</v>
      </c>
      <c r="Z2269" s="15">
        <f t="shared" si="717"/>
        <v>9672.7791053357105</v>
      </c>
      <c r="AA2269" s="15">
        <f t="shared" si="718"/>
        <v>94555.725018483485</v>
      </c>
      <c r="AB2269" s="15">
        <f t="shared" si="719"/>
        <v>4523.8245215368725</v>
      </c>
      <c r="AC2269" s="15"/>
    </row>
    <row r="2270" spans="2:29">
      <c r="B2270" s="64">
        <v>43643</v>
      </c>
      <c r="C2270" s="65">
        <v>2924.92</v>
      </c>
      <c r="D2270" s="65">
        <v>21338.17</v>
      </c>
      <c r="E2270" s="16">
        <f t="shared" si="706"/>
        <v>1.1930805312760294E-2</v>
      </c>
      <c r="F2270" s="16">
        <f t="shared" si="708"/>
        <v>1.1930805312760294E-2</v>
      </c>
      <c r="G2270" s="16" t="str">
        <f t="shared" si="709"/>
        <v/>
      </c>
      <c r="H2270" s="6">
        <f t="shared" si="710"/>
        <v>2257</v>
      </c>
      <c r="I2270" s="25">
        <f t="shared" ca="1" si="711"/>
        <v>35664.937675138048</v>
      </c>
      <c r="J2270" s="16">
        <f t="shared" ca="1" si="720"/>
        <v>-2.9190540239047934E-3</v>
      </c>
      <c r="K2270" s="17">
        <f t="shared" ca="1" si="712"/>
        <v>34.03758278705368</v>
      </c>
      <c r="L2270" s="31">
        <f t="shared" ca="1" si="707"/>
        <v>-0.20108279610278121</v>
      </c>
      <c r="M2270" s="30"/>
      <c r="N2270" s="21">
        <v>2257</v>
      </c>
      <c r="O2270" s="14">
        <f t="shared" si="705"/>
        <v>0.66355799999999998</v>
      </c>
      <c r="P2270" s="14">
        <f t="shared" si="713"/>
        <v>0.760126305294061</v>
      </c>
      <c r="Q2270" s="14">
        <f t="shared" si="721"/>
        <v>1.4236843052940609</v>
      </c>
      <c r="R2270" s="14">
        <f t="shared" si="722"/>
        <v>-9.6568305294061019E-2</v>
      </c>
      <c r="S2270" s="14">
        <f t="shared" si="723"/>
        <v>2.1838106105881221</v>
      </c>
      <c r="T2270" s="14">
        <f t="shared" si="724"/>
        <v>-0.85669461058812202</v>
      </c>
      <c r="U2270" s="4" t="s">
        <v>21</v>
      </c>
      <c r="V2270" s="21">
        <v>2257</v>
      </c>
      <c r="W2270" s="15">
        <f t="shared" si="714"/>
        <v>20688.284136530448</v>
      </c>
      <c r="X2270" s="15">
        <f t="shared" si="715"/>
        <v>22785.761871997656</v>
      </c>
      <c r="Y2270" s="15">
        <f t="shared" si="716"/>
        <v>44242.853765790729</v>
      </c>
      <c r="Z2270" s="15">
        <f t="shared" si="717"/>
        <v>9673.9939692759526</v>
      </c>
      <c r="AA2270" s="15">
        <f t="shared" si="718"/>
        <v>94615.391804523824</v>
      </c>
      <c r="AB2270" s="15">
        <f t="shared" si="719"/>
        <v>4523.6307999239643</v>
      </c>
      <c r="AC2270" s="15"/>
    </row>
    <row r="2271" spans="2:29">
      <c r="B2271" s="64">
        <v>43644</v>
      </c>
      <c r="C2271" s="65">
        <v>2941.76</v>
      </c>
      <c r="D2271" s="65">
        <v>21275.919999999998</v>
      </c>
      <c r="E2271" s="16">
        <f t="shared" si="706"/>
        <v>-2.9173073417261184E-3</v>
      </c>
      <c r="F2271" s="16" t="str">
        <f t="shared" si="708"/>
        <v/>
      </c>
      <c r="G2271" s="16">
        <f t="shared" si="709"/>
        <v>-2.9173073417261184E-3</v>
      </c>
      <c r="H2271" s="6">
        <f t="shared" si="710"/>
        <v>2258</v>
      </c>
      <c r="I2271" s="25">
        <f t="shared" ca="1" si="711"/>
        <v>35644.725356804614</v>
      </c>
      <c r="J2271" s="16">
        <f t="shared" ca="1" si="720"/>
        <v>-5.6672798695294856E-4</v>
      </c>
      <c r="K2271" s="17">
        <f t="shared" ca="1" si="712"/>
        <v>33.983777223348817</v>
      </c>
      <c r="L2271" s="31">
        <f t="shared" ca="1" si="707"/>
        <v>-5.3805563704864244E-2</v>
      </c>
      <c r="M2271" s="30"/>
      <c r="N2271" s="21">
        <v>2258</v>
      </c>
      <c r="O2271" s="14">
        <f t="shared" si="705"/>
        <v>0.663852</v>
      </c>
      <c r="P2271" s="14">
        <f t="shared" si="713"/>
        <v>0.76029467971307019</v>
      </c>
      <c r="Q2271" s="14">
        <f t="shared" si="721"/>
        <v>1.4241466797130702</v>
      </c>
      <c r="R2271" s="14">
        <f t="shared" si="722"/>
        <v>-9.644267971307019E-2</v>
      </c>
      <c r="S2271" s="14">
        <f t="shared" si="723"/>
        <v>2.1844413594261405</v>
      </c>
      <c r="T2271" s="14">
        <f t="shared" si="724"/>
        <v>-0.85673735942614038</v>
      </c>
      <c r="U2271" s="4" t="s">
        <v>21</v>
      </c>
      <c r="V2271" s="21">
        <v>2258</v>
      </c>
      <c r="W2271" s="15">
        <f t="shared" si="714"/>
        <v>20694.367386260481</v>
      </c>
      <c r="X2271" s="15">
        <f t="shared" si="715"/>
        <v>22789.598734420211</v>
      </c>
      <c r="Y2271" s="15">
        <f t="shared" si="716"/>
        <v>44263.315259667135</v>
      </c>
      <c r="Z2271" s="15">
        <f t="shared" si="717"/>
        <v>9675.2093467284958</v>
      </c>
      <c r="AA2271" s="15">
        <f t="shared" si="718"/>
        <v>94675.089178008478</v>
      </c>
      <c r="AB2271" s="15">
        <f t="shared" si="719"/>
        <v>4523.4374240969692</v>
      </c>
      <c r="AC2271" s="15"/>
    </row>
    <row r="2272" spans="2:29">
      <c r="B2272" s="64">
        <v>43647</v>
      </c>
      <c r="C2272" s="65">
        <v>2964.33</v>
      </c>
      <c r="D2272" s="65">
        <v>21729.97</v>
      </c>
      <c r="E2272" s="16">
        <f t="shared" si="706"/>
        <v>2.1341027791042782E-2</v>
      </c>
      <c r="F2272" s="16">
        <f t="shared" si="708"/>
        <v>2.1341027791042782E-2</v>
      </c>
      <c r="G2272" s="16" t="str">
        <f t="shared" si="709"/>
        <v/>
      </c>
      <c r="H2272" s="6">
        <f t="shared" si="710"/>
        <v>2259</v>
      </c>
      <c r="I2272" s="25">
        <f t="shared" ca="1" si="711"/>
        <v>35763.550167277994</v>
      </c>
      <c r="J2272" s="16">
        <f t="shared" ca="1" si="720"/>
        <v>3.3335874883012825E-3</v>
      </c>
      <c r="K2272" s="17">
        <f t="shared" ca="1" si="712"/>
        <v>34.173405075965128</v>
      </c>
      <c r="L2272" s="31">
        <f t="shared" ca="1" si="707"/>
        <v>0.18962785261630846</v>
      </c>
      <c r="M2272" s="30"/>
      <c r="N2272" s="21">
        <v>2259</v>
      </c>
      <c r="O2272" s="14">
        <f t="shared" si="705"/>
        <v>0.66414600000000001</v>
      </c>
      <c r="P2272" s="14">
        <f t="shared" si="713"/>
        <v>0.76046301685223328</v>
      </c>
      <c r="Q2272" s="14">
        <f t="shared" si="721"/>
        <v>1.4246090168522332</v>
      </c>
      <c r="R2272" s="14">
        <f t="shared" si="722"/>
        <v>-9.6317016852233261E-2</v>
      </c>
      <c r="S2272" s="14">
        <f t="shared" si="723"/>
        <v>2.1850720337044667</v>
      </c>
      <c r="T2272" s="14">
        <f t="shared" si="724"/>
        <v>-0.85678003370446654</v>
      </c>
      <c r="U2272" s="4" t="s">
        <v>21</v>
      </c>
      <c r="V2272" s="21">
        <v>2259</v>
      </c>
      <c r="W2272" s="15">
        <f t="shared" si="714"/>
        <v>20700.452424728865</v>
      </c>
      <c r="X2272" s="15">
        <f t="shared" si="715"/>
        <v>22793.435393190859</v>
      </c>
      <c r="Y2272" s="15">
        <f t="shared" si="716"/>
        <v>44283.784565709735</v>
      </c>
      <c r="Z2272" s="15">
        <f t="shared" si="717"/>
        <v>9676.4252376087643</v>
      </c>
      <c r="AA2272" s="15">
        <f t="shared" si="718"/>
        <v>94734.817154020653</v>
      </c>
      <c r="AB2272" s="15">
        <f t="shared" si="719"/>
        <v>4523.2443937880862</v>
      </c>
      <c r="AC2272" s="15"/>
    </row>
    <row r="2273" spans="2:29">
      <c r="B2273" s="64">
        <v>43648</v>
      </c>
      <c r="C2273" s="65">
        <v>2973.01</v>
      </c>
      <c r="D2273" s="65">
        <v>21754.27</v>
      </c>
      <c r="E2273" s="16">
        <f t="shared" si="706"/>
        <v>1.1182712171254388E-3</v>
      </c>
      <c r="F2273" s="16">
        <f t="shared" si="708"/>
        <v>1.1182712171254388E-3</v>
      </c>
      <c r="G2273" s="16" t="str">
        <f t="shared" si="709"/>
        <v/>
      </c>
      <c r="H2273" s="6">
        <f t="shared" si="710"/>
        <v>2260</v>
      </c>
      <c r="I2273" s="25">
        <f t="shared" ca="1" si="711"/>
        <v>35775.316486695447</v>
      </c>
      <c r="J2273" s="16">
        <f t="shared" ca="1" si="720"/>
        <v>3.2900311525052529E-4</v>
      </c>
      <c r="K2273" s="17">
        <f t="shared" ca="1" si="712"/>
        <v>34.175589402643993</v>
      </c>
      <c r="L2273" s="31">
        <f t="shared" ca="1" si="707"/>
        <v>2.1843266788666867E-3</v>
      </c>
      <c r="M2273" s="30"/>
      <c r="N2273" s="21">
        <v>2260</v>
      </c>
      <c r="O2273" s="14">
        <f t="shared" si="705"/>
        <v>0.66444000000000003</v>
      </c>
      <c r="P2273" s="14">
        <f t="shared" si="713"/>
        <v>0.76063131673630169</v>
      </c>
      <c r="Q2273" s="14">
        <f t="shared" si="721"/>
        <v>1.4250713167363016</v>
      </c>
      <c r="R2273" s="14">
        <f t="shared" si="722"/>
        <v>-9.6191316736301657E-2</v>
      </c>
      <c r="S2273" s="14">
        <f t="shared" si="723"/>
        <v>2.1857026334726033</v>
      </c>
      <c r="T2273" s="14">
        <f t="shared" si="724"/>
        <v>-0.85682263347260335</v>
      </c>
      <c r="U2273" s="4" t="s">
        <v>21</v>
      </c>
      <c r="V2273" s="21">
        <v>2260</v>
      </c>
      <c r="W2273" s="15">
        <f t="shared" si="714"/>
        <v>20706.539252461571</v>
      </c>
      <c r="X2273" s="15">
        <f t="shared" si="715"/>
        <v>22797.271848553497</v>
      </c>
      <c r="Y2273" s="15">
        <f t="shared" si="716"/>
        <v>44304.261687101302</v>
      </c>
      <c r="Z2273" s="15">
        <f t="shared" si="717"/>
        <v>9677.6416418324097</v>
      </c>
      <c r="AA2273" s="15">
        <f t="shared" si="718"/>
        <v>94794.575747649797</v>
      </c>
      <c r="AB2273" s="15">
        <f t="shared" si="719"/>
        <v>4523.0517087298831</v>
      </c>
      <c r="AC2273" s="15"/>
    </row>
    <row r="2274" spans="2:29">
      <c r="B2274" s="64">
        <v>43649</v>
      </c>
      <c r="C2274" s="65">
        <v>2995.82</v>
      </c>
      <c r="D2274" s="65">
        <v>21638.16</v>
      </c>
      <c r="E2274" s="16">
        <f t="shared" si="706"/>
        <v>-5.3373429676105231E-3</v>
      </c>
      <c r="F2274" s="16" t="str">
        <f t="shared" si="708"/>
        <v/>
      </c>
      <c r="G2274" s="16">
        <f t="shared" si="709"/>
        <v>-5.3373429676105231E-3</v>
      </c>
      <c r="H2274" s="6">
        <f t="shared" si="710"/>
        <v>2261</v>
      </c>
      <c r="I2274" s="25">
        <f t="shared" ca="1" si="711"/>
        <v>35792.943908114095</v>
      </c>
      <c r="J2274" s="16">
        <f t="shared" ca="1" si="720"/>
        <v>4.9272579951051537E-4</v>
      </c>
      <c r="K2274" s="17">
        <f t="shared" ca="1" si="712"/>
        <v>34.188002201479357</v>
      </c>
      <c r="L2274" s="31">
        <f t="shared" ca="1" si="707"/>
        <v>1.2412798835364069E-2</v>
      </c>
      <c r="M2274" s="30"/>
      <c r="N2274" s="21">
        <v>2261</v>
      </c>
      <c r="O2274" s="14">
        <f t="shared" si="705"/>
        <v>0.66473399999999994</v>
      </c>
      <c r="P2274" s="14">
        <f t="shared" si="713"/>
        <v>0.76079957938999943</v>
      </c>
      <c r="Q2274" s="14">
        <f t="shared" si="721"/>
        <v>1.4255335793899993</v>
      </c>
      <c r="R2274" s="14">
        <f t="shared" si="722"/>
        <v>-9.6065579389999489E-2</v>
      </c>
      <c r="S2274" s="14">
        <f t="shared" si="723"/>
        <v>2.1863331587799988</v>
      </c>
      <c r="T2274" s="14">
        <f t="shared" si="724"/>
        <v>-0.85686515877999891</v>
      </c>
      <c r="U2274" s="4" t="s">
        <v>21</v>
      </c>
      <c r="V2274" s="21">
        <v>2261</v>
      </c>
      <c r="W2274" s="15">
        <f t="shared" si="714"/>
        <v>20712.627869984713</v>
      </c>
      <c r="X2274" s="15">
        <f t="shared" si="715"/>
        <v>22801.108100751739</v>
      </c>
      <c r="Y2274" s="15">
        <f t="shared" si="716"/>
        <v>44324.746627025459</v>
      </c>
      <c r="Z2274" s="15">
        <f t="shared" si="717"/>
        <v>9678.858559315302</v>
      </c>
      <c r="AA2274" s="15">
        <f t="shared" si="718"/>
        <v>94854.364973991833</v>
      </c>
      <c r="AB2274" s="15">
        <f t="shared" si="719"/>
        <v>4522.8593686552931</v>
      </c>
      <c r="AC2274" s="15"/>
    </row>
    <row r="2275" spans="2:29">
      <c r="B2275" s="64">
        <v>43651</v>
      </c>
      <c r="C2275" s="65">
        <v>2990.41</v>
      </c>
      <c r="D2275" s="65">
        <v>21746.38</v>
      </c>
      <c r="E2275" s="16">
        <f t="shared" si="706"/>
        <v>5.0013494677921396E-3</v>
      </c>
      <c r="F2275" s="16">
        <f t="shared" si="708"/>
        <v>5.0013494677921396E-3</v>
      </c>
      <c r="G2275" s="16" t="str">
        <f t="shared" si="709"/>
        <v/>
      </c>
      <c r="H2275" s="6">
        <f t="shared" si="710"/>
        <v>2262</v>
      </c>
      <c r="I2275" s="25">
        <f t="shared" ca="1" si="711"/>
        <v>35630.786425770442</v>
      </c>
      <c r="J2275" s="16">
        <f t="shared" ca="1" si="720"/>
        <v>-4.5304315498589862E-3</v>
      </c>
      <c r="K2275" s="17">
        <f t="shared" ca="1" si="712"/>
        <v>33.885831694584219</v>
      </c>
      <c r="L2275" s="31">
        <f t="shared" ca="1" si="707"/>
        <v>-0.30217050689513852</v>
      </c>
      <c r="M2275" s="30"/>
      <c r="N2275" s="21">
        <v>2262</v>
      </c>
      <c r="O2275" s="14">
        <f t="shared" si="705"/>
        <v>0.66502799999999995</v>
      </c>
      <c r="P2275" s="14">
        <f t="shared" si="713"/>
        <v>0.76096780483802329</v>
      </c>
      <c r="Q2275" s="14">
        <f t="shared" si="721"/>
        <v>1.4259958048380232</v>
      </c>
      <c r="R2275" s="14">
        <f t="shared" si="722"/>
        <v>-9.5939804838023335E-2</v>
      </c>
      <c r="S2275" s="14">
        <f t="shared" si="723"/>
        <v>2.1869636096760465</v>
      </c>
      <c r="T2275" s="14">
        <f t="shared" si="724"/>
        <v>-0.85690760967604662</v>
      </c>
      <c r="U2275" s="4" t="s">
        <v>21</v>
      </c>
      <c r="V2275" s="21">
        <v>2262</v>
      </c>
      <c r="W2275" s="15">
        <f t="shared" si="714"/>
        <v>20718.71827782457</v>
      </c>
      <c r="X2275" s="15">
        <f t="shared" si="715"/>
        <v>22804.944150028936</v>
      </c>
      <c r="Y2275" s="15">
        <f t="shared" si="716"/>
        <v>44345.239388666792</v>
      </c>
      <c r="Z2275" s="15">
        <f t="shared" si="717"/>
        <v>9680.0759899735331</v>
      </c>
      <c r="AA2275" s="15">
        <f t="shared" si="718"/>
        <v>94914.184848148972</v>
      </c>
      <c r="AB2275" s="15">
        <f t="shared" si="719"/>
        <v>4522.6673732976114</v>
      </c>
      <c r="AC2275" s="15"/>
    </row>
    <row r="2276" spans="2:29">
      <c r="B2276" s="64">
        <v>43654</v>
      </c>
      <c r="C2276" s="65">
        <v>2975.05</v>
      </c>
      <c r="D2276" s="65">
        <v>21534.35</v>
      </c>
      <c r="E2276" s="16">
        <f t="shared" si="706"/>
        <v>-9.7501285271388832E-3</v>
      </c>
      <c r="F2276" s="16" t="str">
        <f t="shared" si="708"/>
        <v/>
      </c>
      <c r="G2276" s="16">
        <f t="shared" si="709"/>
        <v>-9.7501285271388832E-3</v>
      </c>
      <c r="H2276" s="6">
        <f t="shared" si="710"/>
        <v>2263</v>
      </c>
      <c r="I2276" s="25">
        <f t="shared" ca="1" si="711"/>
        <v>35263.009923263875</v>
      </c>
      <c r="J2276" s="16">
        <f t="shared" ca="1" si="720"/>
        <v>-1.0321874406919295E-2</v>
      </c>
      <c r="K2276" s="17">
        <f t="shared" ca="1" si="712"/>
        <v>33.218986609522595</v>
      </c>
      <c r="L2276" s="31">
        <f t="shared" ca="1" si="707"/>
        <v>-0.66684508506162288</v>
      </c>
      <c r="M2276" s="30"/>
      <c r="N2276" s="21">
        <v>2263</v>
      </c>
      <c r="O2276" s="14">
        <f t="shared" si="705"/>
        <v>0.66532199999999997</v>
      </c>
      <c r="P2276" s="14">
        <f t="shared" si="713"/>
        <v>0.76113599310504299</v>
      </c>
      <c r="Q2276" s="14">
        <f t="shared" si="721"/>
        <v>1.426457993105043</v>
      </c>
      <c r="R2276" s="14">
        <f t="shared" si="722"/>
        <v>-9.5813993105043016E-2</v>
      </c>
      <c r="S2276" s="14">
        <f t="shared" si="723"/>
        <v>2.1875939862100857</v>
      </c>
      <c r="T2276" s="14">
        <f t="shared" si="724"/>
        <v>-0.856949986210086</v>
      </c>
      <c r="U2276" s="4" t="s">
        <v>21</v>
      </c>
      <c r="V2276" s="21">
        <v>2263</v>
      </c>
      <c r="W2276" s="15">
        <f t="shared" si="714"/>
        <v>20724.810476507577</v>
      </c>
      <c r="X2276" s="15">
        <f t="shared" si="715"/>
        <v>22808.779996628167</v>
      </c>
      <c r="Y2276" s="15">
        <f t="shared" si="716"/>
        <v>44365.739975210752</v>
      </c>
      <c r="Z2276" s="15">
        <f t="shared" si="717"/>
        <v>9681.2939337234129</v>
      </c>
      <c r="AA2276" s="15">
        <f t="shared" si="718"/>
        <v>94974.035385229858</v>
      </c>
      <c r="AB2276" s="15">
        <f t="shared" si="719"/>
        <v>4522.475722390498</v>
      </c>
      <c r="AC2276" s="15"/>
    </row>
    <row r="2277" spans="2:29">
      <c r="B2277" s="64">
        <v>43655</v>
      </c>
      <c r="C2277" s="65">
        <v>2979.63</v>
      </c>
      <c r="D2277" s="65">
        <v>21565.15</v>
      </c>
      <c r="E2277" s="16">
        <f t="shared" si="706"/>
        <v>1.4302730289051174E-3</v>
      </c>
      <c r="F2277" s="16">
        <f t="shared" si="708"/>
        <v>1.4302730289051174E-3</v>
      </c>
      <c r="G2277" s="16" t="str">
        <f t="shared" si="709"/>
        <v/>
      </c>
      <c r="H2277" s="6">
        <f t="shared" si="710"/>
        <v>2264</v>
      </c>
      <c r="I2277" s="25">
        <f t="shared" ca="1" si="711"/>
        <v>35497.562288039648</v>
      </c>
      <c r="J2277" s="16">
        <f t="shared" ca="1" si="720"/>
        <v>6.6515128823711892E-3</v>
      </c>
      <c r="K2277" s="17">
        <f t="shared" ca="1" si="712"/>
        <v>33.614954961810298</v>
      </c>
      <c r="L2277" s="31">
        <f t="shared" ca="1" si="707"/>
        <v>0.39596835228770283</v>
      </c>
      <c r="M2277" s="30"/>
      <c r="N2277" s="21">
        <v>2264</v>
      </c>
      <c r="O2277" s="14">
        <f t="shared" si="705"/>
        <v>0.66561599999999999</v>
      </c>
      <c r="P2277" s="14">
        <f t="shared" si="713"/>
        <v>0.76130414421570036</v>
      </c>
      <c r="Q2277" s="14">
        <f t="shared" si="721"/>
        <v>1.4269201442157002</v>
      </c>
      <c r="R2277" s="14">
        <f t="shared" si="722"/>
        <v>-9.5688144215700377E-2</v>
      </c>
      <c r="S2277" s="14">
        <f t="shared" si="723"/>
        <v>2.1882242884314005</v>
      </c>
      <c r="T2277" s="14">
        <f t="shared" si="724"/>
        <v>-0.85699228843140074</v>
      </c>
      <c r="U2277" s="4" t="s">
        <v>21</v>
      </c>
      <c r="V2277" s="21">
        <v>2264</v>
      </c>
      <c r="W2277" s="15">
        <f t="shared" si="714"/>
        <v>20730.904466560314</v>
      </c>
      <c r="X2277" s="15">
        <f t="shared" si="715"/>
        <v>22812.615640792214</v>
      </c>
      <c r="Y2277" s="15">
        <f t="shared" si="716"/>
        <v>44386.248389843706</v>
      </c>
      <c r="Z2277" s="15">
        <f t="shared" si="717"/>
        <v>9682.5123904814791</v>
      </c>
      <c r="AA2277" s="15">
        <f t="shared" si="718"/>
        <v>95033.916600349388</v>
      </c>
      <c r="AB2277" s="15">
        <f t="shared" si="719"/>
        <v>4522.2844156679766</v>
      </c>
      <c r="AC2277" s="15"/>
    </row>
    <row r="2278" spans="2:29">
      <c r="B2278" s="64">
        <v>43656</v>
      </c>
      <c r="C2278" s="65">
        <v>2989.3</v>
      </c>
      <c r="D2278" s="65">
        <v>21533.48</v>
      </c>
      <c r="E2278" s="16">
        <f t="shared" si="706"/>
        <v>-1.4685731376782396E-3</v>
      </c>
      <c r="F2278" s="16" t="str">
        <f t="shared" si="708"/>
        <v/>
      </c>
      <c r="G2278" s="16">
        <f t="shared" si="709"/>
        <v>-1.4685731376782396E-3</v>
      </c>
      <c r="H2278" s="6">
        <f t="shared" si="710"/>
        <v>2265</v>
      </c>
      <c r="I2278" s="25">
        <f t="shared" ca="1" si="711"/>
        <v>36247.551587784961</v>
      </c>
      <c r="J2278" s="16">
        <f t="shared" ca="1" si="720"/>
        <v>2.1127909957862394E-2</v>
      </c>
      <c r="K2278" s="17">
        <f t="shared" ca="1" si="712"/>
        <v>34.903318992828545</v>
      </c>
      <c r="L2278" s="31">
        <f t="shared" ca="1" si="707"/>
        <v>1.2883640310182496</v>
      </c>
      <c r="M2278" s="30"/>
      <c r="N2278" s="21">
        <v>2265</v>
      </c>
      <c r="O2278" s="14">
        <f t="shared" si="705"/>
        <v>0.66591</v>
      </c>
      <c r="P2278" s="14">
        <f t="shared" si="713"/>
        <v>0.76147225819461084</v>
      </c>
      <c r="Q2278" s="14">
        <f t="shared" si="721"/>
        <v>1.4273822581946107</v>
      </c>
      <c r="R2278" s="14">
        <f t="shared" si="722"/>
        <v>-9.5562258194610838E-2</v>
      </c>
      <c r="S2278" s="14">
        <f t="shared" si="723"/>
        <v>2.1888545163892217</v>
      </c>
      <c r="T2278" s="14">
        <f t="shared" si="724"/>
        <v>-0.85703451638922168</v>
      </c>
      <c r="U2278" s="4" t="s">
        <v>21</v>
      </c>
      <c r="V2278" s="21">
        <v>2265</v>
      </c>
      <c r="W2278" s="15">
        <f t="shared" si="714"/>
        <v>20737.000248509521</v>
      </c>
      <c r="X2278" s="15">
        <f t="shared" si="715"/>
        <v>22816.451082763611</v>
      </c>
      <c r="Y2278" s="15">
        <f t="shared" si="716"/>
        <v>44406.764635752959</v>
      </c>
      <c r="Z2278" s="15">
        <f t="shared" si="717"/>
        <v>9683.7313601644782</v>
      </c>
      <c r="AA2278" s="15">
        <f t="shared" si="718"/>
        <v>95093.82850862894</v>
      </c>
      <c r="AB2278" s="15">
        <f t="shared" si="719"/>
        <v>4522.0934528644311</v>
      </c>
      <c r="AC2278" s="15"/>
    </row>
    <row r="2279" spans="2:29">
      <c r="B2279" s="64">
        <v>43657</v>
      </c>
      <c r="C2279" s="65">
        <v>2999.91</v>
      </c>
      <c r="D2279" s="65">
        <v>21643.53</v>
      </c>
      <c r="E2279" s="16">
        <f t="shared" si="706"/>
        <v>5.1106463051954105E-3</v>
      </c>
      <c r="F2279" s="16">
        <f t="shared" si="708"/>
        <v>5.1106463051954105E-3</v>
      </c>
      <c r="G2279" s="16" t="str">
        <f t="shared" si="709"/>
        <v/>
      </c>
      <c r="H2279" s="6">
        <f t="shared" si="710"/>
        <v>2266</v>
      </c>
      <c r="I2279" s="25">
        <f t="shared" ca="1" si="711"/>
        <v>36534.386500630186</v>
      </c>
      <c r="J2279" s="16">
        <f t="shared" ca="1" si="720"/>
        <v>7.9132217289369939E-3</v>
      </c>
      <c r="K2279" s="17">
        <f t="shared" ca="1" si="712"/>
        <v>35.377574098487038</v>
      </c>
      <c r="L2279" s="31">
        <f t="shared" ca="1" si="707"/>
        <v>0.47425510565849549</v>
      </c>
      <c r="M2279" s="30"/>
      <c r="N2279" s="21">
        <v>2266</v>
      </c>
      <c r="O2279" s="14">
        <f t="shared" si="705"/>
        <v>0.66620400000000002</v>
      </c>
      <c r="P2279" s="14">
        <f t="shared" si="713"/>
        <v>0.76164033506636186</v>
      </c>
      <c r="Q2279" s="14">
        <f t="shared" si="721"/>
        <v>1.4278443350663619</v>
      </c>
      <c r="R2279" s="14">
        <f t="shared" si="722"/>
        <v>-9.5436335066361844E-2</v>
      </c>
      <c r="S2279" s="14">
        <f t="shared" si="723"/>
        <v>2.1894846701327237</v>
      </c>
      <c r="T2279" s="14">
        <f t="shared" si="724"/>
        <v>-0.85707667013272371</v>
      </c>
      <c r="U2279" s="4" t="s">
        <v>21</v>
      </c>
      <c r="V2279" s="21">
        <v>2266</v>
      </c>
      <c r="W2279" s="15">
        <f t="shared" si="714"/>
        <v>20743.097822882093</v>
      </c>
      <c r="X2279" s="15">
        <f t="shared" si="715"/>
        <v>22820.286322784606</v>
      </c>
      <c r="Y2279" s="15">
        <f t="shared" si="716"/>
        <v>44427.288716126677</v>
      </c>
      <c r="Z2279" s="15">
        <f t="shared" si="717"/>
        <v>9684.9508426893899</v>
      </c>
      <c r="AA2279" s="15">
        <f t="shared" si="718"/>
        <v>95153.771125196145</v>
      </c>
      <c r="AB2279" s="15">
        <f t="shared" si="719"/>
        <v>4521.9028337146101</v>
      </c>
      <c r="AC2279" s="15"/>
    </row>
    <row r="2280" spans="2:29">
      <c r="B2280" s="64">
        <v>43658</v>
      </c>
      <c r="C2280" s="65">
        <v>3013.77</v>
      </c>
      <c r="D2280" s="65">
        <v>21685.9</v>
      </c>
      <c r="E2280" s="16">
        <f t="shared" si="706"/>
        <v>1.9576289080386897E-3</v>
      </c>
      <c r="F2280" s="16">
        <f t="shared" si="708"/>
        <v>1.9576289080386897E-3</v>
      </c>
      <c r="G2280" s="16" t="str">
        <f t="shared" si="709"/>
        <v/>
      </c>
      <c r="H2280" s="6">
        <f t="shared" si="710"/>
        <v>2267</v>
      </c>
      <c r="I2280" s="25">
        <f t="shared" ca="1" si="711"/>
        <v>36854.877907637812</v>
      </c>
      <c r="J2280" s="16">
        <f t="shared" ca="1" si="720"/>
        <v>8.7723221245852405E-3</v>
      </c>
      <c r="K2280" s="17">
        <f t="shared" ca="1" si="712"/>
        <v>35.905078769261891</v>
      </c>
      <c r="L2280" s="31">
        <f t="shared" ca="1" si="707"/>
        <v>0.52750467077485008</v>
      </c>
      <c r="M2280" s="30"/>
      <c r="N2280" s="21">
        <v>2267</v>
      </c>
      <c r="O2280" s="14">
        <f t="shared" si="705"/>
        <v>0.66649799999999992</v>
      </c>
      <c r="P2280" s="14">
        <f t="shared" si="713"/>
        <v>0.76180837485551445</v>
      </c>
      <c r="Q2280" s="14">
        <f t="shared" si="721"/>
        <v>1.4283063748555143</v>
      </c>
      <c r="R2280" s="14">
        <f t="shared" si="722"/>
        <v>-9.5310374855514524E-2</v>
      </c>
      <c r="S2280" s="14">
        <f t="shared" si="723"/>
        <v>2.1901147497110287</v>
      </c>
      <c r="T2280" s="14">
        <f t="shared" si="724"/>
        <v>-0.85711874971102897</v>
      </c>
      <c r="U2280" s="4" t="s">
        <v>21</v>
      </c>
      <c r="V2280" s="21">
        <v>2267</v>
      </c>
      <c r="W2280" s="15">
        <f t="shared" si="714"/>
        <v>20749.197190205083</v>
      </c>
      <c r="X2280" s="15">
        <f t="shared" si="715"/>
        <v>22824.121361097183</v>
      </c>
      <c r="Y2280" s="15">
        <f t="shared" si="716"/>
        <v>44447.82063415397</v>
      </c>
      <c r="Z2280" s="15">
        <f t="shared" si="717"/>
        <v>9686.1708379733991</v>
      </c>
      <c r="AA2280" s="15">
        <f t="shared" si="718"/>
        <v>95213.744465185111</v>
      </c>
      <c r="AB2280" s="15">
        <f t="shared" si="719"/>
        <v>4521.7125579536196</v>
      </c>
      <c r="AC2280" s="15"/>
    </row>
    <row r="2281" spans="2:29">
      <c r="B2281" s="64">
        <v>43662</v>
      </c>
      <c r="C2281" s="65">
        <v>3004.04</v>
      </c>
      <c r="D2281" s="65">
        <v>21535.25</v>
      </c>
      <c r="E2281" s="16">
        <f t="shared" si="706"/>
        <v>-6.9469102043263802E-3</v>
      </c>
      <c r="F2281" s="16" t="str">
        <f t="shared" si="708"/>
        <v/>
      </c>
      <c r="G2281" s="16">
        <f t="shared" si="709"/>
        <v>-6.9469102043263802E-3</v>
      </c>
      <c r="H2281" s="6">
        <f t="shared" si="710"/>
        <v>2268</v>
      </c>
      <c r="I2281" s="25">
        <f t="shared" ca="1" si="711"/>
        <v>36328.147002997714</v>
      </c>
      <c r="J2281" s="16">
        <f t="shared" ca="1" si="720"/>
        <v>-1.4292026850832111E-2</v>
      </c>
      <c r="K2281" s="17">
        <f t="shared" ca="1" si="712"/>
        <v>34.987006818817399</v>
      </c>
      <c r="L2281" s="31">
        <f t="shared" ca="1" si="707"/>
        <v>-0.91807195044449541</v>
      </c>
      <c r="M2281" s="30"/>
      <c r="N2281" s="21">
        <v>2268</v>
      </c>
      <c r="O2281" s="14">
        <f t="shared" si="705"/>
        <v>0.66679199999999994</v>
      </c>
      <c r="P2281" s="14">
        <f t="shared" si="713"/>
        <v>0.76197637758660208</v>
      </c>
      <c r="Q2281" s="14">
        <f t="shared" si="721"/>
        <v>1.428768377586602</v>
      </c>
      <c r="R2281" s="14">
        <f t="shared" si="722"/>
        <v>-9.5184377586602142E-2</v>
      </c>
      <c r="S2281" s="14">
        <f t="shared" si="723"/>
        <v>2.190744755173204</v>
      </c>
      <c r="T2281" s="14">
        <f t="shared" si="724"/>
        <v>-0.85716075517320423</v>
      </c>
      <c r="U2281" s="4" t="s">
        <v>21</v>
      </c>
      <c r="V2281" s="21">
        <v>2268</v>
      </c>
      <c r="W2281" s="15">
        <f t="shared" si="714"/>
        <v>20755.298351005695</v>
      </c>
      <c r="X2281" s="15">
        <f t="shared" si="715"/>
        <v>22827.956197943033</v>
      </c>
      <c r="Y2281" s="15">
        <f t="shared" si="716"/>
        <v>44468.360393024843</v>
      </c>
      <c r="Z2281" s="15">
        <f t="shared" si="717"/>
        <v>9687.3913459339219</v>
      </c>
      <c r="AA2281" s="15">
        <f t="shared" si="718"/>
        <v>95273.748543736277</v>
      </c>
      <c r="AB2281" s="15">
        <f t="shared" si="719"/>
        <v>4521.5226253169321</v>
      </c>
      <c r="AC2281" s="15"/>
    </row>
    <row r="2282" spans="2:29">
      <c r="B2282" s="64">
        <v>43663</v>
      </c>
      <c r="C2282" s="65">
        <v>2984.42</v>
      </c>
      <c r="D2282" s="65">
        <v>21469.18</v>
      </c>
      <c r="E2282" s="16">
        <f t="shared" si="706"/>
        <v>-3.0679931739821787E-3</v>
      </c>
      <c r="F2282" s="16" t="str">
        <f t="shared" si="708"/>
        <v/>
      </c>
      <c r="G2282" s="16">
        <f t="shared" si="709"/>
        <v>-3.0679931739821787E-3</v>
      </c>
      <c r="H2282" s="6">
        <f t="shared" si="710"/>
        <v>2269</v>
      </c>
      <c r="I2282" s="25">
        <f t="shared" ca="1" si="711"/>
        <v>36198.532850539908</v>
      </c>
      <c r="J2282" s="16">
        <f t="shared" ca="1" si="720"/>
        <v>-3.5678712830332282E-3</v>
      </c>
      <c r="K2282" s="17">
        <f t="shared" ca="1" si="712"/>
        <v>34.745240961320192</v>
      </c>
      <c r="L2282" s="31">
        <f t="shared" ca="1" si="707"/>
        <v>-0.24176585749720353</v>
      </c>
      <c r="M2282" s="30"/>
      <c r="N2282" s="21">
        <v>2269</v>
      </c>
      <c r="O2282" s="14">
        <f t="shared" si="705"/>
        <v>0.66708599999999996</v>
      </c>
      <c r="P2282" s="14">
        <f t="shared" si="713"/>
        <v>0.76214434328413139</v>
      </c>
      <c r="Q2282" s="14">
        <f t="shared" si="721"/>
        <v>1.4292303432841313</v>
      </c>
      <c r="R2282" s="14">
        <f t="shared" si="722"/>
        <v>-9.505834328413143E-2</v>
      </c>
      <c r="S2282" s="14">
        <f t="shared" si="723"/>
        <v>2.1913746865682628</v>
      </c>
      <c r="T2282" s="14">
        <f t="shared" si="724"/>
        <v>-0.85720268656826282</v>
      </c>
      <c r="U2282" s="4" t="s">
        <v>21</v>
      </c>
      <c r="V2282" s="21">
        <v>2269</v>
      </c>
      <c r="W2282" s="15">
        <f t="shared" si="714"/>
        <v>20761.401305811287</v>
      </c>
      <c r="X2282" s="15">
        <f t="shared" si="715"/>
        <v>22831.790833563598</v>
      </c>
      <c r="Y2282" s="15">
        <f t="shared" si="716"/>
        <v>44488.907995930225</v>
      </c>
      <c r="Z2282" s="15">
        <f t="shared" si="717"/>
        <v>9688.612366488589</v>
      </c>
      <c r="AA2282" s="15">
        <f t="shared" si="718"/>
        <v>95333.783375996529</v>
      </c>
      <c r="AB2282" s="15">
        <f t="shared" si="719"/>
        <v>4521.3330355403723</v>
      </c>
      <c r="AC2282" s="15"/>
    </row>
    <row r="2283" spans="2:29">
      <c r="B2283" s="64">
        <v>43664</v>
      </c>
      <c r="C2283" s="65">
        <v>2995.11</v>
      </c>
      <c r="D2283" s="65">
        <v>21046.240000000002</v>
      </c>
      <c r="E2283" s="16">
        <f t="shared" si="706"/>
        <v>-1.9699867437880658E-2</v>
      </c>
      <c r="F2283" s="16" t="str">
        <f t="shared" si="708"/>
        <v/>
      </c>
      <c r="G2283" s="16">
        <f t="shared" si="709"/>
        <v>-1.9699867437880658E-2</v>
      </c>
      <c r="H2283" s="6">
        <f t="shared" si="710"/>
        <v>2270</v>
      </c>
      <c r="I2283" s="25">
        <f t="shared" ca="1" si="711"/>
        <v>36054.176665264764</v>
      </c>
      <c r="J2283" s="16">
        <f t="shared" ca="1" si="720"/>
        <v>-3.987901550352238E-3</v>
      </c>
      <c r="K2283" s="17">
        <f t="shared" ca="1" si="712"/>
        <v>34.477123641235679</v>
      </c>
      <c r="L2283" s="31">
        <f t="shared" ca="1" si="707"/>
        <v>-0.26811732008451089</v>
      </c>
      <c r="M2283" s="30"/>
      <c r="N2283" s="21">
        <v>2270</v>
      </c>
      <c r="O2283" s="14">
        <f t="shared" si="705"/>
        <v>0.66737999999999997</v>
      </c>
      <c r="P2283" s="14">
        <f t="shared" si="713"/>
        <v>0.76231227197258222</v>
      </c>
      <c r="Q2283" s="14">
        <f t="shared" si="721"/>
        <v>1.4296922719725822</v>
      </c>
      <c r="R2283" s="14">
        <f t="shared" si="722"/>
        <v>-9.4932271972582249E-2</v>
      </c>
      <c r="S2283" s="14">
        <f t="shared" si="723"/>
        <v>2.1920045439451643</v>
      </c>
      <c r="T2283" s="14">
        <f t="shared" si="724"/>
        <v>-0.85724454394516447</v>
      </c>
      <c r="U2283" s="4" t="s">
        <v>21</v>
      </c>
      <c r="V2283" s="21">
        <v>2270</v>
      </c>
      <c r="W2283" s="15">
        <f t="shared" si="714"/>
        <v>20767.506055149377</v>
      </c>
      <c r="X2283" s="15">
        <f t="shared" si="715"/>
        <v>22835.625268200041</v>
      </c>
      <c r="Y2283" s="15">
        <f t="shared" si="716"/>
        <v>44509.463446061949</v>
      </c>
      <c r="Z2283" s="15">
        <f t="shared" si="717"/>
        <v>9689.833899555244</v>
      </c>
      <c r="AA2283" s="15">
        <f t="shared" si="718"/>
        <v>95393.848977119036</v>
      </c>
      <c r="AB2283" s="15">
        <f t="shared" si="719"/>
        <v>4521.1437883601293</v>
      </c>
      <c r="AC2283" s="15"/>
    </row>
    <row r="2284" spans="2:29">
      <c r="B2284" s="64">
        <v>43665</v>
      </c>
      <c r="C2284" s="65">
        <v>2976.61</v>
      </c>
      <c r="D2284" s="65">
        <v>21466.99</v>
      </c>
      <c r="E2284" s="16">
        <f t="shared" si="706"/>
        <v>1.9991694478443654E-2</v>
      </c>
      <c r="F2284" s="16">
        <f t="shared" si="708"/>
        <v>1.9991694478443654E-2</v>
      </c>
      <c r="G2284" s="16" t="str">
        <f t="shared" si="709"/>
        <v/>
      </c>
      <c r="H2284" s="6">
        <f t="shared" si="710"/>
        <v>2271</v>
      </c>
      <c r="I2284" s="25">
        <f t="shared" ca="1" si="711"/>
        <v>36179.598560819628</v>
      </c>
      <c r="J2284" s="16">
        <f t="shared" ca="1" si="720"/>
        <v>3.4787064122781012E-3</v>
      </c>
      <c r="K2284" s="17">
        <f t="shared" ca="1" si="712"/>
        <v>34.675790644043403</v>
      </c>
      <c r="L2284" s="31">
        <f t="shared" ca="1" si="707"/>
        <v>0.19866700280772223</v>
      </c>
      <c r="M2284" s="30"/>
      <c r="N2284" s="21">
        <v>2271</v>
      </c>
      <c r="O2284" s="14">
        <f t="shared" si="705"/>
        <v>0.66767399999999999</v>
      </c>
      <c r="P2284" s="14">
        <f t="shared" si="713"/>
        <v>0.7624801636764067</v>
      </c>
      <c r="Q2284" s="14">
        <f t="shared" si="721"/>
        <v>1.4301541636764066</v>
      </c>
      <c r="R2284" s="14">
        <f t="shared" si="722"/>
        <v>-9.4806163676406707E-2</v>
      </c>
      <c r="S2284" s="14">
        <f t="shared" si="723"/>
        <v>2.1926343273528133</v>
      </c>
      <c r="T2284" s="14">
        <f t="shared" si="724"/>
        <v>-0.8572863273528134</v>
      </c>
      <c r="U2284" s="4" t="s">
        <v>21</v>
      </c>
      <c r="V2284" s="21">
        <v>2271</v>
      </c>
      <c r="W2284" s="15">
        <f t="shared" si="714"/>
        <v>20773.612599547632</v>
      </c>
      <c r="X2284" s="15">
        <f t="shared" si="715"/>
        <v>22839.459502093239</v>
      </c>
      <c r="Y2284" s="15">
        <f t="shared" si="716"/>
        <v>44530.026746612733</v>
      </c>
      <c r="Z2284" s="15">
        <f t="shared" si="717"/>
        <v>9691.0559450519577</v>
      </c>
      <c r="AA2284" s="15">
        <f t="shared" si="718"/>
        <v>95453.945362263388</v>
      </c>
      <c r="AB2284" s="15">
        <f t="shared" si="719"/>
        <v>4520.9548835127516</v>
      </c>
      <c r="AC2284" s="15"/>
    </row>
    <row r="2285" spans="2:29">
      <c r="B2285" s="64">
        <v>43668</v>
      </c>
      <c r="C2285" s="65">
        <v>2985.03</v>
      </c>
      <c r="D2285" s="65">
        <v>21416.79</v>
      </c>
      <c r="E2285" s="16">
        <f t="shared" si="706"/>
        <v>-2.3384740944119658E-3</v>
      </c>
      <c r="F2285" s="16" t="str">
        <f t="shared" si="708"/>
        <v/>
      </c>
      <c r="G2285" s="16">
        <f t="shared" si="709"/>
        <v>-2.3384740944119658E-3</v>
      </c>
      <c r="H2285" s="6">
        <f t="shared" si="710"/>
        <v>2272</v>
      </c>
      <c r="I2285" s="25">
        <f t="shared" ca="1" si="711"/>
        <v>36881.395461425214</v>
      </c>
      <c r="J2285" s="16">
        <f t="shared" ca="1" si="720"/>
        <v>1.9397586720754582E-2</v>
      </c>
      <c r="K2285" s="17">
        <f t="shared" ca="1" si="712"/>
        <v>35.858157174750268</v>
      </c>
      <c r="L2285" s="31">
        <f t="shared" ca="1" si="707"/>
        <v>1.1823665307068656</v>
      </c>
      <c r="M2285" s="30"/>
      <c r="N2285" s="21">
        <v>2272</v>
      </c>
      <c r="O2285" s="14">
        <f t="shared" si="705"/>
        <v>0.66796800000000001</v>
      </c>
      <c r="P2285" s="14">
        <f t="shared" si="713"/>
        <v>0.76264801842003105</v>
      </c>
      <c r="Q2285" s="14">
        <f t="shared" si="721"/>
        <v>1.4306160184200309</v>
      </c>
      <c r="R2285" s="14">
        <f t="shared" si="722"/>
        <v>-9.4680018420031042E-2</v>
      </c>
      <c r="S2285" s="14">
        <f t="shared" si="723"/>
        <v>2.1932640368400622</v>
      </c>
      <c r="T2285" s="14">
        <f t="shared" si="724"/>
        <v>-0.85732803684006209</v>
      </c>
      <c r="U2285" s="4" t="s">
        <v>21</v>
      </c>
      <c r="V2285" s="21">
        <v>2272</v>
      </c>
      <c r="W2285" s="15">
        <f t="shared" si="714"/>
        <v>20779.72093953388</v>
      </c>
      <c r="X2285" s="15">
        <f t="shared" si="715"/>
        <v>22843.293535483826</v>
      </c>
      <c r="Y2285" s="15">
        <f t="shared" si="716"/>
        <v>44550.597900776273</v>
      </c>
      <c r="Z2285" s="15">
        <f t="shared" si="717"/>
        <v>9692.2785028970138</v>
      </c>
      <c r="AA2285" s="15">
        <f t="shared" si="718"/>
        <v>95514.072546595678</v>
      </c>
      <c r="AB2285" s="15">
        <f t="shared" si="719"/>
        <v>4520.7663207351425</v>
      </c>
      <c r="AC2285" s="15"/>
    </row>
    <row r="2286" spans="2:29">
      <c r="B2286" s="64">
        <v>43669</v>
      </c>
      <c r="C2286" s="65">
        <v>3005.47</v>
      </c>
      <c r="D2286" s="65">
        <v>21620.880000000001</v>
      </c>
      <c r="E2286" s="16">
        <f t="shared" si="706"/>
        <v>9.5294392857192944E-3</v>
      </c>
      <c r="F2286" s="16">
        <f t="shared" si="708"/>
        <v>9.5294392857192944E-3</v>
      </c>
      <c r="G2286" s="16" t="str">
        <f t="shared" si="709"/>
        <v/>
      </c>
      <c r="H2286" s="6">
        <f t="shared" si="710"/>
        <v>2273</v>
      </c>
      <c r="I2286" s="25">
        <f t="shared" ca="1" si="711"/>
        <v>37206.2204193207</v>
      </c>
      <c r="J2286" s="16">
        <f t="shared" ca="1" si="720"/>
        <v>8.807284915106444E-3</v>
      </c>
      <c r="K2286" s="17">
        <f t="shared" ca="1" si="712"/>
        <v>36.387827981493217</v>
      </c>
      <c r="L2286" s="31">
        <f t="shared" ca="1" si="707"/>
        <v>0.52967080674294575</v>
      </c>
      <c r="M2286" s="30"/>
      <c r="N2286" s="21">
        <v>2273</v>
      </c>
      <c r="O2286" s="14">
        <f t="shared" si="705"/>
        <v>0.66826200000000002</v>
      </c>
      <c r="P2286" s="14">
        <f t="shared" si="713"/>
        <v>0.76281583622785387</v>
      </c>
      <c r="Q2286" s="14">
        <f t="shared" si="721"/>
        <v>1.4310778362278538</v>
      </c>
      <c r="R2286" s="14">
        <f t="shared" si="722"/>
        <v>-9.4553836227853849E-2</v>
      </c>
      <c r="S2286" s="14">
        <f t="shared" si="723"/>
        <v>2.1938936724557077</v>
      </c>
      <c r="T2286" s="14">
        <f t="shared" si="724"/>
        <v>-0.85736967245570772</v>
      </c>
      <c r="U2286" s="4" t="s">
        <v>21</v>
      </c>
      <c r="V2286" s="21">
        <v>2273</v>
      </c>
      <c r="W2286" s="15">
        <f t="shared" si="714"/>
        <v>20785.831075636099</v>
      </c>
      <c r="X2286" s="15">
        <f t="shared" si="715"/>
        <v>22847.127368612142</v>
      </c>
      <c r="Y2286" s="15">
        <f t="shared" si="716"/>
        <v>44571.176911747127</v>
      </c>
      <c r="Z2286" s="15">
        <f t="shared" si="717"/>
        <v>9693.5015730089126</v>
      </c>
      <c r="AA2286" s="15">
        <f t="shared" si="718"/>
        <v>95574.230545288214</v>
      </c>
      <c r="AB2286" s="15">
        <f t="shared" si="719"/>
        <v>4520.5780997645634</v>
      </c>
      <c r="AC2286" s="15"/>
    </row>
    <row r="2287" spans="2:29">
      <c r="B2287" s="64">
        <v>43670</v>
      </c>
      <c r="C2287" s="65">
        <v>3019.56</v>
      </c>
      <c r="D2287" s="65">
        <v>21709.57</v>
      </c>
      <c r="E2287" s="16">
        <f t="shared" si="706"/>
        <v>4.1020532004247138E-3</v>
      </c>
      <c r="F2287" s="16">
        <f t="shared" si="708"/>
        <v>4.1020532004247138E-3</v>
      </c>
      <c r="G2287" s="16" t="str">
        <f t="shared" si="709"/>
        <v/>
      </c>
      <c r="H2287" s="6">
        <f t="shared" si="710"/>
        <v>2274</v>
      </c>
      <c r="I2287" s="25">
        <f t="shared" ca="1" si="711"/>
        <v>37292.84756994764</v>
      </c>
      <c r="J2287" s="16">
        <f t="shared" ca="1" si="720"/>
        <v>2.328297517206453E-3</v>
      </c>
      <c r="K2287" s="17">
        <f t="shared" ca="1" si="712"/>
        <v>36.514802531289178</v>
      </c>
      <c r="L2287" s="31">
        <f t="shared" ca="1" si="707"/>
        <v>0.12697454979595876</v>
      </c>
      <c r="M2287" s="30"/>
      <c r="N2287" s="21">
        <v>2274</v>
      </c>
      <c r="O2287" s="14">
        <f t="shared" si="705"/>
        <v>0.66855599999999993</v>
      </c>
      <c r="P2287" s="14">
        <f t="shared" si="713"/>
        <v>0.76298361712424734</v>
      </c>
      <c r="Q2287" s="14">
        <f t="shared" si="721"/>
        <v>1.4315396171242472</v>
      </c>
      <c r="R2287" s="14">
        <f t="shared" si="722"/>
        <v>-9.4427617124247409E-2</v>
      </c>
      <c r="S2287" s="14">
        <f t="shared" si="723"/>
        <v>2.1945232342484946</v>
      </c>
      <c r="T2287" s="14">
        <f t="shared" si="724"/>
        <v>-0.85741123424849475</v>
      </c>
      <c r="U2287" s="4" t="s">
        <v>21</v>
      </c>
      <c r="V2287" s="21">
        <v>2274</v>
      </c>
      <c r="W2287" s="15">
        <f t="shared" si="714"/>
        <v>20791.943008382423</v>
      </c>
      <c r="X2287" s="15">
        <f t="shared" si="715"/>
        <v>22850.961001718268</v>
      </c>
      <c r="Y2287" s="15">
        <f t="shared" si="716"/>
        <v>44591.763782720773</v>
      </c>
      <c r="Z2287" s="15">
        <f t="shared" si="717"/>
        <v>9694.7251553063707</v>
      </c>
      <c r="AA2287" s="15">
        <f t="shared" si="718"/>
        <v>95634.41937351985</v>
      </c>
      <c r="AB2287" s="15">
        <f t="shared" si="719"/>
        <v>4520.3902203386333</v>
      </c>
      <c r="AC2287" s="15"/>
    </row>
    <row r="2288" spans="2:29">
      <c r="B2288" s="64">
        <v>43671</v>
      </c>
      <c r="C2288" s="65">
        <v>3003.69</v>
      </c>
      <c r="D2288" s="65">
        <v>21756.55</v>
      </c>
      <c r="E2288" s="16">
        <f t="shared" si="706"/>
        <v>2.1640225946437247E-3</v>
      </c>
      <c r="F2288" s="16">
        <f t="shared" si="708"/>
        <v>2.1640225946437247E-3</v>
      </c>
      <c r="G2288" s="16" t="str">
        <f t="shared" si="709"/>
        <v/>
      </c>
      <c r="H2288" s="6">
        <f t="shared" si="710"/>
        <v>2275</v>
      </c>
      <c r="I2288" s="25">
        <f t="shared" ca="1" si="711"/>
        <v>36744.755573702634</v>
      </c>
      <c r="J2288" s="16">
        <f t="shared" ca="1" si="720"/>
        <v>-1.4696973601090331E-2</v>
      </c>
      <c r="K2288" s="17">
        <f t="shared" ca="1" si="712"/>
        <v>35.571049152098389</v>
      </c>
      <c r="L2288" s="31">
        <f t="shared" ca="1" si="707"/>
        <v>-0.94375337919078983</v>
      </c>
      <c r="M2288" s="30"/>
      <c r="N2288" s="21">
        <v>2275</v>
      </c>
      <c r="O2288" s="14">
        <f t="shared" si="705"/>
        <v>0.66884999999999994</v>
      </c>
      <c r="P2288" s="14">
        <f t="shared" si="713"/>
        <v>0.76315136113355653</v>
      </c>
      <c r="Q2288" s="14">
        <f t="shared" si="721"/>
        <v>1.4320013611335565</v>
      </c>
      <c r="R2288" s="14">
        <f t="shared" si="722"/>
        <v>-9.4301361133556583E-2</v>
      </c>
      <c r="S2288" s="14">
        <f t="shared" si="723"/>
        <v>2.195152722267113</v>
      </c>
      <c r="T2288" s="14">
        <f t="shared" si="724"/>
        <v>-0.85745272226711311</v>
      </c>
      <c r="U2288" s="4" t="s">
        <v>21</v>
      </c>
      <c r="V2288" s="21">
        <v>2275</v>
      </c>
      <c r="W2288" s="15">
        <f t="shared" si="714"/>
        <v>20798.056738301148</v>
      </c>
      <c r="X2288" s="15">
        <f t="shared" si="715"/>
        <v>22854.794435042015</v>
      </c>
      <c r="Y2288" s="15">
        <f t="shared" si="716"/>
        <v>44612.358516893626</v>
      </c>
      <c r="Z2288" s="15">
        <f t="shared" si="717"/>
        <v>9695.9492497083284</v>
      </c>
      <c r="AA2288" s="15">
        <f t="shared" si="718"/>
        <v>95694.639046475786</v>
      </c>
      <c r="AB2288" s="15">
        <f t="shared" si="719"/>
        <v>4520.2026821953295</v>
      </c>
      <c r="AC2288" s="15"/>
    </row>
    <row r="2289" spans="2:29">
      <c r="B2289" s="64">
        <v>43672</v>
      </c>
      <c r="C2289" s="65">
        <v>3025.86</v>
      </c>
      <c r="D2289" s="65">
        <v>21658.15</v>
      </c>
      <c r="E2289" s="16">
        <f t="shared" si="706"/>
        <v>-4.5227758996714933E-3</v>
      </c>
      <c r="F2289" s="16" t="str">
        <f t="shared" si="708"/>
        <v/>
      </c>
      <c r="G2289" s="16">
        <f t="shared" si="709"/>
        <v>-4.5227758996714933E-3</v>
      </c>
      <c r="H2289" s="6">
        <f t="shared" si="710"/>
        <v>2276</v>
      </c>
      <c r="I2289" s="25">
        <f t="shared" ca="1" si="711"/>
        <v>36796.484108814715</v>
      </c>
      <c r="J2289" s="16">
        <f t="shared" ca="1" si="720"/>
        <v>1.4077800846524549E-3</v>
      </c>
      <c r="K2289" s="17">
        <f t="shared" ca="1" si="712"/>
        <v>35.640598591946521</v>
      </c>
      <c r="L2289" s="31">
        <f t="shared" ca="1" si="707"/>
        <v>6.9549439848133818E-2</v>
      </c>
      <c r="M2289" s="30"/>
      <c r="N2289" s="21">
        <v>2276</v>
      </c>
      <c r="O2289" s="14">
        <f t="shared" si="705"/>
        <v>0.66914399999999996</v>
      </c>
      <c r="P2289" s="14">
        <f t="shared" si="713"/>
        <v>0.7633190682801001</v>
      </c>
      <c r="Q2289" s="14">
        <f t="shared" si="721"/>
        <v>1.4324630682801001</v>
      </c>
      <c r="R2289" s="14">
        <f t="shared" si="722"/>
        <v>-9.4175068280100138E-2</v>
      </c>
      <c r="S2289" s="14">
        <f t="shared" si="723"/>
        <v>2.1957821365601999</v>
      </c>
      <c r="T2289" s="14">
        <f t="shared" si="724"/>
        <v>-0.85749413656020024</v>
      </c>
      <c r="U2289" s="4" t="s">
        <v>21</v>
      </c>
      <c r="V2289" s="21">
        <v>2276</v>
      </c>
      <c r="W2289" s="15">
        <f t="shared" si="714"/>
        <v>20804.172265920719</v>
      </c>
      <c r="X2289" s="15">
        <f t="shared" si="715"/>
        <v>22858.627668822923</v>
      </c>
      <c r="Y2289" s="15">
        <f t="shared" si="716"/>
        <v>44632.961117463012</v>
      </c>
      <c r="Z2289" s="15">
        <f t="shared" si="717"/>
        <v>9697.1738561339353</v>
      </c>
      <c r="AA2289" s="15">
        <f t="shared" si="718"/>
        <v>95754.889579347626</v>
      </c>
      <c r="AB2289" s="15">
        <f t="shared" si="719"/>
        <v>4520.0154850729814</v>
      </c>
      <c r="AC2289" s="15"/>
    </row>
    <row r="2290" spans="2:29">
      <c r="B2290" s="64">
        <v>43675</v>
      </c>
      <c r="C2290" s="65">
        <v>3020.97</v>
      </c>
      <c r="D2290" s="65">
        <v>21616.799999999999</v>
      </c>
      <c r="E2290" s="16">
        <f t="shared" si="706"/>
        <v>-1.9092120056423184E-3</v>
      </c>
      <c r="F2290" s="16" t="str">
        <f t="shared" si="708"/>
        <v/>
      </c>
      <c r="G2290" s="16">
        <f t="shared" si="709"/>
        <v>-1.9092120056423184E-3</v>
      </c>
      <c r="H2290" s="6">
        <f t="shared" si="710"/>
        <v>2277</v>
      </c>
      <c r="I2290" s="25">
        <f t="shared" ca="1" si="711"/>
        <v>36303.060507350114</v>
      </c>
      <c r="J2290" s="16">
        <f t="shared" ca="1" si="720"/>
        <v>-1.340953119340008E-2</v>
      </c>
      <c r="K2290" s="17">
        <f t="shared" ca="1" si="712"/>
        <v>34.778457344683581</v>
      </c>
      <c r="L2290" s="31">
        <f t="shared" ca="1" si="707"/>
        <v>-0.86214124726294084</v>
      </c>
      <c r="M2290" s="30"/>
      <c r="N2290" s="21">
        <v>2277</v>
      </c>
      <c r="O2290" s="14">
        <f t="shared" si="705"/>
        <v>0.66943799999999998</v>
      </c>
      <c r="P2290" s="14">
        <f t="shared" si="713"/>
        <v>0.76348673858816962</v>
      </c>
      <c r="Q2290" s="14">
        <f t="shared" si="721"/>
        <v>1.4329247385881696</v>
      </c>
      <c r="R2290" s="14">
        <f t="shared" si="722"/>
        <v>-9.4048738588169645E-2</v>
      </c>
      <c r="S2290" s="14">
        <f t="shared" si="723"/>
        <v>2.1964114771763392</v>
      </c>
      <c r="T2290" s="14">
        <f t="shared" si="724"/>
        <v>-0.85753547717633927</v>
      </c>
      <c r="U2290" s="4" t="s">
        <v>21</v>
      </c>
      <c r="V2290" s="21">
        <v>2277</v>
      </c>
      <c r="W2290" s="15">
        <f t="shared" si="714"/>
        <v>20810.289591769735</v>
      </c>
      <c r="X2290" s="15">
        <f t="shared" si="715"/>
        <v>22862.460703300254</v>
      </c>
      <c r="Y2290" s="15">
        <f t="shared" si="716"/>
        <v>44653.571587627142</v>
      </c>
      <c r="Z2290" s="15">
        <f t="shared" si="717"/>
        <v>9698.398974502561</v>
      </c>
      <c r="AA2290" s="15">
        <f t="shared" si="718"/>
        <v>95815.170987333433</v>
      </c>
      <c r="AB2290" s="15">
        <f t="shared" si="719"/>
        <v>4519.8286287102756</v>
      </c>
      <c r="AC2290" s="15"/>
    </row>
    <row r="2291" spans="2:29">
      <c r="B2291" s="64">
        <v>43676</v>
      </c>
      <c r="C2291" s="65">
        <v>3013.18</v>
      </c>
      <c r="D2291" s="65">
        <v>21709.31</v>
      </c>
      <c r="E2291" s="16">
        <f t="shared" si="706"/>
        <v>4.2795418378299309E-3</v>
      </c>
      <c r="F2291" s="16">
        <f t="shared" si="708"/>
        <v>4.2795418378299309E-3</v>
      </c>
      <c r="G2291" s="16" t="str">
        <f t="shared" si="709"/>
        <v/>
      </c>
      <c r="H2291" s="6">
        <f t="shared" si="710"/>
        <v>2278</v>
      </c>
      <c r="I2291" s="25">
        <f t="shared" ca="1" si="711"/>
        <v>35941.735775544868</v>
      </c>
      <c r="J2291" s="16">
        <f t="shared" ca="1" si="720"/>
        <v>-9.953010207833294E-3</v>
      </c>
      <c r="K2291" s="17">
        <f t="shared" ca="1" si="712"/>
        <v>34.134902390193936</v>
      </c>
      <c r="L2291" s="31">
        <f t="shared" ca="1" si="707"/>
        <v>-0.64355495448964584</v>
      </c>
      <c r="M2291" s="30"/>
      <c r="N2291" s="21">
        <v>2278</v>
      </c>
      <c r="O2291" s="14">
        <f t="shared" si="705"/>
        <v>0.66973199999999999</v>
      </c>
      <c r="P2291" s="14">
        <f t="shared" si="713"/>
        <v>0.76365437208203035</v>
      </c>
      <c r="Q2291" s="14">
        <f t="shared" si="721"/>
        <v>1.4333863720820303</v>
      </c>
      <c r="R2291" s="14">
        <f t="shared" si="722"/>
        <v>-9.3922372082030359E-2</v>
      </c>
      <c r="S2291" s="14">
        <f t="shared" si="723"/>
        <v>2.1970407441640605</v>
      </c>
      <c r="T2291" s="14">
        <f t="shared" si="724"/>
        <v>-0.85757674416406071</v>
      </c>
      <c r="U2291" s="4" t="s">
        <v>21</v>
      </c>
      <c r="V2291" s="21">
        <v>2278</v>
      </c>
      <c r="W2291" s="15">
        <f t="shared" si="714"/>
        <v>20816.408716376958</v>
      </c>
      <c r="X2291" s="15">
        <f t="shared" si="715"/>
        <v>22866.29353871302</v>
      </c>
      <c r="Y2291" s="15">
        <f t="shared" si="716"/>
        <v>44674.189930585198</v>
      </c>
      <c r="Z2291" s="15">
        <f t="shared" si="717"/>
        <v>9699.6246047337881</v>
      </c>
      <c r="AA2291" s="15">
        <f t="shared" si="718"/>
        <v>95875.483285637572</v>
      </c>
      <c r="AB2291" s="15">
        <f t="shared" si="719"/>
        <v>4519.6421128462516</v>
      </c>
      <c r="AC2291" s="15"/>
    </row>
    <row r="2292" spans="2:29">
      <c r="B2292" s="64">
        <v>43677</v>
      </c>
      <c r="C2292" s="65">
        <v>2980.38</v>
      </c>
      <c r="D2292" s="65">
        <v>21521.53</v>
      </c>
      <c r="E2292" s="16">
        <f t="shared" si="706"/>
        <v>-8.6497452014827961E-3</v>
      </c>
      <c r="F2292" s="16" t="str">
        <f t="shared" si="708"/>
        <v/>
      </c>
      <c r="G2292" s="16">
        <f t="shared" si="709"/>
        <v>-8.6497452014827961E-3</v>
      </c>
      <c r="H2292" s="6">
        <f t="shared" si="710"/>
        <v>2279</v>
      </c>
      <c r="I2292" s="25">
        <f t="shared" ca="1" si="711"/>
        <v>35564.50887752237</v>
      </c>
      <c r="J2292" s="16">
        <f t="shared" ca="1" si="720"/>
        <v>-1.0495511412644883E-2</v>
      </c>
      <c r="K2292" s="17">
        <f t="shared" ca="1" si="712"/>
        <v>33.45709083836185</v>
      </c>
      <c r="L2292" s="31">
        <f t="shared" ca="1" si="707"/>
        <v>-0.67781155183208253</v>
      </c>
      <c r="M2292" s="30"/>
      <c r="N2292" s="21">
        <v>2279</v>
      </c>
      <c r="O2292" s="14">
        <f t="shared" si="705"/>
        <v>0.67002600000000001</v>
      </c>
      <c r="P2292" s="14">
        <f t="shared" si="713"/>
        <v>0.76382196878592068</v>
      </c>
      <c r="Q2292" s="14">
        <f t="shared" si="721"/>
        <v>1.4338479687859207</v>
      </c>
      <c r="R2292" s="14">
        <f t="shared" si="722"/>
        <v>-9.3795968785920669E-2</v>
      </c>
      <c r="S2292" s="14">
        <f t="shared" si="723"/>
        <v>2.1976699375718414</v>
      </c>
      <c r="T2292" s="14">
        <f t="shared" si="724"/>
        <v>-0.85761793757184135</v>
      </c>
      <c r="U2292" s="4" t="s">
        <v>21</v>
      </c>
      <c r="V2292" s="21">
        <v>2279</v>
      </c>
      <c r="W2292" s="15">
        <f t="shared" si="714"/>
        <v>20822.529640271296</v>
      </c>
      <c r="X2292" s="15">
        <f t="shared" si="715"/>
        <v>22870.12617529996</v>
      </c>
      <c r="Y2292" s="15">
        <f t="shared" si="716"/>
        <v>44694.816149537226</v>
      </c>
      <c r="Z2292" s="15">
        <f t="shared" si="717"/>
        <v>9700.8507467474155</v>
      </c>
      <c r="AA2292" s="15">
        <f t="shared" si="718"/>
        <v>95935.826489470986</v>
      </c>
      <c r="AB2292" s="15">
        <f t="shared" si="719"/>
        <v>4519.4559372203057</v>
      </c>
      <c r="AC2292" s="15"/>
    </row>
    <row r="2293" spans="2:29">
      <c r="B2293" s="64">
        <v>43678</v>
      </c>
      <c r="C2293" s="65">
        <v>2953.56</v>
      </c>
      <c r="D2293" s="65">
        <v>21540.99</v>
      </c>
      <c r="E2293" s="16">
        <f t="shared" si="706"/>
        <v>9.0421080657382468E-4</v>
      </c>
      <c r="F2293" s="16">
        <f t="shared" si="708"/>
        <v>9.0421080657382468E-4</v>
      </c>
      <c r="G2293" s="16" t="str">
        <f t="shared" si="709"/>
        <v/>
      </c>
      <c r="H2293" s="6">
        <f t="shared" si="710"/>
        <v>2280</v>
      </c>
      <c r="I2293" s="25">
        <f t="shared" ca="1" si="711"/>
        <v>35952.381030646575</v>
      </c>
      <c r="J2293" s="16">
        <f t="shared" ca="1" si="720"/>
        <v>1.0906158003192589E-2</v>
      </c>
      <c r="K2293" s="17">
        <f t="shared" ca="1" si="712"/>
        <v>34.116660967134877</v>
      </c>
      <c r="L2293" s="31">
        <f t="shared" ca="1" si="707"/>
        <v>0.65957012877302368</v>
      </c>
      <c r="M2293" s="30"/>
      <c r="N2293" s="21">
        <v>2280</v>
      </c>
      <c r="O2293" s="14">
        <f t="shared" si="705"/>
        <v>0.67032000000000003</v>
      </c>
      <c r="P2293" s="14">
        <f t="shared" si="713"/>
        <v>0.76398952872405268</v>
      </c>
      <c r="Q2293" s="14">
        <f t="shared" si="721"/>
        <v>1.4343095287240528</v>
      </c>
      <c r="R2293" s="14">
        <f t="shared" si="722"/>
        <v>-9.3669528724052653E-2</v>
      </c>
      <c r="S2293" s="14">
        <f t="shared" si="723"/>
        <v>2.1982990574481054</v>
      </c>
      <c r="T2293" s="14">
        <f t="shared" si="724"/>
        <v>-0.85765905744810533</v>
      </c>
      <c r="U2293" s="4" t="s">
        <v>21</v>
      </c>
      <c r="V2293" s="21">
        <v>2280</v>
      </c>
      <c r="W2293" s="15">
        <f t="shared" si="714"/>
        <v>20828.652363981819</v>
      </c>
      <c r="X2293" s="15">
        <f t="shared" si="715"/>
        <v>22873.958613299536</v>
      </c>
      <c r="Y2293" s="15">
        <f t="shared" si="716"/>
        <v>44715.450247684254</v>
      </c>
      <c r="Z2293" s="15">
        <f t="shared" si="717"/>
        <v>9702.0774004634586</v>
      </c>
      <c r="AA2293" s="15">
        <f t="shared" si="718"/>
        <v>95996.200614050918</v>
      </c>
      <c r="AB2293" s="15">
        <f t="shared" si="719"/>
        <v>4519.2701015721823</v>
      </c>
      <c r="AC2293" s="15"/>
    </row>
    <row r="2294" spans="2:29">
      <c r="B2294" s="64">
        <v>43679</v>
      </c>
      <c r="C2294" s="65">
        <v>2932.05</v>
      </c>
      <c r="D2294" s="65">
        <v>21087.16</v>
      </c>
      <c r="E2294" s="16">
        <f t="shared" si="706"/>
        <v>-2.1068205314611895E-2</v>
      </c>
      <c r="F2294" s="16" t="str">
        <f t="shared" si="708"/>
        <v/>
      </c>
      <c r="G2294" s="16">
        <f t="shared" si="709"/>
        <v>-2.1068205314611895E-2</v>
      </c>
      <c r="H2294" s="6">
        <f t="shared" si="710"/>
        <v>2281</v>
      </c>
      <c r="I2294" s="25">
        <f t="shared" ca="1" si="711"/>
        <v>36516.162899799798</v>
      </c>
      <c r="J2294" s="16">
        <f t="shared" ca="1" si="720"/>
        <v>1.5681349968800211E-2</v>
      </c>
      <c r="K2294" s="17">
        <f t="shared" ca="1" si="712"/>
        <v>35.070765873966209</v>
      </c>
      <c r="L2294" s="31">
        <f t="shared" ca="1" si="707"/>
        <v>0.9541049068313352</v>
      </c>
      <c r="M2294" s="30"/>
      <c r="N2294" s="21">
        <v>2281</v>
      </c>
      <c r="O2294" s="14">
        <f t="shared" si="705"/>
        <v>0.67061399999999993</v>
      </c>
      <c r="P2294" s="14">
        <f t="shared" si="713"/>
        <v>0.76415705192061134</v>
      </c>
      <c r="Q2294" s="14">
        <f t="shared" si="721"/>
        <v>1.4347710519206114</v>
      </c>
      <c r="R2294" s="14">
        <f t="shared" si="722"/>
        <v>-9.3543051920611409E-2</v>
      </c>
      <c r="S2294" s="14">
        <f t="shared" si="723"/>
        <v>2.1989281038412227</v>
      </c>
      <c r="T2294" s="14">
        <f t="shared" si="724"/>
        <v>-0.85770010384122275</v>
      </c>
      <c r="U2294" s="4" t="s">
        <v>21</v>
      </c>
      <c r="V2294" s="21">
        <v>2281</v>
      </c>
      <c r="W2294" s="15">
        <f t="shared" si="714"/>
        <v>20834.776888037748</v>
      </c>
      <c r="X2294" s="15">
        <f t="shared" si="715"/>
        <v>22877.790852949936</v>
      </c>
      <c r="Y2294" s="15">
        <f t="shared" si="716"/>
        <v>44736.092228228132</v>
      </c>
      <c r="Z2294" s="15">
        <f t="shared" si="717"/>
        <v>9703.3045658021474</v>
      </c>
      <c r="AA2294" s="15">
        <f t="shared" si="718"/>
        <v>96056.605674601044</v>
      </c>
      <c r="AB2294" s="15">
        <f t="shared" si="719"/>
        <v>4519.0846056419841</v>
      </c>
      <c r="AC2294" s="15"/>
    </row>
    <row r="2295" spans="2:29">
      <c r="B2295" s="64">
        <v>43682</v>
      </c>
      <c r="C2295" s="65">
        <v>2844.74</v>
      </c>
      <c r="D2295" s="65">
        <v>20720.29</v>
      </c>
      <c r="E2295" s="16">
        <f t="shared" si="706"/>
        <v>-1.7397790883172462E-2</v>
      </c>
      <c r="F2295" s="16" t="str">
        <f t="shared" si="708"/>
        <v/>
      </c>
      <c r="G2295" s="16">
        <f t="shared" si="709"/>
        <v>-1.7397790883172462E-2</v>
      </c>
      <c r="H2295" s="6">
        <f t="shared" si="710"/>
        <v>2282</v>
      </c>
      <c r="I2295" s="25">
        <f t="shared" ca="1" si="711"/>
        <v>36763.973531222728</v>
      </c>
      <c r="J2295" s="16">
        <f t="shared" ca="1" si="720"/>
        <v>6.7863272519328287E-3</v>
      </c>
      <c r="K2295" s="17">
        <f t="shared" ca="1" si="712"/>
        <v>35.475103894897231</v>
      </c>
      <c r="L2295" s="31">
        <f t="shared" ca="1" si="707"/>
        <v>0.40433802093101801</v>
      </c>
      <c r="M2295" s="30"/>
      <c r="N2295" s="21">
        <v>2282</v>
      </c>
      <c r="O2295" s="14">
        <f t="shared" si="705"/>
        <v>0.67090799999999995</v>
      </c>
      <c r="P2295" s="14">
        <f t="shared" si="713"/>
        <v>0.764324538399756</v>
      </c>
      <c r="Q2295" s="14">
        <f t="shared" si="721"/>
        <v>1.435232538399756</v>
      </c>
      <c r="R2295" s="14">
        <f t="shared" si="722"/>
        <v>-9.3416538399756055E-2</v>
      </c>
      <c r="S2295" s="14">
        <f t="shared" si="723"/>
        <v>2.1995570767995121</v>
      </c>
      <c r="T2295" s="14">
        <f t="shared" si="724"/>
        <v>-0.85774107679951206</v>
      </c>
      <c r="U2295" s="4" t="s">
        <v>21</v>
      </c>
      <c r="V2295" s="21">
        <v>2282</v>
      </c>
      <c r="W2295" s="15">
        <f t="shared" si="714"/>
        <v>20840.903212968471</v>
      </c>
      <c r="X2295" s="15">
        <f t="shared" si="715"/>
        <v>22881.622894489119</v>
      </c>
      <c r="Y2295" s="15">
        <f t="shared" si="716"/>
        <v>44756.742094371759</v>
      </c>
      <c r="Z2295" s="15">
        <f t="shared" si="717"/>
        <v>9704.5322426839248</v>
      </c>
      <c r="AA2295" s="15">
        <f t="shared" si="718"/>
        <v>96117.041686351571</v>
      </c>
      <c r="AB2295" s="15">
        <f t="shared" si="719"/>
        <v>4518.8994491701615</v>
      </c>
      <c r="AC2295" s="15"/>
    </row>
    <row r="2296" spans="2:29">
      <c r="B2296" s="64">
        <v>43683</v>
      </c>
      <c r="C2296" s="65">
        <v>2881.77</v>
      </c>
      <c r="D2296" s="65">
        <v>20585.310000000001</v>
      </c>
      <c r="E2296" s="16">
        <f t="shared" si="706"/>
        <v>-6.514387588204584E-3</v>
      </c>
      <c r="F2296" s="16" t="str">
        <f t="shared" si="708"/>
        <v/>
      </c>
      <c r="G2296" s="16">
        <f t="shared" si="709"/>
        <v>-6.514387588204584E-3</v>
      </c>
      <c r="H2296" s="6">
        <f t="shared" si="710"/>
        <v>2283</v>
      </c>
      <c r="I2296" s="25">
        <f t="shared" ca="1" si="711"/>
        <v>37040.911764527395</v>
      </c>
      <c r="J2296" s="16">
        <f t="shared" ca="1" si="720"/>
        <v>7.5328700002862906E-3</v>
      </c>
      <c r="K2296" s="17">
        <f t="shared" ca="1" si="712"/>
        <v>35.925769186458758</v>
      </c>
      <c r="L2296" s="31">
        <f t="shared" ca="1" si="707"/>
        <v>0.45066529156152879</v>
      </c>
      <c r="M2296" s="30"/>
      <c r="N2296" s="21">
        <v>2283</v>
      </c>
      <c r="O2296" s="14">
        <f t="shared" si="705"/>
        <v>0.67120199999999997</v>
      </c>
      <c r="P2296" s="14">
        <f t="shared" si="713"/>
        <v>0.76449198818561859</v>
      </c>
      <c r="Q2296" s="14">
        <f t="shared" si="721"/>
        <v>1.4356939881856186</v>
      </c>
      <c r="R2296" s="14">
        <f t="shared" si="722"/>
        <v>-9.3289988185618622E-2</v>
      </c>
      <c r="S2296" s="14">
        <f t="shared" si="723"/>
        <v>2.200185976371237</v>
      </c>
      <c r="T2296" s="14">
        <f t="shared" si="724"/>
        <v>-0.85778197637123721</v>
      </c>
      <c r="U2296" s="4" t="s">
        <v>21</v>
      </c>
      <c r="V2296" s="21">
        <v>2283</v>
      </c>
      <c r="W2296" s="15">
        <f t="shared" si="714"/>
        <v>20847.031339303514</v>
      </c>
      <c r="X2296" s="15">
        <f t="shared" si="715"/>
        <v>22885.454738154742</v>
      </c>
      <c r="Y2296" s="15">
        <f t="shared" si="716"/>
        <v>44777.399849318841</v>
      </c>
      <c r="Z2296" s="15">
        <f t="shared" si="717"/>
        <v>9705.76043102945</v>
      </c>
      <c r="AA2296" s="15">
        <f t="shared" si="718"/>
        <v>96177.508664538953</v>
      </c>
      <c r="AB2296" s="15">
        <f t="shared" si="719"/>
        <v>4518.714631897521</v>
      </c>
      <c r="AC2296" s="15"/>
    </row>
    <row r="2297" spans="2:29">
      <c r="B2297" s="64">
        <v>43684</v>
      </c>
      <c r="C2297" s="65">
        <v>2883.98</v>
      </c>
      <c r="D2297" s="65">
        <v>20516.560000000001</v>
      </c>
      <c r="E2297" s="16">
        <f t="shared" si="706"/>
        <v>-3.3397602465058819E-3</v>
      </c>
      <c r="F2297" s="16" t="str">
        <f t="shared" si="708"/>
        <v/>
      </c>
      <c r="G2297" s="16">
        <f t="shared" si="709"/>
        <v>-3.3397602465058819E-3</v>
      </c>
      <c r="H2297" s="6">
        <f t="shared" si="710"/>
        <v>2284</v>
      </c>
      <c r="I2297" s="25">
        <f t="shared" ca="1" si="711"/>
        <v>36510.472073448844</v>
      </c>
      <c r="J2297" s="16">
        <f t="shared" ca="1" si="720"/>
        <v>-1.432037349540979E-2</v>
      </c>
      <c r="K2297" s="17">
        <f t="shared" ca="1" si="712"/>
        <v>35.005899855855986</v>
      </c>
      <c r="L2297" s="31">
        <f t="shared" ca="1" si="707"/>
        <v>-0.91986933060277154</v>
      </c>
      <c r="M2297" s="30"/>
      <c r="N2297" s="21">
        <v>2284</v>
      </c>
      <c r="O2297" s="14">
        <f t="shared" si="705"/>
        <v>0.67149599999999998</v>
      </c>
      <c r="P2297" s="14">
        <f t="shared" si="713"/>
        <v>0.76465940130230536</v>
      </c>
      <c r="Q2297" s="14">
        <f t="shared" si="721"/>
        <v>1.4361554013023055</v>
      </c>
      <c r="R2297" s="14">
        <f t="shared" si="722"/>
        <v>-9.3163401302305382E-2</v>
      </c>
      <c r="S2297" s="14">
        <f t="shared" si="723"/>
        <v>2.2008148026046106</v>
      </c>
      <c r="T2297" s="14">
        <f t="shared" si="724"/>
        <v>-0.85782280260461075</v>
      </c>
      <c r="U2297" s="4" t="s">
        <v>21</v>
      </c>
      <c r="V2297" s="21">
        <v>2284</v>
      </c>
      <c r="W2297" s="15">
        <f t="shared" si="714"/>
        <v>20853.16126757257</v>
      </c>
      <c r="X2297" s="15">
        <f t="shared" si="715"/>
        <v>22889.286384184201</v>
      </c>
      <c r="Y2297" s="15">
        <f t="shared" si="716"/>
        <v>44798.065496274088</v>
      </c>
      <c r="Z2297" s="15">
        <f t="shared" si="717"/>
        <v>9706.9891307595935</v>
      </c>
      <c r="AA2297" s="15">
        <f t="shared" si="718"/>
        <v>96238.00662440632</v>
      </c>
      <c r="AB2297" s="15">
        <f t="shared" si="719"/>
        <v>4518.5301535652143</v>
      </c>
      <c r="AC2297" s="15"/>
    </row>
    <row r="2298" spans="2:29">
      <c r="B2298" s="64">
        <v>43685</v>
      </c>
      <c r="C2298" s="65">
        <v>2938.09</v>
      </c>
      <c r="D2298" s="65">
        <v>20593.349999999999</v>
      </c>
      <c r="E2298" s="16">
        <f t="shared" si="706"/>
        <v>3.7428301820576757E-3</v>
      </c>
      <c r="F2298" s="16">
        <f t="shared" si="708"/>
        <v>3.7428301820576757E-3</v>
      </c>
      <c r="G2298" s="16" t="str">
        <f t="shared" si="709"/>
        <v/>
      </c>
      <c r="H2298" s="6">
        <f t="shared" si="710"/>
        <v>2285</v>
      </c>
      <c r="I2298" s="25">
        <f t="shared" ca="1" si="711"/>
        <v>36455.203473818001</v>
      </c>
      <c r="J2298" s="16">
        <f t="shared" ca="1" si="720"/>
        <v>-1.5137738980656799E-3</v>
      </c>
      <c r="K2298" s="17">
        <f t="shared" ca="1" si="712"/>
        <v>34.892842241457217</v>
      </c>
      <c r="L2298" s="31">
        <f t="shared" ca="1" si="707"/>
        <v>-0.11305761439877179</v>
      </c>
      <c r="M2298" s="30"/>
      <c r="N2298" s="21">
        <v>2285</v>
      </c>
      <c r="O2298" s="14">
        <f t="shared" si="705"/>
        <v>0.67179</v>
      </c>
      <c r="P2298" s="14">
        <f t="shared" si="713"/>
        <v>0.76482677777389563</v>
      </c>
      <c r="Q2298" s="14">
        <f t="shared" si="721"/>
        <v>1.4366167777738956</v>
      </c>
      <c r="R2298" s="14">
        <f t="shared" si="722"/>
        <v>-9.3036777773895629E-2</v>
      </c>
      <c r="S2298" s="14">
        <f t="shared" si="723"/>
        <v>2.2014435555477911</v>
      </c>
      <c r="T2298" s="14">
        <f t="shared" si="724"/>
        <v>-0.85786355554779126</v>
      </c>
      <c r="U2298" s="4" t="s">
        <v>21</v>
      </c>
      <c r="V2298" s="21">
        <v>2285</v>
      </c>
      <c r="W2298" s="15">
        <f t="shared" si="714"/>
        <v>20859.292998305489</v>
      </c>
      <c r="X2298" s="15">
        <f t="shared" si="715"/>
        <v>22893.117832814634</v>
      </c>
      <c r="Y2298" s="15">
        <f t="shared" si="716"/>
        <v>44818.739038443069</v>
      </c>
      <c r="Z2298" s="15">
        <f t="shared" si="717"/>
        <v>9708.2183417954402</v>
      </c>
      <c r="AA2298" s="15">
        <f t="shared" si="718"/>
        <v>96298.535581203047</v>
      </c>
      <c r="AB2298" s="15">
        <f t="shared" si="719"/>
        <v>4518.3460139147483</v>
      </c>
      <c r="AC2298" s="15"/>
    </row>
    <row r="2299" spans="2:29">
      <c r="B2299" s="64">
        <v>43686</v>
      </c>
      <c r="C2299" s="65">
        <v>2918.65</v>
      </c>
      <c r="D2299" s="65">
        <v>20684.82</v>
      </c>
      <c r="E2299" s="16">
        <f t="shared" si="706"/>
        <v>4.4417251200023879E-3</v>
      </c>
      <c r="F2299" s="16">
        <f t="shared" si="708"/>
        <v>4.4417251200023879E-3</v>
      </c>
      <c r="G2299" s="16" t="str">
        <f t="shared" si="709"/>
        <v/>
      </c>
      <c r="H2299" s="6">
        <f t="shared" si="710"/>
        <v>2286</v>
      </c>
      <c r="I2299" s="25">
        <f t="shared" ca="1" si="711"/>
        <v>36013.417793957495</v>
      </c>
      <c r="J2299" s="16">
        <f t="shared" ca="1" si="720"/>
        <v>-1.2118590427777893E-2</v>
      </c>
      <c r="K2299" s="17">
        <f t="shared" ca="1" si="712"/>
        <v>34.112428026626468</v>
      </c>
      <c r="L2299" s="31">
        <f t="shared" ca="1" si="707"/>
        <v>-0.78041421483074935</v>
      </c>
      <c r="M2299" s="30"/>
      <c r="N2299" s="21">
        <v>2286</v>
      </c>
      <c r="O2299" s="14">
        <f t="shared" si="705"/>
        <v>0.67208400000000001</v>
      </c>
      <c r="P2299" s="14">
        <f t="shared" si="713"/>
        <v>0.76499411762444292</v>
      </c>
      <c r="Q2299" s="14">
        <f t="shared" si="721"/>
        <v>1.4370781176244429</v>
      </c>
      <c r="R2299" s="14">
        <f t="shared" si="722"/>
        <v>-9.2910117624442901E-2</v>
      </c>
      <c r="S2299" s="14">
        <f t="shared" si="723"/>
        <v>2.202072235248886</v>
      </c>
      <c r="T2299" s="14">
        <f t="shared" si="724"/>
        <v>-0.85790423524888582</v>
      </c>
      <c r="U2299" s="4" t="s">
        <v>21</v>
      </c>
      <c r="V2299" s="21">
        <v>2286</v>
      </c>
      <c r="W2299" s="15">
        <f t="shared" si="714"/>
        <v>20865.426532032267</v>
      </c>
      <c r="X2299" s="15">
        <f t="shared" si="715"/>
        <v>22896.949084282929</v>
      </c>
      <c r="Y2299" s="15">
        <f t="shared" si="716"/>
        <v>44839.420479032327</v>
      </c>
      <c r="Z2299" s="15">
        <f t="shared" si="717"/>
        <v>9709.4480640582915</v>
      </c>
      <c r="AA2299" s="15">
        <f t="shared" si="718"/>
        <v>96359.095550185069</v>
      </c>
      <c r="AB2299" s="15">
        <f t="shared" si="719"/>
        <v>4518.1622126879756</v>
      </c>
      <c r="AC2299" s="15"/>
    </row>
    <row r="2300" spans="2:29">
      <c r="B2300" s="64">
        <v>43690</v>
      </c>
      <c r="C2300" s="65">
        <v>2926.32</v>
      </c>
      <c r="D2300" s="65">
        <v>20455.439999999999</v>
      </c>
      <c r="E2300" s="16">
        <f t="shared" si="706"/>
        <v>-1.1089291567439361E-2</v>
      </c>
      <c r="F2300" s="16" t="str">
        <f t="shared" si="708"/>
        <v/>
      </c>
      <c r="G2300" s="16">
        <f t="shared" si="709"/>
        <v>-1.1089291567439361E-2</v>
      </c>
      <c r="H2300" s="6">
        <f t="shared" si="710"/>
        <v>2287</v>
      </c>
      <c r="I2300" s="25">
        <f t="shared" ca="1" si="711"/>
        <v>36257.551848041425</v>
      </c>
      <c r="J2300" s="16">
        <f t="shared" ca="1" si="720"/>
        <v>6.778974866553546E-3</v>
      </c>
      <c r="K2300" s="17">
        <f t="shared" ca="1" si="712"/>
        <v>34.516309618958118</v>
      </c>
      <c r="L2300" s="31">
        <f t="shared" ca="1" si="707"/>
        <v>0.40388159233164722</v>
      </c>
      <c r="M2300" s="30"/>
      <c r="N2300" s="21">
        <v>2287</v>
      </c>
      <c r="O2300" s="14">
        <f t="shared" si="705"/>
        <v>0.67237800000000003</v>
      </c>
      <c r="P2300" s="14">
        <f t="shared" si="713"/>
        <v>0.7651614208779739</v>
      </c>
      <c r="Q2300" s="14">
        <f t="shared" si="721"/>
        <v>1.4375394208779739</v>
      </c>
      <c r="R2300" s="14">
        <f t="shared" si="722"/>
        <v>-9.2783420877973866E-2</v>
      </c>
      <c r="S2300" s="14">
        <f t="shared" si="723"/>
        <v>2.2027008417559477</v>
      </c>
      <c r="T2300" s="14">
        <f t="shared" si="724"/>
        <v>-0.85794484175594776</v>
      </c>
      <c r="U2300" s="4" t="s">
        <v>21</v>
      </c>
      <c r="V2300" s="21">
        <v>2287</v>
      </c>
      <c r="W2300" s="15">
        <f t="shared" si="714"/>
        <v>20871.561869283069</v>
      </c>
      <c r="X2300" s="15">
        <f t="shared" si="715"/>
        <v>22900.78013882567</v>
      </c>
      <c r="Y2300" s="15">
        <f t="shared" si="716"/>
        <v>44860.109821249302</v>
      </c>
      <c r="Z2300" s="15">
        <f t="shared" si="717"/>
        <v>9710.678297469658</v>
      </c>
      <c r="AA2300" s="15">
        <f t="shared" si="718"/>
        <v>96419.686546614612</v>
      </c>
      <c r="AB2300" s="15">
        <f t="shared" si="719"/>
        <v>4517.978749627101</v>
      </c>
      <c r="AC2300" s="15"/>
    </row>
    <row r="2301" spans="2:29">
      <c r="B2301" s="64">
        <v>43691</v>
      </c>
      <c r="C2301" s="65">
        <v>2840.6</v>
      </c>
      <c r="D2301" s="65">
        <v>20655.13</v>
      </c>
      <c r="E2301" s="16">
        <f t="shared" si="706"/>
        <v>9.7621952888817028E-3</v>
      </c>
      <c r="F2301" s="16">
        <f t="shared" si="708"/>
        <v>9.7621952888817028E-3</v>
      </c>
      <c r="G2301" s="16" t="str">
        <f t="shared" si="709"/>
        <v/>
      </c>
      <c r="H2301" s="6">
        <f t="shared" si="710"/>
        <v>2288</v>
      </c>
      <c r="I2301" s="25">
        <f t="shared" ca="1" si="711"/>
        <v>35651.18556852881</v>
      </c>
      <c r="J2301" s="16">
        <f t="shared" ca="1" si="720"/>
        <v>-1.6723861612442808E-2</v>
      </c>
      <c r="K2301" s="17">
        <f t="shared" ca="1" si="712"/>
        <v>33.443853637450829</v>
      </c>
      <c r="L2301" s="31">
        <f t="shared" ca="1" si="707"/>
        <v>-1.0724559815072903</v>
      </c>
      <c r="M2301" s="30"/>
      <c r="N2301" s="21">
        <v>2288</v>
      </c>
      <c r="O2301" s="14">
        <f t="shared" si="705"/>
        <v>0.67267199999999994</v>
      </c>
      <c r="P2301" s="14">
        <f t="shared" si="713"/>
        <v>0.76532868755848948</v>
      </c>
      <c r="Q2301" s="14">
        <f t="shared" si="721"/>
        <v>1.4380006875584894</v>
      </c>
      <c r="R2301" s="14">
        <f t="shared" si="722"/>
        <v>-9.2656687558489548E-2</v>
      </c>
      <c r="S2301" s="14">
        <f t="shared" si="723"/>
        <v>2.2033293751169789</v>
      </c>
      <c r="T2301" s="14">
        <f t="shared" si="724"/>
        <v>-0.85798537511697903</v>
      </c>
      <c r="U2301" s="4" t="s">
        <v>21</v>
      </c>
      <c r="V2301" s="21">
        <v>2288</v>
      </c>
      <c r="W2301" s="15">
        <f t="shared" si="714"/>
        <v>20877.699010588203</v>
      </c>
      <c r="X2301" s="15">
        <f t="shared" si="715"/>
        <v>22904.610996679214</v>
      </c>
      <c r="Y2301" s="15">
        <f t="shared" si="716"/>
        <v>44880.807068302347</v>
      </c>
      <c r="Z2301" s="15">
        <f t="shared" si="717"/>
        <v>9711.9090419512595</v>
      </c>
      <c r="AA2301" s="15">
        <f t="shared" si="718"/>
        <v>96480.308585760591</v>
      </c>
      <c r="AB2301" s="15">
        <f t="shared" si="719"/>
        <v>4517.7956244746747</v>
      </c>
      <c r="AC2301" s="15"/>
    </row>
    <row r="2302" spans="2:29">
      <c r="B2302" s="64">
        <v>43692</v>
      </c>
      <c r="C2302" s="65">
        <v>2847.6</v>
      </c>
      <c r="D2302" s="65">
        <v>20405.650000000001</v>
      </c>
      <c r="E2302" s="16">
        <f t="shared" si="706"/>
        <v>-1.2078355352883256E-2</v>
      </c>
      <c r="F2302" s="16" t="str">
        <f t="shared" si="708"/>
        <v/>
      </c>
      <c r="G2302" s="16">
        <f t="shared" si="709"/>
        <v>-1.2078355352883256E-2</v>
      </c>
      <c r="H2302" s="6">
        <f t="shared" si="710"/>
        <v>2289</v>
      </c>
      <c r="I2302" s="25">
        <f t="shared" ca="1" si="711"/>
        <v>35515.763009831055</v>
      </c>
      <c r="J2302" s="16">
        <f t="shared" ca="1" si="720"/>
        <v>-3.7985429246790636E-3</v>
      </c>
      <c r="K2302" s="17">
        <f t="shared" ca="1" si="712"/>
        <v>33.187617495534383</v>
      </c>
      <c r="L2302" s="31">
        <f t="shared" ca="1" si="707"/>
        <v>-0.25623614191644345</v>
      </c>
      <c r="M2302" s="30"/>
      <c r="N2302" s="21">
        <v>2289</v>
      </c>
      <c r="O2302" s="14">
        <f t="shared" si="705"/>
        <v>0.67296599999999995</v>
      </c>
      <c r="P2302" s="14">
        <f t="shared" si="713"/>
        <v>0.76549591768996395</v>
      </c>
      <c r="Q2302" s="14">
        <f t="shared" si="721"/>
        <v>1.4384619176899638</v>
      </c>
      <c r="R2302" s="14">
        <f t="shared" si="722"/>
        <v>-9.2529917689963992E-2</v>
      </c>
      <c r="S2302" s="14">
        <f t="shared" si="723"/>
        <v>2.2039578353799278</v>
      </c>
      <c r="T2302" s="14">
        <f t="shared" si="724"/>
        <v>-0.85802583537992794</v>
      </c>
      <c r="U2302" s="4" t="s">
        <v>21</v>
      </c>
      <c r="V2302" s="21">
        <v>2289</v>
      </c>
      <c r="W2302" s="15">
        <f t="shared" si="714"/>
        <v>20883.837956478143</v>
      </c>
      <c r="X2302" s="15">
        <f t="shared" si="715"/>
        <v>22908.441658079639</v>
      </c>
      <c r="Y2302" s="15">
        <f t="shared" si="716"/>
        <v>44901.512223400794</v>
      </c>
      <c r="Z2302" s="15">
        <f t="shared" si="717"/>
        <v>9713.1402974250377</v>
      </c>
      <c r="AA2302" s="15">
        <f t="shared" si="718"/>
        <v>96540.961682898182</v>
      </c>
      <c r="AB2302" s="15">
        <f t="shared" si="719"/>
        <v>4517.6128369735998</v>
      </c>
      <c r="AC2302" s="15"/>
    </row>
    <row r="2303" spans="2:29">
      <c r="B2303" s="64">
        <v>43693</v>
      </c>
      <c r="C2303" s="65">
        <v>2888.68</v>
      </c>
      <c r="D2303" s="65">
        <v>20418.810000000001</v>
      </c>
      <c r="E2303" s="16">
        <f t="shared" si="706"/>
        <v>6.4491942182679082E-4</v>
      </c>
      <c r="F2303" s="16">
        <f t="shared" si="708"/>
        <v>6.4491942182679082E-4</v>
      </c>
      <c r="G2303" s="16" t="str">
        <f t="shared" si="709"/>
        <v/>
      </c>
      <c r="H2303" s="6">
        <f t="shared" si="710"/>
        <v>2290</v>
      </c>
      <c r="I2303" s="25">
        <f t="shared" ca="1" si="711"/>
        <v>35496.458276534038</v>
      </c>
      <c r="J2303" s="16">
        <f t="shared" ca="1" si="720"/>
        <v>-5.4355395072527791E-4</v>
      </c>
      <c r="K2303" s="17">
        <f t="shared" ca="1" si="712"/>
        <v>33.13526111456877</v>
      </c>
      <c r="L2303" s="31">
        <f t="shared" ca="1" si="707"/>
        <v>-5.2356380965611522E-2</v>
      </c>
      <c r="M2303" s="30"/>
      <c r="N2303" s="21">
        <v>2290</v>
      </c>
      <c r="O2303" s="14">
        <f t="shared" si="705"/>
        <v>0.67325999999999997</v>
      </c>
      <c r="P2303" s="14">
        <f t="shared" si="713"/>
        <v>0.76566311129634557</v>
      </c>
      <c r="Q2303" s="14">
        <f t="shared" si="721"/>
        <v>1.4389231112963454</v>
      </c>
      <c r="R2303" s="14">
        <f t="shared" si="722"/>
        <v>-9.2403111296345597E-2</v>
      </c>
      <c r="S2303" s="14">
        <f t="shared" si="723"/>
        <v>2.2045862225926909</v>
      </c>
      <c r="T2303" s="14">
        <f t="shared" si="724"/>
        <v>-0.85806622259269116</v>
      </c>
      <c r="U2303" s="4" t="s">
        <v>21</v>
      </c>
      <c r="V2303" s="21">
        <v>2290</v>
      </c>
      <c r="W2303" s="15">
        <f t="shared" si="714"/>
        <v>20889.978707483515</v>
      </c>
      <c r="X2303" s="15">
        <f t="shared" si="715"/>
        <v>22912.272123262755</v>
      </c>
      <c r="Y2303" s="15">
        <f t="shared" si="716"/>
        <v>44922.225289754839</v>
      </c>
      <c r="Z2303" s="15">
        <f t="shared" si="717"/>
        <v>9714.3720638131399</v>
      </c>
      <c r="AA2303" s="15">
        <f t="shared" si="718"/>
        <v>96601.645853309048</v>
      </c>
      <c r="AB2303" s="15">
        <f t="shared" si="719"/>
        <v>4517.4303868671204</v>
      </c>
      <c r="AC2303" s="15"/>
    </row>
    <row r="2304" spans="2:29">
      <c r="B2304" s="64">
        <v>43696</v>
      </c>
      <c r="C2304" s="65">
        <v>2923.65</v>
      </c>
      <c r="D2304" s="65">
        <v>20563.16</v>
      </c>
      <c r="E2304" s="16">
        <f t="shared" si="706"/>
        <v>7.0694619324044123E-3</v>
      </c>
      <c r="F2304" s="16">
        <f t="shared" si="708"/>
        <v>7.0694619324044123E-3</v>
      </c>
      <c r="G2304" s="16" t="str">
        <f t="shared" si="709"/>
        <v/>
      </c>
      <c r="H2304" s="6">
        <f t="shared" si="710"/>
        <v>2291</v>
      </c>
      <c r="I2304" s="25">
        <f t="shared" ca="1" si="711"/>
        <v>35449.269913201402</v>
      </c>
      <c r="J2304" s="16">
        <f t="shared" ca="1" si="720"/>
        <v>-1.3293822996372376E-3</v>
      </c>
      <c r="K2304" s="17">
        <f t="shared" ca="1" si="712"/>
        <v>33.033744389131499</v>
      </c>
      <c r="L2304" s="31">
        <f t="shared" ca="1" si="707"/>
        <v>-0.10151672543727334</v>
      </c>
      <c r="M2304" s="30"/>
      <c r="N2304" s="21">
        <v>2291</v>
      </c>
      <c r="O2304" s="14">
        <f t="shared" si="705"/>
        <v>0.67355399999999999</v>
      </c>
      <c r="P2304" s="14">
        <f t="shared" si="713"/>
        <v>0.76583026840155655</v>
      </c>
      <c r="Q2304" s="14">
        <f t="shared" si="721"/>
        <v>1.4393842684015565</v>
      </c>
      <c r="R2304" s="14">
        <f t="shared" si="722"/>
        <v>-9.227626840155656E-2</v>
      </c>
      <c r="S2304" s="14">
        <f t="shared" si="723"/>
        <v>2.2052145368031129</v>
      </c>
      <c r="T2304" s="14">
        <f t="shared" si="724"/>
        <v>-0.85810653680311311</v>
      </c>
      <c r="U2304" s="4" t="s">
        <v>21</v>
      </c>
      <c r="V2304" s="21">
        <v>2291</v>
      </c>
      <c r="W2304" s="15">
        <f t="shared" si="714"/>
        <v>20896.121264135098</v>
      </c>
      <c r="X2304" s="15">
        <f t="shared" si="715"/>
        <v>22916.102392464123</v>
      </c>
      <c r="Y2304" s="15">
        <f t="shared" si="716"/>
        <v>44942.946270575645</v>
      </c>
      <c r="Z2304" s="15">
        <f t="shared" si="717"/>
        <v>9715.6043410379261</v>
      </c>
      <c r="AA2304" s="15">
        <f t="shared" si="718"/>
        <v>96662.361112281418</v>
      </c>
      <c r="AB2304" s="15">
        <f t="shared" si="719"/>
        <v>4517.2482738988338</v>
      </c>
      <c r="AC2304" s="15"/>
    </row>
    <row r="2305" spans="2:29">
      <c r="B2305" s="64">
        <v>43697</v>
      </c>
      <c r="C2305" s="65">
        <v>2900.51</v>
      </c>
      <c r="D2305" s="65">
        <v>20677.22</v>
      </c>
      <c r="E2305" s="16">
        <f t="shared" si="706"/>
        <v>5.5468128439403923E-3</v>
      </c>
      <c r="F2305" s="16">
        <f t="shared" si="708"/>
        <v>5.5468128439403923E-3</v>
      </c>
      <c r="G2305" s="16" t="str">
        <f t="shared" si="709"/>
        <v/>
      </c>
      <c r="H2305" s="6">
        <f t="shared" si="710"/>
        <v>2292</v>
      </c>
      <c r="I2305" s="25">
        <f t="shared" ca="1" si="711"/>
        <v>35774.526150862461</v>
      </c>
      <c r="J2305" s="16">
        <f t="shared" ca="1" si="720"/>
        <v>9.1752591367172918E-3</v>
      </c>
      <c r="K2305" s="17">
        <f t="shared" ca="1" si="712"/>
        <v>33.586208658229502</v>
      </c>
      <c r="L2305" s="31">
        <f t="shared" ca="1" si="707"/>
        <v>0.55246426909800639</v>
      </c>
      <c r="M2305" s="30"/>
      <c r="N2305" s="21">
        <v>2292</v>
      </c>
      <c r="O2305" s="14">
        <f t="shared" si="705"/>
        <v>0.673848</v>
      </c>
      <c r="P2305" s="14">
        <f t="shared" si="713"/>
        <v>0.76599738902949277</v>
      </c>
      <c r="Q2305" s="14">
        <f t="shared" si="721"/>
        <v>1.4398453890294927</v>
      </c>
      <c r="R2305" s="14">
        <f t="shared" si="722"/>
        <v>-9.2149389029492768E-2</v>
      </c>
      <c r="S2305" s="14">
        <f t="shared" si="723"/>
        <v>2.2058427780589858</v>
      </c>
      <c r="T2305" s="14">
        <f t="shared" si="724"/>
        <v>-0.85814677805898554</v>
      </c>
      <c r="U2305" s="4" t="s">
        <v>21</v>
      </c>
      <c r="V2305" s="21">
        <v>2292</v>
      </c>
      <c r="W2305" s="15">
        <f t="shared" si="714"/>
        <v>20902.265626963832</v>
      </c>
      <c r="X2305" s="15">
        <f t="shared" si="715"/>
        <v>22919.932465919028</v>
      </c>
      <c r="Y2305" s="15">
        <f t="shared" si="716"/>
        <v>44963.675169075279</v>
      </c>
      <c r="Z2305" s="15">
        <f t="shared" si="717"/>
        <v>9716.8371290219657</v>
      </c>
      <c r="AA2305" s="15">
        <f t="shared" si="718"/>
        <v>96723.107475109879</v>
      </c>
      <c r="AB2305" s="15">
        <f t="shared" si="719"/>
        <v>4517.0664978126779</v>
      </c>
      <c r="AC2305" s="15"/>
    </row>
    <row r="2306" spans="2:29">
      <c r="B2306" s="64">
        <v>43698</v>
      </c>
      <c r="C2306" s="65">
        <v>2923.12</v>
      </c>
      <c r="D2306" s="65">
        <v>20618.57</v>
      </c>
      <c r="E2306" s="16">
        <f t="shared" si="706"/>
        <v>-2.8364548038856989E-3</v>
      </c>
      <c r="F2306" s="16" t="str">
        <f t="shared" si="708"/>
        <v/>
      </c>
      <c r="G2306" s="16">
        <f t="shared" si="709"/>
        <v>-2.8364548038856989E-3</v>
      </c>
      <c r="H2306" s="6">
        <f t="shared" si="710"/>
        <v>2293</v>
      </c>
      <c r="I2306" s="25">
        <f t="shared" ca="1" si="711"/>
        <v>35907.691282119675</v>
      </c>
      <c r="J2306" s="16">
        <f t="shared" ca="1" si="720"/>
        <v>3.7223450758132144E-3</v>
      </c>
      <c r="K2306" s="17">
        <f t="shared" ca="1" si="712"/>
        <v>33.800048457780449</v>
      </c>
      <c r="L2306" s="31">
        <f t="shared" ca="1" si="707"/>
        <v>0.21383979955094434</v>
      </c>
      <c r="M2306" s="30"/>
      <c r="N2306" s="21">
        <v>2293</v>
      </c>
      <c r="O2306" s="14">
        <f t="shared" si="705"/>
        <v>0.67414200000000002</v>
      </c>
      <c r="P2306" s="14">
        <f t="shared" si="713"/>
        <v>0.76616447320402425</v>
      </c>
      <c r="Q2306" s="14">
        <f t="shared" si="721"/>
        <v>1.4403064732040243</v>
      </c>
      <c r="R2306" s="14">
        <f t="shared" si="722"/>
        <v>-9.2022473204024235E-2</v>
      </c>
      <c r="S2306" s="14">
        <f t="shared" si="723"/>
        <v>2.2064709464080483</v>
      </c>
      <c r="T2306" s="14">
        <f t="shared" si="724"/>
        <v>-0.85818694640804849</v>
      </c>
      <c r="U2306" s="4" t="s">
        <v>21</v>
      </c>
      <c r="V2306" s="21">
        <v>2293</v>
      </c>
      <c r="W2306" s="15">
        <f t="shared" si="714"/>
        <v>20908.411796500812</v>
      </c>
      <c r="X2306" s="15">
        <f t="shared" si="715"/>
        <v>22923.762343862501</v>
      </c>
      <c r="Y2306" s="15">
        <f t="shared" si="716"/>
        <v>44984.41198846676</v>
      </c>
      <c r="Z2306" s="15">
        <f t="shared" si="717"/>
        <v>9718.0704276880424</v>
      </c>
      <c r="AA2306" s="15">
        <f t="shared" si="718"/>
        <v>96783.884957095433</v>
      </c>
      <c r="AB2306" s="15">
        <f t="shared" si="719"/>
        <v>4516.8850583529393</v>
      </c>
      <c r="AC2306" s="15"/>
    </row>
    <row r="2307" spans="2:29">
      <c r="B2307" s="64">
        <v>43699</v>
      </c>
      <c r="C2307" s="65">
        <v>2922.95</v>
      </c>
      <c r="D2307" s="65">
        <v>20628.009999999998</v>
      </c>
      <c r="E2307" s="16">
        <f t="shared" si="706"/>
        <v>4.5783970469332694E-4</v>
      </c>
      <c r="F2307" s="16">
        <f t="shared" si="708"/>
        <v>4.5783970469332694E-4</v>
      </c>
      <c r="G2307" s="16" t="str">
        <f t="shared" si="709"/>
        <v/>
      </c>
      <c r="H2307" s="6">
        <f t="shared" si="710"/>
        <v>2294</v>
      </c>
      <c r="I2307" s="25">
        <f t="shared" ca="1" si="711"/>
        <v>35922.393241961203</v>
      </c>
      <c r="J2307" s="16">
        <f t="shared" ca="1" si="720"/>
        <v>4.0943762510426362E-4</v>
      </c>
      <c r="K2307" s="17">
        <f t="shared" ca="1" si="712"/>
        <v>33.807258089264529</v>
      </c>
      <c r="L2307" s="31">
        <f t="shared" ca="1" si="707"/>
        <v>7.2096314840803012E-3</v>
      </c>
      <c r="M2307" s="30"/>
      <c r="N2307" s="21">
        <v>2294</v>
      </c>
      <c r="O2307" s="14">
        <f t="shared" si="705"/>
        <v>0.67443599999999992</v>
      </c>
      <c r="P2307" s="14">
        <f t="shared" si="713"/>
        <v>0.76633152094899504</v>
      </c>
      <c r="Q2307" s="14">
        <f t="shared" si="721"/>
        <v>1.440767520948995</v>
      </c>
      <c r="R2307" s="14">
        <f t="shared" si="722"/>
        <v>-9.1895520948995113E-2</v>
      </c>
      <c r="S2307" s="14">
        <f t="shared" si="723"/>
        <v>2.2070990418979899</v>
      </c>
      <c r="T2307" s="14">
        <f t="shared" si="724"/>
        <v>-0.85822704189799015</v>
      </c>
      <c r="U2307" s="4" t="s">
        <v>21</v>
      </c>
      <c r="V2307" s="21">
        <v>2294</v>
      </c>
      <c r="W2307" s="15">
        <f t="shared" si="714"/>
        <v>20914.559773277284</v>
      </c>
      <c r="X2307" s="15">
        <f t="shared" si="715"/>
        <v>22927.59202652931</v>
      </c>
      <c r="Y2307" s="15">
        <f t="shared" si="716"/>
        <v>45005.156731964009</v>
      </c>
      <c r="Z2307" s="15">
        <f t="shared" si="717"/>
        <v>9719.3042369591458</v>
      </c>
      <c r="AA2307" s="15">
        <f t="shared" si="718"/>
        <v>96844.693573545781</v>
      </c>
      <c r="AB2307" s="15">
        <f t="shared" si="719"/>
        <v>4516.7039552642473</v>
      </c>
      <c r="AC2307" s="15"/>
    </row>
    <row r="2308" spans="2:29">
      <c r="B2308" s="64">
        <v>43700</v>
      </c>
      <c r="C2308" s="65">
        <v>2847.11</v>
      </c>
      <c r="D2308" s="65">
        <v>20710.91</v>
      </c>
      <c r="E2308" s="16">
        <f t="shared" si="706"/>
        <v>4.0188074370722847E-3</v>
      </c>
      <c r="F2308" s="16">
        <f t="shared" si="708"/>
        <v>4.0188074370722847E-3</v>
      </c>
      <c r="G2308" s="16" t="str">
        <f t="shared" si="709"/>
        <v/>
      </c>
      <c r="H2308" s="6">
        <f t="shared" si="710"/>
        <v>2295</v>
      </c>
      <c r="I2308" s="25">
        <f t="shared" ca="1" si="711"/>
        <v>35981.902246715705</v>
      </c>
      <c r="J2308" s="16">
        <f t="shared" ca="1" si="720"/>
        <v>1.6565991122492617E-3</v>
      </c>
      <c r="K2308" s="17">
        <f t="shared" ca="1" si="712"/>
        <v>33.89233493794373</v>
      </c>
      <c r="L2308" s="31">
        <f t="shared" ca="1" si="707"/>
        <v>8.5076848679200387E-2</v>
      </c>
      <c r="M2308" s="30"/>
      <c r="N2308" s="21">
        <v>2295</v>
      </c>
      <c r="O2308" s="14">
        <f t="shared" si="705"/>
        <v>0.67472999999999994</v>
      </c>
      <c r="P2308" s="14">
        <f t="shared" si="713"/>
        <v>0.76649853228822307</v>
      </c>
      <c r="Q2308" s="14">
        <f t="shared" si="721"/>
        <v>1.441228532288223</v>
      </c>
      <c r="R2308" s="14">
        <f t="shared" si="722"/>
        <v>-9.1768532288223126E-2</v>
      </c>
      <c r="S2308" s="14">
        <f t="shared" si="723"/>
        <v>2.2077270645764462</v>
      </c>
      <c r="T2308" s="14">
        <f t="shared" si="724"/>
        <v>-0.85826706457644619</v>
      </c>
      <c r="U2308" s="4" t="s">
        <v>21</v>
      </c>
      <c r="V2308" s="21">
        <v>2295</v>
      </c>
      <c r="W2308" s="15">
        <f t="shared" si="714"/>
        <v>20920.709557824659</v>
      </c>
      <c r="X2308" s="15">
        <f t="shared" si="715"/>
        <v>22931.421514153961</v>
      </c>
      <c r="Y2308" s="15">
        <f t="shared" si="716"/>
        <v>45025.909402781923</v>
      </c>
      <c r="Z2308" s="15">
        <f t="shared" si="717"/>
        <v>9720.5385567584835</v>
      </c>
      <c r="AA2308" s="15">
        <f t="shared" si="718"/>
        <v>96905.53333977492</v>
      </c>
      <c r="AB2308" s="15">
        <f t="shared" si="719"/>
        <v>4516.5231882915778</v>
      </c>
      <c r="AC2308" s="15"/>
    </row>
    <row r="2309" spans="2:29">
      <c r="B2309" s="64">
        <v>43703</v>
      </c>
      <c r="C2309" s="65">
        <v>2878.31</v>
      </c>
      <c r="D2309" s="65">
        <v>20261.04</v>
      </c>
      <c r="E2309" s="16">
        <f t="shared" si="706"/>
        <v>-2.1721401908462688E-2</v>
      </c>
      <c r="F2309" s="16" t="str">
        <f t="shared" si="708"/>
        <v/>
      </c>
      <c r="G2309" s="16">
        <f t="shared" si="709"/>
        <v>-2.1721401908462688E-2</v>
      </c>
      <c r="H2309" s="6">
        <f t="shared" si="710"/>
        <v>2296</v>
      </c>
      <c r="I2309" s="25">
        <f t="shared" ca="1" si="711"/>
        <v>36121.808906929757</v>
      </c>
      <c r="J2309" s="16">
        <f t="shared" ca="1" si="720"/>
        <v>3.8882508004929651E-3</v>
      </c>
      <c r="K2309" s="17">
        <f t="shared" ca="1" si="712"/>
        <v>34.116504544293058</v>
      </c>
      <c r="L2309" s="31">
        <f t="shared" ca="1" si="707"/>
        <v>0.2241696063493259</v>
      </c>
      <c r="M2309" s="30"/>
      <c r="N2309" s="21">
        <v>2296</v>
      </c>
      <c r="O2309" s="14">
        <f t="shared" si="705"/>
        <v>0.67502399999999996</v>
      </c>
      <c r="P2309" s="14">
        <f t="shared" si="713"/>
        <v>0.76666550724550009</v>
      </c>
      <c r="Q2309" s="14">
        <f t="shared" si="721"/>
        <v>1.4416895072455</v>
      </c>
      <c r="R2309" s="14">
        <f t="shared" si="722"/>
        <v>-9.1641507245500131E-2</v>
      </c>
      <c r="S2309" s="14">
        <f t="shared" si="723"/>
        <v>2.208355014491</v>
      </c>
      <c r="T2309" s="14">
        <f t="shared" si="724"/>
        <v>-0.85830701449100022</v>
      </c>
      <c r="U2309" s="4" t="s">
        <v>21</v>
      </c>
      <c r="V2309" s="21">
        <v>2296</v>
      </c>
      <c r="W2309" s="15">
        <f t="shared" si="714"/>
        <v>20926.861150674496</v>
      </c>
      <c r="X2309" s="15">
        <f t="shared" si="715"/>
        <v>22935.250806970696</v>
      </c>
      <c r="Y2309" s="15">
        <f t="shared" si="716"/>
        <v>45046.670004136249</v>
      </c>
      <c r="Z2309" s="15">
        <f t="shared" si="717"/>
        <v>9721.7733870094689</v>
      </c>
      <c r="AA2309" s="15">
        <f t="shared" si="718"/>
        <v>96966.404271103282</v>
      </c>
      <c r="AB2309" s="15">
        <f t="shared" si="719"/>
        <v>4516.3427571802522</v>
      </c>
      <c r="AC2309" s="15"/>
    </row>
    <row r="2310" spans="2:29">
      <c r="B2310" s="64">
        <v>43704</v>
      </c>
      <c r="C2310" s="65">
        <v>2869.16</v>
      </c>
      <c r="D2310" s="65">
        <v>20456.080000000002</v>
      </c>
      <c r="E2310" s="16">
        <f t="shared" si="706"/>
        <v>9.6263567911618001E-3</v>
      </c>
      <c r="F2310" s="16">
        <f t="shared" si="708"/>
        <v>9.6263567911618001E-3</v>
      </c>
      <c r="G2310" s="16" t="str">
        <f t="shared" si="709"/>
        <v/>
      </c>
      <c r="H2310" s="6">
        <f t="shared" si="710"/>
        <v>2297</v>
      </c>
      <c r="I2310" s="25">
        <f t="shared" ca="1" si="711"/>
        <v>36329.771750005057</v>
      </c>
      <c r="J2310" s="16">
        <f t="shared" ca="1" si="720"/>
        <v>5.757265468380339E-3</v>
      </c>
      <c r="K2310" s="17">
        <f t="shared" ca="1" si="712"/>
        <v>34.456927020167058</v>
      </c>
      <c r="L2310" s="31">
        <f t="shared" ca="1" si="707"/>
        <v>0.34042247587399938</v>
      </c>
      <c r="M2310" s="30"/>
      <c r="N2310" s="21">
        <v>2297</v>
      </c>
      <c r="O2310" s="14">
        <f t="shared" si="705"/>
        <v>0.67531799999999997</v>
      </c>
      <c r="P2310" s="14">
        <f t="shared" si="713"/>
        <v>0.76683244584459265</v>
      </c>
      <c r="Q2310" s="14">
        <f t="shared" si="721"/>
        <v>1.4421504458445926</v>
      </c>
      <c r="R2310" s="14">
        <f t="shared" si="722"/>
        <v>-9.1514445844592673E-2</v>
      </c>
      <c r="S2310" s="14">
        <f t="shared" si="723"/>
        <v>2.2089828916891854</v>
      </c>
      <c r="T2310" s="14">
        <f t="shared" si="724"/>
        <v>-0.85834689168918532</v>
      </c>
      <c r="U2310" s="4" t="s">
        <v>21</v>
      </c>
      <c r="V2310" s="21">
        <v>2297</v>
      </c>
      <c r="W2310" s="15">
        <f t="shared" si="714"/>
        <v>20933.01455235852</v>
      </c>
      <c r="X2310" s="15">
        <f t="shared" si="715"/>
        <v>22939.079905213504</v>
      </c>
      <c r="Y2310" s="15">
        <f t="shared" si="716"/>
        <v>45067.438539243776</v>
      </c>
      <c r="Z2310" s="15">
        <f t="shared" si="717"/>
        <v>9723.0087276357208</v>
      </c>
      <c r="AA2310" s="15">
        <f t="shared" si="718"/>
        <v>97027.306382857976</v>
      </c>
      <c r="AB2310" s="15">
        <f t="shared" si="719"/>
        <v>4516.1626616759277</v>
      </c>
      <c r="AC2310" s="15"/>
    </row>
    <row r="2311" spans="2:29">
      <c r="B2311" s="64">
        <v>43705</v>
      </c>
      <c r="C2311" s="65">
        <v>2887.94</v>
      </c>
      <c r="D2311" s="65">
        <v>20439.38</v>
      </c>
      <c r="E2311" s="16">
        <f t="shared" si="706"/>
        <v>-8.1638319756281393E-4</v>
      </c>
      <c r="F2311" s="16" t="str">
        <f t="shared" si="708"/>
        <v/>
      </c>
      <c r="G2311" s="16">
        <f t="shared" si="709"/>
        <v>-8.1638319756281393E-4</v>
      </c>
      <c r="H2311" s="6">
        <f t="shared" si="710"/>
        <v>2298</v>
      </c>
      <c r="I2311" s="25">
        <f t="shared" ca="1" si="711"/>
        <v>35611.147750764118</v>
      </c>
      <c r="J2311" s="16">
        <f t="shared" ca="1" si="720"/>
        <v>-1.9780581176947226E-2</v>
      </c>
      <c r="K2311" s="17">
        <f t="shared" ca="1" si="712"/>
        <v>33.18987395396281</v>
      </c>
      <c r="L2311" s="31">
        <f t="shared" ca="1" si="707"/>
        <v>-1.2670530662042512</v>
      </c>
      <c r="M2311" s="30"/>
      <c r="N2311" s="21">
        <v>2298</v>
      </c>
      <c r="O2311" s="14">
        <f t="shared" si="705"/>
        <v>0.67561199999999999</v>
      </c>
      <c r="P2311" s="14">
        <f t="shared" si="713"/>
        <v>0.76699934810924064</v>
      </c>
      <c r="Q2311" s="14">
        <f t="shared" si="721"/>
        <v>1.4426113481092406</v>
      </c>
      <c r="R2311" s="14">
        <f t="shared" si="722"/>
        <v>-9.1387348109240651E-2</v>
      </c>
      <c r="S2311" s="14">
        <f t="shared" si="723"/>
        <v>2.2096106962184812</v>
      </c>
      <c r="T2311" s="14">
        <f t="shared" si="724"/>
        <v>-0.85838669621848129</v>
      </c>
      <c r="U2311" s="4" t="s">
        <v>21</v>
      </c>
      <c r="V2311" s="21">
        <v>2298</v>
      </c>
      <c r="W2311" s="15">
        <f t="shared" si="714"/>
        <v>20939.169763408601</v>
      </c>
      <c r="X2311" s="15">
        <f t="shared" si="715"/>
        <v>22942.908809116103</v>
      </c>
      <c r="Y2311" s="15">
        <f t="shared" si="716"/>
        <v>45088.215011322114</v>
      </c>
      <c r="Z2311" s="15">
        <f t="shared" si="717"/>
        <v>9724.2445785610744</v>
      </c>
      <c r="AA2311" s="15">
        <f t="shared" si="718"/>
        <v>97088.239690372386</v>
      </c>
      <c r="AB2311" s="15">
        <f t="shared" si="719"/>
        <v>4515.9829015246141</v>
      </c>
      <c r="AC2311" s="15"/>
    </row>
    <row r="2312" spans="2:29">
      <c r="B2312" s="64">
        <v>43706</v>
      </c>
      <c r="C2312" s="65">
        <v>2924.58</v>
      </c>
      <c r="D2312" s="65">
        <v>20460.93</v>
      </c>
      <c r="E2312" s="16">
        <f t="shared" si="706"/>
        <v>1.0543372646332359E-3</v>
      </c>
      <c r="F2312" s="16">
        <f t="shared" si="708"/>
        <v>1.0543372646332359E-3</v>
      </c>
      <c r="G2312" s="16" t="str">
        <f t="shared" si="709"/>
        <v/>
      </c>
      <c r="H2312" s="6">
        <f t="shared" si="710"/>
        <v>2299</v>
      </c>
      <c r="I2312" s="25">
        <f t="shared" ca="1" si="711"/>
        <v>35824.185774992002</v>
      </c>
      <c r="J2312" s="16">
        <f t="shared" ca="1" si="720"/>
        <v>5.9823408590730723E-3</v>
      </c>
      <c r="K2312" s="17">
        <f t="shared" ca="1" si="712"/>
        <v>33.544281561307201</v>
      </c>
      <c r="L2312" s="31">
        <f t="shared" ca="1" si="707"/>
        <v>0.35440760734439014</v>
      </c>
      <c r="M2312" s="30"/>
      <c r="N2312" s="21">
        <v>2299</v>
      </c>
      <c r="O2312" s="14">
        <f t="shared" si="705"/>
        <v>0.67590600000000001</v>
      </c>
      <c r="P2312" s="14">
        <f t="shared" si="713"/>
        <v>0.76716621406315855</v>
      </c>
      <c r="Q2312" s="14">
        <f t="shared" si="721"/>
        <v>1.4430722140631587</v>
      </c>
      <c r="R2312" s="14">
        <f t="shared" si="722"/>
        <v>-9.126021406315854E-2</v>
      </c>
      <c r="S2312" s="14">
        <f t="shared" si="723"/>
        <v>2.210238428126317</v>
      </c>
      <c r="T2312" s="14">
        <f t="shared" si="724"/>
        <v>-0.85842642812631709</v>
      </c>
      <c r="U2312" s="4" t="s">
        <v>21</v>
      </c>
      <c r="V2312" s="21">
        <v>2299</v>
      </c>
      <c r="W2312" s="15">
        <f t="shared" si="714"/>
        <v>20945.326784356777</v>
      </c>
      <c r="X2312" s="15">
        <f t="shared" si="715"/>
        <v>22946.737518911959</v>
      </c>
      <c r="Y2312" s="15">
        <f t="shared" si="716"/>
        <v>45108.999423589878</v>
      </c>
      <c r="Z2312" s="15">
        <f t="shared" si="717"/>
        <v>9725.4809397095705</v>
      </c>
      <c r="AA2312" s="15">
        <f t="shared" si="718"/>
        <v>97149.204208986528</v>
      </c>
      <c r="AB2312" s="15">
        <f t="shared" si="719"/>
        <v>4515.8034764726553</v>
      </c>
      <c r="AC2312" s="15"/>
    </row>
    <row r="2313" spans="2:29">
      <c r="B2313" s="64">
        <v>43707</v>
      </c>
      <c r="C2313" s="65">
        <v>2926.46</v>
      </c>
      <c r="D2313" s="65">
        <v>20704.37</v>
      </c>
      <c r="E2313" s="16">
        <f t="shared" si="706"/>
        <v>1.1897797411945531E-2</v>
      </c>
      <c r="F2313" s="16">
        <f t="shared" si="708"/>
        <v>1.1897797411945531E-2</v>
      </c>
      <c r="G2313" s="16" t="str">
        <f t="shared" si="709"/>
        <v/>
      </c>
      <c r="H2313" s="6">
        <f t="shared" si="710"/>
        <v>2300</v>
      </c>
      <c r="I2313" s="25">
        <f t="shared" ca="1" si="711"/>
        <v>35812.086193092495</v>
      </c>
      <c r="J2313" s="16">
        <f t="shared" ca="1" si="720"/>
        <v>-3.3774897147706998E-4</v>
      </c>
      <c r="K2313" s="17">
        <f t="shared" ca="1" si="712"/>
        <v>33.504793670761366</v>
      </c>
      <c r="L2313" s="31">
        <f t="shared" ca="1" si="707"/>
        <v>-3.9487890545836249E-2</v>
      </c>
      <c r="M2313" s="30"/>
      <c r="N2313" s="21">
        <v>2300</v>
      </c>
      <c r="O2313" s="14">
        <f t="shared" si="705"/>
        <v>0.67620000000000002</v>
      </c>
      <c r="P2313" s="14">
        <f t="shared" si="713"/>
        <v>0.76733304373003508</v>
      </c>
      <c r="Q2313" s="14">
        <f t="shared" si="721"/>
        <v>1.4435330437300351</v>
      </c>
      <c r="R2313" s="14">
        <f t="shared" si="722"/>
        <v>-9.1133043730035057E-2</v>
      </c>
      <c r="S2313" s="14">
        <f t="shared" si="723"/>
        <v>2.2108660874600701</v>
      </c>
      <c r="T2313" s="14">
        <f t="shared" si="724"/>
        <v>-0.85846608746007014</v>
      </c>
      <c r="U2313" s="4" t="s">
        <v>21</v>
      </c>
      <c r="V2313" s="21">
        <v>2300</v>
      </c>
      <c r="W2313" s="15">
        <f t="shared" si="714"/>
        <v>20951.48561573523</v>
      </c>
      <c r="X2313" s="15">
        <f t="shared" si="715"/>
        <v>22950.566034834279</v>
      </c>
      <c r="Y2313" s="15">
        <f t="shared" si="716"/>
        <v>45129.79177926659</v>
      </c>
      <c r="Z2313" s="15">
        <f t="shared" si="717"/>
        <v>9726.717811005461</v>
      </c>
      <c r="AA2313" s="15">
        <f t="shared" si="718"/>
        <v>97210.199954046853</v>
      </c>
      <c r="AB2313" s="15">
        <f t="shared" si="719"/>
        <v>4515.6243862667416</v>
      </c>
      <c r="AC2313" s="15"/>
    </row>
    <row r="2314" spans="2:29">
      <c r="B2314" s="64">
        <v>43711</v>
      </c>
      <c r="C2314" s="65">
        <v>2906.27</v>
      </c>
      <c r="D2314" s="65">
        <v>20625.16</v>
      </c>
      <c r="E2314" s="16">
        <f t="shared" si="706"/>
        <v>-3.8257623873606938E-3</v>
      </c>
      <c r="F2314" s="16" t="str">
        <f t="shared" si="708"/>
        <v/>
      </c>
      <c r="G2314" s="16">
        <f t="shared" si="709"/>
        <v>-3.8257623873606938E-3</v>
      </c>
      <c r="H2314" s="6">
        <f t="shared" si="710"/>
        <v>2301</v>
      </c>
      <c r="I2314" s="25">
        <f t="shared" ca="1" si="711"/>
        <v>35833.452018435179</v>
      </c>
      <c r="J2314" s="16">
        <f t="shared" ca="1" si="720"/>
        <v>5.9660934656202474E-4</v>
      </c>
      <c r="K2314" s="17">
        <f t="shared" ca="1" si="712"/>
        <v>33.523695661208372</v>
      </c>
      <c r="L2314" s="31">
        <f t="shared" ca="1" si="707"/>
        <v>1.8901990447009159E-2</v>
      </c>
      <c r="M2314" s="30"/>
      <c r="N2314" s="21">
        <v>2301</v>
      </c>
      <c r="O2314" s="14">
        <f t="shared" si="705"/>
        <v>0.67649399999999993</v>
      </c>
      <c r="P2314" s="14">
        <f t="shared" si="713"/>
        <v>0.7674998371335332</v>
      </c>
      <c r="Q2314" s="14">
        <f t="shared" si="721"/>
        <v>1.443993837133533</v>
      </c>
      <c r="R2314" s="14">
        <f t="shared" si="722"/>
        <v>-9.1005837133533274E-2</v>
      </c>
      <c r="S2314" s="14">
        <f t="shared" si="723"/>
        <v>2.2114936742670661</v>
      </c>
      <c r="T2314" s="14">
        <f t="shared" si="724"/>
        <v>-0.85850567426706648</v>
      </c>
      <c r="U2314" s="4" t="s">
        <v>21</v>
      </c>
      <c r="V2314" s="21">
        <v>2301</v>
      </c>
      <c r="W2314" s="15">
        <f t="shared" si="714"/>
        <v>20957.6462580763</v>
      </c>
      <c r="X2314" s="15">
        <f t="shared" si="715"/>
        <v>22954.394357116013</v>
      </c>
      <c r="Y2314" s="15">
        <f t="shared" si="716"/>
        <v>45150.592081572708</v>
      </c>
      <c r="Z2314" s="15">
        <f t="shared" si="717"/>
        <v>9727.9551923731997</v>
      </c>
      <c r="AA2314" s="15">
        <f t="shared" si="718"/>
        <v>97271.22694090633</v>
      </c>
      <c r="AB2314" s="15">
        <f t="shared" si="719"/>
        <v>4515.4456306538996</v>
      </c>
      <c r="AC2314" s="15"/>
    </row>
    <row r="2315" spans="2:29">
      <c r="B2315" s="64">
        <v>43712</v>
      </c>
      <c r="C2315" s="65">
        <v>2937.78</v>
      </c>
      <c r="D2315" s="65">
        <v>20649.14</v>
      </c>
      <c r="E2315" s="16">
        <f t="shared" si="706"/>
        <v>1.1626576472618668E-3</v>
      </c>
      <c r="F2315" s="16">
        <f t="shared" si="708"/>
        <v>1.1626576472618668E-3</v>
      </c>
      <c r="G2315" s="16" t="str">
        <f t="shared" si="709"/>
        <v/>
      </c>
      <c r="H2315" s="6">
        <f t="shared" si="710"/>
        <v>2302</v>
      </c>
      <c r="I2315" s="25">
        <f t="shared" ca="1" si="711"/>
        <v>35799.593430769019</v>
      </c>
      <c r="J2315" s="16">
        <f t="shared" ca="1" si="720"/>
        <v>-9.4488768898795593E-4</v>
      </c>
      <c r="K2315" s="17">
        <f t="shared" ca="1" si="712"/>
        <v>33.446237222918086</v>
      </c>
      <c r="L2315" s="31">
        <f t="shared" ca="1" si="707"/>
        <v>-7.7458438290287757E-2</v>
      </c>
      <c r="M2315" s="30"/>
      <c r="N2315" s="21">
        <v>2302</v>
      </c>
      <c r="O2315" s="14">
        <f t="shared" si="705"/>
        <v>0.67678799999999995</v>
      </c>
      <c r="P2315" s="14">
        <f t="shared" si="713"/>
        <v>0.76766659429729001</v>
      </c>
      <c r="Q2315" s="14">
        <f t="shared" si="721"/>
        <v>1.44445459429729</v>
      </c>
      <c r="R2315" s="14">
        <f t="shared" si="722"/>
        <v>-9.0878594297290061E-2</v>
      </c>
      <c r="S2315" s="14">
        <f t="shared" si="723"/>
        <v>2.2121211885945797</v>
      </c>
      <c r="T2315" s="14">
        <f t="shared" si="724"/>
        <v>-0.85854518859458007</v>
      </c>
      <c r="U2315" s="4" t="s">
        <v>21</v>
      </c>
      <c r="V2315" s="21">
        <v>2302</v>
      </c>
      <c r="W2315" s="15">
        <f t="shared" si="714"/>
        <v>20963.808711912501</v>
      </c>
      <c r="X2315" s="15">
        <f t="shared" si="715"/>
        <v>22958.222485989849</v>
      </c>
      <c r="Y2315" s="15">
        <f t="shared" si="716"/>
        <v>45171.40033372966</v>
      </c>
      <c r="Z2315" s="15">
        <f t="shared" si="717"/>
        <v>9729.1930837374584</v>
      </c>
      <c r="AA2315" s="15">
        <f t="shared" si="718"/>
        <v>97332.285184924476</v>
      </c>
      <c r="AB2315" s="15">
        <f t="shared" si="719"/>
        <v>4515.2672093815017</v>
      </c>
      <c r="AC2315" s="15"/>
    </row>
    <row r="2316" spans="2:29">
      <c r="B2316" s="64">
        <v>43713</v>
      </c>
      <c r="C2316" s="65">
        <v>2976</v>
      </c>
      <c r="D2316" s="65">
        <v>21085.94</v>
      </c>
      <c r="E2316" s="16">
        <f t="shared" si="706"/>
        <v>2.1153423338695913E-2</v>
      </c>
      <c r="F2316" s="16">
        <f t="shared" si="708"/>
        <v>2.1153423338695913E-2</v>
      </c>
      <c r="G2316" s="16" t="str">
        <f t="shared" si="709"/>
        <v/>
      </c>
      <c r="H2316" s="6">
        <f t="shared" si="710"/>
        <v>2303</v>
      </c>
      <c r="I2316" s="25">
        <f t="shared" ca="1" si="711"/>
        <v>36554.074096843302</v>
      </c>
      <c r="J2316" s="16">
        <f t="shared" ca="1" si="720"/>
        <v>2.1075118284047959E-2</v>
      </c>
      <c r="K2316" s="17">
        <f t="shared" ca="1" si="712"/>
        <v>34.731369957353266</v>
      </c>
      <c r="L2316" s="31">
        <f t="shared" ca="1" si="707"/>
        <v>1.2851327344351813</v>
      </c>
      <c r="M2316" s="30"/>
      <c r="N2316" s="21">
        <v>2303</v>
      </c>
      <c r="O2316" s="14">
        <f t="shared" si="705"/>
        <v>0.67708199999999996</v>
      </c>
      <c r="P2316" s="14">
        <f t="shared" si="713"/>
        <v>0.76783331524491694</v>
      </c>
      <c r="Q2316" s="14">
        <f t="shared" si="721"/>
        <v>1.4449153152449168</v>
      </c>
      <c r="R2316" s="14">
        <f t="shared" si="722"/>
        <v>-9.0751315244916975E-2</v>
      </c>
      <c r="S2316" s="14">
        <f t="shared" si="723"/>
        <v>2.2127486304898341</v>
      </c>
      <c r="T2316" s="14">
        <f t="shared" si="724"/>
        <v>-0.85858463048983391</v>
      </c>
      <c r="U2316" s="4" t="s">
        <v>21</v>
      </c>
      <c r="V2316" s="21">
        <v>2303</v>
      </c>
      <c r="W2316" s="15">
        <f t="shared" si="714"/>
        <v>20969.972977776484</v>
      </c>
      <c r="X2316" s="15">
        <f t="shared" si="715"/>
        <v>22962.050421688207</v>
      </c>
      <c r="Y2316" s="15">
        <f t="shared" si="716"/>
        <v>45192.216538959736</v>
      </c>
      <c r="Z2316" s="15">
        <f t="shared" si="717"/>
        <v>9730.4314850231094</v>
      </c>
      <c r="AA2316" s="15">
        <f t="shared" si="718"/>
        <v>97393.374701467197</v>
      </c>
      <c r="AB2316" s="15">
        <f t="shared" si="719"/>
        <v>4515.089122197257</v>
      </c>
      <c r="AC2316" s="15"/>
    </row>
    <row r="2317" spans="2:29">
      <c r="B2317" s="64">
        <v>43714</v>
      </c>
      <c r="C2317" s="65">
        <v>2978.71</v>
      </c>
      <c r="D2317" s="65">
        <v>21199.57</v>
      </c>
      <c r="E2317" s="16">
        <f t="shared" si="706"/>
        <v>5.3888989535207359E-3</v>
      </c>
      <c r="F2317" s="16">
        <f t="shared" si="708"/>
        <v>5.3888989535207359E-3</v>
      </c>
      <c r="G2317" s="16" t="str">
        <f t="shared" si="709"/>
        <v/>
      </c>
      <c r="H2317" s="6">
        <f t="shared" si="710"/>
        <v>2304</v>
      </c>
      <c r="I2317" s="25">
        <f t="shared" ca="1" si="711"/>
        <v>36864.608854743426</v>
      </c>
      <c r="J2317" s="16">
        <f t="shared" ca="1" si="720"/>
        <v>8.495216075707997E-3</v>
      </c>
      <c r="K2317" s="17">
        <f t="shared" ca="1" si="712"/>
        <v>35.241703737816749</v>
      </c>
      <c r="L2317" s="31">
        <f t="shared" ca="1" si="707"/>
        <v>0.51033378046348188</v>
      </c>
      <c r="M2317" s="30"/>
      <c r="N2317" s="21">
        <v>2304</v>
      </c>
      <c r="O2317" s="14">
        <f t="shared" ref="O2317:O2380" si="725">$I$7*N2317</f>
        <v>0.67737599999999998</v>
      </c>
      <c r="P2317" s="14">
        <f t="shared" si="713"/>
        <v>0.76800000000000002</v>
      </c>
      <c r="Q2317" s="14">
        <f t="shared" si="721"/>
        <v>1.445376</v>
      </c>
      <c r="R2317" s="14">
        <f t="shared" si="722"/>
        <v>-9.0624000000000038E-2</v>
      </c>
      <c r="S2317" s="14">
        <f t="shared" si="723"/>
        <v>2.2133760000000002</v>
      </c>
      <c r="T2317" s="14">
        <f t="shared" si="724"/>
        <v>-0.85862400000000005</v>
      </c>
      <c r="U2317" s="4" t="s">
        <v>21</v>
      </c>
      <c r="V2317" s="21">
        <v>2304</v>
      </c>
      <c r="W2317" s="15">
        <f t="shared" si="714"/>
        <v>20976.139056201064</v>
      </c>
      <c r="X2317" s="15">
        <f t="shared" si="715"/>
        <v>22965.878164443275</v>
      </c>
      <c r="Y2317" s="15">
        <f t="shared" si="716"/>
        <v>45213.040700486235</v>
      </c>
      <c r="Z2317" s="15">
        <f t="shared" si="717"/>
        <v>9731.6703961552357</v>
      </c>
      <c r="AA2317" s="15">
        <f t="shared" si="718"/>
        <v>97454.495505906918</v>
      </c>
      <c r="AB2317" s="15">
        <f t="shared" si="719"/>
        <v>4514.9113688492143</v>
      </c>
      <c r="AC2317" s="15"/>
    </row>
    <row r="2318" spans="2:29">
      <c r="B2318" s="64">
        <v>43717</v>
      </c>
      <c r="C2318" s="65">
        <v>2978.43</v>
      </c>
      <c r="D2318" s="65">
        <v>21318.42</v>
      </c>
      <c r="E2318" s="16">
        <f t="shared" ref="E2318:E2381" si="726">(D2318-D2317)/D2317</f>
        <v>5.6062457870607067E-3</v>
      </c>
      <c r="F2318" s="16">
        <f t="shared" si="708"/>
        <v>5.6062457870607067E-3</v>
      </c>
      <c r="G2318" s="16" t="str">
        <f t="shared" si="709"/>
        <v/>
      </c>
      <c r="H2318" s="6">
        <f t="shared" si="710"/>
        <v>2305</v>
      </c>
      <c r="I2318" s="25">
        <f t="shared" ca="1" si="711"/>
        <v>37383.643573542453</v>
      </c>
      <c r="J2318" s="16">
        <f t="shared" ca="1" si="720"/>
        <v>1.4079485309179985E-2</v>
      </c>
      <c r="K2318" s="17">
        <f t="shared" ca="1" si="712"/>
        <v>36.097159949082801</v>
      </c>
      <c r="L2318" s="31">
        <f t="shared" ref="L2318:L2381" ca="1" si="727">NORMINV(RAND(),0,$I$9)</f>
        <v>0.85545621126604876</v>
      </c>
      <c r="M2318" s="30"/>
      <c r="N2318" s="21">
        <v>2305</v>
      </c>
      <c r="O2318" s="14">
        <f t="shared" si="725"/>
        <v>0.67766999999999999</v>
      </c>
      <c r="P2318" s="14">
        <f t="shared" si="713"/>
        <v>0.7681666485860994</v>
      </c>
      <c r="Q2318" s="14">
        <f t="shared" si="721"/>
        <v>1.4458366485860994</v>
      </c>
      <c r="R2318" s="14">
        <f t="shared" si="722"/>
        <v>-9.0496648586099404E-2</v>
      </c>
      <c r="S2318" s="14">
        <f t="shared" si="723"/>
        <v>2.2140032971721988</v>
      </c>
      <c r="T2318" s="14">
        <f t="shared" si="724"/>
        <v>-0.8586632971721988</v>
      </c>
      <c r="U2318" s="4" t="s">
        <v>21</v>
      </c>
      <c r="V2318" s="21">
        <v>2305</v>
      </c>
      <c r="W2318" s="15">
        <f t="shared" si="714"/>
        <v>20982.306947719215</v>
      </c>
      <c r="X2318" s="15">
        <f t="shared" si="715"/>
        <v>22969.70571448695</v>
      </c>
      <c r="Y2318" s="15">
        <f t="shared" si="716"/>
        <v>45233.872821533347</v>
      </c>
      <c r="Z2318" s="15">
        <f t="shared" si="717"/>
        <v>9732.9098170591278</v>
      </c>
      <c r="AA2318" s="15">
        <f t="shared" si="718"/>
        <v>97515.647613622656</v>
      </c>
      <c r="AB2318" s="15">
        <f t="shared" si="719"/>
        <v>4514.7339490857612</v>
      </c>
      <c r="AC2318" s="15"/>
    </row>
    <row r="2319" spans="2:29">
      <c r="B2319" s="64">
        <v>43718</v>
      </c>
      <c r="C2319" s="65">
        <v>2979.39</v>
      </c>
      <c r="D2319" s="65">
        <v>21392.1</v>
      </c>
      <c r="E2319" s="16">
        <f t="shared" si="726"/>
        <v>3.4561660760975858E-3</v>
      </c>
      <c r="F2319" s="16">
        <f t="shared" ref="F2319:F2382" si="728">IF(E2319&gt;0,E2319,"")</f>
        <v>3.4561660760975858E-3</v>
      </c>
      <c r="G2319" s="16" t="str">
        <f t="shared" ref="G2319:G2382" si="729">IF(E2319&lt;0,E2319,"")</f>
        <v/>
      </c>
      <c r="H2319" s="6">
        <f t="shared" si="710"/>
        <v>2306</v>
      </c>
      <c r="I2319" s="25">
        <f t="shared" ca="1" si="711"/>
        <v>37234.338686686096</v>
      </c>
      <c r="J2319" s="16">
        <f t="shared" ca="1" si="720"/>
        <v>-3.9938559376278696E-3</v>
      </c>
      <c r="K2319" s="17">
        <f t="shared" ca="1" si="712"/>
        <v>35.828668988388898</v>
      </c>
      <c r="L2319" s="31">
        <f t="shared" ca="1" si="727"/>
        <v>-0.26849096069390038</v>
      </c>
      <c r="M2319" s="30"/>
      <c r="N2319" s="21">
        <v>2306</v>
      </c>
      <c r="O2319" s="14">
        <f t="shared" si="725"/>
        <v>0.67796400000000001</v>
      </c>
      <c r="P2319" s="14">
        <f t="shared" si="713"/>
        <v>0.76833326102675004</v>
      </c>
      <c r="Q2319" s="14">
        <f t="shared" si="721"/>
        <v>1.4462972610267499</v>
      </c>
      <c r="R2319" s="14">
        <f t="shared" si="722"/>
        <v>-9.0369261026750025E-2</v>
      </c>
      <c r="S2319" s="14">
        <f t="shared" si="723"/>
        <v>2.2146305220535001</v>
      </c>
      <c r="T2319" s="14">
        <f t="shared" si="724"/>
        <v>-0.85870252205350006</v>
      </c>
      <c r="U2319" s="4" t="s">
        <v>21</v>
      </c>
      <c r="V2319" s="21">
        <v>2306</v>
      </c>
      <c r="W2319" s="15">
        <f t="shared" si="714"/>
        <v>20988.476652864061</v>
      </c>
      <c r="X2319" s="15">
        <f t="shared" si="715"/>
        <v>22973.533072050912</v>
      </c>
      <c r="Y2319" s="15">
        <f t="shared" si="716"/>
        <v>45254.712905326218</v>
      </c>
      <c r="Z2319" s="15">
        <f t="shared" si="717"/>
        <v>9734.1497476602817</v>
      </c>
      <c r="AA2319" s="15">
        <f t="shared" si="718"/>
        <v>97576.831039999946</v>
      </c>
      <c r="AB2319" s="15">
        <f t="shared" si="719"/>
        <v>4514.5568626556214</v>
      </c>
      <c r="AC2319" s="15"/>
    </row>
    <row r="2320" spans="2:29">
      <c r="B2320" s="64">
        <v>43719</v>
      </c>
      <c r="C2320" s="65">
        <v>3000.93</v>
      </c>
      <c r="D2320" s="65">
        <v>21597.759999999998</v>
      </c>
      <c r="E2320" s="16">
        <f t="shared" si="726"/>
        <v>9.6138294043128011E-3</v>
      </c>
      <c r="F2320" s="16">
        <f t="shared" si="728"/>
        <v>9.6138294043128011E-3</v>
      </c>
      <c r="G2320" s="16" t="str">
        <f t="shared" si="729"/>
        <v/>
      </c>
      <c r="H2320" s="6">
        <f t="shared" si="710"/>
        <v>2307</v>
      </c>
      <c r="I2320" s="25">
        <f t="shared" ca="1" si="711"/>
        <v>37300.193876502017</v>
      </c>
      <c r="J2320" s="16">
        <f t="shared" ca="1" si="720"/>
        <v>1.7686681740226042E-3</v>
      </c>
      <c r="K2320" s="17">
        <f t="shared" ca="1" si="712"/>
        <v>35.920738182821125</v>
      </c>
      <c r="L2320" s="31">
        <f t="shared" ca="1" si="727"/>
        <v>9.2069194432229856E-2</v>
      </c>
      <c r="M2320" s="30"/>
      <c r="N2320" s="21">
        <v>2307</v>
      </c>
      <c r="O2320" s="14">
        <f t="shared" si="725"/>
        <v>0.67825800000000003</v>
      </c>
      <c r="P2320" s="14">
        <f t="shared" si="713"/>
        <v>0.76849983734546101</v>
      </c>
      <c r="Q2320" s="14">
        <f t="shared" si="721"/>
        <v>1.446757837345461</v>
      </c>
      <c r="R2320" s="14">
        <f t="shared" si="722"/>
        <v>-9.0241837345460985E-2</v>
      </c>
      <c r="S2320" s="14">
        <f t="shared" si="723"/>
        <v>2.2152576746909221</v>
      </c>
      <c r="T2320" s="14">
        <f t="shared" si="724"/>
        <v>-0.858741674690922</v>
      </c>
      <c r="U2320" s="4" t="s">
        <v>21</v>
      </c>
      <c r="V2320" s="21">
        <v>2307</v>
      </c>
      <c r="W2320" s="15">
        <f t="shared" si="714"/>
        <v>20994.648172168887</v>
      </c>
      <c r="X2320" s="15">
        <f t="shared" si="715"/>
        <v>22977.360237366538</v>
      </c>
      <c r="Y2320" s="15">
        <f t="shared" si="716"/>
        <v>45275.56095509095</v>
      </c>
      <c r="Z2320" s="15">
        <f t="shared" si="717"/>
        <v>9735.390187884399</v>
      </c>
      <c r="AA2320" s="15">
        <f t="shared" si="718"/>
        <v>97638.045800430773</v>
      </c>
      <c r="AB2320" s="15">
        <f t="shared" si="719"/>
        <v>4514.3801093078591</v>
      </c>
      <c r="AC2320" s="15"/>
    </row>
    <row r="2321" spans="2:29">
      <c r="B2321" s="64">
        <v>43720</v>
      </c>
      <c r="C2321" s="65">
        <v>3009.57</v>
      </c>
      <c r="D2321" s="65">
        <v>21759.61</v>
      </c>
      <c r="E2321" s="16">
        <f t="shared" si="726"/>
        <v>7.4938326937609365E-3</v>
      </c>
      <c r="F2321" s="16">
        <f t="shared" si="728"/>
        <v>7.4938326937609365E-3</v>
      </c>
      <c r="G2321" s="16" t="str">
        <f t="shared" si="729"/>
        <v/>
      </c>
      <c r="H2321" s="6">
        <f t="shared" si="710"/>
        <v>2308</v>
      </c>
      <c r="I2321" s="25">
        <f t="shared" ca="1" si="711"/>
        <v>37951.41569570377</v>
      </c>
      <c r="J2321" s="16">
        <f t="shared" ca="1" si="720"/>
        <v>1.7458939258007542E-2</v>
      </c>
      <c r="K2321" s="17">
        <f t="shared" ca="1" si="712"/>
        <v>36.984131596898216</v>
      </c>
      <c r="L2321" s="31">
        <f t="shared" ca="1" si="727"/>
        <v>1.0633934140770884</v>
      </c>
      <c r="M2321" s="30"/>
      <c r="N2321" s="21">
        <v>2308</v>
      </c>
      <c r="O2321" s="14">
        <f t="shared" si="725"/>
        <v>0.67855199999999993</v>
      </c>
      <c r="P2321" s="14">
        <f t="shared" si="713"/>
        <v>0.7686663775657161</v>
      </c>
      <c r="Q2321" s="14">
        <f t="shared" si="721"/>
        <v>1.4472183775657159</v>
      </c>
      <c r="R2321" s="14">
        <f t="shared" si="722"/>
        <v>-9.0114377565716164E-2</v>
      </c>
      <c r="S2321" s="14">
        <f t="shared" si="723"/>
        <v>2.215884755131432</v>
      </c>
      <c r="T2321" s="14">
        <f t="shared" si="724"/>
        <v>-0.85878075513143226</v>
      </c>
      <c r="U2321" s="4" t="s">
        <v>21</v>
      </c>
      <c r="V2321" s="21">
        <v>2308</v>
      </c>
      <c r="W2321" s="15">
        <f t="shared" si="714"/>
        <v>21000.821506167133</v>
      </c>
      <c r="X2321" s="15">
        <f t="shared" si="715"/>
        <v>22981.187210664993</v>
      </c>
      <c r="Y2321" s="15">
        <f t="shared" si="716"/>
        <v>45296.416974054526</v>
      </c>
      <c r="Z2321" s="15">
        <f t="shared" si="717"/>
        <v>9736.6311376573885</v>
      </c>
      <c r="AA2321" s="15">
        <f t="shared" si="718"/>
        <v>97699.291910313623</v>
      </c>
      <c r="AB2321" s="15">
        <f t="shared" si="719"/>
        <v>4514.2036887918748</v>
      </c>
      <c r="AC2321" s="15"/>
    </row>
    <row r="2322" spans="2:29">
      <c r="B2322" s="64">
        <v>43721</v>
      </c>
      <c r="C2322" s="65">
        <v>3007.39</v>
      </c>
      <c r="D2322" s="65">
        <v>21988.29</v>
      </c>
      <c r="E2322" s="16">
        <f t="shared" si="726"/>
        <v>1.0509379533916292E-2</v>
      </c>
      <c r="F2322" s="16">
        <f t="shared" si="728"/>
        <v>1.0509379533916292E-2</v>
      </c>
      <c r="G2322" s="16" t="str">
        <f t="shared" si="729"/>
        <v/>
      </c>
      <c r="H2322" s="6">
        <f t="shared" ref="H2322:H2385" si="730">+H2321+$I$8</f>
        <v>2309</v>
      </c>
      <c r="I2322" s="25">
        <f t="shared" ref="I2322:I2385" ca="1" si="731">$I$13*2.71828^(($I$5-($I$6^2)/2)*H2322+$I$6*K2322)</f>
        <v>38228.346261074374</v>
      </c>
      <c r="J2322" s="16">
        <f t="shared" ca="1" si="720"/>
        <v>7.2969758912564825E-3</v>
      </c>
      <c r="K2322" s="17">
        <f t="shared" ref="K2322:K2385" ca="1" si="732">+K2321+L2322</f>
        <v>37.420162013133698</v>
      </c>
      <c r="L2322" s="31">
        <f t="shared" ca="1" si="727"/>
        <v>0.43603041623548461</v>
      </c>
      <c r="M2322" s="30"/>
      <c r="N2322" s="21">
        <v>2309</v>
      </c>
      <c r="O2322" s="14">
        <f t="shared" si="725"/>
        <v>0.67884599999999995</v>
      </c>
      <c r="P2322" s="14">
        <f t="shared" ref="P2322:P2385" si="733">$I$6*N2322^0.5</f>
        <v>0.76883288171097364</v>
      </c>
      <c r="Q2322" s="14">
        <f t="shared" si="721"/>
        <v>1.4476788817109736</v>
      </c>
      <c r="R2322" s="14">
        <f t="shared" si="722"/>
        <v>-8.9986881710973687E-2</v>
      </c>
      <c r="S2322" s="14">
        <f t="shared" si="723"/>
        <v>2.2165117634219471</v>
      </c>
      <c r="T2322" s="14">
        <f t="shared" si="724"/>
        <v>-0.85881976342194732</v>
      </c>
      <c r="U2322" s="4" t="s">
        <v>21</v>
      </c>
      <c r="V2322" s="21">
        <v>2309</v>
      </c>
      <c r="W2322" s="15">
        <f t="shared" ref="W2322:W2385" si="734">$I$10*EXP(O2322)</f>
        <v>21006.996655392406</v>
      </c>
      <c r="X2322" s="15">
        <f t="shared" ref="X2322:X2385" si="735">$I$10*EXP(P2322)</f>
        <v>22985.013992177162</v>
      </c>
      <c r="Y2322" s="15">
        <f t="shared" ref="Y2322:Y2385" si="736">$I$10*EXP(Q2322)</f>
        <v>45317.280965444952</v>
      </c>
      <c r="Z2322" s="15">
        <f t="shared" ref="Z2322:Z2385" si="737">$I$10*EXP(R2322)</f>
        <v>9737.8725969053685</v>
      </c>
      <c r="AA2322" s="15">
        <f t="shared" ref="AA2322:AA2385" si="738">$I$10*EXP(S2322)</f>
        <v>97760.569385053648</v>
      </c>
      <c r="AB2322" s="15">
        <f t="shared" ref="AB2322:AB2385" si="739">$I$10*EXP(T2322)</f>
        <v>4514.0276008574056</v>
      </c>
      <c r="AC2322" s="15"/>
    </row>
    <row r="2323" spans="2:29">
      <c r="B2323" s="64">
        <v>43725</v>
      </c>
      <c r="C2323" s="65">
        <v>3005.7</v>
      </c>
      <c r="D2323" s="65">
        <v>22001.32</v>
      </c>
      <c r="E2323" s="16">
        <f t="shared" si="726"/>
        <v>5.9258814578117881E-4</v>
      </c>
      <c r="F2323" s="16">
        <f t="shared" si="728"/>
        <v>5.9258814578117881E-4</v>
      </c>
      <c r="G2323" s="16" t="str">
        <f t="shared" si="729"/>
        <v/>
      </c>
      <c r="H2323" s="6">
        <f t="shared" si="730"/>
        <v>2310</v>
      </c>
      <c r="I2323" s="25">
        <f t="shared" ca="1" si="731"/>
        <v>38392.476589189871</v>
      </c>
      <c r="J2323" s="16">
        <f t="shared" ref="J2323:J2386" ca="1" si="740">(I2323-I2322)/I2322</f>
        <v>4.2934195215925909E-3</v>
      </c>
      <c r="K2323" s="17">
        <f t="shared" ca="1" si="732"/>
        <v>37.669551511507926</v>
      </c>
      <c r="L2323" s="31">
        <f t="shared" ca="1" si="727"/>
        <v>0.24938949837423041</v>
      </c>
      <c r="M2323" s="30"/>
      <c r="N2323" s="21">
        <v>2310</v>
      </c>
      <c r="O2323" s="14">
        <f t="shared" si="725"/>
        <v>0.67913999999999997</v>
      </c>
      <c r="P2323" s="14">
        <f t="shared" si="733"/>
        <v>0.76899934980466667</v>
      </c>
      <c r="Q2323" s="14">
        <f t="shared" ref="Q2323:Q2386" si="741">+O2323+P2323</f>
        <v>1.4481393498046666</v>
      </c>
      <c r="R2323" s="14">
        <f t="shared" ref="R2323:R2386" si="742">+O2323-P2323</f>
        <v>-8.9859349804666699E-2</v>
      </c>
      <c r="S2323" s="14">
        <f t="shared" ref="S2323:S2386" si="743">+O2323+2*P2323</f>
        <v>2.2171386996093334</v>
      </c>
      <c r="T2323" s="14">
        <f t="shared" ref="T2323:T2386" si="744">+O2323-2*P2323</f>
        <v>-0.85885869960933336</v>
      </c>
      <c r="U2323" s="4" t="s">
        <v>21</v>
      </c>
      <c r="V2323" s="21">
        <v>2310</v>
      </c>
      <c r="W2323" s="15">
        <f t="shared" si="734"/>
        <v>21013.173620378449</v>
      </c>
      <c r="X2323" s="15">
        <f t="shared" si="735"/>
        <v>22988.840582133678</v>
      </c>
      <c r="Y2323" s="15">
        <f t="shared" si="736"/>
        <v>45338.15293249111</v>
      </c>
      <c r="Z2323" s="15">
        <f t="shared" si="737"/>
        <v>9739.114565554657</v>
      </c>
      <c r="AA2323" s="15">
        <f t="shared" si="738"/>
        <v>97821.878240062419</v>
      </c>
      <c r="AB2323" s="15">
        <f t="shared" si="739"/>
        <v>4513.8518452545213</v>
      </c>
      <c r="AC2323" s="15"/>
    </row>
    <row r="2324" spans="2:29">
      <c r="B2324" s="64">
        <v>43726</v>
      </c>
      <c r="C2324" s="65">
        <v>3006.73</v>
      </c>
      <c r="D2324" s="65">
        <v>21960.71</v>
      </c>
      <c r="E2324" s="16">
        <f t="shared" si="726"/>
        <v>-1.8457983430085368E-3</v>
      </c>
      <c r="F2324" s="16" t="str">
        <f t="shared" si="728"/>
        <v/>
      </c>
      <c r="G2324" s="16">
        <f t="shared" si="729"/>
        <v>-1.8457983430085368E-3</v>
      </c>
      <c r="H2324" s="6">
        <f t="shared" si="730"/>
        <v>2311</v>
      </c>
      <c r="I2324" s="25">
        <f t="shared" ca="1" si="731"/>
        <v>38758.336736219535</v>
      </c>
      <c r="J2324" s="16">
        <f t="shared" ca="1" si="740"/>
        <v>9.5294750308626448E-3</v>
      </c>
      <c r="K2324" s="17">
        <f t="shared" ca="1" si="732"/>
        <v>38.243949160092413</v>
      </c>
      <c r="L2324" s="31">
        <f t="shared" ca="1" si="727"/>
        <v>0.57439764858448461</v>
      </c>
      <c r="M2324" s="30"/>
      <c r="N2324" s="21">
        <v>2311</v>
      </c>
      <c r="O2324" s="14">
        <f t="shared" si="725"/>
        <v>0.67943399999999998</v>
      </c>
      <c r="P2324" s="14">
        <f t="shared" si="733"/>
        <v>0.76916578187020257</v>
      </c>
      <c r="Q2324" s="14">
        <f t="shared" si="741"/>
        <v>1.4485997818702026</v>
      </c>
      <c r="R2324" s="14">
        <f t="shared" si="742"/>
        <v>-8.9731781870202587E-2</v>
      </c>
      <c r="S2324" s="14">
        <f t="shared" si="743"/>
        <v>2.217765563740405</v>
      </c>
      <c r="T2324" s="14">
        <f t="shared" si="744"/>
        <v>-0.85889756374040516</v>
      </c>
      <c r="U2324" s="4" t="s">
        <v>21</v>
      </c>
      <c r="V2324" s="21">
        <v>2311</v>
      </c>
      <c r="W2324" s="15">
        <f t="shared" si="734"/>
        <v>21019.352401659184</v>
      </c>
      <c r="X2324" s="15">
        <f t="shared" si="735"/>
        <v>22992.66698076492</v>
      </c>
      <c r="Y2324" s="15">
        <f t="shared" si="736"/>
        <v>45359.03287842284</v>
      </c>
      <c r="Z2324" s="15">
        <f t="shared" si="737"/>
        <v>9740.3570435317852</v>
      </c>
      <c r="AA2324" s="15">
        <f t="shared" si="738"/>
        <v>97883.21849075795</v>
      </c>
      <c r="AB2324" s="15">
        <f t="shared" si="739"/>
        <v>4513.6764217336322</v>
      </c>
      <c r="AC2324" s="15"/>
    </row>
    <row r="2325" spans="2:29">
      <c r="B2325" s="64">
        <v>43727</v>
      </c>
      <c r="C2325" s="65">
        <v>3006.79</v>
      </c>
      <c r="D2325" s="65">
        <v>22044.45</v>
      </c>
      <c r="E2325" s="16">
        <f t="shared" si="726"/>
        <v>3.8131736177929405E-3</v>
      </c>
      <c r="F2325" s="16">
        <f t="shared" si="728"/>
        <v>3.8131736177929405E-3</v>
      </c>
      <c r="G2325" s="16" t="str">
        <f t="shared" si="729"/>
        <v/>
      </c>
      <c r="H2325" s="6">
        <f t="shared" si="730"/>
        <v>2312</v>
      </c>
      <c r="I2325" s="25">
        <f t="shared" ca="1" si="731"/>
        <v>38370.802764227832</v>
      </c>
      <c r="J2325" s="16">
        <f t="shared" ca="1" si="740"/>
        <v>-9.9987255549476052E-3</v>
      </c>
      <c r="K2325" s="17">
        <f t="shared" ca="1" si="732"/>
        <v>37.597508204116195</v>
      </c>
      <c r="L2325" s="31">
        <f t="shared" ca="1" si="727"/>
        <v>-0.64644095597621931</v>
      </c>
      <c r="M2325" s="30"/>
      <c r="N2325" s="21">
        <v>2312</v>
      </c>
      <c r="O2325" s="14">
        <f t="shared" si="725"/>
        <v>0.679728</v>
      </c>
      <c r="P2325" s="14">
        <f t="shared" si="733"/>
        <v>0.76933217793096365</v>
      </c>
      <c r="Q2325" s="14">
        <f t="shared" si="741"/>
        <v>1.4490601779309635</v>
      </c>
      <c r="R2325" s="14">
        <f t="shared" si="742"/>
        <v>-8.9604177930963647E-2</v>
      </c>
      <c r="S2325" s="14">
        <f t="shared" si="743"/>
        <v>2.2183923558619272</v>
      </c>
      <c r="T2325" s="14">
        <f t="shared" si="744"/>
        <v>-0.85893635586192729</v>
      </c>
      <c r="U2325" s="4" t="s">
        <v>21</v>
      </c>
      <c r="V2325" s="21">
        <v>2312</v>
      </c>
      <c r="W2325" s="15">
        <f t="shared" si="734"/>
        <v>21025.532999768675</v>
      </c>
      <c r="X2325" s="15">
        <f t="shared" si="735"/>
        <v>22996.493188301014</v>
      </c>
      <c r="Y2325" s="15">
        <f t="shared" si="736"/>
        <v>45379.920806470931</v>
      </c>
      <c r="Z2325" s="15">
        <f t="shared" si="737"/>
        <v>9741.6000307634804</v>
      </c>
      <c r="AA2325" s="15">
        <f t="shared" si="738"/>
        <v>97944.590152564997</v>
      </c>
      <c r="AB2325" s="15">
        <f t="shared" si="739"/>
        <v>4513.5013300454793</v>
      </c>
      <c r="AC2325" s="15"/>
    </row>
    <row r="2326" spans="2:29">
      <c r="B2326" s="64">
        <v>43728</v>
      </c>
      <c r="C2326" s="65">
        <v>2992.07</v>
      </c>
      <c r="D2326" s="65">
        <v>22079.09</v>
      </c>
      <c r="E2326" s="16">
        <f t="shared" si="726"/>
        <v>1.5713705717311803E-3</v>
      </c>
      <c r="F2326" s="16">
        <f t="shared" si="728"/>
        <v>1.5713705717311803E-3</v>
      </c>
      <c r="G2326" s="16" t="str">
        <f t="shared" si="729"/>
        <v/>
      </c>
      <c r="H2326" s="6">
        <f t="shared" si="730"/>
        <v>2313</v>
      </c>
      <c r="I2326" s="25">
        <f t="shared" ca="1" si="731"/>
        <v>38080.277240721298</v>
      </c>
      <c r="J2326" s="16">
        <f t="shared" ca="1" si="740"/>
        <v>-7.5715258106975056E-3</v>
      </c>
      <c r="K2326" s="17">
        <f t="shared" ca="1" si="732"/>
        <v>37.10411192673557</v>
      </c>
      <c r="L2326" s="31">
        <f t="shared" ca="1" si="727"/>
        <v>-0.49339627738062741</v>
      </c>
      <c r="M2326" s="30"/>
      <c r="N2326" s="21">
        <v>2313</v>
      </c>
      <c r="O2326" s="14">
        <f t="shared" si="725"/>
        <v>0.68002200000000002</v>
      </c>
      <c r="P2326" s="14">
        <f t="shared" si="733"/>
        <v>0.7694985380103071</v>
      </c>
      <c r="Q2326" s="14">
        <f t="shared" si="741"/>
        <v>1.4495205380103071</v>
      </c>
      <c r="R2326" s="14">
        <f t="shared" si="742"/>
        <v>-8.9476538010307083E-2</v>
      </c>
      <c r="S2326" s="14">
        <f t="shared" si="743"/>
        <v>2.2190190760206141</v>
      </c>
      <c r="T2326" s="14">
        <f t="shared" si="744"/>
        <v>-0.85897507602061418</v>
      </c>
      <c r="U2326" s="4" t="s">
        <v>21</v>
      </c>
      <c r="V2326" s="21">
        <v>2313</v>
      </c>
      <c r="W2326" s="15">
        <f t="shared" si="734"/>
        <v>21031.715415241149</v>
      </c>
      <c r="X2326" s="15">
        <f t="shared" si="735"/>
        <v>23000.319204971835</v>
      </c>
      <c r="Y2326" s="15">
        <f t="shared" si="736"/>
        <v>45400.816719867136</v>
      </c>
      <c r="Z2326" s="15">
        <f t="shared" si="737"/>
        <v>9742.8435271766775</v>
      </c>
      <c r="AA2326" s="15">
        <f t="shared" si="738"/>
        <v>98005.993240914759</v>
      </c>
      <c r="AB2326" s="15">
        <f t="shared" si="739"/>
        <v>4513.3265699411377</v>
      </c>
      <c r="AC2326" s="15"/>
    </row>
    <row r="2327" spans="2:29">
      <c r="B2327" s="64">
        <v>43732</v>
      </c>
      <c r="C2327" s="65">
        <v>2966.6</v>
      </c>
      <c r="D2327" s="65">
        <v>22098.84</v>
      </c>
      <c r="E2327" s="16">
        <f t="shared" si="726"/>
        <v>8.94511503870857E-4</v>
      </c>
      <c r="F2327" s="16">
        <f t="shared" si="728"/>
        <v>8.94511503870857E-4</v>
      </c>
      <c r="G2327" s="16" t="str">
        <f t="shared" si="729"/>
        <v/>
      </c>
      <c r="H2327" s="6">
        <f t="shared" si="730"/>
        <v>2314</v>
      </c>
      <c r="I2327" s="25">
        <f t="shared" ca="1" si="731"/>
        <v>38582.813444660329</v>
      </c>
      <c r="J2327" s="16">
        <f t="shared" ca="1" si="740"/>
        <v>1.3196758016289913E-2</v>
      </c>
      <c r="K2327" s="17">
        <f t="shared" ca="1" si="732"/>
        <v>37.905139939985169</v>
      </c>
      <c r="L2327" s="31">
        <f t="shared" ca="1" si="727"/>
        <v>0.80102801324959738</v>
      </c>
      <c r="M2327" s="30"/>
      <c r="N2327" s="21">
        <v>2314</v>
      </c>
      <c r="O2327" s="14">
        <f t="shared" si="725"/>
        <v>0.68031600000000003</v>
      </c>
      <c r="P2327" s="14">
        <f t="shared" si="733"/>
        <v>0.76966486213156438</v>
      </c>
      <c r="Q2327" s="14">
        <f t="shared" si="741"/>
        <v>1.4499808621315644</v>
      </c>
      <c r="R2327" s="14">
        <f t="shared" si="742"/>
        <v>-8.9348862131564344E-2</v>
      </c>
      <c r="S2327" s="14">
        <f t="shared" si="743"/>
        <v>2.2196457242631289</v>
      </c>
      <c r="T2327" s="14">
        <f t="shared" si="744"/>
        <v>-0.85901372426312872</v>
      </c>
      <c r="U2327" s="4" t="s">
        <v>21</v>
      </c>
      <c r="V2327" s="21">
        <v>2314</v>
      </c>
      <c r="W2327" s="15">
        <f t="shared" si="734"/>
        <v>21037.89964861099</v>
      </c>
      <c r="X2327" s="15">
        <f t="shared" si="735"/>
        <v>23004.145031006996</v>
      </c>
      <c r="Y2327" s="15">
        <f t="shared" si="736"/>
        <v>45421.720621844099</v>
      </c>
      <c r="Z2327" s="15">
        <f t="shared" si="737"/>
        <v>9744.0875326985224</v>
      </c>
      <c r="AA2327" s="15">
        <f t="shared" si="738"/>
        <v>98067.42777124494</v>
      </c>
      <c r="AB2327" s="15">
        <f t="shared" si="739"/>
        <v>4513.1521411720196</v>
      </c>
      <c r="AC2327" s="15"/>
    </row>
    <row r="2328" spans="2:29">
      <c r="B2328" s="64">
        <v>43733</v>
      </c>
      <c r="C2328" s="65">
        <v>2984.87</v>
      </c>
      <c r="D2328" s="65">
        <v>22020.15</v>
      </c>
      <c r="E2328" s="16">
        <f t="shared" si="726"/>
        <v>-3.5608203869523778E-3</v>
      </c>
      <c r="F2328" s="16" t="str">
        <f t="shared" si="728"/>
        <v/>
      </c>
      <c r="G2328" s="16">
        <f t="shared" si="729"/>
        <v>-3.5608203869523778E-3</v>
      </c>
      <c r="H2328" s="6">
        <f t="shared" si="730"/>
        <v>2315</v>
      </c>
      <c r="I2328" s="25">
        <f t="shared" ca="1" si="731"/>
        <v>38530.925461764025</v>
      </c>
      <c r="J2328" s="16">
        <f t="shared" ca="1" si="740"/>
        <v>-1.3448470514138887E-3</v>
      </c>
      <c r="K2328" s="17">
        <f t="shared" ca="1" si="732"/>
        <v>37.802655372796266</v>
      </c>
      <c r="L2328" s="31">
        <f t="shared" ca="1" si="727"/>
        <v>-0.10248456718890521</v>
      </c>
      <c r="M2328" s="30"/>
      <c r="N2328" s="21">
        <v>2315</v>
      </c>
      <c r="O2328" s="14">
        <f t="shared" si="725"/>
        <v>0.68060999999999994</v>
      </c>
      <c r="P2328" s="14">
        <f t="shared" si="733"/>
        <v>0.76983115031804206</v>
      </c>
      <c r="Q2328" s="14">
        <f t="shared" si="741"/>
        <v>1.4504411503180421</v>
      </c>
      <c r="R2328" s="14">
        <f t="shared" si="742"/>
        <v>-8.9221150318042119E-2</v>
      </c>
      <c r="S2328" s="14">
        <f t="shared" si="743"/>
        <v>2.2202723006360841</v>
      </c>
      <c r="T2328" s="14">
        <f t="shared" si="744"/>
        <v>-0.85905230063608418</v>
      </c>
      <c r="U2328" s="4" t="s">
        <v>21</v>
      </c>
      <c r="V2328" s="21">
        <v>2315</v>
      </c>
      <c r="W2328" s="15">
        <f t="shared" si="734"/>
        <v>21044.085700412739</v>
      </c>
      <c r="X2328" s="15">
        <f t="shared" si="735"/>
        <v>23007.970666635862</v>
      </c>
      <c r="Y2328" s="15">
        <f t="shared" si="736"/>
        <v>45442.632515635451</v>
      </c>
      <c r="Z2328" s="15">
        <f t="shared" si="737"/>
        <v>9745.3320472563573</v>
      </c>
      <c r="AA2328" s="15">
        <f t="shared" si="738"/>
        <v>98128.893758999766</v>
      </c>
      <c r="AB2328" s="15">
        <f t="shared" si="739"/>
        <v>4512.9780434898676</v>
      </c>
      <c r="AC2328" s="15"/>
    </row>
    <row r="2329" spans="2:29">
      <c r="B2329" s="64">
        <v>43734</v>
      </c>
      <c r="C2329" s="65">
        <v>2977.67</v>
      </c>
      <c r="D2329" s="65">
        <v>22048.240000000002</v>
      </c>
      <c r="E2329" s="16">
        <f t="shared" si="726"/>
        <v>1.2756498025672006E-3</v>
      </c>
      <c r="F2329" s="16">
        <f t="shared" si="728"/>
        <v>1.2756498025672006E-3</v>
      </c>
      <c r="G2329" s="16" t="str">
        <f t="shared" si="729"/>
        <v/>
      </c>
      <c r="H2329" s="6">
        <f t="shared" si="730"/>
        <v>2316</v>
      </c>
      <c r="I2329" s="25">
        <f t="shared" ca="1" si="731"/>
        <v>38889.245750798291</v>
      </c>
      <c r="J2329" s="16">
        <f t="shared" ca="1" si="740"/>
        <v>9.2995505490736999E-3</v>
      </c>
      <c r="K2329" s="17">
        <f t="shared" ca="1" si="732"/>
        <v>38.36281675901472</v>
      </c>
      <c r="L2329" s="31">
        <f t="shared" ca="1" si="727"/>
        <v>0.56016138621845191</v>
      </c>
      <c r="M2329" s="30"/>
      <c r="N2329" s="21">
        <v>2316</v>
      </c>
      <c r="O2329" s="14">
        <f t="shared" si="725"/>
        <v>0.68090399999999995</v>
      </c>
      <c r="P2329" s="14">
        <f t="shared" si="733"/>
        <v>0.76999740259302174</v>
      </c>
      <c r="Q2329" s="14">
        <f t="shared" si="741"/>
        <v>1.4509014025930216</v>
      </c>
      <c r="R2329" s="14">
        <f t="shared" si="742"/>
        <v>-8.9093402593021787E-2</v>
      </c>
      <c r="S2329" s="14">
        <f t="shared" si="743"/>
        <v>2.2208988051860432</v>
      </c>
      <c r="T2329" s="14">
        <f t="shared" si="744"/>
        <v>-0.85909080518604353</v>
      </c>
      <c r="U2329" s="4" t="s">
        <v>21</v>
      </c>
      <c r="V2329" s="21">
        <v>2316</v>
      </c>
      <c r="W2329" s="15">
        <f t="shared" si="734"/>
        <v>21050.273571181089</v>
      </c>
      <c r="X2329" s="15">
        <f t="shared" si="735"/>
        <v>23011.796112087548</v>
      </c>
      <c r="Y2329" s="15">
        <f t="shared" si="736"/>
        <v>45463.552404475755</v>
      </c>
      <c r="Z2329" s="15">
        <f t="shared" si="737"/>
        <v>9746.5770707777301</v>
      </c>
      <c r="AA2329" s="15">
        <f t="shared" si="738"/>
        <v>98190.391219630168</v>
      </c>
      <c r="AB2329" s="15">
        <f t="shared" si="739"/>
        <v>4512.8042766467552</v>
      </c>
      <c r="AC2329" s="15"/>
    </row>
    <row r="2330" spans="2:29">
      <c r="B2330" s="64">
        <v>43735</v>
      </c>
      <c r="C2330" s="65">
        <v>2961.79</v>
      </c>
      <c r="D2330" s="65">
        <v>21878.9</v>
      </c>
      <c r="E2330" s="16">
        <f t="shared" si="726"/>
        <v>-7.6804316353595633E-3</v>
      </c>
      <c r="F2330" s="16" t="str">
        <f t="shared" si="728"/>
        <v/>
      </c>
      <c r="G2330" s="16">
        <f t="shared" si="729"/>
        <v>-7.6804316353595633E-3</v>
      </c>
      <c r="H2330" s="6">
        <f t="shared" si="730"/>
        <v>2317</v>
      </c>
      <c r="I2330" s="25">
        <f t="shared" ca="1" si="731"/>
        <v>38413.921072706587</v>
      </c>
      <c r="J2330" s="16">
        <f t="shared" ca="1" si="740"/>
        <v>-1.2222522420146096E-2</v>
      </c>
      <c r="K2330" s="17">
        <f t="shared" ca="1" si="732"/>
        <v>37.575826759324926</v>
      </c>
      <c r="L2330" s="31">
        <f t="shared" ca="1" si="727"/>
        <v>-0.78698999968979411</v>
      </c>
      <c r="M2330" s="30"/>
      <c r="N2330" s="21">
        <v>2317</v>
      </c>
      <c r="O2330" s="14">
        <f t="shared" si="725"/>
        <v>0.68119799999999997</v>
      </c>
      <c r="P2330" s="14">
        <f t="shared" si="733"/>
        <v>0.77016361897975938</v>
      </c>
      <c r="Q2330" s="14">
        <f t="shared" si="741"/>
        <v>1.4513616189797593</v>
      </c>
      <c r="R2330" s="14">
        <f t="shared" si="742"/>
        <v>-8.8965618979759409E-2</v>
      </c>
      <c r="S2330" s="14">
        <f t="shared" si="743"/>
        <v>2.2215252379595185</v>
      </c>
      <c r="T2330" s="14">
        <f t="shared" si="744"/>
        <v>-0.85912923795951879</v>
      </c>
      <c r="U2330" s="4" t="s">
        <v>21</v>
      </c>
      <c r="V2330" s="21">
        <v>2317</v>
      </c>
      <c r="W2330" s="15">
        <f t="shared" si="734"/>
        <v>21056.463261450903</v>
      </c>
      <c r="X2330" s="15">
        <f t="shared" si="735"/>
        <v>23015.621367590909</v>
      </c>
      <c r="Y2330" s="15">
        <f t="shared" si="736"/>
        <v>45484.480291600528</v>
      </c>
      <c r="Z2330" s="15">
        <f t="shared" si="737"/>
        <v>9747.822603190396</v>
      </c>
      <c r="AA2330" s="15">
        <f t="shared" si="738"/>
        <v>98251.920168593497</v>
      </c>
      <c r="AB2330" s="15">
        <f t="shared" si="739"/>
        <v>4512.6308403950916</v>
      </c>
      <c r="AC2330" s="15"/>
    </row>
    <row r="2331" spans="2:29">
      <c r="B2331" s="64">
        <v>43738</v>
      </c>
      <c r="C2331" s="65">
        <v>2976.74</v>
      </c>
      <c r="D2331" s="65">
        <v>21755.84</v>
      </c>
      <c r="E2331" s="16">
        <f t="shared" si="726"/>
        <v>-5.6245972146680727E-3</v>
      </c>
      <c r="F2331" s="16" t="str">
        <f t="shared" si="728"/>
        <v/>
      </c>
      <c r="G2331" s="16">
        <f t="shared" si="729"/>
        <v>-5.6245972146680727E-3</v>
      </c>
      <c r="H2331" s="6">
        <f t="shared" si="730"/>
        <v>2318</v>
      </c>
      <c r="I2331" s="25">
        <f t="shared" ca="1" si="731"/>
        <v>38875.289197151265</v>
      </c>
      <c r="J2331" s="16">
        <f t="shared" ca="1" si="740"/>
        <v>1.2010440787115686E-2</v>
      </c>
      <c r="K2331" s="17">
        <f t="shared" ca="1" si="732"/>
        <v>38.303632748456216</v>
      </c>
      <c r="L2331" s="31">
        <f t="shared" ca="1" si="727"/>
        <v>0.72780598913128869</v>
      </c>
      <c r="M2331" s="30"/>
      <c r="N2331" s="21">
        <v>2318</v>
      </c>
      <c r="O2331" s="14">
        <f t="shared" si="725"/>
        <v>0.68149199999999999</v>
      </c>
      <c r="P2331" s="14">
        <f t="shared" si="733"/>
        <v>0.77032979950148628</v>
      </c>
      <c r="Q2331" s="14">
        <f t="shared" si="741"/>
        <v>1.4518217995014862</v>
      </c>
      <c r="R2331" s="14">
        <f t="shared" si="742"/>
        <v>-8.8837799501486292E-2</v>
      </c>
      <c r="S2331" s="14">
        <f t="shared" si="743"/>
        <v>2.2221515990029728</v>
      </c>
      <c r="T2331" s="14">
        <f t="shared" si="744"/>
        <v>-0.85916759900297257</v>
      </c>
      <c r="U2331" s="4" t="s">
        <v>21</v>
      </c>
      <c r="V2331" s="21">
        <v>2318</v>
      </c>
      <c r="W2331" s="15">
        <f t="shared" si="734"/>
        <v>21062.654771757188</v>
      </c>
      <c r="X2331" s="15">
        <f t="shared" si="735"/>
        <v>23019.446433374553</v>
      </c>
      <c r="Y2331" s="15">
        <f t="shared" si="736"/>
        <v>45505.416180246204</v>
      </c>
      <c r="Z2331" s="15">
        <f t="shared" si="737"/>
        <v>9749.0686444223084</v>
      </c>
      <c r="AA2331" s="15">
        <f t="shared" si="738"/>
        <v>98313.480621353738</v>
      </c>
      <c r="AB2331" s="15">
        <f t="shared" si="739"/>
        <v>4512.4577344876152</v>
      </c>
      <c r="AC2331" s="15"/>
    </row>
    <row r="2332" spans="2:29">
      <c r="B2332" s="64">
        <v>43739</v>
      </c>
      <c r="C2332" s="65">
        <v>2940.25</v>
      </c>
      <c r="D2332" s="65">
        <v>21885.24</v>
      </c>
      <c r="E2332" s="16">
        <f t="shared" si="726"/>
        <v>5.9478282612853125E-3</v>
      </c>
      <c r="F2332" s="16">
        <f t="shared" si="728"/>
        <v>5.9478282612853125E-3</v>
      </c>
      <c r="G2332" s="16" t="str">
        <f t="shared" si="729"/>
        <v/>
      </c>
      <c r="H2332" s="6">
        <f t="shared" si="730"/>
        <v>2319</v>
      </c>
      <c r="I2332" s="25">
        <f t="shared" ca="1" si="731"/>
        <v>39401.658639124289</v>
      </c>
      <c r="J2332" s="16">
        <f t="shared" ca="1" si="740"/>
        <v>1.3539949228508772E-2</v>
      </c>
      <c r="K2332" s="17">
        <f t="shared" ca="1" si="732"/>
        <v>39.125827265790996</v>
      </c>
      <c r="L2332" s="31">
        <f t="shared" ca="1" si="727"/>
        <v>0.82219451733478222</v>
      </c>
      <c r="M2332" s="30"/>
      <c r="N2332" s="21">
        <v>2319</v>
      </c>
      <c r="O2332" s="14">
        <f t="shared" si="725"/>
        <v>0.681786</v>
      </c>
      <c r="P2332" s="14">
        <f t="shared" si="733"/>
        <v>0.77049594418140843</v>
      </c>
      <c r="Q2332" s="14">
        <f t="shared" si="741"/>
        <v>1.4522819441814083</v>
      </c>
      <c r="R2332" s="14">
        <f t="shared" si="742"/>
        <v>-8.8709944181408429E-2</v>
      </c>
      <c r="S2332" s="14">
        <f t="shared" si="743"/>
        <v>2.2227778883628169</v>
      </c>
      <c r="T2332" s="14">
        <f t="shared" si="744"/>
        <v>-0.85920588836281686</v>
      </c>
      <c r="U2332" s="4" t="s">
        <v>21</v>
      </c>
      <c r="V2332" s="21">
        <v>2319</v>
      </c>
      <c r="W2332" s="15">
        <f t="shared" si="734"/>
        <v>21068.848102635115</v>
      </c>
      <c r="X2332" s="15">
        <f t="shared" si="735"/>
        <v>23023.271309666841</v>
      </c>
      <c r="Y2332" s="15">
        <f t="shared" si="736"/>
        <v>45526.360073650212</v>
      </c>
      <c r="Z2332" s="15">
        <f t="shared" si="737"/>
        <v>9750.3151944016263</v>
      </c>
      <c r="AA2332" s="15">
        <f t="shared" si="738"/>
        <v>98375.072593381265</v>
      </c>
      <c r="AB2332" s="15">
        <f t="shared" si="739"/>
        <v>4512.2849586773964</v>
      </c>
      <c r="AC2332" s="15"/>
    </row>
    <row r="2333" spans="2:29">
      <c r="B2333" s="64">
        <v>43740</v>
      </c>
      <c r="C2333" s="65">
        <v>2887.61</v>
      </c>
      <c r="D2333" s="65">
        <v>21778.61</v>
      </c>
      <c r="E2333" s="16">
        <f t="shared" si="726"/>
        <v>-4.8722335235985995E-3</v>
      </c>
      <c r="F2333" s="16" t="str">
        <f t="shared" si="728"/>
        <v/>
      </c>
      <c r="G2333" s="16">
        <f t="shared" si="729"/>
        <v>-4.8722335235985995E-3</v>
      </c>
      <c r="H2333" s="6">
        <f t="shared" si="730"/>
        <v>2320</v>
      </c>
      <c r="I2333" s="25">
        <f t="shared" ca="1" si="731"/>
        <v>39279.591565809569</v>
      </c>
      <c r="J2333" s="16">
        <f t="shared" ca="1" si="740"/>
        <v>-3.0980186502481931E-3</v>
      </c>
      <c r="K2333" s="17">
        <f t="shared" ca="1" si="732"/>
        <v>38.913525420069455</v>
      </c>
      <c r="L2333" s="31">
        <f t="shared" ca="1" si="727"/>
        <v>-0.21230184572154071</v>
      </c>
      <c r="M2333" s="30"/>
      <c r="N2333" s="21">
        <v>2320</v>
      </c>
      <c r="O2333" s="14">
        <f t="shared" si="725"/>
        <v>0.68208000000000002</v>
      </c>
      <c r="P2333" s="14">
        <f t="shared" si="733"/>
        <v>0.77066205304270696</v>
      </c>
      <c r="Q2333" s="14">
        <f t="shared" si="741"/>
        <v>1.4527420530427069</v>
      </c>
      <c r="R2333" s="14">
        <f t="shared" si="742"/>
        <v>-8.8582053042706943E-2</v>
      </c>
      <c r="S2333" s="14">
        <f t="shared" si="743"/>
        <v>2.2234041060854137</v>
      </c>
      <c r="T2333" s="14">
        <f t="shared" si="744"/>
        <v>-0.85924410608541391</v>
      </c>
      <c r="U2333" s="4" t="s">
        <v>21</v>
      </c>
      <c r="V2333" s="21">
        <v>2320</v>
      </c>
      <c r="W2333" s="15">
        <f t="shared" si="734"/>
        <v>21075.04325462001</v>
      </c>
      <c r="X2333" s="15">
        <f t="shared" si="735"/>
        <v>23027.095996695862</v>
      </c>
      <c r="Y2333" s="15">
        <f t="shared" si="736"/>
        <v>45547.311975050892</v>
      </c>
      <c r="Z2333" s="15">
        <f t="shared" si="737"/>
        <v>9751.5622530567125</v>
      </c>
      <c r="AA2333" s="15">
        <f t="shared" si="738"/>
        <v>98436.696100153233</v>
      </c>
      <c r="AB2333" s="15">
        <f t="shared" si="739"/>
        <v>4512.1125127178339</v>
      </c>
      <c r="AC2333" s="15"/>
    </row>
    <row r="2334" spans="2:29">
      <c r="B2334" s="64">
        <v>43741</v>
      </c>
      <c r="C2334" s="65">
        <v>2907.43</v>
      </c>
      <c r="D2334" s="65">
        <v>21341.74</v>
      </c>
      <c r="E2334" s="16">
        <f t="shared" si="726"/>
        <v>-2.0059590579931362E-2</v>
      </c>
      <c r="F2334" s="16" t="str">
        <f t="shared" si="728"/>
        <v/>
      </c>
      <c r="G2334" s="16">
        <f t="shared" si="729"/>
        <v>-2.0059590579931362E-2</v>
      </c>
      <c r="H2334" s="6">
        <f t="shared" si="730"/>
        <v>2321</v>
      </c>
      <c r="I2334" s="25">
        <f t="shared" ca="1" si="731"/>
        <v>39683.585330695561</v>
      </c>
      <c r="J2334" s="16">
        <f t="shared" ca="1" si="740"/>
        <v>1.0285080592274886E-2</v>
      </c>
      <c r="K2334" s="17">
        <f t="shared" ca="1" si="732"/>
        <v>39.534685165130668</v>
      </c>
      <c r="L2334" s="31">
        <f t="shared" ca="1" si="727"/>
        <v>0.62115974506121141</v>
      </c>
      <c r="M2334" s="30"/>
      <c r="N2334" s="21">
        <v>2321</v>
      </c>
      <c r="O2334" s="14">
        <f t="shared" si="725"/>
        <v>0.68237399999999993</v>
      </c>
      <c r="P2334" s="14">
        <f t="shared" si="733"/>
        <v>0.7708281261085379</v>
      </c>
      <c r="Q2334" s="14">
        <f t="shared" si="741"/>
        <v>1.4532021261085379</v>
      </c>
      <c r="R2334" s="14">
        <f t="shared" si="742"/>
        <v>-8.8454126108537978E-2</v>
      </c>
      <c r="S2334" s="14">
        <f t="shared" si="743"/>
        <v>2.2240302522170756</v>
      </c>
      <c r="T2334" s="14">
        <f t="shared" si="744"/>
        <v>-0.85928225221707588</v>
      </c>
      <c r="U2334" s="4" t="s">
        <v>21</v>
      </c>
      <c r="V2334" s="21">
        <v>2321</v>
      </c>
      <c r="W2334" s="15">
        <f t="shared" si="734"/>
        <v>21081.240228247352</v>
      </c>
      <c r="X2334" s="15">
        <f t="shared" si="735"/>
        <v>23030.920494689482</v>
      </c>
      <c r="Y2334" s="15">
        <f t="shared" si="736"/>
        <v>45568.271887687537</v>
      </c>
      <c r="Z2334" s="15">
        <f t="shared" si="737"/>
        <v>9752.8098203161298</v>
      </c>
      <c r="AA2334" s="15">
        <f t="shared" si="738"/>
        <v>98498.351157153273</v>
      </c>
      <c r="AB2334" s="15">
        <f t="shared" si="739"/>
        <v>4511.9403963626573</v>
      </c>
      <c r="AC2334" s="15"/>
    </row>
    <row r="2335" spans="2:29">
      <c r="B2335" s="64">
        <v>43742</v>
      </c>
      <c r="C2335" s="65">
        <v>2944.44</v>
      </c>
      <c r="D2335" s="65">
        <v>21410.2</v>
      </c>
      <c r="E2335" s="16">
        <f t="shared" si="726"/>
        <v>3.2077984269323458E-3</v>
      </c>
      <c r="F2335" s="16">
        <f t="shared" si="728"/>
        <v>3.2077984269323458E-3</v>
      </c>
      <c r="G2335" s="16" t="str">
        <f t="shared" si="729"/>
        <v/>
      </c>
      <c r="H2335" s="6">
        <f t="shared" si="730"/>
        <v>2322</v>
      </c>
      <c r="I2335" s="25">
        <f t="shared" ca="1" si="731"/>
        <v>40485.667177078292</v>
      </c>
      <c r="J2335" s="16">
        <f t="shared" ca="1" si="740"/>
        <v>2.0211929937749711E-2</v>
      </c>
      <c r="K2335" s="17">
        <f t="shared" ca="1" si="732"/>
        <v>40.766959766560568</v>
      </c>
      <c r="L2335" s="31">
        <f t="shared" ca="1" si="727"/>
        <v>1.2322746014299031</v>
      </c>
      <c r="M2335" s="30"/>
      <c r="N2335" s="21">
        <v>2322</v>
      </c>
      <c r="O2335" s="14">
        <f t="shared" si="725"/>
        <v>0.68266799999999994</v>
      </c>
      <c r="P2335" s="14">
        <f t="shared" si="733"/>
        <v>0.77099416340203253</v>
      </c>
      <c r="Q2335" s="14">
        <f t="shared" si="741"/>
        <v>1.4536621634020324</v>
      </c>
      <c r="R2335" s="14">
        <f t="shared" si="742"/>
        <v>-8.8326163402032587E-2</v>
      </c>
      <c r="S2335" s="14">
        <f t="shared" si="743"/>
        <v>2.2246563268040651</v>
      </c>
      <c r="T2335" s="14">
        <f t="shared" si="744"/>
        <v>-0.85932032680406512</v>
      </c>
      <c r="U2335" s="4" t="s">
        <v>21</v>
      </c>
      <c r="V2335" s="21">
        <v>2322</v>
      </c>
      <c r="W2335" s="15">
        <f t="shared" si="734"/>
        <v>21087.43902405279</v>
      </c>
      <c r="X2335" s="15">
        <f t="shared" si="735"/>
        <v>23034.744803875299</v>
      </c>
      <c r="Y2335" s="15">
        <f t="shared" si="736"/>
        <v>45589.239814800399</v>
      </c>
      <c r="Z2335" s="15">
        <f t="shared" si="737"/>
        <v>9754.0578961086449</v>
      </c>
      <c r="AA2335" s="15">
        <f t="shared" si="738"/>
        <v>98560.037779871607</v>
      </c>
      <c r="AB2335" s="15">
        <f t="shared" si="739"/>
        <v>4511.7686093659258</v>
      </c>
      <c r="AC2335" s="15"/>
    </row>
    <row r="2336" spans="2:29">
      <c r="B2336" s="64">
        <v>43745</v>
      </c>
      <c r="C2336" s="69">
        <v>2938.79</v>
      </c>
      <c r="D2336" s="65">
        <v>21375.25</v>
      </c>
      <c r="E2336" s="16">
        <f t="shared" si="726"/>
        <v>-1.6323995105137143E-3</v>
      </c>
      <c r="F2336" s="16" t="str">
        <f t="shared" si="728"/>
        <v/>
      </c>
      <c r="G2336" s="16">
        <f t="shared" si="729"/>
        <v>-1.6323995105137143E-3</v>
      </c>
      <c r="H2336" s="6">
        <f t="shared" si="730"/>
        <v>2323</v>
      </c>
      <c r="I2336" s="25">
        <f t="shared" ca="1" si="731"/>
        <v>40523.662998190819</v>
      </c>
      <c r="J2336" s="16">
        <f t="shared" ca="1" si="740"/>
        <v>9.3850055493314901E-4</v>
      </c>
      <c r="K2336" s="17">
        <f t="shared" ca="1" si="732"/>
        <v>40.807213583411887</v>
      </c>
      <c r="L2336" s="31">
        <f t="shared" ca="1" si="727"/>
        <v>4.0253816851320352E-2</v>
      </c>
      <c r="M2336" s="30"/>
      <c r="N2336" s="21">
        <v>2323</v>
      </c>
      <c r="O2336" s="14">
        <f t="shared" si="725"/>
        <v>0.68296199999999996</v>
      </c>
      <c r="P2336" s="14">
        <f t="shared" si="733"/>
        <v>0.77116016494629702</v>
      </c>
      <c r="Q2336" s="14">
        <f t="shared" si="741"/>
        <v>1.454122164946297</v>
      </c>
      <c r="R2336" s="14">
        <f t="shared" si="742"/>
        <v>-8.8198164946297064E-2</v>
      </c>
      <c r="S2336" s="14">
        <f t="shared" si="743"/>
        <v>2.2252823298925941</v>
      </c>
      <c r="T2336" s="14">
        <f t="shared" si="744"/>
        <v>-0.85935832989259409</v>
      </c>
      <c r="U2336" s="4" t="s">
        <v>21</v>
      </c>
      <c r="V2336" s="21">
        <v>2323</v>
      </c>
      <c r="W2336" s="15">
        <f t="shared" si="734"/>
        <v>21093.639642572121</v>
      </c>
      <c r="X2336" s="15">
        <f t="shared" si="735"/>
        <v>23038.568924480664</v>
      </c>
      <c r="Y2336" s="15">
        <f t="shared" si="736"/>
        <v>45610.215759630686</v>
      </c>
      <c r="Z2336" s="15">
        <f t="shared" si="737"/>
        <v>9755.306480363226</v>
      </c>
      <c r="AA2336" s="15">
        <f t="shared" si="738"/>
        <v>98621.755983804993</v>
      </c>
      <c r="AB2336" s="15">
        <f t="shared" si="739"/>
        <v>4511.5971514820276</v>
      </c>
      <c r="AC2336" s="15"/>
    </row>
    <row r="2337" spans="2:29">
      <c r="B2337" s="64">
        <v>43746</v>
      </c>
      <c r="C2337" s="65">
        <v>2893.06</v>
      </c>
      <c r="D2337" s="65">
        <v>21587.78</v>
      </c>
      <c r="E2337" s="16">
        <f t="shared" si="726"/>
        <v>9.9428076864597533E-3</v>
      </c>
      <c r="F2337" s="16">
        <f t="shared" si="728"/>
        <v>9.9428076864597533E-3</v>
      </c>
      <c r="G2337" s="16" t="str">
        <f t="shared" si="729"/>
        <v/>
      </c>
      <c r="H2337" s="6">
        <f t="shared" si="730"/>
        <v>2324</v>
      </c>
      <c r="I2337" s="25">
        <f t="shared" ca="1" si="731"/>
        <v>40470.757423201227</v>
      </c>
      <c r="J2337" s="16">
        <f t="shared" ca="1" si="740"/>
        <v>-1.3055476991789808E-3</v>
      </c>
      <c r="K2337" s="17">
        <f t="shared" ca="1" si="732"/>
        <v>40.707188486673971</v>
      </c>
      <c r="L2337" s="31">
        <f t="shared" ca="1" si="727"/>
        <v>-0.10002509673791848</v>
      </c>
      <c r="M2337" s="30"/>
      <c r="N2337" s="21">
        <v>2324</v>
      </c>
      <c r="O2337" s="14">
        <f t="shared" si="725"/>
        <v>0.68325599999999997</v>
      </c>
      <c r="P2337" s="14">
        <f t="shared" si="733"/>
        <v>0.77132613076441281</v>
      </c>
      <c r="Q2337" s="14">
        <f t="shared" si="741"/>
        <v>1.4545821307644129</v>
      </c>
      <c r="R2337" s="14">
        <f t="shared" si="742"/>
        <v>-8.8070130764412835E-2</v>
      </c>
      <c r="S2337" s="14">
        <f t="shared" si="743"/>
        <v>2.2259082615288257</v>
      </c>
      <c r="T2337" s="14">
        <f t="shared" si="744"/>
        <v>-0.85939626152882564</v>
      </c>
      <c r="U2337" s="4" t="s">
        <v>21</v>
      </c>
      <c r="V2337" s="21">
        <v>2324</v>
      </c>
      <c r="W2337" s="15">
        <f t="shared" si="734"/>
        <v>21099.842084341301</v>
      </c>
      <c r="X2337" s="15">
        <f t="shared" si="735"/>
        <v>23042.392856732673</v>
      </c>
      <c r="Y2337" s="15">
        <f t="shared" si="736"/>
        <v>45631.199725420534</v>
      </c>
      <c r="Z2337" s="15">
        <f t="shared" si="737"/>
        <v>9756.55557300904</v>
      </c>
      <c r="AA2337" s="15">
        <f t="shared" si="738"/>
        <v>98683.505784456749</v>
      </c>
      <c r="AB2337" s="15">
        <f t="shared" si="739"/>
        <v>4511.4260224656764</v>
      </c>
      <c r="AC2337" s="15"/>
    </row>
    <row r="2338" spans="2:29">
      <c r="B2338" s="64">
        <v>43747</v>
      </c>
      <c r="C2338" s="65">
        <v>2919.4</v>
      </c>
      <c r="D2338" s="65">
        <v>21456.38</v>
      </c>
      <c r="E2338" s="16">
        <f t="shared" si="726"/>
        <v>-6.0867768709889497E-3</v>
      </c>
      <c r="F2338" s="16" t="str">
        <f t="shared" si="728"/>
        <v/>
      </c>
      <c r="G2338" s="16">
        <f t="shared" si="729"/>
        <v>-6.0867768709889497E-3</v>
      </c>
      <c r="H2338" s="6">
        <f t="shared" si="730"/>
        <v>2325</v>
      </c>
      <c r="I2338" s="25">
        <f t="shared" ca="1" si="731"/>
        <v>39997.330717491968</v>
      </c>
      <c r="J2338" s="16">
        <f t="shared" ca="1" si="740"/>
        <v>-1.1697994696730102E-2</v>
      </c>
      <c r="K2338" s="17">
        <f t="shared" ca="1" si="732"/>
        <v>39.95337833204502</v>
      </c>
      <c r="L2338" s="31">
        <f t="shared" ca="1" si="727"/>
        <v>-0.75381015462894929</v>
      </c>
      <c r="M2338" s="30"/>
      <c r="N2338" s="21">
        <v>2325</v>
      </c>
      <c r="O2338" s="14">
        <f t="shared" si="725"/>
        <v>0.68354999999999999</v>
      </c>
      <c r="P2338" s="14">
        <f t="shared" si="733"/>
        <v>0.77149206087943645</v>
      </c>
      <c r="Q2338" s="14">
        <f t="shared" si="741"/>
        <v>1.4550420608794363</v>
      </c>
      <c r="R2338" s="14">
        <f t="shared" si="742"/>
        <v>-8.7942060879436457E-2</v>
      </c>
      <c r="S2338" s="14">
        <f t="shared" si="743"/>
        <v>2.2265341217588728</v>
      </c>
      <c r="T2338" s="14">
        <f t="shared" si="744"/>
        <v>-0.8594341217588729</v>
      </c>
      <c r="U2338" s="4" t="s">
        <v>21</v>
      </c>
      <c r="V2338" s="21">
        <v>2325</v>
      </c>
      <c r="W2338" s="15">
        <f t="shared" si="734"/>
        <v>21106.046349896445</v>
      </c>
      <c r="X2338" s="15">
        <f t="shared" si="735"/>
        <v>23046.216600858188</v>
      </c>
      <c r="Y2338" s="15">
        <f t="shared" si="736"/>
        <v>45652.191715413042</v>
      </c>
      <c r="Z2338" s="15">
        <f t="shared" si="737"/>
        <v>9757.8051739754592</v>
      </c>
      <c r="AA2338" s="15">
        <f t="shared" si="738"/>
        <v>98745.287197336846</v>
      </c>
      <c r="AB2338" s="15">
        <f t="shared" si="739"/>
        <v>4511.2552220719163</v>
      </c>
      <c r="AC2338" s="15"/>
    </row>
    <row r="2339" spans="2:29">
      <c r="B2339" s="64">
        <v>43748</v>
      </c>
      <c r="C2339" s="65">
        <v>2938.14</v>
      </c>
      <c r="D2339" s="65">
        <v>21551.98</v>
      </c>
      <c r="E2339" s="16">
        <f t="shared" si="726"/>
        <v>4.455551216001886E-3</v>
      </c>
      <c r="F2339" s="16">
        <f t="shared" si="728"/>
        <v>4.455551216001886E-3</v>
      </c>
      <c r="G2339" s="16" t="str">
        <f t="shared" si="729"/>
        <v/>
      </c>
      <c r="H2339" s="6">
        <f t="shared" si="730"/>
        <v>2326</v>
      </c>
      <c r="I2339" s="25">
        <f t="shared" ca="1" si="731"/>
        <v>40284.801798608867</v>
      </c>
      <c r="J2339" s="16">
        <f t="shared" ca="1" si="740"/>
        <v>7.1872566483837785E-3</v>
      </c>
      <c r="K2339" s="17">
        <f t="shared" ca="1" si="732"/>
        <v>40.382600596408949</v>
      </c>
      <c r="L2339" s="31">
        <f t="shared" ca="1" si="727"/>
        <v>0.42922226436392724</v>
      </c>
      <c r="M2339" s="30"/>
      <c r="N2339" s="21">
        <v>2326</v>
      </c>
      <c r="O2339" s="14">
        <f t="shared" si="725"/>
        <v>0.68384400000000001</v>
      </c>
      <c r="P2339" s="14">
        <f t="shared" si="733"/>
        <v>0.77165795531439962</v>
      </c>
      <c r="Q2339" s="14">
        <f t="shared" si="741"/>
        <v>1.4555019553143995</v>
      </c>
      <c r="R2339" s="14">
        <f t="shared" si="742"/>
        <v>-8.7813955314399617E-2</v>
      </c>
      <c r="S2339" s="14">
        <f t="shared" si="743"/>
        <v>2.2271599106287994</v>
      </c>
      <c r="T2339" s="14">
        <f t="shared" si="744"/>
        <v>-0.85947191062879924</v>
      </c>
      <c r="U2339" s="4" t="s">
        <v>21</v>
      </c>
      <c r="V2339" s="21">
        <v>2326</v>
      </c>
      <c r="W2339" s="15">
        <f t="shared" si="734"/>
        <v>21112.252439773823</v>
      </c>
      <c r="X2339" s="15">
        <f t="shared" si="735"/>
        <v>23050.040157083808</v>
      </c>
      <c r="Y2339" s="15">
        <f t="shared" si="736"/>
        <v>45673.191732852283</v>
      </c>
      <c r="Z2339" s="15">
        <f t="shared" si="737"/>
        <v>9759.0552831920559</v>
      </c>
      <c r="AA2339" s="15">
        <f t="shared" si="738"/>
        <v>98807.100237961844</v>
      </c>
      <c r="AB2339" s="15">
        <f t="shared" si="739"/>
        <v>4511.0847500561167</v>
      </c>
      <c r="AC2339" s="15"/>
    </row>
    <row r="2340" spans="2:29">
      <c r="B2340" s="64">
        <v>43749</v>
      </c>
      <c r="C2340" s="65">
        <v>2970.27</v>
      </c>
      <c r="D2340" s="65">
        <v>21798.87</v>
      </c>
      <c r="E2340" s="16">
        <f t="shared" si="726"/>
        <v>1.1455559999591658E-2</v>
      </c>
      <c r="F2340" s="16">
        <f t="shared" si="728"/>
        <v>1.1455559999591658E-2</v>
      </c>
      <c r="G2340" s="16" t="str">
        <f t="shared" si="729"/>
        <v/>
      </c>
      <c r="H2340" s="6">
        <f t="shared" si="730"/>
        <v>2327</v>
      </c>
      <c r="I2340" s="25">
        <f t="shared" ca="1" si="731"/>
        <v>40888.40963694876</v>
      </c>
      <c r="J2340" s="16">
        <f t="shared" ca="1" si="740"/>
        <v>1.4983512674517779E-2</v>
      </c>
      <c r="K2340" s="17">
        <f t="shared" ca="1" si="732"/>
        <v>41.293749264867756</v>
      </c>
      <c r="L2340" s="31">
        <f t="shared" ca="1" si="727"/>
        <v>0.91114866845880549</v>
      </c>
      <c r="M2340" s="30"/>
      <c r="N2340" s="21">
        <v>2327</v>
      </c>
      <c r="O2340" s="14">
        <f t="shared" si="725"/>
        <v>0.68413800000000002</v>
      </c>
      <c r="P2340" s="14">
        <f t="shared" si="733"/>
        <v>0.7718238140923096</v>
      </c>
      <c r="Q2340" s="14">
        <f t="shared" si="741"/>
        <v>1.4559618140923096</v>
      </c>
      <c r="R2340" s="14">
        <f t="shared" si="742"/>
        <v>-8.7685814092309577E-2</v>
      </c>
      <c r="S2340" s="14">
        <f t="shared" si="743"/>
        <v>2.2277856281846193</v>
      </c>
      <c r="T2340" s="14">
        <f t="shared" si="744"/>
        <v>-0.85950962818461918</v>
      </c>
      <c r="U2340" s="4" t="s">
        <v>21</v>
      </c>
      <c r="V2340" s="21">
        <v>2327</v>
      </c>
      <c r="W2340" s="15">
        <f t="shared" si="734"/>
        <v>21118.460354509869</v>
      </c>
      <c r="X2340" s="15">
        <f t="shared" si="735"/>
        <v>23053.86352563589</v>
      </c>
      <c r="Y2340" s="15">
        <f t="shared" si="736"/>
        <v>45694.199780983261</v>
      </c>
      <c r="Z2340" s="15">
        <f t="shared" si="737"/>
        <v>9760.3059005885971</v>
      </c>
      <c r="AA2340" s="15">
        <f t="shared" si="738"/>
        <v>98868.944921854825</v>
      </c>
      <c r="AB2340" s="15">
        <f t="shared" si="739"/>
        <v>4510.9146061739739</v>
      </c>
      <c r="AC2340" s="15"/>
    </row>
    <row r="2341" spans="2:29">
      <c r="B2341" s="64">
        <v>43753</v>
      </c>
      <c r="C2341" s="65">
        <v>2995.68</v>
      </c>
      <c r="D2341" s="65">
        <v>22207.21</v>
      </c>
      <c r="E2341" s="16">
        <f t="shared" si="726"/>
        <v>1.873216363967491E-2</v>
      </c>
      <c r="F2341" s="16">
        <f t="shared" si="728"/>
        <v>1.873216363967491E-2</v>
      </c>
      <c r="G2341" s="16" t="str">
        <f t="shared" si="729"/>
        <v/>
      </c>
      <c r="H2341" s="6">
        <f t="shared" si="730"/>
        <v>2328</v>
      </c>
      <c r="I2341" s="25">
        <f t="shared" ca="1" si="731"/>
        <v>40603.36444715679</v>
      </c>
      <c r="J2341" s="16">
        <f t="shared" ca="1" si="740"/>
        <v>-6.97129559019066E-3</v>
      </c>
      <c r="K2341" s="17">
        <f t="shared" ca="1" si="732"/>
        <v>40.838142183409431</v>
      </c>
      <c r="L2341" s="31">
        <f t="shared" ca="1" si="727"/>
        <v>-0.45560708145832729</v>
      </c>
      <c r="M2341" s="30"/>
      <c r="N2341" s="21">
        <v>2328</v>
      </c>
      <c r="O2341" s="14">
        <f t="shared" si="725"/>
        <v>0.68443199999999993</v>
      </c>
      <c r="P2341" s="14">
        <f t="shared" si="733"/>
        <v>0.77198963723614844</v>
      </c>
      <c r="Q2341" s="14">
        <f t="shared" si="741"/>
        <v>1.4564216372361485</v>
      </c>
      <c r="R2341" s="14">
        <f t="shared" si="742"/>
        <v>-8.7557637236148511E-2</v>
      </c>
      <c r="S2341" s="14">
        <f t="shared" si="743"/>
        <v>2.2284112744722968</v>
      </c>
      <c r="T2341" s="14">
        <f t="shared" si="744"/>
        <v>-0.85954727447229695</v>
      </c>
      <c r="U2341" s="4" t="s">
        <v>21</v>
      </c>
      <c r="V2341" s="21">
        <v>2328</v>
      </c>
      <c r="W2341" s="15">
        <f t="shared" si="734"/>
        <v>21124.670094641162</v>
      </c>
      <c r="X2341" s="15">
        <f t="shared" si="735"/>
        <v>23057.686706740536</v>
      </c>
      <c r="Y2341" s="15">
        <f t="shared" si="736"/>
        <v>45715.215863051919</v>
      </c>
      <c r="Z2341" s="15">
        <f t="shared" si="737"/>
        <v>9761.557026095059</v>
      </c>
      <c r="AA2341" s="15">
        <f t="shared" si="738"/>
        <v>98930.821264545462</v>
      </c>
      <c r="AB2341" s="15">
        <f t="shared" si="739"/>
        <v>4510.7447901815112</v>
      </c>
      <c r="AC2341" s="15"/>
    </row>
    <row r="2342" spans="2:29">
      <c r="B2342" s="64">
        <v>43754</v>
      </c>
      <c r="C2342" s="65">
        <v>2989.69</v>
      </c>
      <c r="D2342" s="65">
        <v>22472.92</v>
      </c>
      <c r="E2342" s="16">
        <f t="shared" si="726"/>
        <v>1.1965032978028268E-2</v>
      </c>
      <c r="F2342" s="16">
        <f t="shared" si="728"/>
        <v>1.1965032978028268E-2</v>
      </c>
      <c r="G2342" s="16" t="str">
        <f t="shared" si="729"/>
        <v/>
      </c>
      <c r="H2342" s="6">
        <f t="shared" si="730"/>
        <v>2329</v>
      </c>
      <c r="I2342" s="25">
        <f t="shared" ca="1" si="731"/>
        <v>40488.453294380663</v>
      </c>
      <c r="J2342" s="16">
        <f t="shared" ca="1" si="740"/>
        <v>-2.8300894357086589E-3</v>
      </c>
      <c r="K2342" s="17">
        <f t="shared" ca="1" si="732"/>
        <v>40.642635707344695</v>
      </c>
      <c r="L2342" s="31">
        <f t="shared" ca="1" si="727"/>
        <v>-0.19550647606473781</v>
      </c>
      <c r="M2342" s="30"/>
      <c r="N2342" s="21">
        <v>2329</v>
      </c>
      <c r="O2342" s="14">
        <f t="shared" si="725"/>
        <v>0.68472599999999995</v>
      </c>
      <c r="P2342" s="14">
        <f t="shared" si="733"/>
        <v>0.77215542476887389</v>
      </c>
      <c r="Q2342" s="14">
        <f t="shared" si="741"/>
        <v>1.4568814247688739</v>
      </c>
      <c r="R2342" s="14">
        <f t="shared" si="742"/>
        <v>-8.7429424768873942E-2</v>
      </c>
      <c r="S2342" s="14">
        <f t="shared" si="743"/>
        <v>2.2290368495377475</v>
      </c>
      <c r="T2342" s="14">
        <f t="shared" si="744"/>
        <v>-0.85958484953774783</v>
      </c>
      <c r="U2342" s="4" t="s">
        <v>21</v>
      </c>
      <c r="V2342" s="21">
        <v>2329</v>
      </c>
      <c r="W2342" s="15">
        <f t="shared" si="734"/>
        <v>21130.881660704457</v>
      </c>
      <c r="X2342" s="15">
        <f t="shared" si="735"/>
        <v>23061.50970062361</v>
      </c>
      <c r="Y2342" s="15">
        <f t="shared" si="736"/>
        <v>45736.239982305182</v>
      </c>
      <c r="Z2342" s="15">
        <f t="shared" si="737"/>
        <v>9762.8086596416124</v>
      </c>
      <c r="AA2342" s="15">
        <f t="shared" si="738"/>
        <v>98992.729281570064</v>
      </c>
      <c r="AB2342" s="15">
        <f t="shared" si="739"/>
        <v>4510.5753018350761</v>
      </c>
      <c r="AC2342" s="15"/>
    </row>
    <row r="2343" spans="2:29">
      <c r="B2343" s="64">
        <v>43755</v>
      </c>
      <c r="C2343" s="65">
        <v>2997.95</v>
      </c>
      <c r="D2343" s="65">
        <v>22451.86</v>
      </c>
      <c r="E2343" s="16">
        <f t="shared" si="726"/>
        <v>-9.371278854727233E-4</v>
      </c>
      <c r="F2343" s="16" t="str">
        <f t="shared" si="728"/>
        <v/>
      </c>
      <c r="G2343" s="16">
        <f t="shared" si="729"/>
        <v>-9.371278854727233E-4</v>
      </c>
      <c r="H2343" s="6">
        <f t="shared" si="730"/>
        <v>2330</v>
      </c>
      <c r="I2343" s="25">
        <f t="shared" ca="1" si="731"/>
        <v>40357.286543117931</v>
      </c>
      <c r="J2343" s="16">
        <f t="shared" ca="1" si="740"/>
        <v>-3.239608841292446E-3</v>
      </c>
      <c r="K2343" s="17">
        <f t="shared" ca="1" si="732"/>
        <v>40.421456337494966</v>
      </c>
      <c r="L2343" s="31">
        <f t="shared" ca="1" si="727"/>
        <v>-0.22117936984973133</v>
      </c>
      <c r="M2343" s="30"/>
      <c r="N2343" s="21">
        <v>2330</v>
      </c>
      <c r="O2343" s="14">
        <f t="shared" si="725"/>
        <v>0.68501999999999996</v>
      </c>
      <c r="P2343" s="14">
        <f t="shared" si="733"/>
        <v>0.77232117671341893</v>
      </c>
      <c r="Q2343" s="14">
        <f t="shared" si="741"/>
        <v>1.457341176713419</v>
      </c>
      <c r="R2343" s="14">
        <f t="shared" si="742"/>
        <v>-8.7301176713418971E-2</v>
      </c>
      <c r="S2343" s="14">
        <f t="shared" si="743"/>
        <v>2.2296623534268378</v>
      </c>
      <c r="T2343" s="14">
        <f t="shared" si="744"/>
        <v>-0.8596223534268379</v>
      </c>
      <c r="U2343" s="4" t="s">
        <v>21</v>
      </c>
      <c r="V2343" s="21">
        <v>2330</v>
      </c>
      <c r="W2343" s="15">
        <f t="shared" si="734"/>
        <v>21137.095053236651</v>
      </c>
      <c r="X2343" s="15">
        <f t="shared" si="735"/>
        <v>23065.33250751072</v>
      </c>
      <c r="Y2343" s="15">
        <f t="shared" si="736"/>
        <v>45757.272141990914</v>
      </c>
      <c r="Z2343" s="15">
        <f t="shared" si="737"/>
        <v>9764.0608011586319</v>
      </c>
      <c r="AA2343" s="15">
        <f t="shared" si="738"/>
        <v>99054.668988471618</v>
      </c>
      <c r="AB2343" s="15">
        <f t="shared" si="739"/>
        <v>4510.4061408913403</v>
      </c>
      <c r="AC2343" s="15"/>
    </row>
    <row r="2344" spans="2:29">
      <c r="B2344" s="64">
        <v>43756</v>
      </c>
      <c r="C2344" s="65">
        <v>2986.19</v>
      </c>
      <c r="D2344" s="65">
        <v>22492.68</v>
      </c>
      <c r="E2344" s="16">
        <f t="shared" si="726"/>
        <v>1.8181121742251959E-3</v>
      </c>
      <c r="F2344" s="16">
        <f t="shared" si="728"/>
        <v>1.8181121742251959E-3</v>
      </c>
      <c r="G2344" s="16" t="str">
        <f t="shared" si="729"/>
        <v/>
      </c>
      <c r="H2344" s="6">
        <f t="shared" si="730"/>
        <v>2331</v>
      </c>
      <c r="I2344" s="25">
        <f t="shared" ca="1" si="731"/>
        <v>40177.921128138092</v>
      </c>
      <c r="J2344" s="16">
        <f t="shared" ca="1" si="740"/>
        <v>-4.4444369367649039E-3</v>
      </c>
      <c r="K2344" s="17">
        <f t="shared" ca="1" si="732"/>
        <v>40.124684724719202</v>
      </c>
      <c r="L2344" s="31">
        <f t="shared" ca="1" si="727"/>
        <v>-0.29677161277576536</v>
      </c>
      <c r="M2344" s="30"/>
      <c r="N2344" s="21">
        <v>2331</v>
      </c>
      <c r="O2344" s="14">
        <f t="shared" si="725"/>
        <v>0.68531399999999998</v>
      </c>
      <c r="P2344" s="14">
        <f t="shared" si="733"/>
        <v>0.77248689309269181</v>
      </c>
      <c r="Q2344" s="14">
        <f t="shared" si="741"/>
        <v>1.4578008930926918</v>
      </c>
      <c r="R2344" s="14">
        <f t="shared" si="742"/>
        <v>-8.7172893092691828E-2</v>
      </c>
      <c r="S2344" s="14">
        <f t="shared" si="743"/>
        <v>2.2302877861853836</v>
      </c>
      <c r="T2344" s="14">
        <f t="shared" si="744"/>
        <v>-0.85965978618538363</v>
      </c>
      <c r="U2344" s="4" t="s">
        <v>21</v>
      </c>
      <c r="V2344" s="21">
        <v>2331</v>
      </c>
      <c r="W2344" s="15">
        <f t="shared" si="734"/>
        <v>21143.310272774808</v>
      </c>
      <c r="X2344" s="15">
        <f t="shared" si="735"/>
        <v>23069.155127627222</v>
      </c>
      <c r="Y2344" s="15">
        <f t="shared" si="736"/>
        <v>45778.312345357932</v>
      </c>
      <c r="Z2344" s="15">
        <f t="shared" si="737"/>
        <v>9765.3134505766884</v>
      </c>
      <c r="AA2344" s="15">
        <f t="shared" si="738"/>
        <v>99116.640400799486</v>
      </c>
      <c r="AB2344" s="15">
        <f t="shared" si="739"/>
        <v>4510.2373071073016</v>
      </c>
      <c r="AC2344" s="15"/>
    </row>
    <row r="2345" spans="2:29">
      <c r="B2345" s="64">
        <v>43759</v>
      </c>
      <c r="C2345" s="65">
        <v>3006.72</v>
      </c>
      <c r="D2345" s="65">
        <v>22548.9</v>
      </c>
      <c r="E2345" s="16">
        <f t="shared" si="726"/>
        <v>2.4994798307716626E-3</v>
      </c>
      <c r="F2345" s="16">
        <f t="shared" si="728"/>
        <v>2.4994798307716626E-3</v>
      </c>
      <c r="G2345" s="16" t="str">
        <f t="shared" si="729"/>
        <v/>
      </c>
      <c r="H2345" s="6">
        <f t="shared" si="730"/>
        <v>2332</v>
      </c>
      <c r="I2345" s="25">
        <f t="shared" ca="1" si="731"/>
        <v>40590.945251748031</v>
      </c>
      <c r="J2345" s="16">
        <f t="shared" ca="1" si="740"/>
        <v>1.0279877903406082E-2</v>
      </c>
      <c r="K2345" s="17">
        <f t="shared" ca="1" si="732"/>
        <v>40.745522611013477</v>
      </c>
      <c r="L2345" s="31">
        <f t="shared" ca="1" si="727"/>
        <v>0.62083788629427283</v>
      </c>
      <c r="M2345" s="30"/>
      <c r="N2345" s="21">
        <v>2332</v>
      </c>
      <c r="O2345" s="14">
        <f t="shared" si="725"/>
        <v>0.685608</v>
      </c>
      <c r="P2345" s="14">
        <f t="shared" si="733"/>
        <v>0.77265257392957676</v>
      </c>
      <c r="Q2345" s="14">
        <f t="shared" si="741"/>
        <v>1.4582605739295769</v>
      </c>
      <c r="R2345" s="14">
        <f t="shared" si="742"/>
        <v>-8.7044573929576763E-2</v>
      </c>
      <c r="S2345" s="14">
        <f t="shared" si="743"/>
        <v>2.2309131478591535</v>
      </c>
      <c r="T2345" s="14">
        <f t="shared" si="744"/>
        <v>-0.85969714785915352</v>
      </c>
      <c r="U2345" s="4" t="s">
        <v>21</v>
      </c>
      <c r="V2345" s="21">
        <v>2332</v>
      </c>
      <c r="W2345" s="15">
        <f t="shared" si="734"/>
        <v>21149.527319856144</v>
      </c>
      <c r="X2345" s="15">
        <f t="shared" si="735"/>
        <v>23072.977561198251</v>
      </c>
      <c r="Y2345" s="15">
        <f t="shared" si="736"/>
        <v>45799.360595656057</v>
      </c>
      <c r="Z2345" s="15">
        <f t="shared" si="737"/>
        <v>9766.5666078265476</v>
      </c>
      <c r="AA2345" s="15">
        <f t="shared" si="738"/>
        <v>99178.643534109928</v>
      </c>
      <c r="AB2345" s="15">
        <f t="shared" si="739"/>
        <v>4510.0688002402776</v>
      </c>
      <c r="AC2345" s="15"/>
    </row>
    <row r="2346" spans="2:29">
      <c r="B2346" s="64">
        <v>43761</v>
      </c>
      <c r="C2346" s="65">
        <v>3004.52</v>
      </c>
      <c r="D2346" s="65">
        <v>22642.38</v>
      </c>
      <c r="E2346" s="16">
        <f t="shared" si="726"/>
        <v>4.1456567726141655E-3</v>
      </c>
      <c r="F2346" s="16">
        <f t="shared" si="728"/>
        <v>4.1456567726141655E-3</v>
      </c>
      <c r="G2346" s="16" t="str">
        <f t="shared" si="729"/>
        <v/>
      </c>
      <c r="H2346" s="6">
        <f t="shared" si="730"/>
        <v>2333</v>
      </c>
      <c r="I2346" s="25">
        <f t="shared" ca="1" si="731"/>
        <v>40231.4140159456</v>
      </c>
      <c r="J2346" s="16">
        <f t="shared" ca="1" si="740"/>
        <v>-8.8574245702481673E-3</v>
      </c>
      <c r="K2346" s="17">
        <f t="shared" ca="1" si="732"/>
        <v>40.171091940832881</v>
      </c>
      <c r="L2346" s="31">
        <f t="shared" ca="1" si="727"/>
        <v>-0.57443067018059846</v>
      </c>
      <c r="M2346" s="30"/>
      <c r="N2346" s="21">
        <v>2333</v>
      </c>
      <c r="O2346" s="14">
        <f t="shared" si="725"/>
        <v>0.68590200000000001</v>
      </c>
      <c r="P2346" s="14">
        <f t="shared" si="733"/>
        <v>0.77281821924693261</v>
      </c>
      <c r="Q2346" s="14">
        <f t="shared" si="741"/>
        <v>1.4587202192469326</v>
      </c>
      <c r="R2346" s="14">
        <f t="shared" si="742"/>
        <v>-8.6916219246932602E-2</v>
      </c>
      <c r="S2346" s="14">
        <f t="shared" si="743"/>
        <v>2.2315384384938652</v>
      </c>
      <c r="T2346" s="14">
        <f t="shared" si="744"/>
        <v>-0.85973443849386522</v>
      </c>
      <c r="U2346" s="4" t="s">
        <v>21</v>
      </c>
      <c r="V2346" s="21">
        <v>2333</v>
      </c>
      <c r="W2346" s="15">
        <f t="shared" si="734"/>
        <v>21155.746195018037</v>
      </c>
      <c r="X2346" s="15">
        <f t="shared" si="735"/>
        <v>23076.799808448657</v>
      </c>
      <c r="Y2346" s="15">
        <f t="shared" si="736"/>
        <v>45820.416896135968</v>
      </c>
      <c r="Z2346" s="15">
        <f t="shared" si="737"/>
        <v>9767.8202728391843</v>
      </c>
      <c r="AA2346" s="15">
        <f t="shared" si="738"/>
        <v>99240.678403965561</v>
      </c>
      <c r="AB2346" s="15">
        <f t="shared" si="739"/>
        <v>4509.9006200479162</v>
      </c>
      <c r="AC2346" s="15"/>
    </row>
    <row r="2347" spans="2:29">
      <c r="B2347" s="64">
        <v>43762</v>
      </c>
      <c r="C2347" s="65">
        <v>3010.29</v>
      </c>
      <c r="D2347" s="65">
        <v>22750.6</v>
      </c>
      <c r="E2347" s="16">
        <f t="shared" si="726"/>
        <v>4.7795328936267971E-3</v>
      </c>
      <c r="F2347" s="16">
        <f t="shared" si="728"/>
        <v>4.7795328936267971E-3</v>
      </c>
      <c r="G2347" s="16" t="str">
        <f t="shared" si="729"/>
        <v/>
      </c>
      <c r="H2347" s="6">
        <f t="shared" si="730"/>
        <v>2334</v>
      </c>
      <c r="I2347" s="25">
        <f t="shared" ca="1" si="731"/>
        <v>39960.37707141682</v>
      </c>
      <c r="J2347" s="16">
        <f t="shared" ca="1" si="740"/>
        <v>-6.7369480083736312E-3</v>
      </c>
      <c r="K2347" s="17">
        <f t="shared" ca="1" si="732"/>
        <v>39.730232676493053</v>
      </c>
      <c r="L2347" s="31">
        <f t="shared" ca="1" si="727"/>
        <v>-0.4408592643398247</v>
      </c>
      <c r="M2347" s="30"/>
      <c r="N2347" s="21">
        <v>2334</v>
      </c>
      <c r="O2347" s="14">
        <f t="shared" si="725"/>
        <v>0.68619600000000003</v>
      </c>
      <c r="P2347" s="14">
        <f t="shared" si="733"/>
        <v>0.77298382906759444</v>
      </c>
      <c r="Q2347" s="14">
        <f t="shared" si="741"/>
        <v>1.4591798290675944</v>
      </c>
      <c r="R2347" s="14">
        <f t="shared" si="742"/>
        <v>-8.6787829067594413E-2</v>
      </c>
      <c r="S2347" s="14">
        <f t="shared" si="743"/>
        <v>2.2321636581351889</v>
      </c>
      <c r="T2347" s="14">
        <f t="shared" si="744"/>
        <v>-0.85977165813518885</v>
      </c>
      <c r="U2347" s="4" t="s">
        <v>21</v>
      </c>
      <c r="V2347" s="21">
        <v>2334</v>
      </c>
      <c r="W2347" s="15">
        <f t="shared" si="734"/>
        <v>21161.966898798019</v>
      </c>
      <c r="X2347" s="15">
        <f t="shared" si="735"/>
        <v>23080.621869603081</v>
      </c>
      <c r="Y2347" s="15">
        <f t="shared" si="736"/>
        <v>45841.481250049408</v>
      </c>
      <c r="Z2347" s="15">
        <f t="shared" si="737"/>
        <v>9769.0744455457643</v>
      </c>
      <c r="AA2347" s="15">
        <f t="shared" si="738"/>
        <v>99302.745025935757</v>
      </c>
      <c r="AB2347" s="15">
        <f t="shared" si="739"/>
        <v>4509.7327662881798</v>
      </c>
      <c r="AC2347" s="15"/>
    </row>
    <row r="2348" spans="2:29">
      <c r="B2348" s="64">
        <v>43763</v>
      </c>
      <c r="C2348" s="65">
        <v>3022.55</v>
      </c>
      <c r="D2348" s="65">
        <v>22799.81</v>
      </c>
      <c r="E2348" s="16">
        <f t="shared" si="726"/>
        <v>2.1630198763989859E-3</v>
      </c>
      <c r="F2348" s="16">
        <f t="shared" si="728"/>
        <v>2.1630198763989859E-3</v>
      </c>
      <c r="G2348" s="16" t="str">
        <f t="shared" si="729"/>
        <v/>
      </c>
      <c r="H2348" s="6">
        <f t="shared" si="730"/>
        <v>2335</v>
      </c>
      <c r="I2348" s="25">
        <f t="shared" ca="1" si="731"/>
        <v>39377.95768662075</v>
      </c>
      <c r="J2348" s="16">
        <f t="shared" ca="1" si="740"/>
        <v>-1.4574922147385544E-2</v>
      </c>
      <c r="K2348" s="17">
        <f t="shared" ca="1" si="732"/>
        <v>38.794220822864283</v>
      </c>
      <c r="L2348" s="31">
        <f t="shared" ca="1" si="727"/>
        <v>-0.93601185362876871</v>
      </c>
      <c r="M2348" s="30"/>
      <c r="N2348" s="21">
        <v>2335</v>
      </c>
      <c r="O2348" s="14">
        <f t="shared" si="725"/>
        <v>0.68648999999999993</v>
      </c>
      <c r="P2348" s="14">
        <f t="shared" si="733"/>
        <v>0.77314940341437244</v>
      </c>
      <c r="Q2348" s="14">
        <f t="shared" si="741"/>
        <v>1.4596394034143723</v>
      </c>
      <c r="R2348" s="14">
        <f t="shared" si="742"/>
        <v>-8.6659403414372504E-2</v>
      </c>
      <c r="S2348" s="14">
        <f t="shared" si="743"/>
        <v>2.2327888068287449</v>
      </c>
      <c r="T2348" s="14">
        <f t="shared" si="744"/>
        <v>-0.85980880682874494</v>
      </c>
      <c r="U2348" s="4" t="s">
        <v>21</v>
      </c>
      <c r="V2348" s="21">
        <v>2335</v>
      </c>
      <c r="W2348" s="15">
        <f t="shared" si="734"/>
        <v>21168.189431733783</v>
      </c>
      <c r="X2348" s="15">
        <f t="shared" si="735"/>
        <v>23084.443744885888</v>
      </c>
      <c r="Y2348" s="15">
        <f t="shared" si="736"/>
        <v>45862.553660649013</v>
      </c>
      <c r="Z2348" s="15">
        <f t="shared" si="737"/>
        <v>9770.3291258776535</v>
      </c>
      <c r="AA2348" s="15">
        <f t="shared" si="738"/>
        <v>99364.843415596435</v>
      </c>
      <c r="AB2348" s="15">
        <f t="shared" si="739"/>
        <v>4509.5652387193595</v>
      </c>
      <c r="AC2348" s="15"/>
    </row>
    <row r="2349" spans="2:29">
      <c r="B2349" s="64">
        <v>43766</v>
      </c>
      <c r="C2349" s="65">
        <v>3039.42</v>
      </c>
      <c r="D2349" s="65">
        <v>22867.27</v>
      </c>
      <c r="E2349" s="16">
        <f t="shared" si="726"/>
        <v>2.9587965864627435E-3</v>
      </c>
      <c r="F2349" s="16">
        <f t="shared" si="728"/>
        <v>2.9587965864627435E-3</v>
      </c>
      <c r="G2349" s="16" t="str">
        <f t="shared" si="729"/>
        <v/>
      </c>
      <c r="H2349" s="6">
        <f t="shared" si="730"/>
        <v>2336</v>
      </c>
      <c r="I2349" s="25">
        <f t="shared" ca="1" si="731"/>
        <v>38948.630062485579</v>
      </c>
      <c r="J2349" s="16">
        <f t="shared" ca="1" si="740"/>
        <v>-1.0902739739624459E-2</v>
      </c>
      <c r="K2349" s="17">
        <f t="shared" ca="1" si="732"/>
        <v>38.090682226233376</v>
      </c>
      <c r="L2349" s="31">
        <f t="shared" ca="1" si="727"/>
        <v>-0.7035385966309039</v>
      </c>
      <c r="M2349" s="30"/>
      <c r="N2349" s="21">
        <v>2336</v>
      </c>
      <c r="O2349" s="14">
        <f t="shared" si="725"/>
        <v>0.68678399999999995</v>
      </c>
      <c r="P2349" s="14">
        <f t="shared" si="733"/>
        <v>0.7733149423100526</v>
      </c>
      <c r="Q2349" s="14">
        <f t="shared" si="741"/>
        <v>1.4600989423100525</v>
      </c>
      <c r="R2349" s="14">
        <f t="shared" si="742"/>
        <v>-8.653094231005265E-2</v>
      </c>
      <c r="S2349" s="14">
        <f t="shared" si="743"/>
        <v>2.2334138846201053</v>
      </c>
      <c r="T2349" s="14">
        <f t="shared" si="744"/>
        <v>-0.85984588462010525</v>
      </c>
      <c r="U2349" s="4" t="s">
        <v>21</v>
      </c>
      <c r="V2349" s="21">
        <v>2336</v>
      </c>
      <c r="W2349" s="15">
        <f t="shared" si="734"/>
        <v>21174.413794363187</v>
      </c>
      <c r="X2349" s="15">
        <f t="shared" si="735"/>
        <v>23088.265434521225</v>
      </c>
      <c r="Y2349" s="15">
        <f t="shared" si="736"/>
        <v>45883.63413118841</v>
      </c>
      <c r="Z2349" s="15">
        <f t="shared" si="737"/>
        <v>9771.5843137664178</v>
      </c>
      <c r="AA2349" s="15">
        <f t="shared" si="738"/>
        <v>99426.973588530178</v>
      </c>
      <c r="AB2349" s="15">
        <f t="shared" si="739"/>
        <v>4509.3980371000653</v>
      </c>
      <c r="AC2349" s="15"/>
    </row>
    <row r="2350" spans="2:29">
      <c r="B2350" s="64">
        <v>43767</v>
      </c>
      <c r="C2350" s="65">
        <v>3036.89</v>
      </c>
      <c r="D2350" s="65">
        <v>22974.13</v>
      </c>
      <c r="E2350" s="16">
        <f t="shared" si="726"/>
        <v>4.6730545447707826E-3</v>
      </c>
      <c r="F2350" s="16">
        <f t="shared" si="728"/>
        <v>4.6730545447707826E-3</v>
      </c>
      <c r="G2350" s="16" t="str">
        <f t="shared" si="729"/>
        <v/>
      </c>
      <c r="H2350" s="6">
        <f t="shared" si="730"/>
        <v>2337</v>
      </c>
      <c r="I2350" s="25">
        <f t="shared" ca="1" si="731"/>
        <v>38723.12055282815</v>
      </c>
      <c r="J2350" s="16">
        <f t="shared" ca="1" si="740"/>
        <v>-5.7899214759451869E-3</v>
      </c>
      <c r="K2350" s="17">
        <f t="shared" ca="1" si="732"/>
        <v>37.709385228835814</v>
      </c>
      <c r="L2350" s="31">
        <f t="shared" ca="1" si="727"/>
        <v>-0.38129699739756279</v>
      </c>
      <c r="M2350" s="30"/>
      <c r="N2350" s="21">
        <v>2337</v>
      </c>
      <c r="O2350" s="14">
        <f t="shared" si="725"/>
        <v>0.68707799999999997</v>
      </c>
      <c r="P2350" s="14">
        <f t="shared" si="733"/>
        <v>0.77348044577739661</v>
      </c>
      <c r="Q2350" s="14">
        <f t="shared" si="741"/>
        <v>1.4605584457773966</v>
      </c>
      <c r="R2350" s="14">
        <f t="shared" si="742"/>
        <v>-8.6402445777396641E-2</v>
      </c>
      <c r="S2350" s="14">
        <f t="shared" si="743"/>
        <v>2.2340388915547931</v>
      </c>
      <c r="T2350" s="14">
        <f t="shared" si="744"/>
        <v>-0.85988289155479325</v>
      </c>
      <c r="U2350" s="4" t="s">
        <v>21</v>
      </c>
      <c r="V2350" s="21">
        <v>2337</v>
      </c>
      <c r="W2350" s="15">
        <f t="shared" si="734"/>
        <v>21180.639987224233</v>
      </c>
      <c r="X2350" s="15">
        <f t="shared" si="735"/>
        <v>23092.086938732969</v>
      </c>
      <c r="Y2350" s="15">
        <f t="shared" si="736"/>
        <v>45904.722664922156</v>
      </c>
      <c r="Z2350" s="15">
        <f t="shared" si="737"/>
        <v>9772.8400091438143</v>
      </c>
      <c r="AA2350" s="15">
        <f t="shared" si="738"/>
        <v>99489.13556032622</v>
      </c>
      <c r="AB2350" s="15">
        <f t="shared" si="739"/>
        <v>4509.2311611892264</v>
      </c>
      <c r="AC2350" s="15"/>
    </row>
    <row r="2351" spans="2:29">
      <c r="B2351" s="64">
        <v>43768</v>
      </c>
      <c r="C2351" s="65">
        <v>3046.77</v>
      </c>
      <c r="D2351" s="65">
        <v>22843.119999999999</v>
      </c>
      <c r="E2351" s="16">
        <f t="shared" si="726"/>
        <v>-5.7025010305070106E-3</v>
      </c>
      <c r="F2351" s="16" t="str">
        <f t="shared" si="728"/>
        <v/>
      </c>
      <c r="G2351" s="16">
        <f t="shared" si="729"/>
        <v>-5.7025010305070106E-3</v>
      </c>
      <c r="H2351" s="6">
        <f t="shared" si="730"/>
        <v>2338</v>
      </c>
      <c r="I2351" s="25">
        <f t="shared" ca="1" si="731"/>
        <v>38090.943985530488</v>
      </c>
      <c r="J2351" s="16">
        <f t="shared" ca="1" si="740"/>
        <v>-1.6325558433112657E-2</v>
      </c>
      <c r="K2351" s="17">
        <f t="shared" ca="1" si="732"/>
        <v>36.662241490602028</v>
      </c>
      <c r="L2351" s="31">
        <f t="shared" ca="1" si="727"/>
        <v>-1.0471437382337889</v>
      </c>
      <c r="M2351" s="30"/>
      <c r="N2351" s="21">
        <v>2338</v>
      </c>
      <c r="O2351" s="14">
        <f t="shared" si="725"/>
        <v>0.68737199999999998</v>
      </c>
      <c r="P2351" s="14">
        <f t="shared" si="733"/>
        <v>0.77364591383914127</v>
      </c>
      <c r="Q2351" s="14">
        <f t="shared" si="741"/>
        <v>1.4610179138391413</v>
      </c>
      <c r="R2351" s="14">
        <f t="shared" si="742"/>
        <v>-8.6273913839141292E-2</v>
      </c>
      <c r="S2351" s="14">
        <f t="shared" si="743"/>
        <v>2.2346638276782826</v>
      </c>
      <c r="T2351" s="14">
        <f t="shared" si="744"/>
        <v>-0.85991982767828257</v>
      </c>
      <c r="U2351" s="4" t="s">
        <v>21</v>
      </c>
      <c r="V2351" s="21">
        <v>2338</v>
      </c>
      <c r="W2351" s="15">
        <f t="shared" si="734"/>
        <v>21186.868010855091</v>
      </c>
      <c r="X2351" s="15">
        <f t="shared" si="735"/>
        <v>23095.90825774477</v>
      </c>
      <c r="Y2351" s="15">
        <f t="shared" si="736"/>
        <v>45925.819265105791</v>
      </c>
      <c r="Z2351" s="15">
        <f t="shared" si="737"/>
        <v>9774.0962119418109</v>
      </c>
      <c r="AA2351" s="15">
        <f t="shared" si="738"/>
        <v>99551.329346580329</v>
      </c>
      <c r="AB2351" s="15">
        <f t="shared" si="739"/>
        <v>4509.0646107460971</v>
      </c>
      <c r="AC2351" s="15"/>
    </row>
    <row r="2352" spans="2:29">
      <c r="B2352" s="64">
        <v>43769</v>
      </c>
      <c r="C2352" s="65">
        <v>3037.56</v>
      </c>
      <c r="D2352" s="65">
        <v>22927.040000000001</v>
      </c>
      <c r="E2352" s="16">
        <f t="shared" si="726"/>
        <v>3.6737538479858223E-3</v>
      </c>
      <c r="F2352" s="16">
        <f t="shared" si="728"/>
        <v>3.6737538479858223E-3</v>
      </c>
      <c r="G2352" s="16" t="str">
        <f t="shared" si="729"/>
        <v/>
      </c>
      <c r="H2352" s="6">
        <f t="shared" si="730"/>
        <v>2339</v>
      </c>
      <c r="I2352" s="25">
        <f t="shared" ca="1" si="731"/>
        <v>38131.547174988431</v>
      </c>
      <c r="J2352" s="16">
        <f t="shared" ca="1" si="740"/>
        <v>1.0659538779970016E-3</v>
      </c>
      <c r="K2352" s="17">
        <f t="shared" ca="1" si="732"/>
        <v>36.710453169927511</v>
      </c>
      <c r="L2352" s="31">
        <f t="shared" ca="1" si="727"/>
        <v>4.8211679325482752E-2</v>
      </c>
      <c r="M2352" s="30"/>
      <c r="N2352" s="21">
        <v>2339</v>
      </c>
      <c r="O2352" s="14">
        <f t="shared" si="725"/>
        <v>0.687666</v>
      </c>
      <c r="P2352" s="14">
        <f t="shared" si="733"/>
        <v>0.77381134651799988</v>
      </c>
      <c r="Q2352" s="14">
        <f t="shared" si="741"/>
        <v>1.461477346518</v>
      </c>
      <c r="R2352" s="14">
        <f t="shared" si="742"/>
        <v>-8.6145346517999877E-2</v>
      </c>
      <c r="S2352" s="14">
        <f t="shared" si="743"/>
        <v>2.2352886930359999</v>
      </c>
      <c r="T2352" s="14">
        <f t="shared" si="744"/>
        <v>-0.85995669303599975</v>
      </c>
      <c r="U2352" s="4" t="s">
        <v>21</v>
      </c>
      <c r="V2352" s="21">
        <v>2339</v>
      </c>
      <c r="W2352" s="15">
        <f t="shared" si="734"/>
        <v>21193.097865794083</v>
      </c>
      <c r="X2352" s="15">
        <f t="shared" si="735"/>
        <v>23099.729391780027</v>
      </c>
      <c r="Y2352" s="15">
        <f t="shared" si="736"/>
        <v>45946.92393499583</v>
      </c>
      <c r="Z2352" s="15">
        <f t="shared" si="737"/>
        <v>9775.3529220925557</v>
      </c>
      <c r="AA2352" s="15">
        <f t="shared" si="738"/>
        <v>99613.554962894996</v>
      </c>
      <c r="AB2352" s="15">
        <f t="shared" si="739"/>
        <v>4508.8983855302467</v>
      </c>
      <c r="AC2352" s="15"/>
    </row>
    <row r="2353" spans="2:29">
      <c r="B2353" s="64">
        <v>43770</v>
      </c>
      <c r="C2353" s="65">
        <v>3066.91</v>
      </c>
      <c r="D2353" s="65">
        <v>22850.77</v>
      </c>
      <c r="E2353" s="16">
        <f t="shared" si="726"/>
        <v>-3.326639635993152E-3</v>
      </c>
      <c r="F2353" s="16" t="str">
        <f t="shared" si="728"/>
        <v/>
      </c>
      <c r="G2353" s="16">
        <f t="shared" si="729"/>
        <v>-3.326639635993152E-3</v>
      </c>
      <c r="H2353" s="6">
        <f t="shared" si="730"/>
        <v>2340</v>
      </c>
      <c r="I2353" s="25">
        <f t="shared" ca="1" si="731"/>
        <v>38038.870378724008</v>
      </c>
      <c r="J2353" s="16">
        <f t="shared" ca="1" si="740"/>
        <v>-2.4304494081795859E-3</v>
      </c>
      <c r="K2353" s="17">
        <f t="shared" ca="1" si="732"/>
        <v>36.539990083580939</v>
      </c>
      <c r="L2353" s="31">
        <f t="shared" ca="1" si="727"/>
        <v>-0.17046308634656968</v>
      </c>
      <c r="M2353" s="30"/>
      <c r="N2353" s="21">
        <v>2340</v>
      </c>
      <c r="O2353" s="14">
        <f t="shared" si="725"/>
        <v>0.68796000000000002</v>
      </c>
      <c r="P2353" s="14">
        <f t="shared" si="733"/>
        <v>0.77397674383666071</v>
      </c>
      <c r="Q2353" s="14">
        <f t="shared" si="741"/>
        <v>1.4619367438366608</v>
      </c>
      <c r="R2353" s="14">
        <f t="shared" si="742"/>
        <v>-8.6016743836660692E-2</v>
      </c>
      <c r="S2353" s="14">
        <f t="shared" si="743"/>
        <v>2.2359134876733213</v>
      </c>
      <c r="T2353" s="14">
        <f t="shared" si="744"/>
        <v>-0.8599934876733214</v>
      </c>
      <c r="U2353" s="4" t="s">
        <v>21</v>
      </c>
      <c r="V2353" s="21">
        <v>2340</v>
      </c>
      <c r="W2353" s="15">
        <f t="shared" si="734"/>
        <v>21199.3295525797</v>
      </c>
      <c r="X2353" s="15">
        <f t="shared" si="735"/>
        <v>23103.550341061888</v>
      </c>
      <c r="Y2353" s="15">
        <f t="shared" si="736"/>
        <v>45968.03667784969</v>
      </c>
      <c r="Z2353" s="15">
        <f t="shared" si="737"/>
        <v>9776.6101395284077</v>
      </c>
      <c r="AA2353" s="15">
        <f t="shared" si="738"/>
        <v>99675.812424879259</v>
      </c>
      <c r="AB2353" s="15">
        <f t="shared" si="739"/>
        <v>4508.7324853015698</v>
      </c>
      <c r="AC2353" s="15"/>
    </row>
    <row r="2354" spans="2:29">
      <c r="B2354" s="64">
        <v>43774</v>
      </c>
      <c r="C2354" s="65">
        <v>3074.81</v>
      </c>
      <c r="D2354" s="65">
        <v>23251</v>
      </c>
      <c r="E2354" s="16">
        <f t="shared" si="726"/>
        <v>1.7514945885849779E-2</v>
      </c>
      <c r="F2354" s="16">
        <f t="shared" si="728"/>
        <v>1.7514945885849779E-2</v>
      </c>
      <c r="G2354" s="16" t="str">
        <f t="shared" si="729"/>
        <v/>
      </c>
      <c r="H2354" s="6">
        <f t="shared" si="730"/>
        <v>2341</v>
      </c>
      <c r="I2354" s="25">
        <f t="shared" ca="1" si="731"/>
        <v>37829.620994652636</v>
      </c>
      <c r="J2354" s="16">
        <f t="shared" ca="1" si="740"/>
        <v>-5.5009358056124138E-3</v>
      </c>
      <c r="K2354" s="17">
        <f t="shared" ca="1" si="732"/>
        <v>36.176857247331071</v>
      </c>
      <c r="L2354" s="31">
        <f t="shared" ca="1" si="727"/>
        <v>-0.3631328362498652</v>
      </c>
      <c r="M2354" s="30"/>
      <c r="N2354" s="21">
        <v>2341</v>
      </c>
      <c r="O2354" s="14">
        <f t="shared" si="725"/>
        <v>0.68825400000000003</v>
      </c>
      <c r="P2354" s="14">
        <f t="shared" si="733"/>
        <v>0.77414210581778842</v>
      </c>
      <c r="Q2354" s="14">
        <f t="shared" si="741"/>
        <v>1.4623961058177883</v>
      </c>
      <c r="R2354" s="14">
        <f t="shared" si="742"/>
        <v>-8.5888105817788385E-2</v>
      </c>
      <c r="S2354" s="14">
        <f t="shared" si="743"/>
        <v>2.236538211635577</v>
      </c>
      <c r="T2354" s="14">
        <f t="shared" si="744"/>
        <v>-0.8600302116355768</v>
      </c>
      <c r="U2354" s="4" t="s">
        <v>21</v>
      </c>
      <c r="V2354" s="21">
        <v>2341</v>
      </c>
      <c r="W2354" s="15">
        <f t="shared" si="734"/>
        <v>21205.563071750577</v>
      </c>
      <c r="X2354" s="15">
        <f t="shared" si="735"/>
        <v>23107.371105813276</v>
      </c>
      <c r="Y2354" s="15">
        <f t="shared" si="736"/>
        <v>45989.157496925814</v>
      </c>
      <c r="Z2354" s="15">
        <f t="shared" si="737"/>
        <v>9777.8678641819133</v>
      </c>
      <c r="AA2354" s="15">
        <f t="shared" si="738"/>
        <v>99738.101748148954</v>
      </c>
      <c r="AB2354" s="15">
        <f t="shared" si="739"/>
        <v>4508.5669098202716</v>
      </c>
      <c r="AC2354" s="15"/>
    </row>
    <row r="2355" spans="2:29">
      <c r="B2355" s="64">
        <v>43775</v>
      </c>
      <c r="C2355" s="68">
        <v>3076.76</v>
      </c>
      <c r="D2355" s="65">
        <v>23303.82</v>
      </c>
      <c r="E2355" s="16">
        <f t="shared" si="726"/>
        <v>2.2717302481613569E-3</v>
      </c>
      <c r="F2355" s="16">
        <f t="shared" si="728"/>
        <v>2.2717302481613569E-3</v>
      </c>
      <c r="G2355" s="16" t="str">
        <f t="shared" si="729"/>
        <v/>
      </c>
      <c r="H2355" s="6">
        <f t="shared" si="730"/>
        <v>2342</v>
      </c>
      <c r="I2355" s="25">
        <f t="shared" ca="1" si="731"/>
        <v>37830.666739051791</v>
      </c>
      <c r="J2355" s="16">
        <f t="shared" ca="1" si="740"/>
        <v>2.764353360300175E-5</v>
      </c>
      <c r="K2355" s="17">
        <f t="shared" ca="1" si="732"/>
        <v>36.160209945463691</v>
      </c>
      <c r="L2355" s="31">
        <f t="shared" ca="1" si="727"/>
        <v>-1.6647301867378058E-2</v>
      </c>
      <c r="M2355" s="30"/>
      <c r="N2355" s="21">
        <v>2342</v>
      </c>
      <c r="O2355" s="14">
        <f t="shared" si="725"/>
        <v>0.68854799999999994</v>
      </c>
      <c r="P2355" s="14">
        <f t="shared" si="733"/>
        <v>0.77430743248402312</v>
      </c>
      <c r="Q2355" s="14">
        <f t="shared" si="741"/>
        <v>1.4628554324840231</v>
      </c>
      <c r="R2355" s="14">
        <f t="shared" si="742"/>
        <v>-8.5759432484023179E-2</v>
      </c>
      <c r="S2355" s="14">
        <f t="shared" si="743"/>
        <v>2.2371628649680462</v>
      </c>
      <c r="T2355" s="14">
        <f t="shared" si="744"/>
        <v>-0.8600668649680463</v>
      </c>
      <c r="U2355" s="4" t="s">
        <v>21</v>
      </c>
      <c r="V2355" s="21">
        <v>2342</v>
      </c>
      <c r="W2355" s="15">
        <f t="shared" si="734"/>
        <v>21211.798423845514</v>
      </c>
      <c r="X2355" s="15">
        <f t="shared" si="735"/>
        <v>23111.191686256861</v>
      </c>
      <c r="Y2355" s="15">
        <f t="shared" si="736"/>
        <v>46010.286395483607</v>
      </c>
      <c r="Z2355" s="15">
        <f t="shared" si="737"/>
        <v>9779.1260959858173</v>
      </c>
      <c r="AA2355" s="15">
        <f t="shared" si="738"/>
        <v>99800.422948326333</v>
      </c>
      <c r="AB2355" s="15">
        <f t="shared" si="739"/>
        <v>4508.401658846883</v>
      </c>
      <c r="AC2355" s="15"/>
    </row>
    <row r="2356" spans="2:29">
      <c r="B2356" s="64">
        <v>43776</v>
      </c>
      <c r="C2356" s="65">
        <v>3085.18</v>
      </c>
      <c r="D2356" s="65">
        <v>23330.32</v>
      </c>
      <c r="E2356" s="16">
        <f t="shared" si="726"/>
        <v>1.1371526213298936E-3</v>
      </c>
      <c r="F2356" s="16">
        <f t="shared" si="728"/>
        <v>1.1371526213298936E-3</v>
      </c>
      <c r="G2356" s="16" t="str">
        <f t="shared" si="729"/>
        <v/>
      </c>
      <c r="H2356" s="6">
        <f t="shared" si="730"/>
        <v>2343</v>
      </c>
      <c r="I2356" s="25">
        <f t="shared" ca="1" si="731"/>
        <v>38100.299992035769</v>
      </c>
      <c r="J2356" s="16">
        <f t="shared" ca="1" si="740"/>
        <v>7.1273724791543697E-3</v>
      </c>
      <c r="K2356" s="17">
        <f t="shared" ca="1" si="732"/>
        <v>36.58571604449633</v>
      </c>
      <c r="L2356" s="31">
        <f t="shared" ca="1" si="727"/>
        <v>0.4255060990326372</v>
      </c>
      <c r="M2356" s="30"/>
      <c r="N2356" s="21">
        <v>2343</v>
      </c>
      <c r="O2356" s="14">
        <f t="shared" si="725"/>
        <v>0.68884199999999995</v>
      </c>
      <c r="P2356" s="14">
        <f t="shared" si="733"/>
        <v>0.77447272385798072</v>
      </c>
      <c r="Q2356" s="14">
        <f t="shared" si="741"/>
        <v>1.4633147238579807</v>
      </c>
      <c r="R2356" s="14">
        <f t="shared" si="742"/>
        <v>-8.5630723857980762E-2</v>
      </c>
      <c r="S2356" s="14">
        <f t="shared" si="743"/>
        <v>2.2377874477159612</v>
      </c>
      <c r="T2356" s="14">
        <f t="shared" si="744"/>
        <v>-0.86010344771596148</v>
      </c>
      <c r="U2356" s="4" t="s">
        <v>21</v>
      </c>
      <c r="V2356" s="21">
        <v>2343</v>
      </c>
      <c r="W2356" s="15">
        <f t="shared" si="734"/>
        <v>21218.035609403476</v>
      </c>
      <c r="X2356" s="15">
        <f t="shared" si="735"/>
        <v>23115.012082615063</v>
      </c>
      <c r="Y2356" s="15">
        <f t="shared" si="736"/>
        <v>46031.423376783401</v>
      </c>
      <c r="Z2356" s="15">
        <f t="shared" si="737"/>
        <v>9780.3848348730662</v>
      </c>
      <c r="AA2356" s="15">
        <f t="shared" si="738"/>
        <v>99862.776041040444</v>
      </c>
      <c r="AB2356" s="15">
        <f t="shared" si="739"/>
        <v>4508.2367321422516</v>
      </c>
      <c r="AC2356" s="15"/>
    </row>
    <row r="2357" spans="2:29">
      <c r="B2357" s="64">
        <v>43777</v>
      </c>
      <c r="C2357" s="65">
        <v>3093.08</v>
      </c>
      <c r="D2357" s="65">
        <v>23391.87</v>
      </c>
      <c r="E2357" s="16">
        <f t="shared" si="726"/>
        <v>2.6381978472648157E-3</v>
      </c>
      <c r="F2357" s="16">
        <f t="shared" si="728"/>
        <v>2.6381978472648157E-3</v>
      </c>
      <c r="G2357" s="16" t="str">
        <f t="shared" si="729"/>
        <v/>
      </c>
      <c r="H2357" s="6">
        <f t="shared" si="730"/>
        <v>2344</v>
      </c>
      <c r="I2357" s="25">
        <f t="shared" ca="1" si="731"/>
        <v>38012.800009871658</v>
      </c>
      <c r="J2357" s="16">
        <f t="shared" ca="1" si="740"/>
        <v>-2.2965693756322341E-3</v>
      </c>
      <c r="K2357" s="17">
        <f t="shared" ca="1" si="732"/>
        <v>36.423640289361025</v>
      </c>
      <c r="L2357" s="31">
        <f t="shared" ca="1" si="727"/>
        <v>-0.16207575513530284</v>
      </c>
      <c r="M2357" s="30"/>
      <c r="N2357" s="21">
        <v>2344</v>
      </c>
      <c r="O2357" s="14">
        <f t="shared" si="725"/>
        <v>0.68913599999999997</v>
      </c>
      <c r="P2357" s="14">
        <f t="shared" si="733"/>
        <v>0.77463797996225314</v>
      </c>
      <c r="Q2357" s="14">
        <f t="shared" si="741"/>
        <v>1.4637739799622531</v>
      </c>
      <c r="R2357" s="14">
        <f t="shared" si="742"/>
        <v>-8.5501979962253172E-2</v>
      </c>
      <c r="S2357" s="14">
        <f t="shared" si="743"/>
        <v>2.2384119599245063</v>
      </c>
      <c r="T2357" s="14">
        <f t="shared" si="744"/>
        <v>-0.86013995992450631</v>
      </c>
      <c r="U2357" s="4" t="s">
        <v>21</v>
      </c>
      <c r="V2357" s="21">
        <v>2344</v>
      </c>
      <c r="W2357" s="15">
        <f t="shared" si="734"/>
        <v>21224.274628963576</v>
      </c>
      <c r="X2357" s="15">
        <f t="shared" si="735"/>
        <v>23118.832295110071</v>
      </c>
      <c r="Y2357" s="15">
        <f t="shared" si="736"/>
        <v>46052.568444086501</v>
      </c>
      <c r="Z2357" s="15">
        <f t="shared" si="737"/>
        <v>9781.644080776794</v>
      </c>
      <c r="AA2357" s="15">
        <f t="shared" si="738"/>
        <v>99925.161041927044</v>
      </c>
      <c r="AB2357" s="15">
        <f t="shared" si="739"/>
        <v>4508.0721294675404</v>
      </c>
      <c r="AC2357" s="15"/>
    </row>
    <row r="2358" spans="2:29">
      <c r="B2358" s="64">
        <v>43780</v>
      </c>
      <c r="C2358" s="65">
        <v>3087.01</v>
      </c>
      <c r="D2358" s="65">
        <v>23331.84</v>
      </c>
      <c r="E2358" s="16">
        <f t="shared" si="726"/>
        <v>-2.566276231870254E-3</v>
      </c>
      <c r="F2358" s="16" t="str">
        <f t="shared" si="728"/>
        <v/>
      </c>
      <c r="G2358" s="16">
        <f t="shared" si="729"/>
        <v>-2.566276231870254E-3</v>
      </c>
      <c r="H2358" s="6">
        <f t="shared" si="730"/>
        <v>2345</v>
      </c>
      <c r="I2358" s="25">
        <f t="shared" ca="1" si="731"/>
        <v>37756.357069083671</v>
      </c>
      <c r="J2358" s="16">
        <f t="shared" ca="1" si="740"/>
        <v>-6.7462260270590591E-3</v>
      </c>
      <c r="K2358" s="17">
        <f t="shared" ca="1" si="732"/>
        <v>35.982197212641331</v>
      </c>
      <c r="L2358" s="31">
        <f t="shared" ca="1" si="727"/>
        <v>-0.44144307671969213</v>
      </c>
      <c r="M2358" s="30"/>
      <c r="N2358" s="21">
        <v>2345</v>
      </c>
      <c r="O2358" s="14">
        <f t="shared" si="725"/>
        <v>0.68942999999999999</v>
      </c>
      <c r="P2358" s="14">
        <f t="shared" si="733"/>
        <v>0.77480320081940812</v>
      </c>
      <c r="Q2358" s="14">
        <f t="shared" si="741"/>
        <v>1.4642332008194081</v>
      </c>
      <c r="R2358" s="14">
        <f t="shared" si="742"/>
        <v>-8.5373200819408135E-2</v>
      </c>
      <c r="S2358" s="14">
        <f t="shared" si="743"/>
        <v>2.239036401638816</v>
      </c>
      <c r="T2358" s="14">
        <f t="shared" si="744"/>
        <v>-0.86017640163881626</v>
      </c>
      <c r="U2358" s="4" t="s">
        <v>21</v>
      </c>
      <c r="V2358" s="21">
        <v>2345</v>
      </c>
      <c r="W2358" s="15">
        <f t="shared" si="734"/>
        <v>21230.51548306509</v>
      </c>
      <c r="X2358" s="15">
        <f t="shared" si="735"/>
        <v>23122.652323963823</v>
      </c>
      <c r="Y2358" s="15">
        <f t="shared" si="736"/>
        <v>46073.72160065519</v>
      </c>
      <c r="Z2358" s="15">
        <f t="shared" si="737"/>
        <v>9782.9038336303383</v>
      </c>
      <c r="AA2358" s="15">
        <f t="shared" si="738"/>
        <v>99987.577966628305</v>
      </c>
      <c r="AB2358" s="15">
        <f t="shared" si="739"/>
        <v>4507.9078505842299</v>
      </c>
      <c r="AC2358" s="15"/>
    </row>
    <row r="2359" spans="2:29">
      <c r="B2359" s="64">
        <v>43781</v>
      </c>
      <c r="C2359" s="65">
        <v>3091.84</v>
      </c>
      <c r="D2359" s="65">
        <v>23520.01</v>
      </c>
      <c r="E2359" s="16">
        <f t="shared" si="726"/>
        <v>8.0649447278910817E-3</v>
      </c>
      <c r="F2359" s="16">
        <f t="shared" si="728"/>
        <v>8.0649447278910817E-3</v>
      </c>
      <c r="G2359" s="16" t="str">
        <f t="shared" si="729"/>
        <v/>
      </c>
      <c r="H2359" s="6">
        <f t="shared" si="730"/>
        <v>2346</v>
      </c>
      <c r="I2359" s="25">
        <f t="shared" ca="1" si="731"/>
        <v>37839.234638137728</v>
      </c>
      <c r="J2359" s="16">
        <f t="shared" ca="1" si="740"/>
        <v>2.1950626460708052E-3</v>
      </c>
      <c r="K2359" s="17">
        <f t="shared" ca="1" si="732"/>
        <v>36.100863368307252</v>
      </c>
      <c r="L2359" s="31">
        <f t="shared" ca="1" si="727"/>
        <v>0.11866615566591943</v>
      </c>
      <c r="M2359" s="30"/>
      <c r="N2359" s="21">
        <v>2346</v>
      </c>
      <c r="O2359" s="14">
        <f t="shared" si="725"/>
        <v>0.689724</v>
      </c>
      <c r="P2359" s="14">
        <f t="shared" si="733"/>
        <v>0.7749683864519894</v>
      </c>
      <c r="Q2359" s="14">
        <f t="shared" si="741"/>
        <v>1.4646923864519894</v>
      </c>
      <c r="R2359" s="14">
        <f t="shared" si="742"/>
        <v>-8.5244386451989396E-2</v>
      </c>
      <c r="S2359" s="14">
        <f t="shared" si="743"/>
        <v>2.2396607729039788</v>
      </c>
      <c r="T2359" s="14">
        <f t="shared" si="744"/>
        <v>-0.8602127729039788</v>
      </c>
      <c r="U2359" s="4" t="s">
        <v>21</v>
      </c>
      <c r="V2359" s="21">
        <v>2346</v>
      </c>
      <c r="W2359" s="15">
        <f t="shared" si="734"/>
        <v>21236.758172247457</v>
      </c>
      <c r="X2359" s="15">
        <f t="shared" si="735"/>
        <v>23126.472169398021</v>
      </c>
      <c r="Y2359" s="15">
        <f t="shared" si="736"/>
        <v>46094.882849752714</v>
      </c>
      <c r="Z2359" s="15">
        <f t="shared" si="737"/>
        <v>9784.1640933672243</v>
      </c>
      <c r="AA2359" s="15">
        <f t="shared" si="738"/>
        <v>100050.02683079329</v>
      </c>
      <c r="AB2359" s="15">
        <f t="shared" si="739"/>
        <v>4507.743895254117</v>
      </c>
      <c r="AC2359" s="15"/>
    </row>
    <row r="2360" spans="2:29">
      <c r="B2360" s="64">
        <v>43782</v>
      </c>
      <c r="C2360" s="65">
        <v>3094.04</v>
      </c>
      <c r="D2360" s="65">
        <v>23319.87</v>
      </c>
      <c r="E2360" s="16">
        <f t="shared" si="726"/>
        <v>-8.5093501235756035E-3</v>
      </c>
      <c r="F2360" s="16" t="str">
        <f t="shared" si="728"/>
        <v/>
      </c>
      <c r="G2360" s="16">
        <f t="shared" si="729"/>
        <v>-8.5093501235756035E-3</v>
      </c>
      <c r="H2360" s="6">
        <f t="shared" si="730"/>
        <v>2347</v>
      </c>
      <c r="I2360" s="25">
        <f t="shared" ca="1" si="731"/>
        <v>37706.450582212208</v>
      </c>
      <c r="J2360" s="16">
        <f t="shared" ca="1" si="740"/>
        <v>-3.5091633643056976E-3</v>
      </c>
      <c r="K2360" s="17">
        <f t="shared" ca="1" si="732"/>
        <v>35.862779788001347</v>
      </c>
      <c r="L2360" s="31">
        <f t="shared" ca="1" si="727"/>
        <v>-0.23808358030590127</v>
      </c>
      <c r="M2360" s="30"/>
      <c r="N2360" s="21">
        <v>2347</v>
      </c>
      <c r="O2360" s="14">
        <f t="shared" si="725"/>
        <v>0.69001800000000002</v>
      </c>
      <c r="P2360" s="14">
        <f t="shared" si="733"/>
        <v>0.77513353688251674</v>
      </c>
      <c r="Q2360" s="14">
        <f t="shared" si="741"/>
        <v>1.4651515368825168</v>
      </c>
      <c r="R2360" s="14">
        <f t="shared" si="742"/>
        <v>-8.5115536882516718E-2</v>
      </c>
      <c r="S2360" s="14">
        <f t="shared" si="743"/>
        <v>2.2402850737650333</v>
      </c>
      <c r="T2360" s="14">
        <f t="shared" si="744"/>
        <v>-0.86024907376503346</v>
      </c>
      <c r="U2360" s="4" t="s">
        <v>21</v>
      </c>
      <c r="V2360" s="21">
        <v>2347</v>
      </c>
      <c r="W2360" s="15">
        <f t="shared" si="734"/>
        <v>21243.002697050262</v>
      </c>
      <c r="X2360" s="15">
        <f t="shared" si="735"/>
        <v>23130.291831634124</v>
      </c>
      <c r="Y2360" s="15">
        <f t="shared" si="736"/>
        <v>46116.052194643293</v>
      </c>
      <c r="Z2360" s="15">
        <f t="shared" si="737"/>
        <v>9785.4248599211733</v>
      </c>
      <c r="AA2360" s="15">
        <f t="shared" si="738"/>
        <v>100112.50765007758</v>
      </c>
      <c r="AB2360" s="15">
        <f t="shared" si="739"/>
        <v>4507.5802632393152</v>
      </c>
      <c r="AC2360" s="15"/>
    </row>
    <row r="2361" spans="2:29">
      <c r="B2361" s="64">
        <v>43783</v>
      </c>
      <c r="C2361" s="65">
        <v>3096.63</v>
      </c>
      <c r="D2361" s="65">
        <v>23141.55</v>
      </c>
      <c r="E2361" s="16">
        <f t="shared" si="726"/>
        <v>-7.6466978589503163E-3</v>
      </c>
      <c r="F2361" s="16" t="str">
        <f t="shared" si="728"/>
        <v/>
      </c>
      <c r="G2361" s="16">
        <f t="shared" si="729"/>
        <v>-7.6466978589503163E-3</v>
      </c>
      <c r="H2361" s="6">
        <f t="shared" si="730"/>
        <v>2348</v>
      </c>
      <c r="I2361" s="25">
        <f t="shared" ca="1" si="731"/>
        <v>37921.682912139077</v>
      </c>
      <c r="J2361" s="16">
        <f t="shared" ca="1" si="740"/>
        <v>5.7081036958806942E-3</v>
      </c>
      <c r="K2361" s="17">
        <f t="shared" ca="1" si="732"/>
        <v>36.200147164945257</v>
      </c>
      <c r="L2361" s="31">
        <f t="shared" ca="1" si="727"/>
        <v>0.33736737694390856</v>
      </c>
      <c r="M2361" s="30"/>
      <c r="N2361" s="21">
        <v>2348</v>
      </c>
      <c r="O2361" s="14">
        <f t="shared" si="725"/>
        <v>0.69031199999999993</v>
      </c>
      <c r="P2361" s="14">
        <f t="shared" si="733"/>
        <v>0.77529865213348592</v>
      </c>
      <c r="Q2361" s="14">
        <f t="shared" si="741"/>
        <v>1.4656106521334857</v>
      </c>
      <c r="R2361" s="14">
        <f t="shared" si="742"/>
        <v>-8.4986652133485996E-2</v>
      </c>
      <c r="S2361" s="14">
        <f t="shared" si="743"/>
        <v>2.2409093042669719</v>
      </c>
      <c r="T2361" s="14">
        <f t="shared" si="744"/>
        <v>-0.86028530426697192</v>
      </c>
      <c r="U2361" s="4" t="s">
        <v>21</v>
      </c>
      <c r="V2361" s="21">
        <v>2348</v>
      </c>
      <c r="W2361" s="15">
        <f t="shared" si="734"/>
        <v>21249.249058013262</v>
      </c>
      <c r="X2361" s="15">
        <f t="shared" si="735"/>
        <v>23134.111310893353</v>
      </c>
      <c r="Y2361" s="15">
        <f t="shared" si="736"/>
        <v>46137.229638592085</v>
      </c>
      <c r="Z2361" s="15">
        <f t="shared" si="737"/>
        <v>9786.6861332261033</v>
      </c>
      <c r="AA2361" s="15">
        <f t="shared" si="738"/>
        <v>100175.02044014358</v>
      </c>
      <c r="AB2361" s="15">
        <f t="shared" si="739"/>
        <v>4507.4169543022508</v>
      </c>
      <c r="AC2361" s="15"/>
    </row>
    <row r="2362" spans="2:29">
      <c r="B2362" s="64">
        <v>43784</v>
      </c>
      <c r="C2362" s="65">
        <v>3120.46</v>
      </c>
      <c r="D2362" s="65">
        <v>23303.32</v>
      </c>
      <c r="E2362" s="16">
        <f t="shared" si="726"/>
        <v>6.9904565597378064E-3</v>
      </c>
      <c r="F2362" s="16">
        <f t="shared" si="728"/>
        <v>6.9904565597378064E-3</v>
      </c>
      <c r="G2362" s="16" t="str">
        <f t="shared" si="729"/>
        <v/>
      </c>
      <c r="H2362" s="6">
        <f t="shared" si="730"/>
        <v>2349</v>
      </c>
      <c r="I2362" s="25">
        <f t="shared" ca="1" si="731"/>
        <v>38006.200768976632</v>
      </c>
      <c r="J2362" s="16">
        <f t="shared" ca="1" si="740"/>
        <v>2.2287475224497737E-3</v>
      </c>
      <c r="K2362" s="17">
        <f t="shared" ca="1" si="732"/>
        <v>36.32091398034126</v>
      </c>
      <c r="L2362" s="31">
        <f t="shared" ca="1" si="727"/>
        <v>0.12076681539600009</v>
      </c>
      <c r="M2362" s="30"/>
      <c r="N2362" s="21">
        <v>2349</v>
      </c>
      <c r="O2362" s="14">
        <f t="shared" si="725"/>
        <v>0.69060599999999994</v>
      </c>
      <c r="P2362" s="14">
        <f t="shared" si="733"/>
        <v>0.77546373222736864</v>
      </c>
      <c r="Q2362" s="14">
        <f t="shared" si="741"/>
        <v>1.4660697322273686</v>
      </c>
      <c r="R2362" s="14">
        <f t="shared" si="742"/>
        <v>-8.4857732227368698E-2</v>
      </c>
      <c r="S2362" s="14">
        <f t="shared" si="743"/>
        <v>2.2415334644547373</v>
      </c>
      <c r="T2362" s="14">
        <f t="shared" si="744"/>
        <v>-0.86032146445473734</v>
      </c>
      <c r="U2362" s="4" t="s">
        <v>21</v>
      </c>
      <c r="V2362" s="21">
        <v>2349</v>
      </c>
      <c r="W2362" s="15">
        <f t="shared" si="734"/>
        <v>21255.497255676371</v>
      </c>
      <c r="X2362" s="15">
        <f t="shared" si="735"/>
        <v>23137.930607396691</v>
      </c>
      <c r="Y2362" s="15">
        <f t="shared" si="736"/>
        <v>46158.415184865269</v>
      </c>
      <c r="Z2362" s="15">
        <f t="shared" si="737"/>
        <v>9787.9479132161305</v>
      </c>
      <c r="AA2362" s="15">
        <f t="shared" si="738"/>
        <v>100237.56521666014</v>
      </c>
      <c r="AB2362" s="15">
        <f t="shared" si="739"/>
        <v>4507.2539682056677</v>
      </c>
      <c r="AC2362" s="15"/>
    </row>
    <row r="2363" spans="2:29">
      <c r="B2363" s="64">
        <v>43787</v>
      </c>
      <c r="C2363" s="65">
        <v>3122.03</v>
      </c>
      <c r="D2363" s="65">
        <v>23416.76</v>
      </c>
      <c r="E2363" s="16">
        <f t="shared" si="726"/>
        <v>4.8679758935636077E-3</v>
      </c>
      <c r="F2363" s="16">
        <f t="shared" si="728"/>
        <v>4.8679758935636077E-3</v>
      </c>
      <c r="G2363" s="16" t="str">
        <f t="shared" si="729"/>
        <v/>
      </c>
      <c r="H2363" s="6">
        <f t="shared" si="730"/>
        <v>2350</v>
      </c>
      <c r="I2363" s="25">
        <f t="shared" ca="1" si="731"/>
        <v>38404.274920099204</v>
      </c>
      <c r="J2363" s="16">
        <f t="shared" ca="1" si="740"/>
        <v>1.0473926440116792E-2</v>
      </c>
      <c r="K2363" s="17">
        <f t="shared" ca="1" si="732"/>
        <v>36.953755349408738</v>
      </c>
      <c r="L2363" s="31">
        <f t="shared" ca="1" si="727"/>
        <v>0.63284136906748067</v>
      </c>
      <c r="M2363" s="30"/>
      <c r="N2363" s="21">
        <v>2350</v>
      </c>
      <c r="O2363" s="14">
        <f t="shared" si="725"/>
        <v>0.69089999999999996</v>
      </c>
      <c r="P2363" s="14">
        <f t="shared" si="733"/>
        <v>0.77562877718661261</v>
      </c>
      <c r="Q2363" s="14">
        <f t="shared" si="741"/>
        <v>1.4665287771866127</v>
      </c>
      <c r="R2363" s="14">
        <f t="shared" si="742"/>
        <v>-8.4728777186612647E-2</v>
      </c>
      <c r="S2363" s="14">
        <f t="shared" si="743"/>
        <v>2.2421575543732253</v>
      </c>
      <c r="T2363" s="14">
        <f t="shared" si="744"/>
        <v>-0.86035755437322525</v>
      </c>
      <c r="U2363" s="4" t="s">
        <v>21</v>
      </c>
      <c r="V2363" s="21">
        <v>2350</v>
      </c>
      <c r="W2363" s="15">
        <f t="shared" si="734"/>
        <v>21261.747290579653</v>
      </c>
      <c r="X2363" s="15">
        <f t="shared" si="735"/>
        <v>23141.749721364864</v>
      </c>
      <c r="Y2363" s="15">
        <f t="shared" si="736"/>
        <v>46179.608836729938</v>
      </c>
      <c r="Z2363" s="15">
        <f t="shared" si="737"/>
        <v>9789.2101998255584</v>
      </c>
      <c r="AA2363" s="15">
        <f t="shared" si="738"/>
        <v>100300.14199530288</v>
      </c>
      <c r="AB2363" s="15">
        <f t="shared" si="739"/>
        <v>4507.0913047126251</v>
      </c>
      <c r="AC2363" s="15"/>
    </row>
    <row r="2364" spans="2:29">
      <c r="B2364" s="64">
        <v>43788</v>
      </c>
      <c r="C2364" s="65">
        <v>3120.18</v>
      </c>
      <c r="D2364" s="65">
        <v>23292.65</v>
      </c>
      <c r="E2364" s="16">
        <f t="shared" si="726"/>
        <v>-5.3000500496224482E-3</v>
      </c>
      <c r="F2364" s="16" t="str">
        <f t="shared" si="728"/>
        <v/>
      </c>
      <c r="G2364" s="16">
        <f t="shared" si="729"/>
        <v>-5.3000500496224482E-3</v>
      </c>
      <c r="H2364" s="6">
        <f t="shared" si="730"/>
        <v>2351</v>
      </c>
      <c r="I2364" s="25">
        <f t="shared" ca="1" si="731"/>
        <v>38371.630278367164</v>
      </c>
      <c r="J2364" s="16">
        <f t="shared" ca="1" si="740"/>
        <v>-8.5002624837880942E-4</v>
      </c>
      <c r="K2364" s="17">
        <f t="shared" ca="1" si="732"/>
        <v>36.882231080810975</v>
      </c>
      <c r="L2364" s="31">
        <f t="shared" ca="1" si="727"/>
        <v>-7.1524268597760024E-2</v>
      </c>
      <c r="M2364" s="30"/>
      <c r="N2364" s="21">
        <v>2351</v>
      </c>
      <c r="O2364" s="14">
        <f t="shared" si="725"/>
        <v>0.69119399999999998</v>
      </c>
      <c r="P2364" s="14">
        <f t="shared" si="733"/>
        <v>0.7757937870336421</v>
      </c>
      <c r="Q2364" s="14">
        <f t="shared" si="741"/>
        <v>1.4669877870336421</v>
      </c>
      <c r="R2364" s="14">
        <f t="shared" si="742"/>
        <v>-8.4599787033642126E-2</v>
      </c>
      <c r="S2364" s="14">
        <f t="shared" si="743"/>
        <v>2.2427815740672843</v>
      </c>
      <c r="T2364" s="14">
        <f t="shared" si="744"/>
        <v>-0.86039357406728423</v>
      </c>
      <c r="U2364" s="4" t="s">
        <v>21</v>
      </c>
      <c r="V2364" s="21">
        <v>2351</v>
      </c>
      <c r="W2364" s="15">
        <f t="shared" si="734"/>
        <v>21267.999163263336</v>
      </c>
      <c r="X2364" s="15">
        <f t="shared" si="735"/>
        <v>23145.568653018378</v>
      </c>
      <c r="Y2364" s="15">
        <f t="shared" si="736"/>
        <v>46200.810597454183</v>
      </c>
      <c r="Z2364" s="15">
        <f t="shared" si="737"/>
        <v>9790.4729929888854</v>
      </c>
      <c r="AA2364" s="15">
        <f t="shared" si="738"/>
        <v>100362.75079175424</v>
      </c>
      <c r="AB2364" s="15">
        <f t="shared" si="739"/>
        <v>4506.9289635864889</v>
      </c>
      <c r="AC2364" s="15"/>
    </row>
    <row r="2365" spans="2:29">
      <c r="B2365" s="64">
        <v>43789</v>
      </c>
      <c r="C2365" s="65">
        <v>3108.38</v>
      </c>
      <c r="D2365" s="65">
        <v>23146.57</v>
      </c>
      <c r="E2365" s="16">
        <f t="shared" si="726"/>
        <v>-6.2715062476790635E-3</v>
      </c>
      <c r="F2365" s="16" t="str">
        <f t="shared" si="728"/>
        <v/>
      </c>
      <c r="G2365" s="16">
        <f t="shared" si="729"/>
        <v>-6.2715062476790635E-3</v>
      </c>
      <c r="H2365" s="6">
        <f t="shared" si="730"/>
        <v>2352</v>
      </c>
      <c r="I2365" s="25">
        <f t="shared" ca="1" si="731"/>
        <v>38297.976626946598</v>
      </c>
      <c r="J2365" s="16">
        <f t="shared" ca="1" si="740"/>
        <v>-1.9194819424206034E-3</v>
      </c>
      <c r="K2365" s="17">
        <f t="shared" ca="1" si="732"/>
        <v>36.743773093244961</v>
      </c>
      <c r="L2365" s="31">
        <f t="shared" ca="1" si="727"/>
        <v>-0.13845798756601616</v>
      </c>
      <c r="M2365" s="30"/>
      <c r="N2365" s="21">
        <v>2352</v>
      </c>
      <c r="O2365" s="14">
        <f t="shared" si="725"/>
        <v>0.69148799999999999</v>
      </c>
      <c r="P2365" s="14">
        <f t="shared" si="733"/>
        <v>0.77595876179085699</v>
      </c>
      <c r="Q2365" s="14">
        <f t="shared" si="741"/>
        <v>1.4674467617908569</v>
      </c>
      <c r="R2365" s="14">
        <f t="shared" si="742"/>
        <v>-8.4470761790856996E-2</v>
      </c>
      <c r="S2365" s="14">
        <f t="shared" si="743"/>
        <v>2.2434055235817141</v>
      </c>
      <c r="T2365" s="14">
        <f t="shared" si="744"/>
        <v>-0.86042952358171398</v>
      </c>
      <c r="U2365" s="4" t="s">
        <v>21</v>
      </c>
      <c r="V2365" s="21">
        <v>2352</v>
      </c>
      <c r="W2365" s="15">
        <f t="shared" si="734"/>
        <v>21274.252874267808</v>
      </c>
      <c r="X2365" s="15">
        <f t="shared" si="735"/>
        <v>23149.387402577489</v>
      </c>
      <c r="Y2365" s="15">
        <f t="shared" si="736"/>
        <v>46222.020470307063</v>
      </c>
      <c r="Z2365" s="15">
        <f t="shared" si="737"/>
        <v>9791.7362926408077</v>
      </c>
      <c r="AA2365" s="15">
        <f t="shared" si="738"/>
        <v>100425.39162170305</v>
      </c>
      <c r="AB2365" s="15">
        <f t="shared" si="739"/>
        <v>4506.7669445909487</v>
      </c>
      <c r="AC2365" s="15"/>
    </row>
    <row r="2366" spans="2:29">
      <c r="B2366" s="64">
        <v>43790</v>
      </c>
      <c r="C2366" s="65">
        <v>3103.54</v>
      </c>
      <c r="D2366" s="65">
        <v>23038.58</v>
      </c>
      <c r="E2366" s="16">
        <f t="shared" si="726"/>
        <v>-4.6654860741785053E-3</v>
      </c>
      <c r="F2366" s="16" t="str">
        <f t="shared" si="728"/>
        <v/>
      </c>
      <c r="G2366" s="16">
        <f t="shared" si="729"/>
        <v>-4.6654860741785053E-3</v>
      </c>
      <c r="H2366" s="6">
        <f t="shared" si="730"/>
        <v>2353</v>
      </c>
      <c r="I2366" s="25">
        <f t="shared" ca="1" si="731"/>
        <v>38485.111900415417</v>
      </c>
      <c r="J2366" s="16">
        <f t="shared" ca="1" si="740"/>
        <v>4.8862966127863226E-3</v>
      </c>
      <c r="K2366" s="17">
        <f t="shared" ca="1" si="732"/>
        <v>37.030048136404069</v>
      </c>
      <c r="L2366" s="31">
        <f t="shared" ca="1" si="727"/>
        <v>0.28627504315910784</v>
      </c>
      <c r="M2366" s="30"/>
      <c r="N2366" s="21">
        <v>2353</v>
      </c>
      <c r="O2366" s="14">
        <f t="shared" si="725"/>
        <v>0.69178200000000001</v>
      </c>
      <c r="P2366" s="14">
        <f t="shared" si="733"/>
        <v>0.77612370148063381</v>
      </c>
      <c r="Q2366" s="14">
        <f t="shared" si="741"/>
        <v>1.4679057014806338</v>
      </c>
      <c r="R2366" s="14">
        <f t="shared" si="742"/>
        <v>-8.4341701480633802E-2</v>
      </c>
      <c r="S2366" s="14">
        <f t="shared" si="743"/>
        <v>2.2440294029612677</v>
      </c>
      <c r="T2366" s="14">
        <f t="shared" si="744"/>
        <v>-0.86046540296126761</v>
      </c>
      <c r="U2366" s="4" t="s">
        <v>21</v>
      </c>
      <c r="V2366" s="21">
        <v>2353</v>
      </c>
      <c r="W2366" s="15">
        <f t="shared" si="734"/>
        <v>21280.508424133615</v>
      </c>
      <c r="X2366" s="15">
        <f t="shared" si="735"/>
        <v>23153.205970262221</v>
      </c>
      <c r="Y2366" s="15">
        <f t="shared" si="736"/>
        <v>46243.238458558626</v>
      </c>
      <c r="Z2366" s="15">
        <f t="shared" si="737"/>
        <v>9793.0000987162075</v>
      </c>
      <c r="AA2366" s="15">
        <f t="shared" si="738"/>
        <v>100488.06450084508</v>
      </c>
      <c r="AB2366" s="15">
        <f t="shared" si="739"/>
        <v>4506.6052474899971</v>
      </c>
      <c r="AC2366" s="15"/>
    </row>
    <row r="2367" spans="2:29">
      <c r="B2367" s="64">
        <v>43791</v>
      </c>
      <c r="C2367" s="65">
        <v>3110.29</v>
      </c>
      <c r="D2367" s="65">
        <v>23112.880000000001</v>
      </c>
      <c r="E2367" s="16">
        <f t="shared" si="726"/>
        <v>3.2250251534599469E-3</v>
      </c>
      <c r="F2367" s="16">
        <f t="shared" si="728"/>
        <v>3.2250251534599469E-3</v>
      </c>
      <c r="G2367" s="16" t="str">
        <f t="shared" si="729"/>
        <v/>
      </c>
      <c r="H2367" s="6">
        <f t="shared" si="730"/>
        <v>2354</v>
      </c>
      <c r="I2367" s="25">
        <f t="shared" ca="1" si="731"/>
        <v>39037.062831142692</v>
      </c>
      <c r="J2367" s="16">
        <f t="shared" ca="1" si="740"/>
        <v>1.4341933892657248E-2</v>
      </c>
      <c r="K2367" s="17">
        <f t="shared" ca="1" si="732"/>
        <v>37.901677562404636</v>
      </c>
      <c r="L2367" s="31">
        <f t="shared" ca="1" si="727"/>
        <v>0.87162942600056759</v>
      </c>
      <c r="M2367" s="30"/>
      <c r="N2367" s="21">
        <v>2354</v>
      </c>
      <c r="O2367" s="14">
        <f t="shared" si="725"/>
        <v>0.69207600000000002</v>
      </c>
      <c r="P2367" s="14">
        <f t="shared" si="733"/>
        <v>0.77628860612532502</v>
      </c>
      <c r="Q2367" s="14">
        <f t="shared" si="741"/>
        <v>1.468364606125325</v>
      </c>
      <c r="R2367" s="14">
        <f t="shared" si="742"/>
        <v>-8.4212606125324996E-2</v>
      </c>
      <c r="S2367" s="14">
        <f t="shared" si="743"/>
        <v>2.24465321225065</v>
      </c>
      <c r="T2367" s="14">
        <f t="shared" si="744"/>
        <v>-0.86050121225065002</v>
      </c>
      <c r="U2367" s="4" t="s">
        <v>21</v>
      </c>
      <c r="V2367" s="21">
        <v>2354</v>
      </c>
      <c r="W2367" s="15">
        <f t="shared" si="734"/>
        <v>21286.76581340146</v>
      </c>
      <c r="X2367" s="15">
        <f t="shared" si="735"/>
        <v>23157.024356292353</v>
      </c>
      <c r="Y2367" s="15">
        <f t="shared" si="736"/>
        <v>46264.464565479844</v>
      </c>
      <c r="Z2367" s="15">
        <f t="shared" si="737"/>
        <v>9794.264411150165</v>
      </c>
      <c r="AA2367" s="15">
        <f t="shared" si="738"/>
        <v>100550.76944488265</v>
      </c>
      <c r="AB2367" s="15">
        <f t="shared" si="739"/>
        <v>4506.4438720479448</v>
      </c>
      <c r="AC2367" s="15"/>
    </row>
    <row r="2368" spans="2:29">
      <c r="B2368" s="64">
        <v>43794</v>
      </c>
      <c r="C2368" s="65">
        <v>3133.64</v>
      </c>
      <c r="D2368" s="65">
        <v>23494.32</v>
      </c>
      <c r="E2368" s="16">
        <f t="shared" si="726"/>
        <v>1.6503352243424387E-2</v>
      </c>
      <c r="F2368" s="16">
        <f t="shared" si="728"/>
        <v>1.6503352243424387E-2</v>
      </c>
      <c r="G2368" s="16" t="str">
        <f t="shared" si="729"/>
        <v/>
      </c>
      <c r="H2368" s="6">
        <f t="shared" si="730"/>
        <v>2355</v>
      </c>
      <c r="I2368" s="25">
        <f t="shared" ca="1" si="731"/>
        <v>38749.012403174762</v>
      </c>
      <c r="J2368" s="16">
        <f t="shared" ca="1" si="740"/>
        <v>-7.3788960305213123E-3</v>
      </c>
      <c r="K2368" s="17">
        <f t="shared" ca="1" si="732"/>
        <v>37.42041132905878</v>
      </c>
      <c r="L2368" s="31">
        <f t="shared" ca="1" si="727"/>
        <v>-0.4812662333458585</v>
      </c>
      <c r="M2368" s="30"/>
      <c r="N2368" s="21">
        <v>2355</v>
      </c>
      <c r="O2368" s="14">
        <f t="shared" si="725"/>
        <v>0.69236999999999993</v>
      </c>
      <c r="P2368" s="14">
        <f t="shared" si="733"/>
        <v>0.77645347574725943</v>
      </c>
      <c r="Q2368" s="14">
        <f t="shared" si="741"/>
        <v>1.4688234757472594</v>
      </c>
      <c r="R2368" s="14">
        <f t="shared" si="742"/>
        <v>-8.4083475747259495E-2</v>
      </c>
      <c r="S2368" s="14">
        <f t="shared" si="743"/>
        <v>2.2452769514945188</v>
      </c>
      <c r="T2368" s="14">
        <f t="shared" si="744"/>
        <v>-0.86053695149451892</v>
      </c>
      <c r="U2368" s="4" t="s">
        <v>21</v>
      </c>
      <c r="V2368" s="21">
        <v>2355</v>
      </c>
      <c r="W2368" s="15">
        <f t="shared" si="734"/>
        <v>21293.025042612207</v>
      </c>
      <c r="X2368" s="15">
        <f t="shared" si="735"/>
        <v>23160.842560887428</v>
      </c>
      <c r="Y2368" s="15">
        <f t="shared" si="736"/>
        <v>46285.698794342694</v>
      </c>
      <c r="Z2368" s="15">
        <f t="shared" si="737"/>
        <v>9795.5292298779532</v>
      </c>
      <c r="AA2368" s="15">
        <f t="shared" si="738"/>
        <v>100613.50646952479</v>
      </c>
      <c r="AB2368" s="15">
        <f t="shared" si="739"/>
        <v>4506.2828180294118</v>
      </c>
      <c r="AC2368" s="15"/>
    </row>
    <row r="2369" spans="2:29">
      <c r="B2369" s="64">
        <v>43795</v>
      </c>
      <c r="C2369" s="65">
        <v>3140.52</v>
      </c>
      <c r="D2369" s="65">
        <v>23373.32</v>
      </c>
      <c r="E2369" s="16">
        <f t="shared" si="726"/>
        <v>-5.1501809799134428E-3</v>
      </c>
      <c r="F2369" s="16" t="str">
        <f t="shared" si="728"/>
        <v/>
      </c>
      <c r="G2369" s="16">
        <f t="shared" si="729"/>
        <v>-5.1501809799134428E-3</v>
      </c>
      <c r="H2369" s="6">
        <f t="shared" si="730"/>
        <v>2356</v>
      </c>
      <c r="I2369" s="25">
        <f t="shared" ca="1" si="731"/>
        <v>39495.214073931937</v>
      </c>
      <c r="J2369" s="16">
        <f t="shared" ca="1" si="740"/>
        <v>1.9257308108736142E-2</v>
      </c>
      <c r="K2369" s="17">
        <f t="shared" ca="1" si="732"/>
        <v>38.594176679463239</v>
      </c>
      <c r="L2369" s="31">
        <f t="shared" ca="1" si="727"/>
        <v>1.1737653504044563</v>
      </c>
      <c r="M2369" s="30"/>
      <c r="N2369" s="21">
        <v>2356</v>
      </c>
      <c r="O2369" s="14">
        <f t="shared" si="725"/>
        <v>0.69266399999999995</v>
      </c>
      <c r="P2369" s="14">
        <f t="shared" si="733"/>
        <v>0.77661831036874218</v>
      </c>
      <c r="Q2369" s="14">
        <f t="shared" si="741"/>
        <v>1.469282310368742</v>
      </c>
      <c r="R2369" s="14">
        <f t="shared" si="742"/>
        <v>-8.3954310368742235E-2</v>
      </c>
      <c r="S2369" s="14">
        <f t="shared" si="743"/>
        <v>2.2459006207374843</v>
      </c>
      <c r="T2369" s="14">
        <f t="shared" si="744"/>
        <v>-0.86057262073748442</v>
      </c>
      <c r="U2369" s="4" t="s">
        <v>21</v>
      </c>
      <c r="V2369" s="21">
        <v>2356</v>
      </c>
      <c r="W2369" s="15">
        <f t="shared" si="734"/>
        <v>21299.286112306883</v>
      </c>
      <c r="X2369" s="15">
        <f t="shared" si="735"/>
        <v>23164.660584266749</v>
      </c>
      <c r="Y2369" s="15">
        <f t="shared" si="736"/>
        <v>46306.941148420119</v>
      </c>
      <c r="Z2369" s="15">
        <f t="shared" si="737"/>
        <v>9796.7945548350363</v>
      </c>
      <c r="AA2369" s="15">
        <f t="shared" si="738"/>
        <v>100676.27559048725</v>
      </c>
      <c r="AB2369" s="15">
        <f t="shared" si="739"/>
        <v>4506.1220851993303</v>
      </c>
      <c r="AC2369" s="15"/>
    </row>
    <row r="2370" spans="2:29">
      <c r="B2370" s="64">
        <v>43796</v>
      </c>
      <c r="C2370" s="65">
        <v>3153.63</v>
      </c>
      <c r="D2370" s="65">
        <v>23437.77</v>
      </c>
      <c r="E2370" s="16">
        <f t="shared" si="726"/>
        <v>2.7574174314988513E-3</v>
      </c>
      <c r="F2370" s="16">
        <f t="shared" si="728"/>
        <v>2.7574174314988513E-3</v>
      </c>
      <c r="G2370" s="16" t="str">
        <f t="shared" si="729"/>
        <v/>
      </c>
      <c r="H2370" s="6">
        <f t="shared" si="730"/>
        <v>2357</v>
      </c>
      <c r="I2370" s="25">
        <f t="shared" ca="1" si="731"/>
        <v>39070.81482724403</v>
      </c>
      <c r="J2370" s="16">
        <f t="shared" ca="1" si="740"/>
        <v>-1.0745586690414293E-2</v>
      </c>
      <c r="K2370" s="17">
        <f t="shared" ca="1" si="732"/>
        <v>37.90056763411922</v>
      </c>
      <c r="L2370" s="31">
        <f t="shared" ca="1" si="727"/>
        <v>-0.69360904534401824</v>
      </c>
      <c r="M2370" s="30"/>
      <c r="N2370" s="21">
        <v>2357</v>
      </c>
      <c r="O2370" s="14">
        <f t="shared" si="725"/>
        <v>0.69295799999999996</v>
      </c>
      <c r="P2370" s="14">
        <f t="shared" si="733"/>
        <v>0.7767831100120548</v>
      </c>
      <c r="Q2370" s="14">
        <f t="shared" si="741"/>
        <v>1.4697411100120548</v>
      </c>
      <c r="R2370" s="14">
        <f t="shared" si="742"/>
        <v>-8.3825110012054838E-2</v>
      </c>
      <c r="S2370" s="14">
        <f t="shared" si="743"/>
        <v>2.2465242200241096</v>
      </c>
      <c r="T2370" s="14">
        <f t="shared" si="744"/>
        <v>-0.86060822002410964</v>
      </c>
      <c r="U2370" s="4" t="s">
        <v>21</v>
      </c>
      <c r="V2370" s="21">
        <v>2357</v>
      </c>
      <c r="W2370" s="15">
        <f t="shared" si="734"/>
        <v>21305.549023026662</v>
      </c>
      <c r="X2370" s="15">
        <f t="shared" si="735"/>
        <v>23168.478426649384</v>
      </c>
      <c r="Y2370" s="15">
        <f t="shared" si="736"/>
        <v>46328.191630986068</v>
      </c>
      <c r="Z2370" s="15">
        <f t="shared" si="737"/>
        <v>9798.0603859570692</v>
      </c>
      <c r="AA2370" s="15">
        <f t="shared" si="738"/>
        <v>100739.07682349245</v>
      </c>
      <c r="AB2370" s="15">
        <f t="shared" si="739"/>
        <v>4505.9616733229423</v>
      </c>
      <c r="AC2370" s="15"/>
    </row>
    <row r="2371" spans="2:29">
      <c r="B2371" s="64">
        <v>43798</v>
      </c>
      <c r="C2371" s="65">
        <v>3140.98</v>
      </c>
      <c r="D2371" s="65">
        <v>23293.91</v>
      </c>
      <c r="E2371" s="16">
        <f t="shared" si="726"/>
        <v>-6.1379559574140617E-3</v>
      </c>
      <c r="F2371" s="16" t="str">
        <f t="shared" si="728"/>
        <v/>
      </c>
      <c r="G2371" s="16">
        <f t="shared" si="729"/>
        <v>-6.1379559574140617E-3</v>
      </c>
      <c r="H2371" s="6">
        <f t="shared" si="730"/>
        <v>2358</v>
      </c>
      <c r="I2371" s="25">
        <f t="shared" ca="1" si="731"/>
        <v>39406.075602864235</v>
      </c>
      <c r="J2371" s="16">
        <f t="shared" ca="1" si="740"/>
        <v>8.5808493399126187E-3</v>
      </c>
      <c r="K2371" s="17">
        <f t="shared" ca="1" si="732"/>
        <v>38.416208187795561</v>
      </c>
      <c r="L2371" s="31">
        <f t="shared" ca="1" si="727"/>
        <v>0.51564055367634509</v>
      </c>
      <c r="M2371" s="30"/>
      <c r="N2371" s="21">
        <v>2358</v>
      </c>
      <c r="O2371" s="14">
        <f t="shared" si="725"/>
        <v>0.69325199999999998</v>
      </c>
      <c r="P2371" s="14">
        <f t="shared" si="733"/>
        <v>0.77694787469945492</v>
      </c>
      <c r="Q2371" s="14">
        <f t="shared" si="741"/>
        <v>1.4701998746994549</v>
      </c>
      <c r="R2371" s="14">
        <f t="shared" si="742"/>
        <v>-8.3695874699454942E-2</v>
      </c>
      <c r="S2371" s="14">
        <f t="shared" si="743"/>
        <v>2.24714774939891</v>
      </c>
      <c r="T2371" s="14">
        <f t="shared" si="744"/>
        <v>-0.86064374939890986</v>
      </c>
      <c r="U2371" s="4" t="s">
        <v>21</v>
      </c>
      <c r="V2371" s="21">
        <v>2358</v>
      </c>
      <c r="W2371" s="15">
        <f t="shared" si="734"/>
        <v>21311.813775312894</v>
      </c>
      <c r="X2371" s="15">
        <f t="shared" si="735"/>
        <v>23172.296088254159</v>
      </c>
      <c r="Y2371" s="15">
        <f t="shared" si="736"/>
        <v>46349.450245315398</v>
      </c>
      <c r="Z2371" s="15">
        <f t="shared" si="737"/>
        <v>9799.3267231799018</v>
      </c>
      <c r="AA2371" s="15">
        <f t="shared" si="738"/>
        <v>100801.91018426952</v>
      </c>
      <c r="AB2371" s="15">
        <f t="shared" si="739"/>
        <v>4505.8015821658018</v>
      </c>
      <c r="AC2371" s="15"/>
    </row>
    <row r="2372" spans="2:29">
      <c r="B2372" s="64">
        <v>43801</v>
      </c>
      <c r="C2372" s="65">
        <v>3113.87</v>
      </c>
      <c r="D2372" s="65">
        <v>23529.5</v>
      </c>
      <c r="E2372" s="16">
        <f t="shared" si="726"/>
        <v>1.011380227707586E-2</v>
      </c>
      <c r="F2372" s="16">
        <f t="shared" si="728"/>
        <v>1.011380227707586E-2</v>
      </c>
      <c r="G2372" s="16" t="str">
        <f t="shared" si="729"/>
        <v/>
      </c>
      <c r="H2372" s="6">
        <f t="shared" si="730"/>
        <v>2359</v>
      </c>
      <c r="I2372" s="25">
        <f t="shared" ca="1" si="731"/>
        <v>39331.155699940893</v>
      </c>
      <c r="J2372" s="16">
        <f t="shared" ca="1" si="740"/>
        <v>-1.9012272036014858E-3</v>
      </c>
      <c r="K2372" s="17">
        <f t="shared" ca="1" si="732"/>
        <v>38.278893305910373</v>
      </c>
      <c r="L2372" s="31">
        <f t="shared" ca="1" si="727"/>
        <v>-0.13731488188518867</v>
      </c>
      <c r="M2372" s="30"/>
      <c r="N2372" s="21">
        <v>2359</v>
      </c>
      <c r="O2372" s="14">
        <f t="shared" si="725"/>
        <v>0.693546</v>
      </c>
      <c r="P2372" s="14">
        <f t="shared" si="733"/>
        <v>0.77711260445317709</v>
      </c>
      <c r="Q2372" s="14">
        <f t="shared" si="741"/>
        <v>1.4706586044531771</v>
      </c>
      <c r="R2372" s="14">
        <f t="shared" si="742"/>
        <v>-8.3566604453177096E-2</v>
      </c>
      <c r="S2372" s="14">
        <f t="shared" si="743"/>
        <v>2.2477712089063542</v>
      </c>
      <c r="T2372" s="14">
        <f t="shared" si="744"/>
        <v>-0.86067920890635419</v>
      </c>
      <c r="U2372" s="4" t="s">
        <v>21</v>
      </c>
      <c r="V2372" s="21">
        <v>2359</v>
      </c>
      <c r="W2372" s="15">
        <f t="shared" si="734"/>
        <v>21318.080369707073</v>
      </c>
      <c r="X2372" s="15">
        <f t="shared" si="735"/>
        <v>23176.11356929968</v>
      </c>
      <c r="Y2372" s="15">
        <f t="shared" si="736"/>
        <v>46370.716994684008</v>
      </c>
      <c r="Z2372" s="15">
        <f t="shared" si="737"/>
        <v>9800.5935664395711</v>
      </c>
      <c r="AA2372" s="15">
        <f t="shared" si="738"/>
        <v>100864.77568855428</v>
      </c>
      <c r="AB2372" s="15">
        <f t="shared" si="739"/>
        <v>4505.6418114937669</v>
      </c>
      <c r="AC2372" s="15"/>
    </row>
    <row r="2373" spans="2:29">
      <c r="B2373" s="64">
        <v>43802</v>
      </c>
      <c r="C2373" s="65">
        <v>3093.2</v>
      </c>
      <c r="D2373" s="65">
        <v>23379.81</v>
      </c>
      <c r="E2373" s="16">
        <f t="shared" si="726"/>
        <v>-6.3618011432456569E-3</v>
      </c>
      <c r="F2373" s="16" t="str">
        <f t="shared" si="728"/>
        <v/>
      </c>
      <c r="G2373" s="16">
        <f t="shared" si="729"/>
        <v>-6.3618011432456569E-3</v>
      </c>
      <c r="H2373" s="6">
        <f t="shared" si="730"/>
        <v>2360</v>
      </c>
      <c r="I2373" s="25">
        <f t="shared" ca="1" si="731"/>
        <v>39271.309136199969</v>
      </c>
      <c r="J2373" s="16">
        <f t="shared" ca="1" si="740"/>
        <v>-1.52160704855704E-3</v>
      </c>
      <c r="K2373" s="17">
        <f t="shared" ca="1" si="732"/>
        <v>38.165345375128076</v>
      </c>
      <c r="L2373" s="31">
        <f t="shared" ca="1" si="727"/>
        <v>-0.1135479307822954</v>
      </c>
      <c r="M2373" s="30"/>
      <c r="N2373" s="21">
        <v>2360</v>
      </c>
      <c r="O2373" s="14">
        <f t="shared" si="725"/>
        <v>0.69384000000000001</v>
      </c>
      <c r="P2373" s="14">
        <f t="shared" si="733"/>
        <v>0.77727729929543166</v>
      </c>
      <c r="Q2373" s="14">
        <f t="shared" si="741"/>
        <v>1.4711172992954316</v>
      </c>
      <c r="R2373" s="14">
        <f t="shared" si="742"/>
        <v>-8.3437299295431644E-2</v>
      </c>
      <c r="S2373" s="14">
        <f t="shared" si="743"/>
        <v>2.2483945985908633</v>
      </c>
      <c r="T2373" s="14">
        <f t="shared" si="744"/>
        <v>-0.8607145985908633</v>
      </c>
      <c r="U2373" s="4" t="s">
        <v>21</v>
      </c>
      <c r="V2373" s="21">
        <v>2360</v>
      </c>
      <c r="W2373" s="15">
        <f t="shared" si="734"/>
        <v>21324.348806750862</v>
      </c>
      <c r="X2373" s="15">
        <f t="shared" si="735"/>
        <v>23179.930870004286</v>
      </c>
      <c r="Y2373" s="15">
        <f t="shared" si="736"/>
        <v>46391.991882368711</v>
      </c>
      <c r="Z2373" s="15">
        <f t="shared" si="737"/>
        <v>9801.8609156723087</v>
      </c>
      <c r="AA2373" s="15">
        <f t="shared" si="738"/>
        <v>100927.67335208926</v>
      </c>
      <c r="AB2373" s="15">
        <f t="shared" si="739"/>
        <v>4505.4823610730136</v>
      </c>
      <c r="AC2373" s="15"/>
    </row>
    <row r="2374" spans="2:29">
      <c r="B2374" s="64">
        <v>43803</v>
      </c>
      <c r="C2374" s="65">
        <v>3112.76</v>
      </c>
      <c r="D2374" s="65">
        <v>23135.23</v>
      </c>
      <c r="E2374" s="16">
        <f t="shared" si="726"/>
        <v>-1.0461162858038699E-2</v>
      </c>
      <c r="F2374" s="16" t="str">
        <f t="shared" si="728"/>
        <v/>
      </c>
      <c r="G2374" s="16">
        <f t="shared" si="729"/>
        <v>-1.0461162858038699E-2</v>
      </c>
      <c r="H2374" s="6">
        <f t="shared" si="730"/>
        <v>2361</v>
      </c>
      <c r="I2374" s="25">
        <f t="shared" ca="1" si="731"/>
        <v>39129.275760511242</v>
      </c>
      <c r="J2374" s="16">
        <f t="shared" ca="1" si="740"/>
        <v>-3.6167211843162487E-3</v>
      </c>
      <c r="K2374" s="17">
        <f t="shared" ca="1" si="732"/>
        <v>37.920515389490433</v>
      </c>
      <c r="L2374" s="31">
        <f t="shared" ca="1" si="727"/>
        <v>-0.2448299856376415</v>
      </c>
      <c r="M2374" s="30"/>
      <c r="N2374" s="21">
        <v>2361</v>
      </c>
      <c r="O2374" s="14">
        <f t="shared" si="725"/>
        <v>0.69413400000000003</v>
      </c>
      <c r="P2374" s="14">
        <f t="shared" si="733"/>
        <v>0.77744195924840587</v>
      </c>
      <c r="Q2374" s="14">
        <f t="shared" si="741"/>
        <v>1.4715759592484059</v>
      </c>
      <c r="R2374" s="14">
        <f t="shared" si="742"/>
        <v>-8.3307959248405838E-2</v>
      </c>
      <c r="S2374" s="14">
        <f t="shared" si="743"/>
        <v>2.2490179184968118</v>
      </c>
      <c r="T2374" s="14">
        <f t="shared" si="744"/>
        <v>-0.86074991849681171</v>
      </c>
      <c r="U2374" s="4" t="s">
        <v>21</v>
      </c>
      <c r="V2374" s="21">
        <v>2361</v>
      </c>
      <c r="W2374" s="15">
        <f t="shared" si="734"/>
        <v>21330.619086986077</v>
      </c>
      <c r="X2374" s="15">
        <f t="shared" si="735"/>
        <v>23183.747990586111</v>
      </c>
      <c r="Y2374" s="15">
        <f t="shared" si="736"/>
        <v>46413.274911647364</v>
      </c>
      <c r="Z2374" s="15">
        <f t="shared" si="737"/>
        <v>9803.1287708145355</v>
      </c>
      <c r="AA2374" s="15">
        <f t="shared" si="738"/>
        <v>100990.60319062367</v>
      </c>
      <c r="AB2374" s="15">
        <f t="shared" si="739"/>
        <v>4505.3232306700211</v>
      </c>
      <c r="AC2374" s="15"/>
    </row>
    <row r="2375" spans="2:29">
      <c r="B2375" s="64">
        <v>43804</v>
      </c>
      <c r="C2375" s="65">
        <v>3117.65</v>
      </c>
      <c r="D2375" s="65">
        <v>23300.09</v>
      </c>
      <c r="E2375" s="16">
        <f t="shared" si="726"/>
        <v>7.1259287242876161E-3</v>
      </c>
      <c r="F2375" s="16">
        <f t="shared" si="728"/>
        <v>7.1259287242876161E-3</v>
      </c>
      <c r="G2375" s="16" t="str">
        <f t="shared" si="729"/>
        <v/>
      </c>
      <c r="H2375" s="6">
        <f t="shared" si="730"/>
        <v>2362</v>
      </c>
      <c r="I2375" s="25">
        <f t="shared" ca="1" si="731"/>
        <v>39020.487391942326</v>
      </c>
      <c r="J2375" s="16">
        <f t="shared" ca="1" si="740"/>
        <v>-2.7802295456412092E-3</v>
      </c>
      <c r="K2375" s="17">
        <f t="shared" ca="1" si="732"/>
        <v>37.728133924807032</v>
      </c>
      <c r="L2375" s="31">
        <f t="shared" ca="1" si="727"/>
        <v>-0.19238146468340123</v>
      </c>
      <c r="M2375" s="30"/>
      <c r="N2375" s="21">
        <v>2362</v>
      </c>
      <c r="O2375" s="14">
        <f t="shared" si="725"/>
        <v>0.69442799999999993</v>
      </c>
      <c r="P2375" s="14">
        <f t="shared" si="733"/>
        <v>0.77760658433426355</v>
      </c>
      <c r="Q2375" s="14">
        <f t="shared" si="741"/>
        <v>1.4720345843342635</v>
      </c>
      <c r="R2375" s="14">
        <f t="shared" si="742"/>
        <v>-8.3178584334263617E-2</v>
      </c>
      <c r="S2375" s="14">
        <f t="shared" si="743"/>
        <v>2.2496411686685271</v>
      </c>
      <c r="T2375" s="14">
        <f t="shared" si="744"/>
        <v>-0.86078516866852717</v>
      </c>
      <c r="U2375" s="4" t="s">
        <v>21</v>
      </c>
      <c r="V2375" s="21">
        <v>2362</v>
      </c>
      <c r="W2375" s="15">
        <f t="shared" si="734"/>
        <v>21336.891210954695</v>
      </c>
      <c r="X2375" s="15">
        <f t="shared" si="735"/>
        <v>23187.564931263038</v>
      </c>
      <c r="Y2375" s="15">
        <f t="shared" si="736"/>
        <v>46434.566085798739</v>
      </c>
      <c r="Z2375" s="15">
        <f t="shared" si="737"/>
        <v>9804.3971318028634</v>
      </c>
      <c r="AA2375" s="15">
        <f t="shared" si="738"/>
        <v>101053.56521991357</v>
      </c>
      <c r="AB2375" s="15">
        <f t="shared" si="739"/>
        <v>4505.164420051573</v>
      </c>
      <c r="AC2375" s="15"/>
    </row>
    <row r="2376" spans="2:29">
      <c r="B2376" s="64">
        <v>43805</v>
      </c>
      <c r="C2376" s="65">
        <v>3145.91</v>
      </c>
      <c r="D2376" s="65">
        <v>23354.400000000001</v>
      </c>
      <c r="E2376" s="16">
        <f t="shared" si="726"/>
        <v>2.3308922841071135E-3</v>
      </c>
      <c r="F2376" s="16">
        <f t="shared" si="728"/>
        <v>2.3308922841071135E-3</v>
      </c>
      <c r="G2376" s="16" t="str">
        <f t="shared" si="729"/>
        <v/>
      </c>
      <c r="H2376" s="6">
        <f t="shared" si="730"/>
        <v>2363</v>
      </c>
      <c r="I2376" s="25">
        <f t="shared" ca="1" si="731"/>
        <v>38678.260078168263</v>
      </c>
      <c r="J2376" s="16">
        <f t="shared" ca="1" si="740"/>
        <v>-8.770452053470058E-3</v>
      </c>
      <c r="K2376" s="17">
        <f t="shared" ca="1" si="732"/>
        <v>37.15918737730393</v>
      </c>
      <c r="L2376" s="31">
        <f t="shared" ca="1" si="727"/>
        <v>-0.56894654750310125</v>
      </c>
      <c r="M2376" s="30"/>
      <c r="N2376" s="21">
        <v>2363</v>
      </c>
      <c r="O2376" s="14">
        <f t="shared" si="725"/>
        <v>0.69472199999999995</v>
      </c>
      <c r="P2376" s="14">
        <f t="shared" si="733"/>
        <v>0.77777117457514455</v>
      </c>
      <c r="Q2376" s="14">
        <f t="shared" si="741"/>
        <v>1.4724931745751446</v>
      </c>
      <c r="R2376" s="14">
        <f t="shared" si="742"/>
        <v>-8.3049174575144602E-2</v>
      </c>
      <c r="S2376" s="14">
        <f t="shared" si="743"/>
        <v>2.2502643491502892</v>
      </c>
      <c r="T2376" s="14">
        <f t="shared" si="744"/>
        <v>-0.86082034915028915</v>
      </c>
      <c r="U2376" s="4" t="s">
        <v>21</v>
      </c>
      <c r="V2376" s="21">
        <v>2363</v>
      </c>
      <c r="W2376" s="15">
        <f t="shared" si="734"/>
        <v>21343.165179198855</v>
      </c>
      <c r="X2376" s="15">
        <f t="shared" si="735"/>
        <v>23191.381692252708</v>
      </c>
      <c r="Y2376" s="15">
        <f t="shared" si="736"/>
        <v>46455.86540810264</v>
      </c>
      <c r="Z2376" s="15">
        <f t="shared" si="737"/>
        <v>9805.6659985740971</v>
      </c>
      <c r="AA2376" s="15">
        <f t="shared" si="738"/>
        <v>101116.55945572154</v>
      </c>
      <c r="AB2376" s="15">
        <f t="shared" si="739"/>
        <v>4505.0059289847713</v>
      </c>
      <c r="AC2376" s="15"/>
    </row>
    <row r="2377" spans="2:29">
      <c r="B2377" s="64">
        <v>43808</v>
      </c>
      <c r="C2377" s="65">
        <v>3135.96</v>
      </c>
      <c r="D2377" s="65">
        <v>23430.7</v>
      </c>
      <c r="E2377" s="16">
        <f t="shared" si="726"/>
        <v>3.2670503202822279E-3</v>
      </c>
      <c r="F2377" s="16">
        <f t="shared" si="728"/>
        <v>3.2670503202822279E-3</v>
      </c>
      <c r="G2377" s="16" t="str">
        <f t="shared" si="729"/>
        <v/>
      </c>
      <c r="H2377" s="6">
        <f t="shared" si="730"/>
        <v>2364</v>
      </c>
      <c r="I2377" s="25">
        <f t="shared" ca="1" si="731"/>
        <v>39024.500536226245</v>
      </c>
      <c r="J2377" s="16">
        <f t="shared" ca="1" si="740"/>
        <v>8.9518105870903929E-3</v>
      </c>
      <c r="K2377" s="17">
        <f t="shared" ca="1" si="732"/>
        <v>37.697811542860173</v>
      </c>
      <c r="L2377" s="31">
        <f t="shared" ca="1" si="727"/>
        <v>0.5386241655562396</v>
      </c>
      <c r="M2377" s="30"/>
      <c r="N2377" s="21">
        <v>2364</v>
      </c>
      <c r="O2377" s="14">
        <f t="shared" si="725"/>
        <v>0.69501599999999997</v>
      </c>
      <c r="P2377" s="14">
        <f t="shared" si="733"/>
        <v>0.77793572999316596</v>
      </c>
      <c r="Q2377" s="14">
        <f t="shared" si="741"/>
        <v>1.472951729993166</v>
      </c>
      <c r="R2377" s="14">
        <f t="shared" si="742"/>
        <v>-8.2919729993165991E-2</v>
      </c>
      <c r="S2377" s="14">
        <f t="shared" si="743"/>
        <v>2.2508874599863318</v>
      </c>
      <c r="T2377" s="14">
        <f t="shared" si="744"/>
        <v>-0.86085545998633195</v>
      </c>
      <c r="U2377" s="4" t="s">
        <v>21</v>
      </c>
      <c r="V2377" s="21">
        <v>2364</v>
      </c>
      <c r="W2377" s="15">
        <f t="shared" si="734"/>
        <v>21349.440992260857</v>
      </c>
      <c r="X2377" s="15">
        <f t="shared" si="735"/>
        <v>23195.198273772541</v>
      </c>
      <c r="Y2377" s="15">
        <f t="shared" si="736"/>
        <v>46477.17288183979</v>
      </c>
      <c r="Z2377" s="15">
        <f t="shared" si="737"/>
        <v>9806.9353710652285</v>
      </c>
      <c r="AA2377" s="15">
        <f t="shared" si="738"/>
        <v>101179.58591381699</v>
      </c>
      <c r="AB2377" s="15">
        <f t="shared" si="739"/>
        <v>4504.8477572370139</v>
      </c>
      <c r="AC2377" s="15"/>
    </row>
    <row r="2378" spans="2:29">
      <c r="B2378" s="64">
        <v>43809</v>
      </c>
      <c r="C2378" s="65">
        <v>3132.52</v>
      </c>
      <c r="D2378" s="65">
        <v>23410.19</v>
      </c>
      <c r="E2378" s="16">
        <f t="shared" si="726"/>
        <v>-8.7534730076361514E-4</v>
      </c>
      <c r="F2378" s="16" t="str">
        <f t="shared" si="728"/>
        <v/>
      </c>
      <c r="G2378" s="16">
        <f t="shared" si="729"/>
        <v>-8.7534730076361514E-4</v>
      </c>
      <c r="H2378" s="6">
        <f t="shared" si="730"/>
        <v>2365</v>
      </c>
      <c r="I2378" s="25">
        <f t="shared" ca="1" si="731"/>
        <v>39917.395586236584</v>
      </c>
      <c r="J2378" s="16">
        <f t="shared" ca="1" si="740"/>
        <v>2.2880370991076961E-2</v>
      </c>
      <c r="K2378" s="17">
        <f t="shared" ca="1" si="732"/>
        <v>39.093346289485559</v>
      </c>
      <c r="L2378" s="31">
        <f t="shared" ca="1" si="727"/>
        <v>1.3955347466253893</v>
      </c>
      <c r="M2378" s="30"/>
      <c r="N2378" s="21">
        <v>2365</v>
      </c>
      <c r="O2378" s="14">
        <f t="shared" si="725"/>
        <v>0.69530999999999998</v>
      </c>
      <c r="P2378" s="14">
        <f t="shared" si="733"/>
        <v>0.77810025061042098</v>
      </c>
      <c r="Q2378" s="14">
        <f t="shared" si="741"/>
        <v>1.473410250610421</v>
      </c>
      <c r="R2378" s="14">
        <f t="shared" si="742"/>
        <v>-8.2790250610421001E-2</v>
      </c>
      <c r="S2378" s="14">
        <f t="shared" si="743"/>
        <v>2.2515105012208418</v>
      </c>
      <c r="T2378" s="14">
        <f t="shared" si="744"/>
        <v>-0.86089050122084199</v>
      </c>
      <c r="U2378" s="4" t="s">
        <v>21</v>
      </c>
      <c r="V2378" s="21">
        <v>2365</v>
      </c>
      <c r="W2378" s="15">
        <f t="shared" si="734"/>
        <v>21355.718650683149</v>
      </c>
      <c r="X2378" s="15">
        <f t="shared" si="735"/>
        <v>23199.014676039718</v>
      </c>
      <c r="Y2378" s="15">
        <f t="shared" si="736"/>
        <v>46498.488510291943</v>
      </c>
      <c r="Z2378" s="15">
        <f t="shared" si="737"/>
        <v>9808.2052492134408</v>
      </c>
      <c r="AA2378" s="15">
        <f t="shared" si="738"/>
        <v>101242.64460997605</v>
      </c>
      <c r="AB2378" s="15">
        <f t="shared" si="739"/>
        <v>4504.6899045760129</v>
      </c>
      <c r="AC2378" s="15"/>
    </row>
    <row r="2379" spans="2:29">
      <c r="B2379" s="64">
        <v>43810</v>
      </c>
      <c r="C2379" s="65">
        <v>3141.63</v>
      </c>
      <c r="D2379" s="65">
        <v>23391.86</v>
      </c>
      <c r="E2379" s="16">
        <f t="shared" si="726"/>
        <v>-7.829923635817612E-4</v>
      </c>
      <c r="F2379" s="16" t="str">
        <f t="shared" si="728"/>
        <v/>
      </c>
      <c r="G2379" s="16">
        <f t="shared" si="729"/>
        <v>-7.829923635817612E-4</v>
      </c>
      <c r="H2379" s="6">
        <f t="shared" si="730"/>
        <v>2366</v>
      </c>
      <c r="I2379" s="25">
        <f t="shared" ca="1" si="731"/>
        <v>40258.155788481679</v>
      </c>
      <c r="J2379" s="16">
        <f t="shared" ca="1" si="740"/>
        <v>8.5366341476092907E-3</v>
      </c>
      <c r="K2379" s="17">
        <f t="shared" ca="1" si="732"/>
        <v>39.606246842739637</v>
      </c>
      <c r="L2379" s="31">
        <f t="shared" ca="1" si="727"/>
        <v>0.51290055325407991</v>
      </c>
      <c r="M2379" s="30"/>
      <c r="N2379" s="21">
        <v>2366</v>
      </c>
      <c r="O2379" s="14">
        <f t="shared" si="725"/>
        <v>0.695604</v>
      </c>
      <c r="P2379" s="14">
        <f t="shared" si="733"/>
        <v>0.77826473644897975</v>
      </c>
      <c r="Q2379" s="14">
        <f t="shared" si="741"/>
        <v>1.4738687364489798</v>
      </c>
      <c r="R2379" s="14">
        <f t="shared" si="742"/>
        <v>-8.2660736448979755E-2</v>
      </c>
      <c r="S2379" s="14">
        <f t="shared" si="743"/>
        <v>2.2521334728979596</v>
      </c>
      <c r="T2379" s="14">
        <f t="shared" si="744"/>
        <v>-0.86092547289795951</v>
      </c>
      <c r="U2379" s="4" t="s">
        <v>21</v>
      </c>
      <c r="V2379" s="21">
        <v>2366</v>
      </c>
      <c r="W2379" s="15">
        <f t="shared" si="734"/>
        <v>21361.998155008361</v>
      </c>
      <c r="X2379" s="15">
        <f t="shared" si="735"/>
        <v>23202.830899271175</v>
      </c>
      <c r="Y2379" s="15">
        <f t="shared" si="736"/>
        <v>46519.812296741817</v>
      </c>
      <c r="Z2379" s="15">
        <f t="shared" si="737"/>
        <v>9809.4756329561023</v>
      </c>
      <c r="AA2379" s="15">
        <f t="shared" si="738"/>
        <v>101305.73555998159</v>
      </c>
      <c r="AB2379" s="15">
        <f t="shared" si="739"/>
        <v>4504.5323707697826</v>
      </c>
      <c r="AC2379" s="15"/>
    </row>
    <row r="2380" spans="2:29">
      <c r="B2380" s="64">
        <v>43811</v>
      </c>
      <c r="C2380" s="65">
        <v>3168.57</v>
      </c>
      <c r="D2380" s="65">
        <v>23791.58</v>
      </c>
      <c r="E2380" s="16">
        <f t="shared" si="726"/>
        <v>1.7087995567688981E-2</v>
      </c>
      <c r="F2380" s="16">
        <f t="shared" si="728"/>
        <v>1.7087995567688981E-2</v>
      </c>
      <c r="G2380" s="16" t="str">
        <f t="shared" si="729"/>
        <v/>
      </c>
      <c r="H2380" s="6">
        <f t="shared" si="730"/>
        <v>2367</v>
      </c>
      <c r="I2380" s="25">
        <f t="shared" ca="1" si="731"/>
        <v>40370.998999001902</v>
      </c>
      <c r="J2380" s="16">
        <f t="shared" ca="1" si="740"/>
        <v>2.8029900602776375E-3</v>
      </c>
      <c r="K2380" s="17">
        <f t="shared" ca="1" si="732"/>
        <v>39.762813773479905</v>
      </c>
      <c r="L2380" s="31">
        <f t="shared" ca="1" si="727"/>
        <v>0.15656693074026951</v>
      </c>
      <c r="M2380" s="30"/>
      <c r="N2380" s="21">
        <v>2367</v>
      </c>
      <c r="O2380" s="14">
        <f t="shared" si="725"/>
        <v>0.69589800000000002</v>
      </c>
      <c r="P2380" s="14">
        <f t="shared" si="733"/>
        <v>0.77842918753088908</v>
      </c>
      <c r="Q2380" s="14">
        <f t="shared" si="741"/>
        <v>1.4743271875308892</v>
      </c>
      <c r="R2380" s="14">
        <f t="shared" si="742"/>
        <v>-8.2531187530889061E-2</v>
      </c>
      <c r="S2380" s="14">
        <f t="shared" si="743"/>
        <v>2.2527563750617783</v>
      </c>
      <c r="T2380" s="14">
        <f t="shared" si="744"/>
        <v>-0.86096037506177814</v>
      </c>
      <c r="U2380" s="4" t="s">
        <v>21</v>
      </c>
      <c r="V2380" s="21">
        <v>2367</v>
      </c>
      <c r="W2380" s="15">
        <f t="shared" si="734"/>
        <v>21368.27950577925</v>
      </c>
      <c r="X2380" s="15">
        <f t="shared" si="735"/>
        <v>23206.646943683638</v>
      </c>
      <c r="Y2380" s="15">
        <f t="shared" si="736"/>
        <v>46541.144244473115</v>
      </c>
      <c r="Z2380" s="15">
        <f t="shared" si="737"/>
        <v>9810.7465222307765</v>
      </c>
      <c r="AA2380" s="15">
        <f t="shared" si="738"/>
        <v>101368.85877962317</v>
      </c>
      <c r="AB2380" s="15">
        <f t="shared" si="739"/>
        <v>4504.3751555866429</v>
      </c>
      <c r="AC2380" s="15"/>
    </row>
    <row r="2381" spans="2:29">
      <c r="B2381" s="64">
        <v>43812</v>
      </c>
      <c r="C2381" s="65">
        <v>3168.8</v>
      </c>
      <c r="D2381" s="65">
        <v>24023.1</v>
      </c>
      <c r="E2381" s="16">
        <f t="shared" si="726"/>
        <v>9.7311738018238721E-3</v>
      </c>
      <c r="F2381" s="16">
        <f t="shared" si="728"/>
        <v>9.7311738018238721E-3</v>
      </c>
      <c r="G2381" s="16" t="str">
        <f t="shared" si="729"/>
        <v/>
      </c>
      <c r="H2381" s="6">
        <f t="shared" si="730"/>
        <v>2368</v>
      </c>
      <c r="I2381" s="25">
        <f t="shared" ca="1" si="731"/>
        <v>40330.286940559461</v>
      </c>
      <c r="J2381" s="16">
        <f t="shared" ca="1" si="740"/>
        <v>-1.0084481298926384E-3</v>
      </c>
      <c r="K2381" s="17">
        <f t="shared" ca="1" si="732"/>
        <v>39.681378921323784</v>
      </c>
      <c r="L2381" s="31">
        <f t="shared" ca="1" si="727"/>
        <v>-8.1434852156121854E-2</v>
      </c>
      <c r="M2381" s="30"/>
      <c r="N2381" s="21">
        <v>2368</v>
      </c>
      <c r="O2381" s="14">
        <f t="shared" ref="O2381:O2444" si="745">$I$7*N2381</f>
        <v>0.69619199999999992</v>
      </c>
      <c r="P2381" s="14">
        <f t="shared" si="733"/>
        <v>0.77859360387817211</v>
      </c>
      <c r="Q2381" s="14">
        <f t="shared" si="741"/>
        <v>1.4747856038781721</v>
      </c>
      <c r="R2381" s="14">
        <f t="shared" si="742"/>
        <v>-8.2401603878172192E-2</v>
      </c>
      <c r="S2381" s="14">
        <f t="shared" si="743"/>
        <v>2.2533792077563444</v>
      </c>
      <c r="T2381" s="14">
        <f t="shared" si="744"/>
        <v>-0.86099520775634431</v>
      </c>
      <c r="U2381" s="4" t="s">
        <v>21</v>
      </c>
      <c r="V2381" s="21">
        <v>2368</v>
      </c>
      <c r="W2381" s="15">
        <f t="shared" si="734"/>
        <v>21374.562703538762</v>
      </c>
      <c r="X2381" s="15">
        <f t="shared" si="735"/>
        <v>23210.462809493565</v>
      </c>
      <c r="Y2381" s="15">
        <f t="shared" si="736"/>
        <v>46562.484356770496</v>
      </c>
      <c r="Z2381" s="15">
        <f t="shared" si="737"/>
        <v>9812.0179169752155</v>
      </c>
      <c r="AA2381" s="15">
        <f t="shared" si="738"/>
        <v>101432.01428469707</v>
      </c>
      <c r="AB2381" s="15">
        <f t="shared" si="739"/>
        <v>4504.2182587952211</v>
      </c>
      <c r="AC2381" s="15"/>
    </row>
    <row r="2382" spans="2:29">
      <c r="B2382" s="64">
        <v>43815</v>
      </c>
      <c r="C2382" s="65">
        <v>3191.45</v>
      </c>
      <c r="D2382" s="65">
        <v>23952.35</v>
      </c>
      <c r="E2382" s="16">
        <f t="shared" ref="E2382:E2445" si="746">(D2382-D2381)/D2381</f>
        <v>-2.9450820252173949E-3</v>
      </c>
      <c r="F2382" s="16" t="str">
        <f t="shared" si="728"/>
        <v/>
      </c>
      <c r="G2382" s="16">
        <f t="shared" si="729"/>
        <v>-2.9450820252173949E-3</v>
      </c>
      <c r="H2382" s="6">
        <f t="shared" si="730"/>
        <v>2369</v>
      </c>
      <c r="I2382" s="25">
        <f t="shared" ca="1" si="731"/>
        <v>40216.19930319312</v>
      </c>
      <c r="J2382" s="16">
        <f t="shared" ca="1" si="740"/>
        <v>-2.8288327711253011E-3</v>
      </c>
      <c r="K2382" s="17">
        <f t="shared" ca="1" si="732"/>
        <v>39.485951209709278</v>
      </c>
      <c r="L2382" s="31">
        <f t="shared" ref="L2382:L2445" ca="1" si="747">NORMINV(RAND(),0,$I$9)</f>
        <v>-0.19542771161450639</v>
      </c>
      <c r="M2382" s="30"/>
      <c r="N2382" s="21">
        <v>2369</v>
      </c>
      <c r="O2382" s="14">
        <f t="shared" si="745"/>
        <v>0.69648599999999994</v>
      </c>
      <c r="P2382" s="14">
        <f t="shared" si="733"/>
        <v>0.77875798551282926</v>
      </c>
      <c r="Q2382" s="14">
        <f t="shared" si="741"/>
        <v>1.4752439855128292</v>
      </c>
      <c r="R2382" s="14">
        <f t="shared" si="742"/>
        <v>-8.2271985512829326E-2</v>
      </c>
      <c r="S2382" s="14">
        <f t="shared" si="743"/>
        <v>2.2540019710256587</v>
      </c>
      <c r="T2382" s="14">
        <f t="shared" si="744"/>
        <v>-0.86102997102565859</v>
      </c>
      <c r="U2382" s="4" t="s">
        <v>21</v>
      </c>
      <c r="V2382" s="21">
        <v>2369</v>
      </c>
      <c r="W2382" s="15">
        <f t="shared" si="734"/>
        <v>21380.847748829987</v>
      </c>
      <c r="X2382" s="15">
        <f t="shared" si="735"/>
        <v>23214.278496917217</v>
      </c>
      <c r="Y2382" s="15">
        <f t="shared" si="736"/>
        <v>46583.832636919622</v>
      </c>
      <c r="Z2382" s="15">
        <f t="shared" si="737"/>
        <v>9813.2898171273555</v>
      </c>
      <c r="AA2382" s="15">
        <f t="shared" si="738"/>
        <v>101495.20209100637</v>
      </c>
      <c r="AB2382" s="15">
        <f t="shared" si="739"/>
        <v>4504.0616801644492</v>
      </c>
      <c r="AC2382" s="15"/>
    </row>
    <row r="2383" spans="2:29">
      <c r="B2383" s="64">
        <v>43816</v>
      </c>
      <c r="C2383" s="65">
        <v>3192.52</v>
      </c>
      <c r="D2383" s="65">
        <v>24066.12</v>
      </c>
      <c r="E2383" s="16">
        <f t="shared" si="746"/>
        <v>4.7498470922477517E-3</v>
      </c>
      <c r="F2383" s="16">
        <f t="shared" ref="F2383:F2446" si="748">IF(E2383&gt;0,E2383,"")</f>
        <v>4.7498470922477517E-3</v>
      </c>
      <c r="G2383" s="16" t="str">
        <f t="shared" ref="G2383:G2446" si="749">IF(E2383&lt;0,E2383,"")</f>
        <v/>
      </c>
      <c r="H2383" s="6">
        <f t="shared" si="730"/>
        <v>2370</v>
      </c>
      <c r="I2383" s="25">
        <f t="shared" ca="1" si="731"/>
        <v>39801.598761367371</v>
      </c>
      <c r="J2383" s="16">
        <f t="shared" ca="1" si="740"/>
        <v>-1.0309292001962737E-2</v>
      </c>
      <c r="K2383" s="17">
        <f t="shared" ca="1" si="732"/>
        <v>38.819900722223814</v>
      </c>
      <c r="L2383" s="31">
        <f t="shared" ca="1" si="747"/>
        <v>-0.66605048748546425</v>
      </c>
      <c r="M2383" s="30"/>
      <c r="N2383" s="21">
        <v>2370</v>
      </c>
      <c r="O2383" s="14">
        <f t="shared" si="745"/>
        <v>0.69677999999999995</v>
      </c>
      <c r="P2383" s="14">
        <f t="shared" si="733"/>
        <v>0.77892233245683751</v>
      </c>
      <c r="Q2383" s="14">
        <f t="shared" si="741"/>
        <v>1.4757023324568375</v>
      </c>
      <c r="R2383" s="14">
        <f t="shared" si="742"/>
        <v>-8.2142332456837552E-2</v>
      </c>
      <c r="S2383" s="14">
        <f t="shared" si="743"/>
        <v>2.254624664913675</v>
      </c>
      <c r="T2383" s="14">
        <f t="shared" si="744"/>
        <v>-0.86106466491367506</v>
      </c>
      <c r="U2383" s="4" t="s">
        <v>21</v>
      </c>
      <c r="V2383" s="21">
        <v>2370</v>
      </c>
      <c r="W2383" s="15">
        <f t="shared" si="734"/>
        <v>21387.134642196186</v>
      </c>
      <c r="X2383" s="15">
        <f t="shared" si="735"/>
        <v>23218.094006170595</v>
      </c>
      <c r="Y2383" s="15">
        <f t="shared" si="736"/>
        <v>46605.189088207146</v>
      </c>
      <c r="Z2383" s="15">
        <f t="shared" si="737"/>
        <v>9814.562222625329</v>
      </c>
      <c r="AA2383" s="15">
        <f t="shared" si="738"/>
        <v>101558.42221436083</v>
      </c>
      <c r="AB2383" s="15">
        <f t="shared" si="739"/>
        <v>4503.9054194635592</v>
      </c>
      <c r="AC2383" s="15"/>
    </row>
    <row r="2384" spans="2:29">
      <c r="B2384" s="64">
        <v>43817</v>
      </c>
      <c r="C2384" s="65">
        <v>3191.14</v>
      </c>
      <c r="D2384" s="65">
        <v>23934.43</v>
      </c>
      <c r="E2384" s="16">
        <f t="shared" si="746"/>
        <v>-5.4720079514270969E-3</v>
      </c>
      <c r="F2384" s="16" t="str">
        <f t="shared" si="748"/>
        <v/>
      </c>
      <c r="G2384" s="16">
        <f t="shared" si="749"/>
        <v>-5.4720079514270969E-3</v>
      </c>
      <c r="H2384" s="6">
        <f t="shared" si="730"/>
        <v>2371</v>
      </c>
      <c r="I2384" s="25">
        <f t="shared" ca="1" si="731"/>
        <v>39990.512541326636</v>
      </c>
      <c r="J2384" s="16">
        <f t="shared" ca="1" si="740"/>
        <v>4.7463867241089291E-3</v>
      </c>
      <c r="K2384" s="17">
        <f t="shared" ca="1" si="732"/>
        <v>39.097473305464852</v>
      </c>
      <c r="L2384" s="31">
        <f t="shared" ca="1" si="747"/>
        <v>0.2775725832410374</v>
      </c>
      <c r="M2384" s="30"/>
      <c r="N2384" s="21">
        <v>2371</v>
      </c>
      <c r="O2384" s="14">
        <f t="shared" si="745"/>
        <v>0.69707399999999997</v>
      </c>
      <c r="P2384" s="14">
        <f t="shared" si="733"/>
        <v>0.7790866447321505</v>
      </c>
      <c r="Q2384" s="14">
        <f t="shared" si="741"/>
        <v>1.4761606447321505</v>
      </c>
      <c r="R2384" s="14">
        <f t="shared" si="742"/>
        <v>-8.201264473215053E-2</v>
      </c>
      <c r="S2384" s="14">
        <f t="shared" si="743"/>
        <v>2.2552472894643012</v>
      </c>
      <c r="T2384" s="14">
        <f t="shared" si="744"/>
        <v>-0.86109928946430103</v>
      </c>
      <c r="U2384" s="4" t="s">
        <v>21</v>
      </c>
      <c r="V2384" s="21">
        <v>2371</v>
      </c>
      <c r="W2384" s="15">
        <f t="shared" si="734"/>
        <v>21393.423384180762</v>
      </c>
      <c r="X2384" s="15">
        <f t="shared" si="735"/>
        <v>23221.909337469478</v>
      </c>
      <c r="Y2384" s="15">
        <f t="shared" si="736"/>
        <v>46626.553713920708</v>
      </c>
      <c r="Z2384" s="15">
        <f t="shared" si="737"/>
        <v>9815.8351334074468</v>
      </c>
      <c r="AA2384" s="15">
        <f t="shared" si="738"/>
        <v>101621.67467057703</v>
      </c>
      <c r="AB2384" s="15">
        <f t="shared" si="739"/>
        <v>4503.7494764620924</v>
      </c>
      <c r="AC2384" s="15"/>
    </row>
    <row r="2385" spans="2:29">
      <c r="B2385" s="64">
        <v>43818</v>
      </c>
      <c r="C2385" s="65">
        <v>3205.37</v>
      </c>
      <c r="D2385" s="65">
        <v>23864.85</v>
      </c>
      <c r="E2385" s="16">
        <f t="shared" si="746"/>
        <v>-2.9071091310719221E-3</v>
      </c>
      <c r="F2385" s="16" t="str">
        <f t="shared" si="748"/>
        <v/>
      </c>
      <c r="G2385" s="16">
        <f t="shared" si="749"/>
        <v>-2.9071091310719221E-3</v>
      </c>
      <c r="H2385" s="6">
        <f t="shared" si="730"/>
        <v>2372</v>
      </c>
      <c r="I2385" s="25">
        <f t="shared" ca="1" si="731"/>
        <v>40231.452120267029</v>
      </c>
      <c r="J2385" s="16">
        <f t="shared" ca="1" si="740"/>
        <v>6.0249185026424405E-3</v>
      </c>
      <c r="K2385" s="17">
        <f t="shared" ca="1" si="732"/>
        <v>39.454526136379982</v>
      </c>
      <c r="L2385" s="31">
        <f t="shared" ca="1" si="747"/>
        <v>0.35705283091513002</v>
      </c>
      <c r="M2385" s="30"/>
      <c r="N2385" s="21">
        <v>2372</v>
      </c>
      <c r="O2385" s="14">
        <f t="shared" si="745"/>
        <v>0.69736799999999999</v>
      </c>
      <c r="P2385" s="14">
        <f t="shared" si="733"/>
        <v>0.77925092236069893</v>
      </c>
      <c r="Q2385" s="14">
        <f t="shared" si="741"/>
        <v>1.4766189223606989</v>
      </c>
      <c r="R2385" s="14">
        <f t="shared" si="742"/>
        <v>-8.188292236069894E-2</v>
      </c>
      <c r="S2385" s="14">
        <f t="shared" si="743"/>
        <v>2.2558698447213978</v>
      </c>
      <c r="T2385" s="14">
        <f t="shared" si="744"/>
        <v>-0.86113384472139787</v>
      </c>
      <c r="U2385" s="4" t="s">
        <v>21</v>
      </c>
      <c r="V2385" s="21">
        <v>2372</v>
      </c>
      <c r="W2385" s="15">
        <f t="shared" si="734"/>
        <v>21399.7139753273</v>
      </c>
      <c r="X2385" s="15">
        <f t="shared" si="735"/>
        <v>23225.724491029414</v>
      </c>
      <c r="Y2385" s="15">
        <f t="shared" si="736"/>
        <v>46647.926517348882</v>
      </c>
      <c r="Z2385" s="15">
        <f t="shared" si="737"/>
        <v>9817.1085494122162</v>
      </c>
      <c r="AA2385" s="15">
        <f t="shared" si="738"/>
        <v>101684.9594754782</v>
      </c>
      <c r="AB2385" s="15">
        <f t="shared" si="739"/>
        <v>4503.5938509298885</v>
      </c>
      <c r="AC2385" s="15"/>
    </row>
    <row r="2386" spans="2:29">
      <c r="B2386" s="64">
        <v>43819</v>
      </c>
      <c r="C2386" s="65">
        <v>3221.22</v>
      </c>
      <c r="D2386" s="65">
        <v>23816.63</v>
      </c>
      <c r="E2386" s="16">
        <f t="shared" si="746"/>
        <v>-2.0205448599089257E-3</v>
      </c>
      <c r="F2386" s="16" t="str">
        <f t="shared" si="748"/>
        <v/>
      </c>
      <c r="G2386" s="16">
        <f t="shared" si="749"/>
        <v>-2.0205448599089257E-3</v>
      </c>
      <c r="H2386" s="6">
        <f t="shared" ref="H2386:H2449" si="750">+H2385+$I$8</f>
        <v>2373</v>
      </c>
      <c r="I2386" s="25">
        <f t="shared" ref="I2386:I2449" ca="1" si="751">$I$13*2.71828^(($I$5-($I$6^2)/2)*H2386+$I$6*K2386)</f>
        <v>40276.105632110593</v>
      </c>
      <c r="J2386" s="16">
        <f t="shared" ca="1" si="740"/>
        <v>1.109915488759337E-3</v>
      </c>
      <c r="K2386" s="17">
        <f t="shared" ref="K2386:K2449" ca="1" si="752">+K2385+L2386</f>
        <v>39.505482432263186</v>
      </c>
      <c r="L2386" s="31">
        <f t="shared" ca="1" si="747"/>
        <v>5.095629588320242E-2</v>
      </c>
      <c r="M2386" s="30"/>
      <c r="N2386" s="21">
        <v>2373</v>
      </c>
      <c r="O2386" s="14">
        <f t="shared" si="745"/>
        <v>0.697662</v>
      </c>
      <c r="P2386" s="14">
        <f t="shared" ref="P2386:P2449" si="753">$I$6*N2386^0.5</f>
        <v>0.77941516536439048</v>
      </c>
      <c r="Q2386" s="14">
        <f t="shared" si="741"/>
        <v>1.4770771653643906</v>
      </c>
      <c r="R2386" s="14">
        <f t="shared" si="742"/>
        <v>-8.1753165364390479E-2</v>
      </c>
      <c r="S2386" s="14">
        <f t="shared" si="743"/>
        <v>2.256492330728781</v>
      </c>
      <c r="T2386" s="14">
        <f t="shared" si="744"/>
        <v>-0.86116833072878096</v>
      </c>
      <c r="U2386" s="4" t="s">
        <v>21</v>
      </c>
      <c r="V2386" s="21">
        <v>2373</v>
      </c>
      <c r="W2386" s="15">
        <f t="shared" ref="W2386:W2449" si="754">$I$10*EXP(O2386)</f>
        <v>21406.006416179527</v>
      </c>
      <c r="X2386" s="15">
        <f t="shared" ref="X2386:X2449" si="755">$I$10*EXP(P2386)</f>
        <v>23229.539467065719</v>
      </c>
      <c r="Y2386" s="15">
        <f t="shared" ref="Y2386:Y2449" si="756">$I$10*EXP(Q2386)</f>
        <v>46669.307501781303</v>
      </c>
      <c r="Z2386" s="15">
        <f t="shared" ref="Z2386:Z2449" si="757">$I$10*EXP(R2386)</f>
        <v>9818.3824705783263</v>
      </c>
      <c r="AA2386" s="15">
        <f t="shared" ref="AA2386:AA2449" si="758">$I$10*EXP(S2386)</f>
        <v>101748.27664489445</v>
      </c>
      <c r="AB2386" s="15">
        <f t="shared" ref="AB2386:AB2449" si="759">$I$10*EXP(T2386)</f>
        <v>4503.4385426370918</v>
      </c>
      <c r="AC2386" s="15"/>
    </row>
    <row r="2387" spans="2:29">
      <c r="B2387" s="64">
        <v>43822</v>
      </c>
      <c r="C2387" s="65">
        <v>3224.01</v>
      </c>
      <c r="D2387" s="65">
        <v>23825.68</v>
      </c>
      <c r="E2387" s="16">
        <f t="shared" si="746"/>
        <v>3.7998658920255601E-4</v>
      </c>
      <c r="F2387" s="16">
        <f t="shared" si="748"/>
        <v>3.7998658920255601E-4</v>
      </c>
      <c r="G2387" s="16" t="str">
        <f t="shared" si="749"/>
        <v/>
      </c>
      <c r="H2387" s="6">
        <f t="shared" si="750"/>
        <v>2374</v>
      </c>
      <c r="I2387" s="25">
        <f t="shared" ca="1" si="751"/>
        <v>40046.580339171785</v>
      </c>
      <c r="J2387" s="16">
        <f t="shared" ref="J2387:J2450" ca="1" si="760">(I2387-I2386)/I2386</f>
        <v>-5.6987955845417253E-3</v>
      </c>
      <c r="K2387" s="17">
        <f t="shared" ca="1" si="752"/>
        <v>39.129913712192057</v>
      </c>
      <c r="L2387" s="31">
        <f t="shared" ca="1" si="747"/>
        <v>-0.37556872007113162</v>
      </c>
      <c r="M2387" s="30"/>
      <c r="N2387" s="21">
        <v>2374</v>
      </c>
      <c r="O2387" s="14">
        <f t="shared" si="745"/>
        <v>0.69795600000000002</v>
      </c>
      <c r="P2387" s="14">
        <f t="shared" si="753"/>
        <v>0.77957937376510933</v>
      </c>
      <c r="Q2387" s="14">
        <f t="shared" ref="Q2387:Q2450" si="761">+O2387+P2387</f>
        <v>1.4775353737651093</v>
      </c>
      <c r="R2387" s="14">
        <f t="shared" ref="R2387:R2450" si="762">+O2387-P2387</f>
        <v>-8.1623373765109308E-2</v>
      </c>
      <c r="S2387" s="14">
        <f t="shared" ref="S2387:S2450" si="763">+O2387+2*P2387</f>
        <v>2.2571147475302187</v>
      </c>
      <c r="T2387" s="14">
        <f t="shared" ref="T2387:T2450" si="764">+O2387-2*P2387</f>
        <v>-0.86120274753021864</v>
      </c>
      <c r="U2387" s="4" t="s">
        <v>21</v>
      </c>
      <c r="V2387" s="21">
        <v>2374</v>
      </c>
      <c r="W2387" s="15">
        <f t="shared" si="754"/>
        <v>21412.300707281342</v>
      </c>
      <c r="X2387" s="15">
        <f t="shared" si="755"/>
        <v>23233.35426579347</v>
      </c>
      <c r="Y2387" s="15">
        <f t="shared" si="756"/>
        <v>46690.696670508514</v>
      </c>
      <c r="Z2387" s="15">
        <f t="shared" si="757"/>
        <v>9819.6568968446609</v>
      </c>
      <c r="AA2387" s="15">
        <f t="shared" si="758"/>
        <v>101811.62619466247</v>
      </c>
      <c r="AB2387" s="15">
        <f t="shared" si="759"/>
        <v>4503.2835513541513</v>
      </c>
      <c r="AC2387" s="15"/>
    </row>
    <row r="2388" spans="2:29">
      <c r="B2388" s="64">
        <v>43823</v>
      </c>
      <c r="C2388" s="65">
        <v>3223.38</v>
      </c>
      <c r="D2388" s="65">
        <v>23830.58</v>
      </c>
      <c r="E2388" s="16">
        <f t="shared" si="746"/>
        <v>2.0566044704711282E-4</v>
      </c>
      <c r="F2388" s="16">
        <f t="shared" si="748"/>
        <v>2.0566044704711282E-4</v>
      </c>
      <c r="G2388" s="16" t="str">
        <f t="shared" si="749"/>
        <v/>
      </c>
      <c r="H2388" s="6">
        <f t="shared" si="750"/>
        <v>2375</v>
      </c>
      <c r="I2388" s="25">
        <f t="shared" ca="1" si="751"/>
        <v>39805.560255884971</v>
      </c>
      <c r="J2388" s="16">
        <f t="shared" ca="1" si="760"/>
        <v>-6.0184934954623055E-3</v>
      </c>
      <c r="K2388" s="17">
        <f t="shared" ca="1" si="752"/>
        <v>38.734246106851423</v>
      </c>
      <c r="L2388" s="31">
        <f t="shared" ca="1" si="747"/>
        <v>-0.39566760534063511</v>
      </c>
      <c r="M2388" s="30"/>
      <c r="N2388" s="21">
        <v>2375</v>
      </c>
      <c r="O2388" s="14">
        <f t="shared" si="745"/>
        <v>0.69824999999999993</v>
      </c>
      <c r="P2388" s="14">
        <f t="shared" si="753"/>
        <v>0.7797435475847172</v>
      </c>
      <c r="Q2388" s="14">
        <f t="shared" si="761"/>
        <v>1.4779935475847172</v>
      </c>
      <c r="R2388" s="14">
        <f t="shared" si="762"/>
        <v>-8.1493547584717274E-2</v>
      </c>
      <c r="S2388" s="14">
        <f t="shared" si="763"/>
        <v>2.2577370951694342</v>
      </c>
      <c r="T2388" s="14">
        <f t="shared" si="764"/>
        <v>-0.86123709516943447</v>
      </c>
      <c r="U2388" s="4" t="s">
        <v>21</v>
      </c>
      <c r="V2388" s="21">
        <v>2375</v>
      </c>
      <c r="W2388" s="15">
        <f t="shared" si="754"/>
        <v>21418.596849176785</v>
      </c>
      <c r="X2388" s="15">
        <f t="shared" si="755"/>
        <v>23237.168887427521</v>
      </c>
      <c r="Y2388" s="15">
        <f t="shared" si="756"/>
        <v>46712.094026822109</v>
      </c>
      <c r="Z2388" s="15">
        <f t="shared" si="757"/>
        <v>9820.9318281502783</v>
      </c>
      <c r="AA2388" s="15">
        <f t="shared" si="758"/>
        <v>101875.0081406259</v>
      </c>
      <c r="AB2388" s="15">
        <f t="shared" si="759"/>
        <v>4503.1288768518098</v>
      </c>
      <c r="AC2388" s="15"/>
    </row>
    <row r="2389" spans="2:29">
      <c r="B2389" s="64">
        <v>43825</v>
      </c>
      <c r="C2389" s="65">
        <v>3239.92</v>
      </c>
      <c r="D2389" s="65">
        <v>23924.92</v>
      </c>
      <c r="E2389" s="16">
        <f t="shared" si="746"/>
        <v>3.9587790141908628E-3</v>
      </c>
      <c r="F2389" s="16">
        <f t="shared" si="748"/>
        <v>3.9587790141908628E-3</v>
      </c>
      <c r="G2389" s="16" t="str">
        <f t="shared" si="749"/>
        <v/>
      </c>
      <c r="H2389" s="6">
        <f t="shared" si="750"/>
        <v>2376</v>
      </c>
      <c r="I2389" s="25">
        <f t="shared" ca="1" si="751"/>
        <v>40064.722448482717</v>
      </c>
      <c r="J2389" s="16">
        <f t="shared" ca="1" si="760"/>
        <v>6.5107033020450917E-3</v>
      </c>
      <c r="K2389" s="17">
        <f t="shared" ca="1" si="752"/>
        <v>39.121471393494716</v>
      </c>
      <c r="L2389" s="31">
        <f t="shared" ca="1" si="747"/>
        <v>0.38722528664329653</v>
      </c>
      <c r="M2389" s="30"/>
      <c r="N2389" s="21">
        <v>2376</v>
      </c>
      <c r="O2389" s="14">
        <f t="shared" si="745"/>
        <v>0.69854399999999994</v>
      </c>
      <c r="P2389" s="14">
        <f t="shared" si="753"/>
        <v>0.77990768684505229</v>
      </c>
      <c r="Q2389" s="14">
        <f t="shared" si="761"/>
        <v>1.4784516868450521</v>
      </c>
      <c r="R2389" s="14">
        <f t="shared" si="762"/>
        <v>-8.1363686845052352E-2</v>
      </c>
      <c r="S2389" s="14">
        <f t="shared" si="763"/>
        <v>2.2583593736901046</v>
      </c>
      <c r="T2389" s="14">
        <f t="shared" si="764"/>
        <v>-0.86127137369010465</v>
      </c>
      <c r="U2389" s="4" t="s">
        <v>21</v>
      </c>
      <c r="V2389" s="21">
        <v>2376</v>
      </c>
      <c r="W2389" s="15">
        <f t="shared" si="754"/>
        <v>21424.894842410085</v>
      </c>
      <c r="X2389" s="15">
        <f t="shared" si="755"/>
        <v>23240.983332182492</v>
      </c>
      <c r="Y2389" s="15">
        <f t="shared" si="756"/>
        <v>46733.499574014633</v>
      </c>
      <c r="Z2389" s="15">
        <f t="shared" si="757"/>
        <v>9822.2072644344389</v>
      </c>
      <c r="AA2389" s="15">
        <f t="shared" si="758"/>
        <v>101938.42249863505</v>
      </c>
      <c r="AB2389" s="15">
        <f t="shared" si="759"/>
        <v>4502.9745189011201</v>
      </c>
      <c r="AC2389" s="15"/>
    </row>
    <row r="2390" spans="2:29">
      <c r="B2390" s="64">
        <v>43826</v>
      </c>
      <c r="C2390" s="65">
        <v>3240.02</v>
      </c>
      <c r="D2390" s="65">
        <v>23837.72</v>
      </c>
      <c r="E2390" s="16">
        <f t="shared" si="746"/>
        <v>-3.6447352802014424E-3</v>
      </c>
      <c r="F2390" s="16" t="str">
        <f t="shared" si="748"/>
        <v/>
      </c>
      <c r="G2390" s="16">
        <f t="shared" si="749"/>
        <v>-3.6447352802014424E-3</v>
      </c>
      <c r="H2390" s="6">
        <f t="shared" si="750"/>
        <v>2377</v>
      </c>
      <c r="I2390" s="25">
        <f t="shared" ca="1" si="751"/>
        <v>40226.889192071685</v>
      </c>
      <c r="J2390" s="16">
        <f t="shared" ca="1" si="760"/>
        <v>4.0476192939434656E-3</v>
      </c>
      <c r="K2390" s="17">
        <f t="shared" ca="1" si="752"/>
        <v>39.355562170843491</v>
      </c>
      <c r="L2390" s="31">
        <f t="shared" ca="1" si="747"/>
        <v>0.23409077734877706</v>
      </c>
      <c r="M2390" s="30"/>
      <c r="N2390" s="21">
        <v>2377</v>
      </c>
      <c r="O2390" s="14">
        <f t="shared" si="745"/>
        <v>0.69883799999999996</v>
      </c>
      <c r="P2390" s="14">
        <f t="shared" si="753"/>
        <v>0.78007179156792994</v>
      </c>
      <c r="Q2390" s="14">
        <f t="shared" si="761"/>
        <v>1.4789097915679299</v>
      </c>
      <c r="R2390" s="14">
        <f t="shared" si="762"/>
        <v>-8.123379156792998E-2</v>
      </c>
      <c r="S2390" s="14">
        <f t="shared" si="763"/>
        <v>2.2589815831358599</v>
      </c>
      <c r="T2390" s="14">
        <f t="shared" si="764"/>
        <v>-0.86130558313585992</v>
      </c>
      <c r="U2390" s="4" t="s">
        <v>21</v>
      </c>
      <c r="V2390" s="21">
        <v>2377</v>
      </c>
      <c r="W2390" s="15">
        <f t="shared" si="754"/>
        <v>21431.194687525607</v>
      </c>
      <c r="X2390" s="15">
        <f t="shared" si="755"/>
        <v>23244.79760027277</v>
      </c>
      <c r="Y2390" s="15">
        <f t="shared" si="756"/>
        <v>46754.913315379636</v>
      </c>
      <c r="Z2390" s="15">
        <f t="shared" si="757"/>
        <v>9823.4832056365794</v>
      </c>
      <c r="AA2390" s="15">
        <f t="shared" si="758"/>
        <v>102001.86928454692</v>
      </c>
      <c r="AB2390" s="15">
        <f t="shared" si="759"/>
        <v>4502.8204772734334</v>
      </c>
      <c r="AC2390" s="15"/>
    </row>
    <row r="2391" spans="2:29">
      <c r="B2391" s="64">
        <v>43829</v>
      </c>
      <c r="C2391" s="65">
        <v>3230.78</v>
      </c>
      <c r="D2391" s="65">
        <v>23656.62</v>
      </c>
      <c r="E2391" s="16">
        <f t="shared" si="746"/>
        <v>-7.5972030882149036E-3</v>
      </c>
      <c r="F2391" s="16" t="str">
        <f t="shared" si="748"/>
        <v/>
      </c>
      <c r="G2391" s="16">
        <f t="shared" si="749"/>
        <v>-7.5972030882149036E-3</v>
      </c>
      <c r="H2391" s="6">
        <f t="shared" si="750"/>
        <v>2378</v>
      </c>
      <c r="I2391" s="25">
        <f t="shared" ca="1" si="751"/>
        <v>40684.648225101169</v>
      </c>
      <c r="J2391" s="16">
        <f t="shared" ca="1" si="760"/>
        <v>1.1379429088931489E-2</v>
      </c>
      <c r="K2391" s="17">
        <f t="shared" ca="1" si="752"/>
        <v>40.044385797227534</v>
      </c>
      <c r="L2391" s="31">
        <f t="shared" ca="1" si="747"/>
        <v>0.68882362638403916</v>
      </c>
      <c r="M2391" s="30"/>
      <c r="N2391" s="21">
        <v>2378</v>
      </c>
      <c r="O2391" s="14">
        <f t="shared" si="745"/>
        <v>0.69913199999999998</v>
      </c>
      <c r="P2391" s="14">
        <f t="shared" si="753"/>
        <v>0.78023586177514304</v>
      </c>
      <c r="Q2391" s="14">
        <f t="shared" si="761"/>
        <v>1.4793678617751431</v>
      </c>
      <c r="R2391" s="14">
        <f t="shared" si="762"/>
        <v>-8.110386177514306E-2</v>
      </c>
      <c r="S2391" s="14">
        <f t="shared" si="763"/>
        <v>2.2596037235502862</v>
      </c>
      <c r="T2391" s="14">
        <f t="shared" si="764"/>
        <v>-0.8613397235502861</v>
      </c>
      <c r="U2391" s="4" t="s">
        <v>21</v>
      </c>
      <c r="V2391" s="21">
        <v>2378</v>
      </c>
      <c r="W2391" s="15">
        <f t="shared" si="754"/>
        <v>21437.496385067887</v>
      </c>
      <c r="X2391" s="15">
        <f t="shared" si="755"/>
        <v>23248.61169191252</v>
      </c>
      <c r="Y2391" s="15">
        <f t="shared" si="756"/>
        <v>46776.335254211641</v>
      </c>
      <c r="Z2391" s="15">
        <f t="shared" si="757"/>
        <v>9824.759651696324</v>
      </c>
      <c r="AA2391" s="15">
        <f t="shared" si="758"/>
        <v>102065.34851422548</v>
      </c>
      <c r="AB2391" s="15">
        <f t="shared" si="759"/>
        <v>4502.6667517403939</v>
      </c>
      <c r="AC2391" s="15"/>
    </row>
    <row r="2392" spans="2:29">
      <c r="B2392" s="64">
        <v>43836</v>
      </c>
      <c r="C2392" s="65">
        <v>3246.28</v>
      </c>
      <c r="D2392" s="65">
        <v>23204.86</v>
      </c>
      <c r="E2392" s="16">
        <f t="shared" si="746"/>
        <v>-1.9096557327293519E-2</v>
      </c>
      <c r="F2392" s="16" t="str">
        <f t="shared" si="748"/>
        <v/>
      </c>
      <c r="G2392" s="16">
        <f t="shared" si="749"/>
        <v>-1.9096557327293519E-2</v>
      </c>
      <c r="H2392" s="6">
        <f t="shared" si="750"/>
        <v>2379</v>
      </c>
      <c r="I2392" s="25">
        <f t="shared" ca="1" si="751"/>
        <v>40771.384088190585</v>
      </c>
      <c r="J2392" s="16">
        <f t="shared" ca="1" si="760"/>
        <v>2.1319064284277774E-3</v>
      </c>
      <c r="K2392" s="17">
        <f t="shared" ca="1" si="752"/>
        <v>40.159113208047884</v>
      </c>
      <c r="L2392" s="31">
        <f t="shared" ca="1" si="747"/>
        <v>0.11472741082034797</v>
      </c>
      <c r="M2392" s="30"/>
      <c r="N2392" s="21">
        <v>2379</v>
      </c>
      <c r="O2392" s="14">
        <f t="shared" si="745"/>
        <v>0.69942599999999999</v>
      </c>
      <c r="P2392" s="14">
        <f t="shared" si="753"/>
        <v>0.78039989748846073</v>
      </c>
      <c r="Q2392" s="14">
        <f t="shared" si="761"/>
        <v>1.4798258974884608</v>
      </c>
      <c r="R2392" s="14">
        <f t="shared" si="762"/>
        <v>-8.0973897488460733E-2</v>
      </c>
      <c r="S2392" s="14">
        <f t="shared" si="763"/>
        <v>2.2602257949769213</v>
      </c>
      <c r="T2392" s="14">
        <f t="shared" si="764"/>
        <v>-0.86137379497692146</v>
      </c>
      <c r="U2392" s="4" t="s">
        <v>21</v>
      </c>
      <c r="V2392" s="21">
        <v>2379</v>
      </c>
      <c r="W2392" s="15">
        <f t="shared" si="754"/>
        <v>21443.799935581617</v>
      </c>
      <c r="X2392" s="15">
        <f t="shared" si="755"/>
        <v>23252.425607315661</v>
      </c>
      <c r="Y2392" s="15">
        <f t="shared" si="756"/>
        <v>46797.765393806163</v>
      </c>
      <c r="Z2392" s="15">
        <f t="shared" si="757"/>
        <v>9826.0366025534877</v>
      </c>
      <c r="AA2392" s="15">
        <f t="shared" si="758"/>
        <v>102128.86020354122</v>
      </c>
      <c r="AB2392" s="15">
        <f t="shared" si="759"/>
        <v>4502.5133420739567</v>
      </c>
      <c r="AC2392" s="15"/>
    </row>
    <row r="2393" spans="2:29">
      <c r="B2393" s="64">
        <v>43837</v>
      </c>
      <c r="C2393" s="65">
        <v>3237.18</v>
      </c>
      <c r="D2393" s="65">
        <v>23575.72</v>
      </c>
      <c r="E2393" s="16">
        <f t="shared" si="746"/>
        <v>1.5981996874792632E-2</v>
      </c>
      <c r="F2393" s="16">
        <f t="shared" si="748"/>
        <v>1.5981996874792632E-2</v>
      </c>
      <c r="G2393" s="16" t="str">
        <f t="shared" si="749"/>
        <v/>
      </c>
      <c r="H2393" s="6">
        <f t="shared" si="750"/>
        <v>2380</v>
      </c>
      <c r="I2393" s="25">
        <f t="shared" ca="1" si="751"/>
        <v>41380.394331951946</v>
      </c>
      <c r="J2393" s="16">
        <f t="shared" ca="1" si="760"/>
        <v>1.49371981692856E-2</v>
      </c>
      <c r="K2393" s="17">
        <f t="shared" ca="1" si="752"/>
        <v>41.0674098847918</v>
      </c>
      <c r="L2393" s="31">
        <f t="shared" ca="1" si="747"/>
        <v>0.90829667674391501</v>
      </c>
      <c r="M2393" s="30"/>
      <c r="N2393" s="21">
        <v>2380</v>
      </c>
      <c r="O2393" s="14">
        <f t="shared" si="745"/>
        <v>0.69972000000000001</v>
      </c>
      <c r="P2393" s="14">
        <f t="shared" si="753"/>
        <v>0.78056389872962995</v>
      </c>
      <c r="Q2393" s="14">
        <f t="shared" si="761"/>
        <v>1.4802838987296298</v>
      </c>
      <c r="R2393" s="14">
        <f t="shared" si="762"/>
        <v>-8.0843898729629937E-2</v>
      </c>
      <c r="S2393" s="14">
        <f t="shared" si="763"/>
        <v>2.26084779745926</v>
      </c>
      <c r="T2393" s="14">
        <f t="shared" si="764"/>
        <v>-0.86140779745925988</v>
      </c>
      <c r="U2393" s="4" t="s">
        <v>21</v>
      </c>
      <c r="V2393" s="21">
        <v>2380</v>
      </c>
      <c r="W2393" s="15">
        <f t="shared" si="754"/>
        <v>21450.105339611659</v>
      </c>
      <c r="X2393" s="15">
        <f t="shared" si="755"/>
        <v>23256.239346695907</v>
      </c>
      <c r="Y2393" s="15">
        <f t="shared" si="756"/>
        <v>46819.203737459713</v>
      </c>
      <c r="Z2393" s="15">
        <f t="shared" si="757"/>
        <v>9827.3140581480675</v>
      </c>
      <c r="AA2393" s="15">
        <f t="shared" si="758"/>
        <v>102192.40436837167</v>
      </c>
      <c r="AB2393" s="15">
        <f t="shared" si="759"/>
        <v>4502.3602480463669</v>
      </c>
      <c r="AC2393" s="15"/>
    </row>
    <row r="2394" spans="2:29">
      <c r="B2394" s="64">
        <v>43838</v>
      </c>
      <c r="C2394" s="65">
        <v>3253.05</v>
      </c>
      <c r="D2394" s="65">
        <v>23204.76</v>
      </c>
      <c r="E2394" s="16">
        <f t="shared" si="746"/>
        <v>-1.5734832276596548E-2</v>
      </c>
      <c r="F2394" s="16" t="str">
        <f t="shared" si="748"/>
        <v/>
      </c>
      <c r="G2394" s="16">
        <f t="shared" si="749"/>
        <v>-1.5734832276596548E-2</v>
      </c>
      <c r="H2394" s="6">
        <f t="shared" si="750"/>
        <v>2381</v>
      </c>
      <c r="I2394" s="25">
        <f t="shared" ca="1" si="751"/>
        <v>41757.370300226263</v>
      </c>
      <c r="J2394" s="16">
        <f t="shared" ca="1" si="760"/>
        <v>9.1100139174660859E-3</v>
      </c>
      <c r="K2394" s="17">
        <f t="shared" ca="1" si="752"/>
        <v>41.615833269281445</v>
      </c>
      <c r="L2394" s="31">
        <f t="shared" ca="1" si="747"/>
        <v>0.548423384489646</v>
      </c>
      <c r="M2394" s="30"/>
      <c r="N2394" s="21">
        <v>2381</v>
      </c>
      <c r="O2394" s="14">
        <f t="shared" si="745"/>
        <v>0.70001400000000003</v>
      </c>
      <c r="P2394" s="14">
        <f t="shared" si="753"/>
        <v>0.78072786552037454</v>
      </c>
      <c r="Q2394" s="14">
        <f t="shared" si="761"/>
        <v>1.4807418655203746</v>
      </c>
      <c r="R2394" s="14">
        <f t="shared" si="762"/>
        <v>-8.0713865520374517E-2</v>
      </c>
      <c r="S2394" s="14">
        <f t="shared" si="763"/>
        <v>2.2614697310407492</v>
      </c>
      <c r="T2394" s="14">
        <f t="shared" si="764"/>
        <v>-0.86144173104074906</v>
      </c>
      <c r="U2394" s="4" t="s">
        <v>21</v>
      </c>
      <c r="V2394" s="21">
        <v>2381</v>
      </c>
      <c r="W2394" s="15">
        <f t="shared" si="754"/>
        <v>21456.412597703009</v>
      </c>
      <c r="X2394" s="15">
        <f t="shared" si="755"/>
        <v>23260.052910266717</v>
      </c>
      <c r="Y2394" s="15">
        <f t="shared" si="756"/>
        <v>46840.65028846982</v>
      </c>
      <c r="Z2394" s="15">
        <f t="shared" si="757"/>
        <v>9828.5920184202459</v>
      </c>
      <c r="AA2394" s="15">
        <f t="shared" si="758"/>
        <v>102255.98102460094</v>
      </c>
      <c r="AB2394" s="15">
        <f t="shared" si="759"/>
        <v>4502.2074694301737</v>
      </c>
      <c r="AC2394" s="15"/>
    </row>
    <row r="2395" spans="2:29">
      <c r="B2395" s="64">
        <v>43839</v>
      </c>
      <c r="C2395" s="65">
        <v>3274.7</v>
      </c>
      <c r="D2395" s="65">
        <v>23739.87</v>
      </c>
      <c r="E2395" s="16">
        <f t="shared" si="746"/>
        <v>2.306035485822739E-2</v>
      </c>
      <c r="F2395" s="16">
        <f t="shared" si="748"/>
        <v>2.306035485822739E-2</v>
      </c>
      <c r="G2395" s="16" t="str">
        <f t="shared" si="749"/>
        <v/>
      </c>
      <c r="H2395" s="6">
        <f t="shared" si="750"/>
        <v>2382</v>
      </c>
      <c r="I2395" s="25">
        <f t="shared" ca="1" si="751"/>
        <v>41293.844170995595</v>
      </c>
      <c r="J2395" s="16">
        <f t="shared" ca="1" si="760"/>
        <v>-1.1100462646426662E-2</v>
      </c>
      <c r="K2395" s="17">
        <f t="shared" ca="1" si="752"/>
        <v>40.89979951589028</v>
      </c>
      <c r="L2395" s="31">
        <f t="shared" ca="1" si="747"/>
        <v>-0.71603375339116537</v>
      </c>
      <c r="M2395" s="30"/>
      <c r="N2395" s="21">
        <v>2382</v>
      </c>
      <c r="O2395" s="14">
        <f t="shared" si="745"/>
        <v>0.70030799999999993</v>
      </c>
      <c r="P2395" s="14">
        <f t="shared" si="753"/>
        <v>0.78089179788239549</v>
      </c>
      <c r="Q2395" s="14">
        <f t="shared" si="761"/>
        <v>1.4811997978823954</v>
      </c>
      <c r="R2395" s="14">
        <f t="shared" si="762"/>
        <v>-8.0583797882395558E-2</v>
      </c>
      <c r="S2395" s="14">
        <f t="shared" si="763"/>
        <v>2.2620915957647911</v>
      </c>
      <c r="T2395" s="14">
        <f t="shared" si="764"/>
        <v>-0.86147559576479105</v>
      </c>
      <c r="U2395" s="4" t="s">
        <v>21</v>
      </c>
      <c r="V2395" s="21">
        <v>2382</v>
      </c>
      <c r="W2395" s="15">
        <f t="shared" si="754"/>
        <v>21462.721710400856</v>
      </c>
      <c r="X2395" s="15">
        <f t="shared" si="755"/>
        <v>23263.866298241337</v>
      </c>
      <c r="Y2395" s="15">
        <f t="shared" si="756"/>
        <v>46862.105050134916</v>
      </c>
      <c r="Z2395" s="15">
        <f t="shared" si="757"/>
        <v>9829.870483310393</v>
      </c>
      <c r="AA2395" s="15">
        <f t="shared" si="758"/>
        <v>102319.59018812001</v>
      </c>
      <c r="AB2395" s="15">
        <f t="shared" si="759"/>
        <v>4502.0550059982224</v>
      </c>
      <c r="AC2395" s="15"/>
    </row>
    <row r="2396" spans="2:29">
      <c r="B2396" s="64">
        <v>43840</v>
      </c>
      <c r="C2396" s="65">
        <v>3265.33</v>
      </c>
      <c r="D2396" s="65">
        <v>23850.57</v>
      </c>
      <c r="E2396" s="16">
        <f t="shared" si="746"/>
        <v>4.6630415415080508E-3</v>
      </c>
      <c r="F2396" s="16">
        <f t="shared" si="748"/>
        <v>4.6630415415080508E-3</v>
      </c>
      <c r="G2396" s="16" t="str">
        <f t="shared" si="749"/>
        <v/>
      </c>
      <c r="H2396" s="6">
        <f t="shared" si="750"/>
        <v>2383</v>
      </c>
      <c r="I2396" s="25">
        <f t="shared" ca="1" si="751"/>
        <v>41547.667324576374</v>
      </c>
      <c r="J2396" s="16">
        <f t="shared" ca="1" si="760"/>
        <v>6.1467552531488945E-3</v>
      </c>
      <c r="K2396" s="17">
        <f t="shared" ca="1" si="752"/>
        <v>41.264421086726955</v>
      </c>
      <c r="L2396" s="31">
        <f t="shared" ca="1" si="747"/>
        <v>0.36462157083667801</v>
      </c>
      <c r="M2396" s="30"/>
      <c r="N2396" s="21">
        <v>2383</v>
      </c>
      <c r="O2396" s="14">
        <f t="shared" si="745"/>
        <v>0.70060199999999995</v>
      </c>
      <c r="P2396" s="14">
        <f t="shared" si="753"/>
        <v>0.78105569583737111</v>
      </c>
      <c r="Q2396" s="14">
        <f t="shared" si="761"/>
        <v>1.4816576958373711</v>
      </c>
      <c r="R2396" s="14">
        <f t="shared" si="762"/>
        <v>-8.0453695837371164E-2</v>
      </c>
      <c r="S2396" s="14">
        <f t="shared" si="763"/>
        <v>2.2627133916747422</v>
      </c>
      <c r="T2396" s="14">
        <f t="shared" si="764"/>
        <v>-0.86150939167474228</v>
      </c>
      <c r="U2396" s="4" t="s">
        <v>21</v>
      </c>
      <c r="V2396" s="21">
        <v>2383</v>
      </c>
      <c r="W2396" s="15">
        <f t="shared" si="754"/>
        <v>21469.032678250529</v>
      </c>
      <c r="X2396" s="15">
        <f t="shared" si="755"/>
        <v>23267.679510832782</v>
      </c>
      <c r="Y2396" s="15">
        <f t="shared" si="756"/>
        <v>46883.568025754546</v>
      </c>
      <c r="Z2396" s="15">
        <f t="shared" si="757"/>
        <v>9831.1494527590639</v>
      </c>
      <c r="AA2396" s="15">
        <f t="shared" si="758"/>
        <v>102383.23187482663</v>
      </c>
      <c r="AB2396" s="15">
        <f t="shared" si="759"/>
        <v>4501.9028575236571</v>
      </c>
      <c r="AC2396" s="15"/>
    </row>
    <row r="2397" spans="2:29">
      <c r="B2397" s="64">
        <v>43844</v>
      </c>
      <c r="C2397" s="65">
        <v>3283.15</v>
      </c>
      <c r="D2397" s="65">
        <v>24025.17</v>
      </c>
      <c r="E2397" s="16">
        <f t="shared" si="746"/>
        <v>7.3205797597289514E-3</v>
      </c>
      <c r="F2397" s="16">
        <f t="shared" si="748"/>
        <v>7.3205797597289514E-3</v>
      </c>
      <c r="G2397" s="16" t="str">
        <f t="shared" si="749"/>
        <v/>
      </c>
      <c r="H2397" s="6">
        <f t="shared" si="750"/>
        <v>2384</v>
      </c>
      <c r="I2397" s="25">
        <f t="shared" ca="1" si="751"/>
        <v>41836.420883691579</v>
      </c>
      <c r="J2397" s="16">
        <f t="shared" ca="1" si="760"/>
        <v>6.9499343214486642E-3</v>
      </c>
      <c r="K2397" s="17">
        <f t="shared" ca="1" si="752"/>
        <v>41.678914805740725</v>
      </c>
      <c r="L2397" s="31">
        <f t="shared" ca="1" si="747"/>
        <v>0.41449371901377291</v>
      </c>
      <c r="M2397" s="30"/>
      <c r="N2397" s="21">
        <v>2384</v>
      </c>
      <c r="O2397" s="14">
        <f t="shared" si="745"/>
        <v>0.70089599999999996</v>
      </c>
      <c r="P2397" s="14">
        <f t="shared" si="753"/>
        <v>0.78121955940695698</v>
      </c>
      <c r="Q2397" s="14">
        <f t="shared" si="761"/>
        <v>1.4821155594069571</v>
      </c>
      <c r="R2397" s="14">
        <f t="shared" si="762"/>
        <v>-8.0323559406957012E-2</v>
      </c>
      <c r="S2397" s="14">
        <f t="shared" si="763"/>
        <v>2.2633351188139139</v>
      </c>
      <c r="T2397" s="14">
        <f t="shared" si="764"/>
        <v>-0.86154311881391399</v>
      </c>
      <c r="U2397" s="4" t="s">
        <v>21</v>
      </c>
      <c r="V2397" s="21">
        <v>2384</v>
      </c>
      <c r="W2397" s="15">
        <f t="shared" si="754"/>
        <v>21475.345501797521</v>
      </c>
      <c r="X2397" s="15">
        <f t="shared" si="755"/>
        <v>23271.492548253838</v>
      </c>
      <c r="Y2397" s="15">
        <f t="shared" si="756"/>
        <v>46905.03921862915</v>
      </c>
      <c r="Z2397" s="15">
        <f t="shared" si="757"/>
        <v>9832.4289267069926</v>
      </c>
      <c r="AA2397" s="15">
        <f t="shared" si="758"/>
        <v>102446.90610062536</v>
      </c>
      <c r="AB2397" s="15">
        <f t="shared" si="759"/>
        <v>4501.751023779917</v>
      </c>
      <c r="AC2397" s="15"/>
    </row>
    <row r="2398" spans="2:29">
      <c r="B2398" s="64">
        <v>43845</v>
      </c>
      <c r="C2398" s="65">
        <v>3289.37</v>
      </c>
      <c r="D2398" s="65">
        <v>23916.58</v>
      </c>
      <c r="E2398" s="16">
        <f t="shared" si="746"/>
        <v>-4.5198431478318995E-3</v>
      </c>
      <c r="F2398" s="16" t="str">
        <f t="shared" si="748"/>
        <v/>
      </c>
      <c r="G2398" s="16">
        <f t="shared" si="749"/>
        <v>-4.5198431478318995E-3</v>
      </c>
      <c r="H2398" s="6">
        <f t="shared" si="750"/>
        <v>2385</v>
      </c>
      <c r="I2398" s="25">
        <f t="shared" ca="1" si="751"/>
        <v>41903.480815520183</v>
      </c>
      <c r="J2398" s="16">
        <f t="shared" ca="1" si="760"/>
        <v>1.602907954651181E-3</v>
      </c>
      <c r="K2398" s="17">
        <f t="shared" ca="1" si="752"/>
        <v>41.760641414876744</v>
      </c>
      <c r="L2398" s="31">
        <f t="shared" ca="1" si="747"/>
        <v>8.172660913601891E-2</v>
      </c>
      <c r="M2398" s="30"/>
      <c r="N2398" s="21">
        <v>2385</v>
      </c>
      <c r="O2398" s="14">
        <f t="shared" si="745"/>
        <v>0.70118999999999998</v>
      </c>
      <c r="P2398" s="14">
        <f t="shared" si="753"/>
        <v>0.78138338861278589</v>
      </c>
      <c r="Q2398" s="14">
        <f t="shared" si="761"/>
        <v>1.4825733886127859</v>
      </c>
      <c r="R2398" s="14">
        <f t="shared" si="762"/>
        <v>-8.019338861278591E-2</v>
      </c>
      <c r="S2398" s="14">
        <f t="shared" si="763"/>
        <v>2.2639567772255718</v>
      </c>
      <c r="T2398" s="14">
        <f t="shared" si="764"/>
        <v>-0.8615767772255718</v>
      </c>
      <c r="U2398" s="4" t="s">
        <v>21</v>
      </c>
      <c r="V2398" s="21">
        <v>2385</v>
      </c>
      <c r="W2398" s="15">
        <f t="shared" si="754"/>
        <v>21481.660181587496</v>
      </c>
      <c r="X2398" s="15">
        <f t="shared" si="755"/>
        <v>23275.305410717057</v>
      </c>
      <c r="Y2398" s="15">
        <f t="shared" si="756"/>
        <v>46926.518632060186</v>
      </c>
      <c r="Z2398" s="15">
        <f t="shared" si="757"/>
        <v>9833.708905095109</v>
      </c>
      <c r="AA2398" s="15">
        <f t="shared" si="758"/>
        <v>102510.61288142753</v>
      </c>
      <c r="AB2398" s="15">
        <f t="shared" si="759"/>
        <v>4501.5995045407399</v>
      </c>
      <c r="AC2398" s="15"/>
    </row>
    <row r="2399" spans="2:29">
      <c r="B2399" s="64">
        <v>43846</v>
      </c>
      <c r="C2399" s="65">
        <v>3316.81</v>
      </c>
      <c r="D2399" s="65">
        <v>23933.13</v>
      </c>
      <c r="E2399" s="16">
        <f t="shared" si="746"/>
        <v>6.9198857027214053E-4</v>
      </c>
      <c r="F2399" s="16">
        <f t="shared" si="748"/>
        <v>6.9198857027214053E-4</v>
      </c>
      <c r="G2399" s="16" t="str">
        <f t="shared" si="749"/>
        <v/>
      </c>
      <c r="H2399" s="6">
        <f t="shared" si="750"/>
        <v>2386</v>
      </c>
      <c r="I2399" s="25">
        <f t="shared" ca="1" si="751"/>
        <v>41903.308133631181</v>
      </c>
      <c r="J2399" s="16">
        <f t="shared" ca="1" si="760"/>
        <v>-4.1209437889470216E-6</v>
      </c>
      <c r="K2399" s="17">
        <f t="shared" ca="1" si="752"/>
        <v>41.742008855185979</v>
      </c>
      <c r="L2399" s="31">
        <f t="shared" ca="1" si="747"/>
        <v>-1.8632559690768113E-2</v>
      </c>
      <c r="M2399" s="30"/>
      <c r="N2399" s="21">
        <v>2386</v>
      </c>
      <c r="O2399" s="14">
        <f t="shared" si="745"/>
        <v>0.701484</v>
      </c>
      <c r="P2399" s="14">
        <f t="shared" si="753"/>
        <v>0.78154718347646801</v>
      </c>
      <c r="Q2399" s="14">
        <f t="shared" si="761"/>
        <v>1.483031183476468</v>
      </c>
      <c r="R2399" s="14">
        <f t="shared" si="762"/>
        <v>-8.0063183476468014E-2</v>
      </c>
      <c r="S2399" s="14">
        <f t="shared" si="763"/>
        <v>2.2645783669529358</v>
      </c>
      <c r="T2399" s="14">
        <f t="shared" si="764"/>
        <v>-0.86161036695293602</v>
      </c>
      <c r="U2399" s="4" t="s">
        <v>21</v>
      </c>
      <c r="V2399" s="21">
        <v>2386</v>
      </c>
      <c r="W2399" s="15">
        <f t="shared" si="754"/>
        <v>21487.976718166265</v>
      </c>
      <c r="X2399" s="15">
        <f t="shared" si="755"/>
        <v>23279.118098434774</v>
      </c>
      <c r="Y2399" s="15">
        <f t="shared" si="756"/>
        <v>46948.006269350146</v>
      </c>
      <c r="Z2399" s="15">
        <f t="shared" si="757"/>
        <v>9834.9893878645144</v>
      </c>
      <c r="AA2399" s="15">
        <f t="shared" si="758"/>
        <v>102574.35223315129</v>
      </c>
      <c r="AB2399" s="15">
        <f t="shared" si="759"/>
        <v>4501.4482995801609</v>
      </c>
      <c r="AC2399" s="15"/>
    </row>
    <row r="2400" spans="2:29">
      <c r="B2400" s="64">
        <v>43847</v>
      </c>
      <c r="C2400" s="65">
        <v>3329.62</v>
      </c>
      <c r="D2400" s="65">
        <v>24041.26</v>
      </c>
      <c r="E2400" s="16">
        <f t="shared" si="746"/>
        <v>4.5180049579807311E-3</v>
      </c>
      <c r="F2400" s="16">
        <f t="shared" si="748"/>
        <v>4.5180049579807311E-3</v>
      </c>
      <c r="G2400" s="16" t="str">
        <f t="shared" si="749"/>
        <v/>
      </c>
      <c r="H2400" s="6">
        <f t="shared" si="750"/>
        <v>2387</v>
      </c>
      <c r="I2400" s="25">
        <f t="shared" ca="1" si="751"/>
        <v>42406.320539292115</v>
      </c>
      <c r="J2400" s="16">
        <f t="shared" ca="1" si="760"/>
        <v>1.2004121585265053E-2</v>
      </c>
      <c r="K2400" s="17">
        <f t="shared" ca="1" si="752"/>
        <v>42.469424579949944</v>
      </c>
      <c r="L2400" s="31">
        <f t="shared" ca="1" si="747"/>
        <v>0.72741572476396155</v>
      </c>
      <c r="M2400" s="30"/>
      <c r="N2400" s="21">
        <v>2387</v>
      </c>
      <c r="O2400" s="14">
        <f t="shared" si="745"/>
        <v>0.70177800000000001</v>
      </c>
      <c r="P2400" s="14">
        <f t="shared" si="753"/>
        <v>0.78171094401959096</v>
      </c>
      <c r="Q2400" s="14">
        <f t="shared" si="761"/>
        <v>1.4834889440195909</v>
      </c>
      <c r="R2400" s="14">
        <f t="shared" si="762"/>
        <v>-7.9932944019590946E-2</v>
      </c>
      <c r="S2400" s="14">
        <f t="shared" si="763"/>
        <v>2.2651998880391817</v>
      </c>
      <c r="T2400" s="14">
        <f t="shared" si="764"/>
        <v>-0.8616438880391819</v>
      </c>
      <c r="U2400" s="4" t="s">
        <v>21</v>
      </c>
      <c r="V2400" s="21">
        <v>2387</v>
      </c>
      <c r="W2400" s="15">
        <f t="shared" si="754"/>
        <v>21494.295112079799</v>
      </c>
      <c r="X2400" s="15">
        <f t="shared" si="755"/>
        <v>23282.930611619089</v>
      </c>
      <c r="Y2400" s="15">
        <f t="shared" si="756"/>
        <v>46969.502133802482</v>
      </c>
      <c r="Z2400" s="15">
        <f t="shared" si="757"/>
        <v>9836.2703749565026</v>
      </c>
      <c r="AA2400" s="15">
        <f t="shared" si="758"/>
        <v>102638.1241717216</v>
      </c>
      <c r="AB2400" s="15">
        <f t="shared" si="759"/>
        <v>4501.2974086725071</v>
      </c>
      <c r="AC2400" s="15"/>
    </row>
    <row r="2401" spans="2:29">
      <c r="B2401" s="64">
        <v>43851</v>
      </c>
      <c r="C2401" s="65">
        <v>3320.79</v>
      </c>
      <c r="D2401" s="65">
        <v>23864.560000000001</v>
      </c>
      <c r="E2401" s="16">
        <f t="shared" si="746"/>
        <v>-7.3498643581907559E-3</v>
      </c>
      <c r="F2401" s="16" t="str">
        <f t="shared" si="748"/>
        <v/>
      </c>
      <c r="G2401" s="16">
        <f t="shared" si="749"/>
        <v>-7.3498643581907559E-3</v>
      </c>
      <c r="H2401" s="6">
        <f t="shared" si="750"/>
        <v>2388</v>
      </c>
      <c r="I2401" s="25">
        <f t="shared" ca="1" si="751"/>
        <v>42646.250529674726</v>
      </c>
      <c r="J2401" s="16">
        <f t="shared" ca="1" si="760"/>
        <v>5.657882771515162E-3</v>
      </c>
      <c r="K2401" s="17">
        <f t="shared" ca="1" si="752"/>
        <v>42.803670884044898</v>
      </c>
      <c r="L2401" s="31">
        <f t="shared" ca="1" si="747"/>
        <v>0.33424630409495226</v>
      </c>
      <c r="M2401" s="30"/>
      <c r="N2401" s="21">
        <v>2388</v>
      </c>
      <c r="O2401" s="14">
        <f t="shared" si="745"/>
        <v>0.70207200000000003</v>
      </c>
      <c r="P2401" s="14">
        <f t="shared" si="753"/>
        <v>0.78187467026371937</v>
      </c>
      <c r="Q2401" s="14">
        <f t="shared" si="761"/>
        <v>1.4839466702637194</v>
      </c>
      <c r="R2401" s="14">
        <f t="shared" si="762"/>
        <v>-7.9802670263719344E-2</v>
      </c>
      <c r="S2401" s="14">
        <f t="shared" si="763"/>
        <v>2.265821340527439</v>
      </c>
      <c r="T2401" s="14">
        <f t="shared" si="764"/>
        <v>-0.86167734052743872</v>
      </c>
      <c r="U2401" s="4" t="s">
        <v>21</v>
      </c>
      <c r="V2401" s="21">
        <v>2388</v>
      </c>
      <c r="W2401" s="15">
        <f t="shared" si="754"/>
        <v>21500.61536387424</v>
      </c>
      <c r="X2401" s="15">
        <f t="shared" si="755"/>
        <v>23286.742950481879</v>
      </c>
      <c r="Y2401" s="15">
        <f t="shared" si="756"/>
        <v>46991.006228721621</v>
      </c>
      <c r="Z2401" s="15">
        <f t="shared" si="757"/>
        <v>9837.5518663125513</v>
      </c>
      <c r="AA2401" s="15">
        <f t="shared" si="758"/>
        <v>102701.92871307021</v>
      </c>
      <c r="AB2401" s="15">
        <f t="shared" si="759"/>
        <v>4501.1468315924058</v>
      </c>
      <c r="AC2401" s="15"/>
    </row>
    <row r="2402" spans="2:29">
      <c r="B2402" s="64">
        <v>43852</v>
      </c>
      <c r="C2402" s="65">
        <v>3321.75</v>
      </c>
      <c r="D2402" s="65">
        <v>24031.35</v>
      </c>
      <c r="E2402" s="16">
        <f t="shared" si="746"/>
        <v>6.989024729557018E-3</v>
      </c>
      <c r="F2402" s="16">
        <f t="shared" si="748"/>
        <v>6.989024729557018E-3</v>
      </c>
      <c r="G2402" s="16" t="str">
        <f t="shared" si="749"/>
        <v/>
      </c>
      <c r="H2402" s="6">
        <f t="shared" si="750"/>
        <v>2389</v>
      </c>
      <c r="I2402" s="25">
        <f t="shared" ca="1" si="751"/>
        <v>42607.019410605724</v>
      </c>
      <c r="J2402" s="16">
        <f t="shared" ca="1" si="760"/>
        <v>-9.1991953763211184E-4</v>
      </c>
      <c r="K2402" s="17">
        <f t="shared" ca="1" si="752"/>
        <v>42.727774412647705</v>
      </c>
      <c r="L2402" s="31">
        <f t="shared" ca="1" si="747"/>
        <v>-7.5896471397195811E-2</v>
      </c>
      <c r="M2402" s="30"/>
      <c r="N2402" s="21">
        <v>2389</v>
      </c>
      <c r="O2402" s="14">
        <f t="shared" si="745"/>
        <v>0.70236599999999993</v>
      </c>
      <c r="P2402" s="14">
        <f t="shared" si="753"/>
        <v>0.78203836223039591</v>
      </c>
      <c r="Q2402" s="14">
        <f t="shared" si="761"/>
        <v>1.484404362230396</v>
      </c>
      <c r="R2402" s="14">
        <f t="shared" si="762"/>
        <v>-7.9672362230395977E-2</v>
      </c>
      <c r="S2402" s="14">
        <f t="shared" si="763"/>
        <v>2.2664427244607919</v>
      </c>
      <c r="T2402" s="14">
        <f t="shared" si="764"/>
        <v>-0.86171072446079189</v>
      </c>
      <c r="U2402" s="4" t="s">
        <v>21</v>
      </c>
      <c r="V2402" s="21">
        <v>2389</v>
      </c>
      <c r="W2402" s="15">
        <f t="shared" si="754"/>
        <v>21506.937474095881</v>
      </c>
      <c r="X2402" s="15">
        <f t="shared" si="755"/>
        <v>23290.555115234794</v>
      </c>
      <c r="Y2402" s="15">
        <f t="shared" si="756"/>
        <v>47012.51855741303</v>
      </c>
      <c r="Z2402" s="15">
        <f t="shared" si="757"/>
        <v>9838.8338618743128</v>
      </c>
      <c r="AA2402" s="15">
        <f t="shared" si="758"/>
        <v>102765.76587313562</v>
      </c>
      <c r="AB2402" s="15">
        <f t="shared" si="759"/>
        <v>4500.9965681147742</v>
      </c>
      <c r="AC2402" s="15"/>
    </row>
    <row r="2403" spans="2:29">
      <c r="B2403" s="64">
        <v>43853</v>
      </c>
      <c r="C2403" s="65">
        <v>3325.54</v>
      </c>
      <c r="D2403" s="65">
        <v>23795.439999999999</v>
      </c>
      <c r="E2403" s="16">
        <f t="shared" si="746"/>
        <v>-9.8167601903347036E-3</v>
      </c>
      <c r="F2403" s="16" t="str">
        <f t="shared" si="748"/>
        <v/>
      </c>
      <c r="G2403" s="16">
        <f t="shared" si="749"/>
        <v>-9.8167601903347036E-3</v>
      </c>
      <c r="H2403" s="6">
        <f t="shared" si="750"/>
        <v>2390</v>
      </c>
      <c r="I2403" s="25">
        <f t="shared" ca="1" si="751"/>
        <v>42422.413071702955</v>
      </c>
      <c r="J2403" s="16">
        <f t="shared" ca="1" si="760"/>
        <v>-4.3327682024342064E-3</v>
      </c>
      <c r="K2403" s="17">
        <f t="shared" ca="1" si="752"/>
        <v>42.438012864858784</v>
      </c>
      <c r="L2403" s="31">
        <f t="shared" ca="1" si="747"/>
        <v>-0.28976154778891977</v>
      </c>
      <c r="M2403" s="30"/>
      <c r="N2403" s="21">
        <v>2390</v>
      </c>
      <c r="O2403" s="14">
        <f t="shared" si="745"/>
        <v>0.70265999999999995</v>
      </c>
      <c r="P2403" s="14">
        <f t="shared" si="753"/>
        <v>0.78220201994114036</v>
      </c>
      <c r="Q2403" s="14">
        <f t="shared" si="761"/>
        <v>1.4848620199411404</v>
      </c>
      <c r="R2403" s="14">
        <f t="shared" si="762"/>
        <v>-7.9542019941140407E-2</v>
      </c>
      <c r="S2403" s="14">
        <f t="shared" si="763"/>
        <v>2.2670640398822806</v>
      </c>
      <c r="T2403" s="14">
        <f t="shared" si="764"/>
        <v>-0.86174403988228077</v>
      </c>
      <c r="U2403" s="4" t="s">
        <v>21</v>
      </c>
      <c r="V2403" s="21">
        <v>2390</v>
      </c>
      <c r="W2403" s="15">
        <f t="shared" si="754"/>
        <v>21513.261443291187</v>
      </c>
      <c r="X2403" s="15">
        <f t="shared" si="755"/>
        <v>23294.367106089263</v>
      </c>
      <c r="Y2403" s="15">
        <f t="shared" si="756"/>
        <v>47034.03912318316</v>
      </c>
      <c r="Z2403" s="15">
        <f t="shared" si="757"/>
        <v>9840.1163615836322</v>
      </c>
      <c r="AA2403" s="15">
        <f t="shared" si="758"/>
        <v>102829.63566786326</v>
      </c>
      <c r="AB2403" s="15">
        <f t="shared" si="759"/>
        <v>4500.8466180148262</v>
      </c>
      <c r="AC2403" s="15"/>
    </row>
    <row r="2404" spans="2:29">
      <c r="B2404" s="64">
        <v>43854</v>
      </c>
      <c r="C2404" s="65">
        <v>3295.47</v>
      </c>
      <c r="D2404" s="65">
        <v>23827.18</v>
      </c>
      <c r="E2404" s="16">
        <f t="shared" si="746"/>
        <v>1.333869010196979E-3</v>
      </c>
      <c r="F2404" s="16">
        <f t="shared" si="748"/>
        <v>1.333869010196979E-3</v>
      </c>
      <c r="G2404" s="16" t="str">
        <f t="shared" si="749"/>
        <v/>
      </c>
      <c r="H2404" s="6">
        <f t="shared" si="750"/>
        <v>2391</v>
      </c>
      <c r="I2404" s="25">
        <f t="shared" ca="1" si="751"/>
        <v>42485.887466379158</v>
      </c>
      <c r="J2404" s="16">
        <f t="shared" ca="1" si="760"/>
        <v>1.4962466790589561E-3</v>
      </c>
      <c r="K2404" s="17">
        <f t="shared" ca="1" si="752"/>
        <v>42.513083453797783</v>
      </c>
      <c r="L2404" s="31">
        <f t="shared" ca="1" si="747"/>
        <v>7.507058893899704E-2</v>
      </c>
      <c r="M2404" s="30"/>
      <c r="N2404" s="21">
        <v>2391</v>
      </c>
      <c r="O2404" s="14">
        <f t="shared" si="745"/>
        <v>0.70295399999999997</v>
      </c>
      <c r="P2404" s="14">
        <f t="shared" si="753"/>
        <v>0.78236564341744963</v>
      </c>
      <c r="Q2404" s="14">
        <f t="shared" si="761"/>
        <v>1.4853196434174496</v>
      </c>
      <c r="R2404" s="14">
        <f t="shared" si="762"/>
        <v>-7.9411643417449662E-2</v>
      </c>
      <c r="S2404" s="14">
        <f t="shared" si="763"/>
        <v>2.2676852868348991</v>
      </c>
      <c r="T2404" s="14">
        <f t="shared" si="764"/>
        <v>-0.86177728683489929</v>
      </c>
      <c r="U2404" s="4" t="s">
        <v>21</v>
      </c>
      <c r="V2404" s="21">
        <v>2391</v>
      </c>
      <c r="W2404" s="15">
        <f t="shared" si="754"/>
        <v>21519.587272006771</v>
      </c>
      <c r="X2404" s="15">
        <f t="shared" si="755"/>
        <v>23298.178923256466</v>
      </c>
      <c r="Y2404" s="15">
        <f t="shared" si="756"/>
        <v>47055.567929339413</v>
      </c>
      <c r="Z2404" s="15">
        <f t="shared" si="757"/>
        <v>9841.3993653825382</v>
      </c>
      <c r="AA2404" s="15">
        <f t="shared" si="758"/>
        <v>102893.53811320527</v>
      </c>
      <c r="AB2404" s="15">
        <f t="shared" si="759"/>
        <v>4500.6969810680739</v>
      </c>
      <c r="AC2404" s="15"/>
    </row>
    <row r="2405" spans="2:29">
      <c r="B2405" s="64">
        <v>43857</v>
      </c>
      <c r="C2405" s="65">
        <v>3253.63</v>
      </c>
      <c r="D2405" s="65">
        <v>23343.51</v>
      </c>
      <c r="E2405" s="16">
        <f t="shared" si="746"/>
        <v>-2.0299087009037656E-2</v>
      </c>
      <c r="F2405" s="16" t="str">
        <f t="shared" si="748"/>
        <v/>
      </c>
      <c r="G2405" s="16">
        <f t="shared" si="749"/>
        <v>-2.0299087009037656E-2</v>
      </c>
      <c r="H2405" s="6">
        <f t="shared" si="750"/>
        <v>2392</v>
      </c>
      <c r="I2405" s="25">
        <f t="shared" ca="1" si="751"/>
        <v>42168.294861488408</v>
      </c>
      <c r="J2405" s="16">
        <f t="shared" ca="1" si="760"/>
        <v>-7.4752494023356273E-3</v>
      </c>
      <c r="K2405" s="17">
        <f t="shared" ca="1" si="752"/>
        <v>42.025750069486627</v>
      </c>
      <c r="L2405" s="31">
        <f t="shared" ca="1" si="747"/>
        <v>-0.48733338431115697</v>
      </c>
      <c r="M2405" s="30"/>
      <c r="N2405" s="21">
        <v>2392</v>
      </c>
      <c r="O2405" s="14">
        <f t="shared" si="745"/>
        <v>0.70324799999999998</v>
      </c>
      <c r="P2405" s="14">
        <f t="shared" si="753"/>
        <v>0.78252923268079899</v>
      </c>
      <c r="Q2405" s="14">
        <f t="shared" si="761"/>
        <v>1.485777232680799</v>
      </c>
      <c r="R2405" s="14">
        <f t="shared" si="762"/>
        <v>-7.9281232680799008E-2</v>
      </c>
      <c r="S2405" s="14">
        <f t="shared" si="763"/>
        <v>2.2683064653615981</v>
      </c>
      <c r="T2405" s="14">
        <f t="shared" si="764"/>
        <v>-0.861810465361598</v>
      </c>
      <c r="U2405" s="4" t="s">
        <v>21</v>
      </c>
      <c r="V2405" s="21">
        <v>2392</v>
      </c>
      <c r="W2405" s="15">
        <f t="shared" si="754"/>
        <v>21525.914960789414</v>
      </c>
      <c r="X2405" s="15">
        <f t="shared" si="755"/>
        <v>23301.990566947399</v>
      </c>
      <c r="Y2405" s="15">
        <f t="shared" si="756"/>
        <v>47077.104979190277</v>
      </c>
      <c r="Z2405" s="15">
        <f t="shared" si="757"/>
        <v>9842.6828732132326</v>
      </c>
      <c r="AA2405" s="15">
        <f t="shared" si="758"/>
        <v>102957.47322512075</v>
      </c>
      <c r="AB2405" s="15">
        <f t="shared" si="759"/>
        <v>4500.5476570503142</v>
      </c>
      <c r="AC2405" s="15"/>
    </row>
    <row r="2406" spans="2:29">
      <c r="B2406" s="64">
        <v>43858</v>
      </c>
      <c r="C2406" s="65">
        <v>3276.24</v>
      </c>
      <c r="D2406" s="65">
        <v>23215.71</v>
      </c>
      <c r="E2406" s="16">
        <f t="shared" si="746"/>
        <v>-5.4747550818192844E-3</v>
      </c>
      <c r="F2406" s="16" t="str">
        <f t="shared" si="748"/>
        <v/>
      </c>
      <c r="G2406" s="16">
        <f t="shared" si="749"/>
        <v>-5.4747550818192844E-3</v>
      </c>
      <c r="H2406" s="6">
        <f t="shared" si="750"/>
        <v>2393</v>
      </c>
      <c r="I2406" s="25">
        <f t="shared" ca="1" si="751"/>
        <v>42055.219008440392</v>
      </c>
      <c r="J2406" s="16">
        <f t="shared" ca="1" si="760"/>
        <v>-2.6815372407027636E-3</v>
      </c>
      <c r="K2406" s="17">
        <f t="shared" ca="1" si="752"/>
        <v>41.839553768978156</v>
      </c>
      <c r="L2406" s="31">
        <f t="shared" ca="1" si="747"/>
        <v>-0.18619630050847336</v>
      </c>
      <c r="M2406" s="30"/>
      <c r="N2406" s="21">
        <v>2393</v>
      </c>
      <c r="O2406" s="14">
        <f t="shared" si="745"/>
        <v>0.703542</v>
      </c>
      <c r="P2406" s="14">
        <f t="shared" si="753"/>
        <v>0.78269278775264062</v>
      </c>
      <c r="Q2406" s="14">
        <f t="shared" si="761"/>
        <v>1.4862347877526405</v>
      </c>
      <c r="R2406" s="14">
        <f t="shared" si="762"/>
        <v>-7.9150787752640617E-2</v>
      </c>
      <c r="S2406" s="14">
        <f t="shared" si="763"/>
        <v>2.2689275755052813</v>
      </c>
      <c r="T2406" s="14">
        <f t="shared" si="764"/>
        <v>-0.86184357550528123</v>
      </c>
      <c r="U2406" s="4" t="s">
        <v>21</v>
      </c>
      <c r="V2406" s="21">
        <v>2393</v>
      </c>
      <c r="W2406" s="15">
        <f t="shared" si="754"/>
        <v>21532.244510186054</v>
      </c>
      <c r="X2406" s="15">
        <f t="shared" si="755"/>
        <v>23305.802037372789</v>
      </c>
      <c r="Y2406" s="15">
        <f t="shared" si="756"/>
        <v>47098.650276045155</v>
      </c>
      <c r="Z2406" s="15">
        <f t="shared" si="757"/>
        <v>9843.9668850181079</v>
      </c>
      <c r="AA2406" s="15">
        <f t="shared" si="758"/>
        <v>103021.44101957542</v>
      </c>
      <c r="AB2406" s="15">
        <f t="shared" si="759"/>
        <v>4500.3986457376423</v>
      </c>
      <c r="AC2406" s="15"/>
    </row>
    <row r="2407" spans="2:29">
      <c r="B2407" s="64">
        <v>43859</v>
      </c>
      <c r="C2407" s="65">
        <v>3285.06</v>
      </c>
      <c r="D2407" s="65">
        <v>23379.4</v>
      </c>
      <c r="E2407" s="16">
        <f t="shared" si="746"/>
        <v>7.0508289429874142E-3</v>
      </c>
      <c r="F2407" s="16">
        <f t="shared" si="748"/>
        <v>7.0508289429874142E-3</v>
      </c>
      <c r="G2407" s="16" t="str">
        <f t="shared" si="749"/>
        <v/>
      </c>
      <c r="H2407" s="6">
        <f t="shared" si="750"/>
        <v>2394</v>
      </c>
      <c r="I2407" s="25">
        <f t="shared" ca="1" si="751"/>
        <v>41936.181335624329</v>
      </c>
      <c r="J2407" s="16">
        <f t="shared" ca="1" si="760"/>
        <v>-2.8305089266607336E-3</v>
      </c>
      <c r="K2407" s="17">
        <f t="shared" ca="1" si="752"/>
        <v>41.644021000295297</v>
      </c>
      <c r="L2407" s="31">
        <f t="shared" ca="1" si="747"/>
        <v>-0.19553276868286004</v>
      </c>
      <c r="M2407" s="30"/>
      <c r="N2407" s="21">
        <v>2394</v>
      </c>
      <c r="O2407" s="14">
        <f t="shared" si="745"/>
        <v>0.70383600000000002</v>
      </c>
      <c r="P2407" s="14">
        <f t="shared" si="753"/>
        <v>0.78285630865440436</v>
      </c>
      <c r="Q2407" s="14">
        <f t="shared" si="761"/>
        <v>1.4866923086544044</v>
      </c>
      <c r="R2407" s="14">
        <f t="shared" si="762"/>
        <v>-7.9020308654404348E-2</v>
      </c>
      <c r="S2407" s="14">
        <f t="shared" si="763"/>
        <v>2.2695486173088089</v>
      </c>
      <c r="T2407" s="14">
        <f t="shared" si="764"/>
        <v>-0.86187661730880871</v>
      </c>
      <c r="U2407" s="4" t="s">
        <v>21</v>
      </c>
      <c r="V2407" s="21">
        <v>2394</v>
      </c>
      <c r="W2407" s="15">
        <f t="shared" si="754"/>
        <v>21538.575920743799</v>
      </c>
      <c r="X2407" s="15">
        <f t="shared" si="755"/>
        <v>23309.613334743168</v>
      </c>
      <c r="Y2407" s="15">
        <f t="shared" si="756"/>
        <v>47120.203823214506</v>
      </c>
      <c r="Z2407" s="15">
        <f t="shared" si="757"/>
        <v>9845.2514007397367</v>
      </c>
      <c r="AA2407" s="15">
        <f t="shared" si="758"/>
        <v>103085.44151254196</v>
      </c>
      <c r="AB2407" s="15">
        <f t="shared" si="759"/>
        <v>4500.2499469064469</v>
      </c>
      <c r="AC2407" s="15"/>
    </row>
    <row r="2408" spans="2:29">
      <c r="B2408" s="64">
        <v>43860</v>
      </c>
      <c r="C2408" s="65">
        <v>3283.66</v>
      </c>
      <c r="D2408" s="65">
        <v>22977.75</v>
      </c>
      <c r="E2408" s="16">
        <f t="shared" si="746"/>
        <v>-1.7179653883333253E-2</v>
      </c>
      <c r="F2408" s="16" t="str">
        <f t="shared" si="748"/>
        <v/>
      </c>
      <c r="G2408" s="16">
        <f t="shared" si="749"/>
        <v>-1.7179653883333253E-2</v>
      </c>
      <c r="H2408" s="6">
        <f t="shared" si="750"/>
        <v>2395</v>
      </c>
      <c r="I2408" s="25">
        <f t="shared" ca="1" si="751"/>
        <v>41986.073505227054</v>
      </c>
      <c r="J2408" s="16">
        <f t="shared" ca="1" si="760"/>
        <v>1.1897165648781128E-3</v>
      </c>
      <c r="K2408" s="17">
        <f t="shared" ca="1" si="752"/>
        <v>41.699959138591225</v>
      </c>
      <c r="L2408" s="31">
        <f t="shared" ca="1" si="747"/>
        <v>5.5938138295928135E-2</v>
      </c>
      <c r="M2408" s="30"/>
      <c r="N2408" s="21">
        <v>2395</v>
      </c>
      <c r="O2408" s="14">
        <f t="shared" si="745"/>
        <v>0.70412999999999992</v>
      </c>
      <c r="P2408" s="14">
        <f t="shared" si="753"/>
        <v>0.783019795407498</v>
      </c>
      <c r="Q2408" s="14">
        <f t="shared" si="761"/>
        <v>1.4871497954074979</v>
      </c>
      <c r="R2408" s="14">
        <f t="shared" si="762"/>
        <v>-7.8889795407498076E-2</v>
      </c>
      <c r="S2408" s="14">
        <f t="shared" si="763"/>
        <v>2.2701695908149961</v>
      </c>
      <c r="T2408" s="14">
        <f t="shared" si="764"/>
        <v>-0.86190959081499607</v>
      </c>
      <c r="U2408" s="4" t="s">
        <v>21</v>
      </c>
      <c r="V2408" s="21">
        <v>2395</v>
      </c>
      <c r="W2408" s="15">
        <f t="shared" si="754"/>
        <v>21544.909193009898</v>
      </c>
      <c r="X2408" s="15">
        <f t="shared" si="755"/>
        <v>23313.424459268834</v>
      </c>
      <c r="Y2408" s="15">
        <f t="shared" si="756"/>
        <v>47141.765624009757</v>
      </c>
      <c r="Z2408" s="15">
        <f t="shared" si="757"/>
        <v>9846.5364203208719</v>
      </c>
      <c r="AA2408" s="15">
        <f t="shared" si="758"/>
        <v>103149.47471999988</v>
      </c>
      <c r="AB2408" s="15">
        <f t="shared" si="759"/>
        <v>4500.1015603334044</v>
      </c>
      <c r="AC2408" s="15"/>
    </row>
    <row r="2409" spans="2:29">
      <c r="B2409" s="64">
        <v>43861</v>
      </c>
      <c r="C2409" s="65">
        <v>3225.52</v>
      </c>
      <c r="D2409" s="65">
        <v>23205.18</v>
      </c>
      <c r="E2409" s="16">
        <f t="shared" si="746"/>
        <v>9.8978359499951162E-3</v>
      </c>
      <c r="F2409" s="16">
        <f t="shared" si="748"/>
        <v>9.8978359499951162E-3</v>
      </c>
      <c r="G2409" s="16" t="str">
        <f t="shared" si="749"/>
        <v/>
      </c>
      <c r="H2409" s="6">
        <f t="shared" si="750"/>
        <v>2396</v>
      </c>
      <c r="I2409" s="25">
        <f t="shared" ca="1" si="751"/>
        <v>42289.440261206633</v>
      </c>
      <c r="J2409" s="16">
        <f t="shared" ca="1" si="760"/>
        <v>7.225413825415512E-3</v>
      </c>
      <c r="K2409" s="17">
        <f t="shared" ca="1" si="752"/>
        <v>42.131549165235313</v>
      </c>
      <c r="L2409" s="31">
        <f t="shared" ca="1" si="747"/>
        <v>0.43159002664408974</v>
      </c>
      <c r="M2409" s="30"/>
      <c r="N2409" s="21">
        <v>2396</v>
      </c>
      <c r="O2409" s="14">
        <f t="shared" si="745"/>
        <v>0.70442399999999994</v>
      </c>
      <c r="P2409" s="14">
        <f t="shared" si="753"/>
        <v>0.78318324803330663</v>
      </c>
      <c r="Q2409" s="14">
        <f t="shared" si="761"/>
        <v>1.4876072480333065</v>
      </c>
      <c r="R2409" s="14">
        <f t="shared" si="762"/>
        <v>-7.8759248033306695E-2</v>
      </c>
      <c r="S2409" s="14">
        <f t="shared" si="763"/>
        <v>2.2707904960666134</v>
      </c>
      <c r="T2409" s="14">
        <f t="shared" si="764"/>
        <v>-0.86194249606661333</v>
      </c>
      <c r="U2409" s="4" t="s">
        <v>21</v>
      </c>
      <c r="V2409" s="21">
        <v>2396</v>
      </c>
      <c r="W2409" s="15">
        <f t="shared" si="754"/>
        <v>21551.244327531786</v>
      </c>
      <c r="X2409" s="15">
        <f t="shared" si="755"/>
        <v>23317.235411159851</v>
      </c>
      <c r="Y2409" s="15">
        <f t="shared" si="756"/>
        <v>47163.33568174333</v>
      </c>
      <c r="Z2409" s="15">
        <f t="shared" si="757"/>
        <v>9847.8219437044481</v>
      </c>
      <c r="AA2409" s="15">
        <f t="shared" si="758"/>
        <v>103213.5406579355</v>
      </c>
      <c r="AB2409" s="15">
        <f t="shared" si="759"/>
        <v>4499.9534857954868</v>
      </c>
      <c r="AC2409" s="15"/>
    </row>
    <row r="2410" spans="2:29">
      <c r="B2410" s="64">
        <v>43864</v>
      </c>
      <c r="C2410" s="65">
        <v>3248.92</v>
      </c>
      <c r="D2410" s="65">
        <v>22971.94</v>
      </c>
      <c r="E2410" s="16">
        <f t="shared" si="746"/>
        <v>-1.0051204084605317E-2</v>
      </c>
      <c r="F2410" s="16" t="str">
        <f t="shared" si="748"/>
        <v/>
      </c>
      <c r="G2410" s="16">
        <f t="shared" si="749"/>
        <v>-1.0051204084605317E-2</v>
      </c>
      <c r="H2410" s="6">
        <f t="shared" si="750"/>
        <v>2397</v>
      </c>
      <c r="I2410" s="25">
        <f t="shared" ca="1" si="751"/>
        <v>42154.81984418643</v>
      </c>
      <c r="J2410" s="16">
        <f t="shared" ca="1" si="760"/>
        <v>-3.1833104479203744E-3</v>
      </c>
      <c r="K2410" s="17">
        <f t="shared" ca="1" si="752"/>
        <v>41.913899783754289</v>
      </c>
      <c r="L2410" s="31">
        <f t="shared" ca="1" si="747"/>
        <v>-0.21764938148102655</v>
      </c>
      <c r="M2410" s="30"/>
      <c r="N2410" s="21">
        <v>2397</v>
      </c>
      <c r="O2410" s="14">
        <f t="shared" si="745"/>
        <v>0.70471799999999996</v>
      </c>
      <c r="P2410" s="14">
        <f t="shared" si="753"/>
        <v>0.78334666655319352</v>
      </c>
      <c r="Q2410" s="14">
        <f t="shared" si="761"/>
        <v>1.4880646665531936</v>
      </c>
      <c r="R2410" s="14">
        <f t="shared" si="762"/>
        <v>-7.862866655319356E-2</v>
      </c>
      <c r="S2410" s="14">
        <f t="shared" si="763"/>
        <v>2.271411333106387</v>
      </c>
      <c r="T2410" s="14">
        <f t="shared" si="764"/>
        <v>-0.86197533310638708</v>
      </c>
      <c r="U2410" s="4" t="s">
        <v>21</v>
      </c>
      <c r="V2410" s="21">
        <v>2397</v>
      </c>
      <c r="W2410" s="15">
        <f t="shared" si="754"/>
        <v>21557.581324857041</v>
      </c>
      <c r="X2410" s="15">
        <f t="shared" si="755"/>
        <v>23321.046190626086</v>
      </c>
      <c r="Y2410" s="15">
        <f t="shared" si="756"/>
        <v>47184.913999728706</v>
      </c>
      <c r="Z2410" s="15">
        <f t="shared" si="757"/>
        <v>9849.1079708335837</v>
      </c>
      <c r="AA2410" s="15">
        <f t="shared" si="758"/>
        <v>103277.63934234204</v>
      </c>
      <c r="AB2410" s="15">
        <f t="shared" si="759"/>
        <v>4499.8057230699524</v>
      </c>
      <c r="AC2410" s="15"/>
    </row>
    <row r="2411" spans="2:29">
      <c r="B2411" s="64">
        <v>43865</v>
      </c>
      <c r="C2411" s="65">
        <v>3296.86</v>
      </c>
      <c r="D2411" s="65">
        <v>23084.59</v>
      </c>
      <c r="E2411" s="16">
        <f t="shared" si="746"/>
        <v>4.9038087336115916E-3</v>
      </c>
      <c r="F2411" s="16">
        <f t="shared" si="748"/>
        <v>4.9038087336115916E-3</v>
      </c>
      <c r="G2411" s="16" t="str">
        <f t="shared" si="749"/>
        <v/>
      </c>
      <c r="H2411" s="6">
        <f t="shared" si="750"/>
        <v>2398</v>
      </c>
      <c r="I2411" s="25">
        <f t="shared" ca="1" si="751"/>
        <v>41462.793002588398</v>
      </c>
      <c r="J2411" s="16">
        <f t="shared" ca="1" si="760"/>
        <v>-1.641631595523161E-2</v>
      </c>
      <c r="K2411" s="17">
        <f t="shared" ca="1" si="752"/>
        <v>40.860989289365719</v>
      </c>
      <c r="L2411" s="31">
        <f t="shared" ca="1" si="747"/>
        <v>-1.0529104943885701</v>
      </c>
      <c r="M2411" s="30"/>
      <c r="N2411" s="21">
        <v>2398</v>
      </c>
      <c r="O2411" s="14">
        <f t="shared" si="745"/>
        <v>0.70501199999999997</v>
      </c>
      <c r="P2411" s="14">
        <f t="shared" si="753"/>
        <v>0.78351005098849891</v>
      </c>
      <c r="Q2411" s="14">
        <f t="shared" si="761"/>
        <v>1.4885220509884989</v>
      </c>
      <c r="R2411" s="14">
        <f t="shared" si="762"/>
        <v>-7.8498050988498935E-2</v>
      </c>
      <c r="S2411" s="14">
        <f t="shared" si="763"/>
        <v>2.2720321019769978</v>
      </c>
      <c r="T2411" s="14">
        <f t="shared" si="764"/>
        <v>-0.86200810197699784</v>
      </c>
      <c r="U2411" s="4" t="s">
        <v>21</v>
      </c>
      <c r="V2411" s="21">
        <v>2398</v>
      </c>
      <c r="W2411" s="15">
        <f t="shared" si="754"/>
        <v>21563.92018553341</v>
      </c>
      <c r="X2411" s="15">
        <f t="shared" si="755"/>
        <v>23324.856797877153</v>
      </c>
      <c r="Y2411" s="15">
        <f t="shared" si="756"/>
        <v>47206.500581280277</v>
      </c>
      <c r="Z2411" s="15">
        <f t="shared" si="757"/>
        <v>9850.394501651579</v>
      </c>
      <c r="AA2411" s="15">
        <f t="shared" si="758"/>
        <v>103341.77078921942</v>
      </c>
      <c r="AB2411" s="15">
        <f t="shared" si="759"/>
        <v>4499.658271934356</v>
      </c>
      <c r="AC2411" s="15"/>
    </row>
    <row r="2412" spans="2:29">
      <c r="B2412" s="64">
        <v>43866</v>
      </c>
      <c r="C2412" s="65">
        <v>3334.69</v>
      </c>
      <c r="D2412" s="65">
        <v>23319.56</v>
      </c>
      <c r="E2412" s="16">
        <f t="shared" si="746"/>
        <v>1.0178651645968205E-2</v>
      </c>
      <c r="F2412" s="16">
        <f t="shared" si="748"/>
        <v>1.0178651645968205E-2</v>
      </c>
      <c r="G2412" s="16" t="str">
        <f t="shared" si="749"/>
        <v/>
      </c>
      <c r="H2412" s="6">
        <f t="shared" si="750"/>
        <v>2399</v>
      </c>
      <c r="I2412" s="25">
        <f t="shared" ca="1" si="751"/>
        <v>42165.985821467664</v>
      </c>
      <c r="J2412" s="16">
        <f t="shared" ca="1" si="760"/>
        <v>1.6959610483436752E-2</v>
      </c>
      <c r="K2412" s="17">
        <f t="shared" ca="1" si="752"/>
        <v>41.893702615480073</v>
      </c>
      <c r="L2412" s="31">
        <f t="shared" ca="1" si="747"/>
        <v>1.0327133261143566</v>
      </c>
      <c r="M2412" s="30"/>
      <c r="N2412" s="21">
        <v>2399</v>
      </c>
      <c r="O2412" s="14">
        <f t="shared" si="745"/>
        <v>0.70530599999999999</v>
      </c>
      <c r="P2412" s="14">
        <f t="shared" si="753"/>
        <v>0.7836734013605412</v>
      </c>
      <c r="Q2412" s="14">
        <f t="shared" si="761"/>
        <v>1.4889794013605413</v>
      </c>
      <c r="R2412" s="14">
        <f t="shared" si="762"/>
        <v>-7.8367401360541211E-2</v>
      </c>
      <c r="S2412" s="14">
        <f t="shared" si="763"/>
        <v>2.2726528027210824</v>
      </c>
      <c r="T2412" s="14">
        <f t="shared" si="764"/>
        <v>-0.86204080272108241</v>
      </c>
      <c r="U2412" s="4" t="s">
        <v>21</v>
      </c>
      <c r="V2412" s="21">
        <v>2399</v>
      </c>
      <c r="W2412" s="15">
        <f t="shared" si="754"/>
        <v>21570.260910108798</v>
      </c>
      <c r="X2412" s="15">
        <f t="shared" si="755"/>
        <v>23328.667233122454</v>
      </c>
      <c r="Y2412" s="15">
        <f t="shared" si="756"/>
        <v>47228.095429713518</v>
      </c>
      <c r="Z2412" s="15">
        <f t="shared" si="757"/>
        <v>9851.6815361019126</v>
      </c>
      <c r="AA2412" s="15">
        <f t="shared" si="758"/>
        <v>103405.93501457447</v>
      </c>
      <c r="AB2412" s="15">
        <f t="shared" si="759"/>
        <v>4499.5111321665399</v>
      </c>
      <c r="AC2412" s="15"/>
    </row>
    <row r="2413" spans="2:29">
      <c r="B2413" s="64">
        <v>43867</v>
      </c>
      <c r="C2413" s="65">
        <v>3344.26</v>
      </c>
      <c r="D2413" s="65">
        <v>23873.59</v>
      </c>
      <c r="E2413" s="16">
        <f t="shared" si="746"/>
        <v>2.3758166963699093E-2</v>
      </c>
      <c r="F2413" s="16">
        <f t="shared" si="748"/>
        <v>2.3758166963699093E-2</v>
      </c>
      <c r="G2413" s="16" t="str">
        <f t="shared" si="749"/>
        <v/>
      </c>
      <c r="H2413" s="6">
        <f t="shared" si="750"/>
        <v>2400</v>
      </c>
      <c r="I2413" s="25">
        <f t="shared" ca="1" si="751"/>
        <v>41682.44491742392</v>
      </c>
      <c r="J2413" s="16">
        <f t="shared" ca="1" si="760"/>
        <v>-1.1467558379663513E-2</v>
      </c>
      <c r="K2413" s="17">
        <f t="shared" ca="1" si="752"/>
        <v>41.154463513669491</v>
      </c>
      <c r="L2413" s="31">
        <f t="shared" ca="1" si="747"/>
        <v>-0.7392391018105795</v>
      </c>
      <c r="M2413" s="30"/>
      <c r="N2413" s="21">
        <v>2400</v>
      </c>
      <c r="O2413" s="14">
        <f t="shared" si="745"/>
        <v>0.7056</v>
      </c>
      <c r="P2413" s="14">
        <f t="shared" si="753"/>
        <v>0.78383671769061702</v>
      </c>
      <c r="Q2413" s="14">
        <f t="shared" si="761"/>
        <v>1.4894367176906171</v>
      </c>
      <c r="R2413" s="14">
        <f t="shared" si="762"/>
        <v>-7.8236717690617019E-2</v>
      </c>
      <c r="S2413" s="14">
        <f t="shared" si="763"/>
        <v>2.2732734353812338</v>
      </c>
      <c r="T2413" s="14">
        <f t="shared" si="764"/>
        <v>-0.86207343538123404</v>
      </c>
      <c r="U2413" s="4" t="s">
        <v>21</v>
      </c>
      <c r="V2413" s="21">
        <v>2400</v>
      </c>
      <c r="W2413" s="15">
        <f t="shared" si="754"/>
        <v>21576.603499131274</v>
      </c>
      <c r="X2413" s="15">
        <f t="shared" si="755"/>
        <v>23332.47749657118</v>
      </c>
      <c r="Y2413" s="15">
        <f t="shared" si="756"/>
        <v>47249.698548344866</v>
      </c>
      <c r="Z2413" s="15">
        <f t="shared" si="757"/>
        <v>9852.9690741282393</v>
      </c>
      <c r="AA2413" s="15">
        <f t="shared" si="758"/>
        <v>103470.13203442097</v>
      </c>
      <c r="AB2413" s="15">
        <f t="shared" si="759"/>
        <v>4499.3643035446339</v>
      </c>
      <c r="AC2413" s="15"/>
    </row>
    <row r="2414" spans="2:29">
      <c r="B2414" s="64">
        <v>43868</v>
      </c>
      <c r="C2414" s="65">
        <v>3327.71</v>
      </c>
      <c r="D2414" s="65">
        <v>23827.98</v>
      </c>
      <c r="E2414" s="16">
        <f t="shared" si="746"/>
        <v>-1.9104793204541329E-3</v>
      </c>
      <c r="F2414" s="16" t="str">
        <f t="shared" si="748"/>
        <v/>
      </c>
      <c r="G2414" s="16">
        <f t="shared" si="749"/>
        <v>-1.9104793204541329E-3</v>
      </c>
      <c r="H2414" s="6">
        <f t="shared" si="750"/>
        <v>2401</v>
      </c>
      <c r="I2414" s="25">
        <f t="shared" ca="1" si="751"/>
        <v>41453.0020663943</v>
      </c>
      <c r="J2414" s="16">
        <f t="shared" ca="1" si="760"/>
        <v>-5.5045439749075147E-3</v>
      </c>
      <c r="K2414" s="17">
        <f t="shared" ca="1" si="752"/>
        <v>40.791103918893832</v>
      </c>
      <c r="L2414" s="31">
        <f t="shared" ca="1" si="747"/>
        <v>-0.36335959477565838</v>
      </c>
      <c r="M2414" s="30"/>
      <c r="N2414" s="21">
        <v>2401</v>
      </c>
      <c r="O2414" s="14">
        <f t="shared" si="745"/>
        <v>0.70589400000000002</v>
      </c>
      <c r="P2414" s="14">
        <f t="shared" si="753"/>
        <v>0.78400000000000003</v>
      </c>
      <c r="Q2414" s="14">
        <f t="shared" si="761"/>
        <v>1.4898940000000001</v>
      </c>
      <c r="R2414" s="14">
        <f t="shared" si="762"/>
        <v>-7.8106000000000009E-2</v>
      </c>
      <c r="S2414" s="14">
        <f t="shared" si="763"/>
        <v>2.2738940000000003</v>
      </c>
      <c r="T2414" s="14">
        <f t="shared" si="764"/>
        <v>-0.86210600000000004</v>
      </c>
      <c r="U2414" s="4" t="s">
        <v>21</v>
      </c>
      <c r="V2414" s="21">
        <v>2401</v>
      </c>
      <c r="W2414" s="15">
        <f t="shared" si="754"/>
        <v>21582.947953149058</v>
      </c>
      <c r="X2414" s="15">
        <f t="shared" si="755"/>
        <v>23336.287588432282</v>
      </c>
      <c r="Y2414" s="15">
        <f t="shared" si="756"/>
        <v>47271.309940491767</v>
      </c>
      <c r="Z2414" s="15">
        <f t="shared" si="757"/>
        <v>9854.2571156744034</v>
      </c>
      <c r="AA2414" s="15">
        <f t="shared" si="758"/>
        <v>103534.36186477948</v>
      </c>
      <c r="AB2414" s="15">
        <f t="shared" si="759"/>
        <v>4499.2177858470586</v>
      </c>
      <c r="AC2414" s="15"/>
    </row>
    <row r="2415" spans="2:29">
      <c r="B2415" s="64">
        <v>43871</v>
      </c>
      <c r="C2415" s="65">
        <v>3352.09</v>
      </c>
      <c r="D2415" s="65">
        <v>23685.98</v>
      </c>
      <c r="E2415" s="16">
        <f t="shared" si="746"/>
        <v>-5.959380526591008E-3</v>
      </c>
      <c r="F2415" s="16" t="str">
        <f t="shared" si="748"/>
        <v/>
      </c>
      <c r="G2415" s="16">
        <f t="shared" si="749"/>
        <v>-5.959380526591008E-3</v>
      </c>
      <c r="H2415" s="6">
        <f t="shared" si="750"/>
        <v>2402</v>
      </c>
      <c r="I2415" s="25">
        <f t="shared" ca="1" si="751"/>
        <v>41016.671067201627</v>
      </c>
      <c r="J2415" s="16">
        <f t="shared" ca="1" si="760"/>
        <v>-1.0525920378307258E-2</v>
      </c>
      <c r="K2415" s="17">
        <f t="shared" ca="1" si="752"/>
        <v>40.111371616970771</v>
      </c>
      <c r="L2415" s="31">
        <f t="shared" ca="1" si="747"/>
        <v>-0.67973230192306355</v>
      </c>
      <c r="M2415" s="30"/>
      <c r="N2415" s="21">
        <v>2402</v>
      </c>
      <c r="O2415" s="14">
        <f t="shared" si="745"/>
        <v>0.70618799999999993</v>
      </c>
      <c r="P2415" s="14">
        <f t="shared" si="753"/>
        <v>0.78416324830994211</v>
      </c>
      <c r="Q2415" s="14">
        <f t="shared" si="761"/>
        <v>1.4903512483099419</v>
      </c>
      <c r="R2415" s="14">
        <f t="shared" si="762"/>
        <v>-7.797524830994218E-2</v>
      </c>
      <c r="S2415" s="14">
        <f t="shared" si="763"/>
        <v>2.2745144966198843</v>
      </c>
      <c r="T2415" s="14">
        <f t="shared" si="764"/>
        <v>-0.86213849661988429</v>
      </c>
      <c r="U2415" s="4" t="s">
        <v>21</v>
      </c>
      <c r="V2415" s="21">
        <v>2402</v>
      </c>
      <c r="W2415" s="15">
        <f t="shared" si="754"/>
        <v>21589.294272710544</v>
      </c>
      <c r="X2415" s="15">
        <f t="shared" si="755"/>
        <v>23340.097508914496</v>
      </c>
      <c r="Y2415" s="15">
        <f t="shared" si="756"/>
        <v>47292.929609472667</v>
      </c>
      <c r="Z2415" s="15">
        <f t="shared" si="757"/>
        <v>9855.5456606844255</v>
      </c>
      <c r="AA2415" s="15">
        <f t="shared" si="758"/>
        <v>103598.62452167727</v>
      </c>
      <c r="AB2415" s="15">
        <f t="shared" si="759"/>
        <v>4499.0715788525249</v>
      </c>
      <c r="AC2415" s="15"/>
    </row>
    <row r="2416" spans="2:29">
      <c r="B2416" s="64">
        <v>43873</v>
      </c>
      <c r="C2416" s="65">
        <v>3379.45</v>
      </c>
      <c r="D2416" s="65">
        <v>23861.21</v>
      </c>
      <c r="E2416" s="16">
        <f t="shared" si="746"/>
        <v>7.3980472836673661E-3</v>
      </c>
      <c r="F2416" s="16">
        <f t="shared" si="748"/>
        <v>7.3980472836673661E-3</v>
      </c>
      <c r="G2416" s="16" t="str">
        <f t="shared" si="749"/>
        <v/>
      </c>
      <c r="H2416" s="6">
        <f t="shared" si="750"/>
        <v>2403</v>
      </c>
      <c r="I2416" s="25">
        <f t="shared" ca="1" si="751"/>
        <v>40895.523653355231</v>
      </c>
      <c r="J2416" s="16">
        <f t="shared" ca="1" si="760"/>
        <v>-2.9536139987545239E-3</v>
      </c>
      <c r="K2416" s="17">
        <f t="shared" ca="1" si="752"/>
        <v>39.908122459827126</v>
      </c>
      <c r="L2416" s="31">
        <f t="shared" ca="1" si="747"/>
        <v>-0.20324915714364372</v>
      </c>
      <c r="M2416" s="30"/>
      <c r="N2416" s="21">
        <v>2403</v>
      </c>
      <c r="O2416" s="14">
        <f t="shared" si="745"/>
        <v>0.70648199999999994</v>
      </c>
      <c r="P2416" s="14">
        <f t="shared" si="753"/>
        <v>0.78432646264167316</v>
      </c>
      <c r="Q2416" s="14">
        <f t="shared" si="761"/>
        <v>1.4908084626416731</v>
      </c>
      <c r="R2416" s="14">
        <f t="shared" si="762"/>
        <v>-7.7844462641673218E-2</v>
      </c>
      <c r="S2416" s="14">
        <f t="shared" si="763"/>
        <v>2.2751349252833464</v>
      </c>
      <c r="T2416" s="14">
        <f t="shared" si="764"/>
        <v>-0.86217092528334638</v>
      </c>
      <c r="U2416" s="4" t="s">
        <v>21</v>
      </c>
      <c r="V2416" s="21">
        <v>2403</v>
      </c>
      <c r="W2416" s="15">
        <f t="shared" si="754"/>
        <v>21595.642458364291</v>
      </c>
      <c r="X2416" s="15">
        <f t="shared" si="755"/>
        <v>23343.907258226336</v>
      </c>
      <c r="Y2416" s="15">
        <f t="shared" si="756"/>
        <v>47314.557558607055</v>
      </c>
      <c r="Z2416" s="15">
        <f t="shared" si="757"/>
        <v>9856.8347091025062</v>
      </c>
      <c r="AA2416" s="15">
        <f t="shared" si="758"/>
        <v>103662.92002114872</v>
      </c>
      <c r="AB2416" s="15">
        <f t="shared" si="759"/>
        <v>4498.9256823400301</v>
      </c>
      <c r="AC2416" s="15"/>
    </row>
    <row r="2417" spans="2:29">
      <c r="B2417" s="64">
        <v>43874</v>
      </c>
      <c r="C2417" s="65">
        <v>3373.94</v>
      </c>
      <c r="D2417" s="65">
        <v>23827.73</v>
      </c>
      <c r="E2417" s="16">
        <f t="shared" si="746"/>
        <v>-1.4031140918670749E-3</v>
      </c>
      <c r="F2417" s="16" t="str">
        <f t="shared" si="748"/>
        <v/>
      </c>
      <c r="G2417" s="16">
        <f t="shared" si="749"/>
        <v>-1.4031140918670749E-3</v>
      </c>
      <c r="H2417" s="6">
        <f t="shared" si="750"/>
        <v>2404</v>
      </c>
      <c r="I2417" s="25">
        <f t="shared" ca="1" si="751"/>
        <v>41177.969220913772</v>
      </c>
      <c r="J2417" s="16">
        <f t="shared" ca="1" si="760"/>
        <v>6.906515489388248E-3</v>
      </c>
      <c r="K2417" s="17">
        <f t="shared" ca="1" si="752"/>
        <v>40.319921171627428</v>
      </c>
      <c r="L2417" s="31">
        <f t="shared" ca="1" si="747"/>
        <v>0.41179871180030214</v>
      </c>
      <c r="M2417" s="30"/>
      <c r="N2417" s="21">
        <v>2404</v>
      </c>
      <c r="O2417" s="14">
        <f t="shared" si="745"/>
        <v>0.70677599999999996</v>
      </c>
      <c r="P2417" s="14">
        <f t="shared" si="753"/>
        <v>0.78448964301640078</v>
      </c>
      <c r="Q2417" s="14">
        <f t="shared" si="761"/>
        <v>1.4912656430164009</v>
      </c>
      <c r="R2417" s="14">
        <f t="shared" si="762"/>
        <v>-7.7713643016400824E-2</v>
      </c>
      <c r="S2417" s="14">
        <f t="shared" si="763"/>
        <v>2.2757552860328016</v>
      </c>
      <c r="T2417" s="14">
        <f t="shared" si="764"/>
        <v>-0.86220328603280161</v>
      </c>
      <c r="U2417" s="4" t="s">
        <v>21</v>
      </c>
      <c r="V2417" s="21">
        <v>2404</v>
      </c>
      <c r="W2417" s="15">
        <f t="shared" si="754"/>
        <v>21601.992510658994</v>
      </c>
      <c r="X2417" s="15">
        <f t="shared" si="755"/>
        <v>23347.716836576099</v>
      </c>
      <c r="Y2417" s="15">
        <f t="shared" si="756"/>
        <v>47336.193791215388</v>
      </c>
      <c r="Z2417" s="15">
        <f t="shared" si="757"/>
        <v>9858.1242608730226</v>
      </c>
      <c r="AA2417" s="15">
        <f t="shared" si="758"/>
        <v>103727.24837923492</v>
      </c>
      <c r="AB2417" s="15">
        <f t="shared" si="759"/>
        <v>4498.780096088859</v>
      </c>
      <c r="AC2417" s="15"/>
    </row>
    <row r="2418" spans="2:29">
      <c r="B2418" s="64">
        <v>43875</v>
      </c>
      <c r="C2418" s="65">
        <v>3380.16</v>
      </c>
      <c r="D2418" s="65">
        <v>23687.59</v>
      </c>
      <c r="E2418" s="16">
        <f t="shared" si="746"/>
        <v>-5.8813827418725756E-3</v>
      </c>
      <c r="F2418" s="16" t="str">
        <f t="shared" si="748"/>
        <v/>
      </c>
      <c r="G2418" s="16">
        <f t="shared" si="749"/>
        <v>-5.8813827418725756E-3</v>
      </c>
      <c r="H2418" s="6">
        <f t="shared" si="750"/>
        <v>2405</v>
      </c>
      <c r="I2418" s="25">
        <f t="shared" ca="1" si="751"/>
        <v>41615.301791797465</v>
      </c>
      <c r="J2418" s="16">
        <f t="shared" ca="1" si="760"/>
        <v>1.0620547325621321E-2</v>
      </c>
      <c r="K2418" s="17">
        <f t="shared" ca="1" si="752"/>
        <v>40.961830708109275</v>
      </c>
      <c r="L2418" s="31">
        <f t="shared" ca="1" si="747"/>
        <v>0.64190953648184901</v>
      </c>
      <c r="M2418" s="30"/>
      <c r="N2418" s="21">
        <v>2405</v>
      </c>
      <c r="O2418" s="14">
        <f t="shared" si="745"/>
        <v>0.70706999999999998</v>
      </c>
      <c r="P2418" s="14">
        <f t="shared" si="753"/>
        <v>0.7846527894553107</v>
      </c>
      <c r="Q2418" s="14">
        <f t="shared" si="761"/>
        <v>1.4917227894553107</v>
      </c>
      <c r="R2418" s="14">
        <f t="shared" si="762"/>
        <v>-7.7582789455310719E-2</v>
      </c>
      <c r="S2418" s="14">
        <f t="shared" si="763"/>
        <v>2.2763755789106215</v>
      </c>
      <c r="T2418" s="14">
        <f t="shared" si="764"/>
        <v>-0.86223557891062141</v>
      </c>
      <c r="U2418" s="4" t="s">
        <v>21</v>
      </c>
      <c r="V2418" s="21">
        <v>2405</v>
      </c>
      <c r="W2418" s="15">
        <f t="shared" si="754"/>
        <v>21608.344430143541</v>
      </c>
      <c r="X2418" s="15">
        <f t="shared" si="755"/>
        <v>23351.526244171855</v>
      </c>
      <c r="Y2418" s="15">
        <f t="shared" si="756"/>
        <v>47357.838310619132</v>
      </c>
      <c r="Z2418" s="15">
        <f t="shared" si="757"/>
        <v>9859.4143159405357</v>
      </c>
      <c r="AA2418" s="15">
        <f t="shared" si="758"/>
        <v>103791.60961198391</v>
      </c>
      <c r="AB2418" s="15">
        <f t="shared" si="759"/>
        <v>4498.6348198785836</v>
      </c>
      <c r="AC2418" s="15"/>
    </row>
    <row r="2419" spans="2:29">
      <c r="B2419" s="64">
        <v>43879</v>
      </c>
      <c r="C2419" s="65">
        <v>3370.29</v>
      </c>
      <c r="D2419" s="65">
        <v>23193.8</v>
      </c>
      <c r="E2419" s="16">
        <f t="shared" si="746"/>
        <v>-2.084593662757591E-2</v>
      </c>
      <c r="F2419" s="16" t="str">
        <f t="shared" si="748"/>
        <v/>
      </c>
      <c r="G2419" s="16">
        <f t="shared" si="749"/>
        <v>-2.084593662757591E-2</v>
      </c>
      <c r="H2419" s="6">
        <f t="shared" si="750"/>
        <v>2406</v>
      </c>
      <c r="I2419" s="25">
        <f t="shared" ca="1" si="751"/>
        <v>41205.472563775445</v>
      </c>
      <c r="J2419" s="16">
        <f t="shared" ca="1" si="760"/>
        <v>-9.8480417148578327E-3</v>
      </c>
      <c r="K2419" s="17">
        <f t="shared" ca="1" si="752"/>
        <v>40.324901891095813</v>
      </c>
      <c r="L2419" s="31">
        <f t="shared" ca="1" si="747"/>
        <v>-0.63692881701346427</v>
      </c>
      <c r="M2419" s="30"/>
      <c r="N2419" s="21">
        <v>2406</v>
      </c>
      <c r="O2419" s="14">
        <f t="shared" si="745"/>
        <v>0.70736399999999999</v>
      </c>
      <c r="P2419" s="14">
        <f t="shared" si="753"/>
        <v>0.78481590197956619</v>
      </c>
      <c r="Q2419" s="14">
        <f t="shared" si="761"/>
        <v>1.4921799019795663</v>
      </c>
      <c r="R2419" s="14">
        <f t="shared" si="762"/>
        <v>-7.7451901979566196E-2</v>
      </c>
      <c r="S2419" s="14">
        <f t="shared" si="763"/>
        <v>2.2769958039591325</v>
      </c>
      <c r="T2419" s="14">
        <f t="shared" si="764"/>
        <v>-0.86226780395913238</v>
      </c>
      <c r="U2419" s="4" t="s">
        <v>21</v>
      </c>
      <c r="V2419" s="21">
        <v>2406</v>
      </c>
      <c r="W2419" s="15">
        <f t="shared" si="754"/>
        <v>21614.69821736696</v>
      </c>
      <c r="X2419" s="15">
        <f t="shared" si="755"/>
        <v>23355.335481221453</v>
      </c>
      <c r="Y2419" s="15">
        <f t="shared" si="756"/>
        <v>47379.491120140759</v>
      </c>
      <c r="Z2419" s="15">
        <f t="shared" si="757"/>
        <v>9860.7048742497846</v>
      </c>
      <c r="AA2419" s="15">
        <f t="shared" si="758"/>
        <v>103856.00373545045</v>
      </c>
      <c r="AB2419" s="15">
        <f t="shared" si="759"/>
        <v>4498.4898534890663</v>
      </c>
      <c r="AC2419" s="15"/>
    </row>
    <row r="2420" spans="2:29">
      <c r="B2420" s="64">
        <v>43880</v>
      </c>
      <c r="C2420" s="65">
        <v>3386.1</v>
      </c>
      <c r="D2420" s="65">
        <v>23400.7</v>
      </c>
      <c r="E2420" s="16">
        <f t="shared" si="746"/>
        <v>8.9204873716252388E-3</v>
      </c>
      <c r="F2420" s="16">
        <f t="shared" si="748"/>
        <v>8.9204873716252388E-3</v>
      </c>
      <c r="G2420" s="16" t="str">
        <f t="shared" si="749"/>
        <v/>
      </c>
      <c r="H2420" s="6">
        <f t="shared" si="750"/>
        <v>2407</v>
      </c>
      <c r="I2420" s="25">
        <f t="shared" ca="1" si="751"/>
        <v>41172.185183817368</v>
      </c>
      <c r="J2420" s="16">
        <f t="shared" ca="1" si="760"/>
        <v>-8.0783881088991832E-4</v>
      </c>
      <c r="K2420" s="17">
        <f t="shared" ca="1" si="752"/>
        <v>40.256016526588532</v>
      </c>
      <c r="L2420" s="31">
        <f t="shared" ca="1" si="747"/>
        <v>-6.888536450728458E-2</v>
      </c>
      <c r="M2420" s="30"/>
      <c r="N2420" s="21">
        <v>2407</v>
      </c>
      <c r="O2420" s="14">
        <f t="shared" si="745"/>
        <v>0.70765800000000001</v>
      </c>
      <c r="P2420" s="14">
        <f t="shared" si="753"/>
        <v>0.78497898061030913</v>
      </c>
      <c r="Q2420" s="14">
        <f t="shared" si="761"/>
        <v>1.492636980610309</v>
      </c>
      <c r="R2420" s="14">
        <f t="shared" si="762"/>
        <v>-7.732098061030912E-2</v>
      </c>
      <c r="S2420" s="14">
        <f t="shared" si="763"/>
        <v>2.2776159612206182</v>
      </c>
      <c r="T2420" s="14">
        <f t="shared" si="764"/>
        <v>-0.86229996122061825</v>
      </c>
      <c r="U2420" s="4" t="s">
        <v>21</v>
      </c>
      <c r="V2420" s="21">
        <v>2407</v>
      </c>
      <c r="W2420" s="15">
        <f t="shared" si="754"/>
        <v>21621.053872878445</v>
      </c>
      <c r="X2420" s="15">
        <f t="shared" si="755"/>
        <v>23359.144547932519</v>
      </c>
      <c r="Y2420" s="15">
        <f t="shared" si="756"/>
        <v>47401.15222310376</v>
      </c>
      <c r="Z2420" s="15">
        <f t="shared" si="757"/>
        <v>9861.9959357456883</v>
      </c>
      <c r="AA2420" s="15">
        <f t="shared" si="758"/>
        <v>103920.43076569634</v>
      </c>
      <c r="AB2420" s="15">
        <f t="shared" si="759"/>
        <v>4498.3451967004521</v>
      </c>
      <c r="AC2420" s="15"/>
    </row>
    <row r="2421" spans="2:29">
      <c r="B2421" s="64">
        <v>43881</v>
      </c>
      <c r="C2421" s="65">
        <v>3373.23</v>
      </c>
      <c r="D2421" s="65">
        <v>23479.15</v>
      </c>
      <c r="E2421" s="16">
        <f t="shared" si="746"/>
        <v>3.3524638151850466E-3</v>
      </c>
      <c r="F2421" s="16">
        <f t="shared" si="748"/>
        <v>3.3524638151850466E-3</v>
      </c>
      <c r="G2421" s="16" t="str">
        <f t="shared" si="749"/>
        <v/>
      </c>
      <c r="H2421" s="6">
        <f t="shared" si="750"/>
        <v>2408</v>
      </c>
      <c r="I2421" s="25">
        <f t="shared" ca="1" si="751"/>
        <v>41189.192279416609</v>
      </c>
      <c r="J2421" s="16">
        <f t="shared" ca="1" si="760"/>
        <v>4.1307245469997635E-4</v>
      </c>
      <c r="K2421" s="17">
        <f t="shared" ca="1" si="752"/>
        <v>40.263453241685866</v>
      </c>
      <c r="L2421" s="31">
        <f t="shared" ca="1" si="747"/>
        <v>7.4367150973326688E-3</v>
      </c>
      <c r="M2421" s="30"/>
      <c r="N2421" s="21">
        <v>2408</v>
      </c>
      <c r="O2421" s="14">
        <f t="shared" si="745"/>
        <v>0.70795200000000003</v>
      </c>
      <c r="P2421" s="14">
        <f t="shared" si="753"/>
        <v>0.78514202536865907</v>
      </c>
      <c r="Q2421" s="14">
        <f t="shared" si="761"/>
        <v>1.4930940253686591</v>
      </c>
      <c r="R2421" s="14">
        <f t="shared" si="762"/>
        <v>-7.7190025368659043E-2</v>
      </c>
      <c r="S2421" s="14">
        <f t="shared" si="763"/>
        <v>2.2782360507373181</v>
      </c>
      <c r="T2421" s="14">
        <f t="shared" si="764"/>
        <v>-0.86233205073731811</v>
      </c>
      <c r="U2421" s="4" t="s">
        <v>21</v>
      </c>
      <c r="V2421" s="21">
        <v>2408</v>
      </c>
      <c r="W2421" s="15">
        <f t="shared" si="754"/>
        <v>21627.411397227359</v>
      </c>
      <c r="X2421" s="15">
        <f t="shared" si="755"/>
        <v>23362.953444512474</v>
      </c>
      <c r="Y2421" s="15">
        <f t="shared" si="756"/>
        <v>47422.821622832656</v>
      </c>
      <c r="Z2421" s="15">
        <f t="shared" si="757"/>
        <v>9863.2875003733388</v>
      </c>
      <c r="AA2421" s="15">
        <f t="shared" si="758"/>
        <v>103984.89071879019</v>
      </c>
      <c r="AB2421" s="15">
        <f t="shared" si="759"/>
        <v>4498.2008492931727</v>
      </c>
      <c r="AC2421" s="15"/>
    </row>
    <row r="2422" spans="2:29">
      <c r="B2422" s="64">
        <v>43882</v>
      </c>
      <c r="C2422" s="65">
        <v>3337.75</v>
      </c>
      <c r="D2422" s="65">
        <v>23386.74</v>
      </c>
      <c r="E2422" s="16">
        <f t="shared" si="746"/>
        <v>-3.9358324300496333E-3</v>
      </c>
      <c r="F2422" s="16" t="str">
        <f t="shared" si="748"/>
        <v/>
      </c>
      <c r="G2422" s="16">
        <f t="shared" si="749"/>
        <v>-3.9358324300496333E-3</v>
      </c>
      <c r="H2422" s="6">
        <f t="shared" si="750"/>
        <v>2409</v>
      </c>
      <c r="I2422" s="25">
        <f t="shared" ca="1" si="751"/>
        <v>40825.433960844523</v>
      </c>
      <c r="J2422" s="16">
        <f t="shared" ca="1" si="760"/>
        <v>-8.8314020849072847E-3</v>
      </c>
      <c r="K2422" s="17">
        <f t="shared" ca="1" si="752"/>
        <v>39.690663490902573</v>
      </c>
      <c r="L2422" s="31">
        <f t="shared" ca="1" si="747"/>
        <v>-0.57278975078329619</v>
      </c>
      <c r="M2422" s="30"/>
      <c r="N2422" s="21">
        <v>2409</v>
      </c>
      <c r="O2422" s="14">
        <f t="shared" si="745"/>
        <v>0.70824599999999993</v>
      </c>
      <c r="P2422" s="14">
        <f t="shared" si="753"/>
        <v>0.7853050362757138</v>
      </c>
      <c r="Q2422" s="14">
        <f t="shared" si="761"/>
        <v>1.4935510362757136</v>
      </c>
      <c r="R2422" s="14">
        <f t="shared" si="762"/>
        <v>-7.7059036275713866E-2</v>
      </c>
      <c r="S2422" s="14">
        <f t="shared" si="763"/>
        <v>2.2788560725514273</v>
      </c>
      <c r="T2422" s="14">
        <f t="shared" si="764"/>
        <v>-0.86236407255142766</v>
      </c>
      <c r="U2422" s="4" t="s">
        <v>21</v>
      </c>
      <c r="V2422" s="21">
        <v>2409</v>
      </c>
      <c r="W2422" s="15">
        <f t="shared" si="754"/>
        <v>21633.770790963215</v>
      </c>
      <c r="X2422" s="15">
        <f t="shared" si="755"/>
        <v>23366.762171168499</v>
      </c>
      <c r="Y2422" s="15">
        <f t="shared" si="756"/>
        <v>47444.499322652926</v>
      </c>
      <c r="Z2422" s="15">
        <f t="shared" si="757"/>
        <v>9864.579568078012</v>
      </c>
      <c r="AA2422" s="15">
        <f t="shared" si="758"/>
        <v>104049.38361080749</v>
      </c>
      <c r="AB2422" s="15">
        <f t="shared" si="759"/>
        <v>4498.0568110479444</v>
      </c>
      <c r="AC2422" s="15"/>
    </row>
    <row r="2423" spans="2:29">
      <c r="B2423" s="64">
        <v>43886</v>
      </c>
      <c r="C2423" s="65">
        <v>3128.21</v>
      </c>
      <c r="D2423" s="65">
        <v>22605.41</v>
      </c>
      <c r="E2423" s="16">
        <f t="shared" si="746"/>
        <v>-3.3409102765071218E-2</v>
      </c>
      <c r="F2423" s="16" t="str">
        <f t="shared" si="748"/>
        <v/>
      </c>
      <c r="G2423" s="16">
        <f t="shared" si="749"/>
        <v>-3.3409102765071218E-2</v>
      </c>
      <c r="H2423" s="6">
        <f t="shared" si="750"/>
        <v>2410</v>
      </c>
      <c r="I2423" s="25">
        <f t="shared" ca="1" si="751"/>
        <v>40259.789032195033</v>
      </c>
      <c r="J2423" s="16">
        <f t="shared" ca="1" si="760"/>
        <v>-1.3855209210807096E-2</v>
      </c>
      <c r="K2423" s="17">
        <f t="shared" ca="1" si="752"/>
        <v>38.800282371955859</v>
      </c>
      <c r="L2423" s="31">
        <f t="shared" ca="1" si="747"/>
        <v>-0.89038111894671135</v>
      </c>
      <c r="M2423" s="30"/>
      <c r="N2423" s="21">
        <v>2410</v>
      </c>
      <c r="O2423" s="14">
        <f t="shared" si="745"/>
        <v>0.70853999999999995</v>
      </c>
      <c r="P2423" s="14">
        <f t="shared" si="753"/>
        <v>0.78546801335254901</v>
      </c>
      <c r="Q2423" s="14">
        <f t="shared" si="761"/>
        <v>1.4940080133525488</v>
      </c>
      <c r="R2423" s="14">
        <f t="shared" si="762"/>
        <v>-7.6928013352549063E-2</v>
      </c>
      <c r="S2423" s="14">
        <f t="shared" si="763"/>
        <v>2.279476026705098</v>
      </c>
      <c r="T2423" s="14">
        <f t="shared" si="764"/>
        <v>-0.86239602670509807</v>
      </c>
      <c r="U2423" s="4" t="s">
        <v>21</v>
      </c>
      <c r="V2423" s="21">
        <v>2410</v>
      </c>
      <c r="W2423" s="15">
        <f t="shared" si="754"/>
        <v>21640.132054635698</v>
      </c>
      <c r="X2423" s="15">
        <f t="shared" si="755"/>
        <v>23370.57072810757</v>
      </c>
      <c r="Y2423" s="15">
        <f t="shared" si="756"/>
        <v>47466.185325891092</v>
      </c>
      <c r="Z2423" s="15">
        <f t="shared" si="757"/>
        <v>9865.8721388051617</v>
      </c>
      <c r="AA2423" s="15">
        <f t="shared" si="758"/>
        <v>104113.90945783067</v>
      </c>
      <c r="AB2423" s="15">
        <f t="shared" si="759"/>
        <v>4497.9130817457717</v>
      </c>
      <c r="AC2423" s="15"/>
    </row>
    <row r="2424" spans="2:29">
      <c r="B2424" s="64">
        <v>43887</v>
      </c>
      <c r="C2424" s="65">
        <v>3116.48</v>
      </c>
      <c r="D2424" s="65">
        <v>22426.19</v>
      </c>
      <c r="E2424" s="16">
        <f t="shared" si="746"/>
        <v>-7.9281906410899501E-3</v>
      </c>
      <c r="F2424" s="16" t="str">
        <f t="shared" si="748"/>
        <v/>
      </c>
      <c r="G2424" s="16">
        <f t="shared" si="749"/>
        <v>-7.9281906410899501E-3</v>
      </c>
      <c r="H2424" s="6">
        <f t="shared" si="750"/>
        <v>2411</v>
      </c>
      <c r="I2424" s="25">
        <f t="shared" ca="1" si="751"/>
        <v>39861.559736911971</v>
      </c>
      <c r="J2424" s="16">
        <f t="shared" ca="1" si="760"/>
        <v>-9.8914898675848597E-3</v>
      </c>
      <c r="K2424" s="17">
        <f t="shared" ca="1" si="752"/>
        <v>38.16061097494773</v>
      </c>
      <c r="L2424" s="31">
        <f t="shared" ca="1" si="747"/>
        <v>-0.63967139700812814</v>
      </c>
      <c r="M2424" s="30"/>
      <c r="N2424" s="21">
        <v>2411</v>
      </c>
      <c r="O2424" s="14">
        <f t="shared" si="745"/>
        <v>0.70883399999999996</v>
      </c>
      <c r="P2424" s="14">
        <f t="shared" si="753"/>
        <v>0.78563095662021876</v>
      </c>
      <c r="Q2424" s="14">
        <f t="shared" si="761"/>
        <v>1.4944649566202188</v>
      </c>
      <c r="R2424" s="14">
        <f t="shared" si="762"/>
        <v>-7.6796956620218793E-2</v>
      </c>
      <c r="S2424" s="14">
        <f t="shared" si="763"/>
        <v>2.2800959132404373</v>
      </c>
      <c r="T2424" s="14">
        <f t="shared" si="764"/>
        <v>-0.86242791324043755</v>
      </c>
      <c r="U2424" s="4" t="s">
        <v>21</v>
      </c>
      <c r="V2424" s="21">
        <v>2411</v>
      </c>
      <c r="W2424" s="15">
        <f t="shared" si="754"/>
        <v>21646.495188794648</v>
      </c>
      <c r="X2424" s="15">
        <f t="shared" si="755"/>
        <v>23374.379115536434</v>
      </c>
      <c r="Y2424" s="15">
        <f t="shared" si="756"/>
        <v>47487.879635874706</v>
      </c>
      <c r="Z2424" s="15">
        <f t="shared" si="757"/>
        <v>9867.1652125004166</v>
      </c>
      <c r="AA2424" s="15">
        <f t="shared" si="758"/>
        <v>104178.46827594886</v>
      </c>
      <c r="AB2424" s="15">
        <f t="shared" si="759"/>
        <v>4497.7696611679421</v>
      </c>
      <c r="AC2424" s="15"/>
    </row>
    <row r="2425" spans="2:29">
      <c r="B2425" s="64">
        <v>43888</v>
      </c>
      <c r="C2425" s="65">
        <v>2978.39</v>
      </c>
      <c r="D2425" s="65">
        <v>21948.23</v>
      </c>
      <c r="E2425" s="16">
        <f t="shared" si="746"/>
        <v>-2.1312581405936504E-2</v>
      </c>
      <c r="F2425" s="16" t="str">
        <f t="shared" si="748"/>
        <v/>
      </c>
      <c r="G2425" s="16">
        <f t="shared" si="749"/>
        <v>-2.1312581405936504E-2</v>
      </c>
      <c r="H2425" s="6">
        <f t="shared" si="750"/>
        <v>2412</v>
      </c>
      <c r="I2425" s="25">
        <f t="shared" ca="1" si="751"/>
        <v>40540.627315792255</v>
      </c>
      <c r="J2425" s="16">
        <f t="shared" ca="1" si="760"/>
        <v>1.7035649968595291E-2</v>
      </c>
      <c r="K2425" s="17">
        <f t="shared" ca="1" si="752"/>
        <v>39.197997341470582</v>
      </c>
      <c r="L2425" s="31">
        <f t="shared" ca="1" si="747"/>
        <v>1.037386366522854</v>
      </c>
      <c r="M2425" s="30"/>
      <c r="N2425" s="21">
        <v>2412</v>
      </c>
      <c r="O2425" s="14">
        <f t="shared" si="745"/>
        <v>0.70912799999999998</v>
      </c>
      <c r="P2425" s="14">
        <f t="shared" si="753"/>
        <v>0.78579386609975521</v>
      </c>
      <c r="Q2425" s="14">
        <f t="shared" si="761"/>
        <v>1.4949218660997552</v>
      </c>
      <c r="R2425" s="14">
        <f t="shared" si="762"/>
        <v>-7.6665866099755231E-2</v>
      </c>
      <c r="S2425" s="14">
        <f t="shared" si="763"/>
        <v>2.2807157321995106</v>
      </c>
      <c r="T2425" s="14">
        <f t="shared" si="764"/>
        <v>-0.86245973219951044</v>
      </c>
      <c r="U2425" s="4" t="s">
        <v>21</v>
      </c>
      <c r="V2425" s="21">
        <v>2412</v>
      </c>
      <c r="W2425" s="15">
        <f t="shared" si="754"/>
        <v>21652.860193990069</v>
      </c>
      <c r="X2425" s="15">
        <f t="shared" si="755"/>
        <v>23378.18733366163</v>
      </c>
      <c r="Y2425" s="15">
        <f t="shared" si="756"/>
        <v>47509.582255932277</v>
      </c>
      <c r="Z2425" s="15">
        <f t="shared" si="757"/>
        <v>9868.4587891095853</v>
      </c>
      <c r="AA2425" s="15">
        <f t="shared" si="758"/>
        <v>104243.06008125842</v>
      </c>
      <c r="AB2425" s="15">
        <f t="shared" si="759"/>
        <v>4497.6265490960241</v>
      </c>
      <c r="AC2425" s="15"/>
    </row>
    <row r="2426" spans="2:29">
      <c r="B2426" s="64">
        <v>43889</v>
      </c>
      <c r="C2426" s="65">
        <v>2954.22</v>
      </c>
      <c r="D2426" s="65">
        <v>21142.959999999999</v>
      </c>
      <c r="E2426" s="16">
        <f t="shared" si="746"/>
        <v>-3.6689518927038783E-2</v>
      </c>
      <c r="F2426" s="16" t="str">
        <f t="shared" si="748"/>
        <v/>
      </c>
      <c r="G2426" s="16">
        <f t="shared" si="749"/>
        <v>-3.6689518927038783E-2</v>
      </c>
      <c r="H2426" s="6">
        <f t="shared" si="750"/>
        <v>2413</v>
      </c>
      <c r="I2426" s="25">
        <f t="shared" ca="1" si="751"/>
        <v>39691.015768210702</v>
      </c>
      <c r="J2426" s="16">
        <f t="shared" ca="1" si="760"/>
        <v>-2.0957039982718625E-2</v>
      </c>
      <c r="K2426" s="17">
        <f t="shared" ca="1" si="752"/>
        <v>37.855886708244078</v>
      </c>
      <c r="L2426" s="31">
        <f t="shared" ca="1" si="747"/>
        <v>-1.3421106332265065</v>
      </c>
      <c r="M2426" s="30"/>
      <c r="N2426" s="21">
        <v>2413</v>
      </c>
      <c r="O2426" s="14">
        <f t="shared" si="745"/>
        <v>0.709422</v>
      </c>
      <c r="P2426" s="14">
        <f t="shared" si="753"/>
        <v>0.78595674181216879</v>
      </c>
      <c r="Q2426" s="14">
        <f t="shared" si="761"/>
        <v>1.4953787418121687</v>
      </c>
      <c r="R2426" s="14">
        <f t="shared" si="762"/>
        <v>-7.6534741812168794E-2</v>
      </c>
      <c r="S2426" s="14">
        <f t="shared" si="763"/>
        <v>2.2813354836243374</v>
      </c>
      <c r="T2426" s="14">
        <f t="shared" si="764"/>
        <v>-0.86249148362433758</v>
      </c>
      <c r="U2426" s="4" t="s">
        <v>21</v>
      </c>
      <c r="V2426" s="21">
        <v>2413</v>
      </c>
      <c r="W2426" s="15">
        <f t="shared" si="754"/>
        <v>21659.227070772129</v>
      </c>
      <c r="X2426" s="15">
        <f t="shared" si="755"/>
        <v>23381.995382689467</v>
      </c>
      <c r="Y2426" s="15">
        <f t="shared" si="756"/>
        <v>47531.293189393371</v>
      </c>
      <c r="Z2426" s="15">
        <f t="shared" si="757"/>
        <v>9869.7528685786547</v>
      </c>
      <c r="AA2426" s="15">
        <f t="shared" si="758"/>
        <v>104307.68488986218</v>
      </c>
      <c r="AB2426" s="15">
        <f t="shared" si="759"/>
        <v>4497.4837453118744</v>
      </c>
      <c r="AC2426" s="15"/>
    </row>
    <row r="2427" spans="2:29">
      <c r="B2427" s="64">
        <v>43892</v>
      </c>
      <c r="C2427" s="65">
        <v>3090.23</v>
      </c>
      <c r="D2427" s="65">
        <v>21344.080000000002</v>
      </c>
      <c r="E2427" s="16">
        <f t="shared" si="746"/>
        <v>9.5123861559593664E-3</v>
      </c>
      <c r="F2427" s="16">
        <f t="shared" si="748"/>
        <v>9.5123861559593664E-3</v>
      </c>
      <c r="G2427" s="16" t="str">
        <f t="shared" si="749"/>
        <v/>
      </c>
      <c r="H2427" s="6">
        <f t="shared" si="750"/>
        <v>2414</v>
      </c>
      <c r="I2427" s="25">
        <f t="shared" ca="1" si="751"/>
        <v>40060.253371192957</v>
      </c>
      <c r="J2427" s="16">
        <f t="shared" ca="1" si="760"/>
        <v>9.3028005415267002E-3</v>
      </c>
      <c r="K2427" s="17">
        <f t="shared" ca="1" si="752"/>
        <v>38.416249347240068</v>
      </c>
      <c r="L2427" s="31">
        <f t="shared" ca="1" si="747"/>
        <v>0.56036263899598837</v>
      </c>
      <c r="M2427" s="30"/>
      <c r="N2427" s="21">
        <v>2414</v>
      </c>
      <c r="O2427" s="14">
        <f t="shared" si="745"/>
        <v>0.70971600000000001</v>
      </c>
      <c r="P2427" s="14">
        <f t="shared" si="753"/>
        <v>0.78611958377844782</v>
      </c>
      <c r="Q2427" s="14">
        <f t="shared" si="761"/>
        <v>1.4958355837784478</v>
      </c>
      <c r="R2427" s="14">
        <f t="shared" si="762"/>
        <v>-7.6403583778447803E-2</v>
      </c>
      <c r="S2427" s="14">
        <f t="shared" si="763"/>
        <v>2.2819551675568954</v>
      </c>
      <c r="T2427" s="14">
        <f t="shared" si="764"/>
        <v>-0.86252316755689562</v>
      </c>
      <c r="U2427" s="4" t="s">
        <v>21</v>
      </c>
      <c r="V2427" s="21">
        <v>2414</v>
      </c>
      <c r="W2427" s="15">
        <f t="shared" si="754"/>
        <v>21665.595819691152</v>
      </c>
      <c r="X2427" s="15">
        <f t="shared" si="755"/>
        <v>23385.803262826041</v>
      </c>
      <c r="Y2427" s="15">
        <f t="shared" si="756"/>
        <v>47553.012439588543</v>
      </c>
      <c r="Z2427" s="15">
        <f t="shared" si="757"/>
        <v>9871.0474508537864</v>
      </c>
      <c r="AA2427" s="15">
        <f t="shared" si="758"/>
        <v>104372.34271787023</v>
      </c>
      <c r="AB2427" s="15">
        <f t="shared" si="759"/>
        <v>4497.3412495976318</v>
      </c>
      <c r="AC2427" s="15"/>
    </row>
    <row r="2428" spans="2:29">
      <c r="B2428" s="64">
        <v>43893</v>
      </c>
      <c r="C2428" s="65">
        <v>3003.04</v>
      </c>
      <c r="D2428" s="65">
        <v>21082.73</v>
      </c>
      <c r="E2428" s="16">
        <f t="shared" si="746"/>
        <v>-1.2244613026188159E-2</v>
      </c>
      <c r="F2428" s="16" t="str">
        <f t="shared" si="748"/>
        <v/>
      </c>
      <c r="G2428" s="16">
        <f t="shared" si="749"/>
        <v>-1.2244613026188159E-2</v>
      </c>
      <c r="H2428" s="6">
        <f t="shared" si="750"/>
        <v>2415</v>
      </c>
      <c r="I2428" s="25">
        <f t="shared" ca="1" si="751"/>
        <v>39193.55483259802</v>
      </c>
      <c r="J2428" s="16">
        <f t="shared" ca="1" si="760"/>
        <v>-2.1634874112358315E-2</v>
      </c>
      <c r="K2428" s="17">
        <f t="shared" ca="1" si="752"/>
        <v>37.030852223477766</v>
      </c>
      <c r="L2428" s="31">
        <f t="shared" ca="1" si="747"/>
        <v>-1.3853971237623022</v>
      </c>
      <c r="M2428" s="30"/>
      <c r="N2428" s="21">
        <v>2415</v>
      </c>
      <c r="O2428" s="14">
        <f t="shared" si="745"/>
        <v>0.71001000000000003</v>
      </c>
      <c r="P2428" s="14">
        <f t="shared" si="753"/>
        <v>0.7862823920195593</v>
      </c>
      <c r="Q2428" s="14">
        <f t="shared" si="761"/>
        <v>1.4962923920195594</v>
      </c>
      <c r="R2428" s="14">
        <f t="shared" si="762"/>
        <v>-7.6272392019559265E-2</v>
      </c>
      <c r="S2428" s="14">
        <f t="shared" si="763"/>
        <v>2.2825747840391184</v>
      </c>
      <c r="T2428" s="14">
        <f t="shared" si="764"/>
        <v>-0.86255478403911856</v>
      </c>
      <c r="U2428" s="4" t="s">
        <v>21</v>
      </c>
      <c r="V2428" s="21">
        <v>2415</v>
      </c>
      <c r="W2428" s="15">
        <f t="shared" si="754"/>
        <v>21671.966441297634</v>
      </c>
      <c r="X2428" s="15">
        <f t="shared" si="755"/>
        <v>23389.610974277231</v>
      </c>
      <c r="Y2428" s="15">
        <f t="shared" si="756"/>
        <v>47574.740009849374</v>
      </c>
      <c r="Z2428" s="15">
        <f t="shared" si="757"/>
        <v>9872.3425358813201</v>
      </c>
      <c r="AA2428" s="15">
        <f t="shared" si="758"/>
        <v>104437.03358139939</v>
      </c>
      <c r="AB2428" s="15">
        <f t="shared" si="759"/>
        <v>4497.1990617357151</v>
      </c>
      <c r="AC2428" s="15"/>
    </row>
    <row r="2429" spans="2:29">
      <c r="B2429" s="64">
        <v>43894</v>
      </c>
      <c r="C2429" s="65">
        <v>3130.12</v>
      </c>
      <c r="D2429" s="65">
        <v>21100.06</v>
      </c>
      <c r="E2429" s="16">
        <f t="shared" si="746"/>
        <v>8.2199980742540205E-4</v>
      </c>
      <c r="F2429" s="16">
        <f t="shared" si="748"/>
        <v>8.2199980742540205E-4</v>
      </c>
      <c r="G2429" s="16" t="str">
        <f t="shared" si="749"/>
        <v/>
      </c>
      <c r="H2429" s="6">
        <f t="shared" si="750"/>
        <v>2416</v>
      </c>
      <c r="I2429" s="25">
        <f t="shared" ca="1" si="751"/>
        <v>38757.126964253228</v>
      </c>
      <c r="J2429" s="16">
        <f t="shared" ca="1" si="760"/>
        <v>-1.1135194809678417E-2</v>
      </c>
      <c r="K2429" s="17">
        <f t="shared" ca="1" si="752"/>
        <v>36.312623302930504</v>
      </c>
      <c r="L2429" s="31">
        <f t="shared" ca="1" si="747"/>
        <v>-0.71822892054726384</v>
      </c>
      <c r="M2429" s="30"/>
      <c r="N2429" s="21">
        <v>2416</v>
      </c>
      <c r="O2429" s="14">
        <f t="shared" si="745"/>
        <v>0.71030399999999994</v>
      </c>
      <c r="P2429" s="14">
        <f t="shared" si="753"/>
        <v>0.78644516655644847</v>
      </c>
      <c r="Q2429" s="14">
        <f t="shared" si="761"/>
        <v>1.4967491665564485</v>
      </c>
      <c r="R2429" s="14">
        <f t="shared" si="762"/>
        <v>-7.6141166556448536E-2</v>
      </c>
      <c r="S2429" s="14">
        <f t="shared" si="763"/>
        <v>2.2831943331128968</v>
      </c>
      <c r="T2429" s="14">
        <f t="shared" si="764"/>
        <v>-0.86258633311289701</v>
      </c>
      <c r="U2429" s="4" t="s">
        <v>21</v>
      </c>
      <c r="V2429" s="21">
        <v>2416</v>
      </c>
      <c r="W2429" s="15">
        <f t="shared" si="754"/>
        <v>21678.338936142216</v>
      </c>
      <c r="X2429" s="15">
        <f t="shared" si="755"/>
        <v>23393.418517248701</v>
      </c>
      <c r="Y2429" s="15">
        <f t="shared" si="756"/>
        <v>47596.47590350845</v>
      </c>
      <c r="Z2429" s="15">
        <f t="shared" si="757"/>
        <v>9873.6381236077686</v>
      </c>
      <c r="AA2429" s="15">
        <f t="shared" si="758"/>
        <v>104501.75749657345</v>
      </c>
      <c r="AB2429" s="15">
        <f t="shared" si="759"/>
        <v>4497.057181508826</v>
      </c>
      <c r="AC2429" s="15"/>
    </row>
    <row r="2430" spans="2:29">
      <c r="B2430" s="64">
        <v>43895</v>
      </c>
      <c r="C2430" s="65">
        <v>3023.94</v>
      </c>
      <c r="D2430" s="65">
        <v>21329.119999999999</v>
      </c>
      <c r="E2430" s="16">
        <f t="shared" si="746"/>
        <v>1.0855893300777233E-2</v>
      </c>
      <c r="F2430" s="16">
        <f t="shared" si="748"/>
        <v>1.0855893300777233E-2</v>
      </c>
      <c r="G2430" s="16" t="str">
        <f t="shared" si="749"/>
        <v/>
      </c>
      <c r="H2430" s="6">
        <f t="shared" si="750"/>
        <v>2417</v>
      </c>
      <c r="I2430" s="25">
        <f t="shared" ca="1" si="751"/>
        <v>38680.974459288387</v>
      </c>
      <c r="J2430" s="16">
        <f t="shared" ca="1" si="760"/>
        <v>-1.9648645534298334E-3</v>
      </c>
      <c r="K2430" s="17">
        <f t="shared" ca="1" si="752"/>
        <v>36.171323380738578</v>
      </c>
      <c r="L2430" s="31">
        <f t="shared" ca="1" si="747"/>
        <v>-0.14129992219192627</v>
      </c>
      <c r="M2430" s="30"/>
      <c r="N2430" s="21">
        <v>2417</v>
      </c>
      <c r="O2430" s="14">
        <f t="shared" si="745"/>
        <v>0.71059799999999995</v>
      </c>
      <c r="P2430" s="14">
        <f t="shared" si="753"/>
        <v>0.78660790741003872</v>
      </c>
      <c r="Q2430" s="14">
        <f t="shared" si="761"/>
        <v>1.4972059074100388</v>
      </c>
      <c r="R2430" s="14">
        <f t="shared" si="762"/>
        <v>-7.6009907410038768E-2</v>
      </c>
      <c r="S2430" s="14">
        <f t="shared" si="763"/>
        <v>2.2838138148200775</v>
      </c>
      <c r="T2430" s="14">
        <f t="shared" si="764"/>
        <v>-0.86261781482007749</v>
      </c>
      <c r="U2430" s="4" t="s">
        <v>21</v>
      </c>
      <c r="V2430" s="21">
        <v>2417</v>
      </c>
      <c r="W2430" s="15">
        <f t="shared" si="754"/>
        <v>21684.713304775712</v>
      </c>
      <c r="X2430" s="15">
        <f t="shared" si="755"/>
        <v>23397.225891945895</v>
      </c>
      <c r="Y2430" s="15">
        <f t="shared" si="756"/>
        <v>47618.220123899388</v>
      </c>
      <c r="Z2430" s="15">
        <f t="shared" si="757"/>
        <v>9874.93421397983</v>
      </c>
      <c r="AA2430" s="15">
        <f t="shared" si="758"/>
        <v>104566.51447952306</v>
      </c>
      <c r="AB2430" s="15">
        <f t="shared" si="759"/>
        <v>4496.9156086999528</v>
      </c>
      <c r="AC2430" s="15"/>
    </row>
    <row r="2431" spans="2:29">
      <c r="B2431" s="64">
        <v>43896</v>
      </c>
      <c r="C2431" s="65">
        <v>2972.37</v>
      </c>
      <c r="D2431" s="65">
        <v>20749.75</v>
      </c>
      <c r="E2431" s="16">
        <f t="shared" si="746"/>
        <v>-2.7163333508367856E-2</v>
      </c>
      <c r="F2431" s="16" t="str">
        <f t="shared" si="748"/>
        <v/>
      </c>
      <c r="G2431" s="16">
        <f t="shared" si="749"/>
        <v>-2.7163333508367856E-2</v>
      </c>
      <c r="H2431" s="6">
        <f t="shared" si="750"/>
        <v>2418</v>
      </c>
      <c r="I2431" s="25">
        <f t="shared" ca="1" si="751"/>
        <v>39121.303593129545</v>
      </c>
      <c r="J2431" s="16">
        <f t="shared" ca="1" si="760"/>
        <v>1.1383610159682075E-2</v>
      </c>
      <c r="K2431" s="17">
        <f t="shared" ca="1" si="752"/>
        <v>36.860405383504478</v>
      </c>
      <c r="L2431" s="31">
        <f t="shared" ca="1" si="747"/>
        <v>0.68908200276590104</v>
      </c>
      <c r="M2431" s="30"/>
      <c r="N2431" s="21">
        <v>2418</v>
      </c>
      <c r="O2431" s="14">
        <f t="shared" si="745"/>
        <v>0.71089199999999997</v>
      </c>
      <c r="P2431" s="14">
        <f t="shared" si="753"/>
        <v>0.78677061460123188</v>
      </c>
      <c r="Q2431" s="14">
        <f t="shared" si="761"/>
        <v>1.4976626146012317</v>
      </c>
      <c r="R2431" s="14">
        <f t="shared" si="762"/>
        <v>-7.5878614601231908E-2</v>
      </c>
      <c r="S2431" s="14">
        <f t="shared" si="763"/>
        <v>2.2844332292024636</v>
      </c>
      <c r="T2431" s="14">
        <f t="shared" si="764"/>
        <v>-0.86264922920246379</v>
      </c>
      <c r="U2431" s="4" t="s">
        <v>21</v>
      </c>
      <c r="V2431" s="21">
        <v>2418</v>
      </c>
      <c r="W2431" s="15">
        <f t="shared" si="754"/>
        <v>21691.089547749107</v>
      </c>
      <c r="X2431" s="15">
        <f t="shared" si="755"/>
        <v>23401.033098574033</v>
      </c>
      <c r="Y2431" s="15">
        <f t="shared" si="756"/>
        <v>47639.972674356788</v>
      </c>
      <c r="Z2431" s="15">
        <f t="shared" si="757"/>
        <v>9876.2308069443698</v>
      </c>
      <c r="AA2431" s="15">
        <f t="shared" si="758"/>
        <v>104631.30454638579</v>
      </c>
      <c r="AB2431" s="15">
        <f t="shared" si="759"/>
        <v>4496.7743430923601</v>
      </c>
      <c r="AC2431" s="15"/>
    </row>
    <row r="2432" spans="2:29">
      <c r="B2432" s="64">
        <v>43899</v>
      </c>
      <c r="C2432" s="65">
        <v>2746.56</v>
      </c>
      <c r="D2432" s="65">
        <v>19698.759999999998</v>
      </c>
      <c r="E2432" s="16">
        <f t="shared" si="746"/>
        <v>-5.065073073169564E-2</v>
      </c>
      <c r="F2432" s="16" t="str">
        <f t="shared" si="748"/>
        <v/>
      </c>
      <c r="G2432" s="16">
        <f t="shared" si="749"/>
        <v>-5.065073073169564E-2</v>
      </c>
      <c r="H2432" s="6">
        <f t="shared" si="750"/>
        <v>2419</v>
      </c>
      <c r="I2432" s="25">
        <f t="shared" ca="1" si="751"/>
        <v>39132.891326809848</v>
      </c>
      <c r="J2432" s="16">
        <f t="shared" ca="1" si="760"/>
        <v>2.9620009089721043E-4</v>
      </c>
      <c r="K2432" s="17">
        <f t="shared" ca="1" si="752"/>
        <v>36.860540160474542</v>
      </c>
      <c r="L2432" s="31">
        <f t="shared" ca="1" si="747"/>
        <v>1.3477697006435412E-4</v>
      </c>
      <c r="M2432" s="30"/>
      <c r="N2432" s="21">
        <v>2419</v>
      </c>
      <c r="O2432" s="14">
        <f t="shared" si="745"/>
        <v>0.71118599999999998</v>
      </c>
      <c r="P2432" s="14">
        <f t="shared" si="753"/>
        <v>0.78693328815090802</v>
      </c>
      <c r="Q2432" s="14">
        <f t="shared" si="761"/>
        <v>1.498119288150908</v>
      </c>
      <c r="R2432" s="14">
        <f t="shared" si="762"/>
        <v>-7.5747288150908032E-2</v>
      </c>
      <c r="S2432" s="14">
        <f t="shared" si="763"/>
        <v>2.2850525763018159</v>
      </c>
      <c r="T2432" s="14">
        <f t="shared" si="764"/>
        <v>-0.86268057630181605</v>
      </c>
      <c r="U2432" s="4" t="s">
        <v>21</v>
      </c>
      <c r="V2432" s="21">
        <v>2419</v>
      </c>
      <c r="W2432" s="15">
        <f t="shared" si="754"/>
        <v>21697.467665613531</v>
      </c>
      <c r="X2432" s="15">
        <f t="shared" si="755"/>
        <v>23404.840137338124</v>
      </c>
      <c r="Y2432" s="15">
        <f t="shared" si="756"/>
        <v>47661.733558216321</v>
      </c>
      <c r="Z2432" s="15">
        <f t="shared" si="757"/>
        <v>9877.5279024484353</v>
      </c>
      <c r="AA2432" s="15">
        <f t="shared" si="758"/>
        <v>104696.12771330611</v>
      </c>
      <c r="AB2432" s="15">
        <f t="shared" si="759"/>
        <v>4496.6333844695955</v>
      </c>
      <c r="AC2432" s="15"/>
    </row>
    <row r="2433" spans="2:29">
      <c r="B2433" s="64">
        <v>43900</v>
      </c>
      <c r="C2433" s="65">
        <v>2882.23</v>
      </c>
      <c r="D2433" s="65">
        <v>19867.12</v>
      </c>
      <c r="E2433" s="16">
        <f t="shared" si="746"/>
        <v>8.5467308602166121E-3</v>
      </c>
      <c r="F2433" s="16">
        <f t="shared" si="748"/>
        <v>8.5467308602166121E-3</v>
      </c>
      <c r="G2433" s="16" t="str">
        <f t="shared" si="749"/>
        <v/>
      </c>
      <c r="H2433" s="6">
        <f t="shared" si="750"/>
        <v>2420</v>
      </c>
      <c r="I2433" s="25">
        <f t="shared" ca="1" si="751"/>
        <v>39298.264476488897</v>
      </c>
      <c r="J2433" s="16">
        <f t="shared" ca="1" si="760"/>
        <v>4.2259374166343016E-3</v>
      </c>
      <c r="K2433" s="17">
        <f t="shared" ca="1" si="752"/>
        <v>37.105729914012954</v>
      </c>
      <c r="L2433" s="31">
        <f t="shared" ca="1" si="747"/>
        <v>0.24518975353840844</v>
      </c>
      <c r="M2433" s="30"/>
      <c r="N2433" s="21">
        <v>2420</v>
      </c>
      <c r="O2433" s="14">
        <f t="shared" si="745"/>
        <v>0.71148</v>
      </c>
      <c r="P2433" s="14">
        <f t="shared" si="753"/>
        <v>0.78709592807992601</v>
      </c>
      <c r="Q2433" s="14">
        <f t="shared" si="761"/>
        <v>1.498575928079926</v>
      </c>
      <c r="R2433" s="14">
        <f t="shared" si="762"/>
        <v>-7.5615928079926009E-2</v>
      </c>
      <c r="S2433" s="14">
        <f t="shared" si="763"/>
        <v>2.2856718561598521</v>
      </c>
      <c r="T2433" s="14">
        <f t="shared" si="764"/>
        <v>-0.86271185615985202</v>
      </c>
      <c r="U2433" s="4" t="s">
        <v>21</v>
      </c>
      <c r="V2433" s="21">
        <v>2420</v>
      </c>
      <c r="W2433" s="15">
        <f t="shared" si="754"/>
        <v>21703.847658920284</v>
      </c>
      <c r="X2433" s="15">
        <f t="shared" si="755"/>
        <v>23408.647008442971</v>
      </c>
      <c r="Y2433" s="15">
        <f t="shared" si="756"/>
        <v>47683.502778814618</v>
      </c>
      <c r="Z2433" s="15">
        <f t="shared" si="757"/>
        <v>9878.8255004392431</v>
      </c>
      <c r="AA2433" s="15">
        <f t="shared" si="758"/>
        <v>104760.98399643551</v>
      </c>
      <c r="AB2433" s="15">
        <f t="shared" si="759"/>
        <v>4496.4927326154857</v>
      </c>
      <c r="AC2433" s="15"/>
    </row>
    <row r="2434" spans="2:29">
      <c r="B2434" s="64">
        <v>43901</v>
      </c>
      <c r="C2434" s="65">
        <v>2741.38</v>
      </c>
      <c r="D2434" s="65">
        <v>19416.060000000001</v>
      </c>
      <c r="E2434" s="16">
        <f t="shared" si="746"/>
        <v>-2.2703844341806851E-2</v>
      </c>
      <c r="F2434" s="16" t="str">
        <f t="shared" si="748"/>
        <v/>
      </c>
      <c r="G2434" s="16">
        <f t="shared" si="749"/>
        <v>-2.2703844341806851E-2</v>
      </c>
      <c r="H2434" s="6">
        <f t="shared" si="750"/>
        <v>2421</v>
      </c>
      <c r="I2434" s="25">
        <f t="shared" ca="1" si="751"/>
        <v>39137.400169310175</v>
      </c>
      <c r="J2434" s="16">
        <f t="shared" ca="1" si="760"/>
        <v>-4.0934201375473879E-3</v>
      </c>
      <c r="K2434" s="17">
        <f t="shared" ca="1" si="752"/>
        <v>36.830990921855417</v>
      </c>
      <c r="L2434" s="31">
        <f t="shared" ca="1" si="747"/>
        <v>-0.27473899215753916</v>
      </c>
      <c r="M2434" s="30"/>
      <c r="N2434" s="21">
        <v>2421</v>
      </c>
      <c r="O2434" s="14">
        <f t="shared" si="745"/>
        <v>0.71177400000000002</v>
      </c>
      <c r="P2434" s="14">
        <f t="shared" si="753"/>
        <v>0.78725853440912286</v>
      </c>
      <c r="Q2434" s="14">
        <f t="shared" si="761"/>
        <v>1.4990325344091229</v>
      </c>
      <c r="R2434" s="14">
        <f t="shared" si="762"/>
        <v>-7.5484534409122839E-2</v>
      </c>
      <c r="S2434" s="14">
        <f t="shared" si="763"/>
        <v>2.2862910688182456</v>
      </c>
      <c r="T2434" s="14">
        <f t="shared" si="764"/>
        <v>-0.8627430688182457</v>
      </c>
      <c r="U2434" s="4" t="s">
        <v>21</v>
      </c>
      <c r="V2434" s="21">
        <v>2421</v>
      </c>
      <c r="W2434" s="15">
        <f t="shared" si="754"/>
        <v>21710.229528220825</v>
      </c>
      <c r="X2434" s="15">
        <f t="shared" si="755"/>
        <v>23412.453712093145</v>
      </c>
      <c r="Y2434" s="15">
        <f t="shared" si="756"/>
        <v>47705.280339489356</v>
      </c>
      <c r="Z2434" s="15">
        <f t="shared" si="757"/>
        <v>9880.1236008641936</v>
      </c>
      <c r="AA2434" s="15">
        <f t="shared" si="758"/>
        <v>104825.87341193223</v>
      </c>
      <c r="AB2434" s="15">
        <f t="shared" si="759"/>
        <v>4496.3523873141394</v>
      </c>
      <c r="AC2434" s="15"/>
    </row>
    <row r="2435" spans="2:29">
      <c r="B2435" s="64">
        <v>43902</v>
      </c>
      <c r="C2435" s="65">
        <v>2480.64</v>
      </c>
      <c r="D2435" s="65">
        <v>18559.63</v>
      </c>
      <c r="E2435" s="16">
        <f t="shared" si="746"/>
        <v>-4.4109361013511504E-2</v>
      </c>
      <c r="F2435" s="16" t="str">
        <f t="shared" si="748"/>
        <v/>
      </c>
      <c r="G2435" s="16">
        <f t="shared" si="749"/>
        <v>-4.4109361013511504E-2</v>
      </c>
      <c r="H2435" s="6">
        <f t="shared" si="750"/>
        <v>2422</v>
      </c>
      <c r="I2435" s="25">
        <f t="shared" ca="1" si="751"/>
        <v>38694.877787085716</v>
      </c>
      <c r="J2435" s="16">
        <f t="shared" ca="1" si="760"/>
        <v>-1.1306892647699818E-2</v>
      </c>
      <c r="K2435" s="17">
        <f t="shared" ca="1" si="752"/>
        <v>36.101909098287152</v>
      </c>
      <c r="L2435" s="31">
        <f t="shared" ca="1" si="747"/>
        <v>-0.72908182356826778</v>
      </c>
      <c r="M2435" s="30"/>
      <c r="N2435" s="21">
        <v>2422</v>
      </c>
      <c r="O2435" s="14">
        <f t="shared" si="745"/>
        <v>0.71206799999999992</v>
      </c>
      <c r="P2435" s="14">
        <f t="shared" si="753"/>
        <v>0.78742110715931402</v>
      </c>
      <c r="Q2435" s="14">
        <f t="shared" si="761"/>
        <v>1.4994891071593139</v>
      </c>
      <c r="R2435" s="14">
        <f t="shared" si="762"/>
        <v>-7.5353107159314092E-2</v>
      </c>
      <c r="S2435" s="14">
        <f t="shared" si="763"/>
        <v>2.286910214318628</v>
      </c>
      <c r="T2435" s="14">
        <f t="shared" si="764"/>
        <v>-0.86277421431862811</v>
      </c>
      <c r="U2435" s="4" t="s">
        <v>21</v>
      </c>
      <c r="V2435" s="21">
        <v>2422</v>
      </c>
      <c r="W2435" s="15">
        <f t="shared" si="754"/>
        <v>21716.613274066778</v>
      </c>
      <c r="X2435" s="15">
        <f t="shared" si="755"/>
        <v>23416.260248493003</v>
      </c>
      <c r="Y2435" s="15">
        <f t="shared" si="756"/>
        <v>47727.066243579211</v>
      </c>
      <c r="Z2435" s="15">
        <f t="shared" si="757"/>
        <v>9881.4222036708543</v>
      </c>
      <c r="AA2435" s="15">
        <f t="shared" si="758"/>
        <v>104890.79597596162</v>
      </c>
      <c r="AB2435" s="15">
        <f t="shared" si="759"/>
        <v>4496.2123483499445</v>
      </c>
      <c r="AC2435" s="15"/>
    </row>
    <row r="2436" spans="2:29">
      <c r="B2436" s="64">
        <v>43903</v>
      </c>
      <c r="C2436" s="65">
        <v>2711.02</v>
      </c>
      <c r="D2436" s="65">
        <v>17431.05</v>
      </c>
      <c r="E2436" s="16">
        <f t="shared" si="746"/>
        <v>-6.0808324303878995E-2</v>
      </c>
      <c r="F2436" s="16" t="str">
        <f t="shared" si="748"/>
        <v/>
      </c>
      <c r="G2436" s="16">
        <f t="shared" si="749"/>
        <v>-6.0808324303878995E-2</v>
      </c>
      <c r="H2436" s="6">
        <f t="shared" si="750"/>
        <v>2423</v>
      </c>
      <c r="I2436" s="25">
        <f t="shared" ca="1" si="751"/>
        <v>38925.27227961352</v>
      </c>
      <c r="J2436" s="16">
        <f t="shared" ca="1" si="760"/>
        <v>5.9541341310218087E-3</v>
      </c>
      <c r="K2436" s="17">
        <f t="shared" ca="1" si="752"/>
        <v>36.454564243055252</v>
      </c>
      <c r="L2436" s="31">
        <f t="shared" ca="1" si="747"/>
        <v>0.35265514476809695</v>
      </c>
      <c r="M2436" s="30"/>
      <c r="N2436" s="21">
        <v>2423</v>
      </c>
      <c r="O2436" s="14">
        <f t="shared" si="745"/>
        <v>0.71236199999999994</v>
      </c>
      <c r="P2436" s="14">
        <f t="shared" si="753"/>
        <v>0.78758364635129396</v>
      </c>
      <c r="Q2436" s="14">
        <f t="shared" si="761"/>
        <v>1.4999456463512939</v>
      </c>
      <c r="R2436" s="14">
        <f t="shared" si="762"/>
        <v>-7.5221646351294025E-2</v>
      </c>
      <c r="S2436" s="14">
        <f t="shared" si="763"/>
        <v>2.2875292927025876</v>
      </c>
      <c r="T2436" s="14">
        <f t="shared" si="764"/>
        <v>-0.86280529270258799</v>
      </c>
      <c r="U2436" s="4" t="s">
        <v>21</v>
      </c>
      <c r="V2436" s="21">
        <v>2423</v>
      </c>
      <c r="W2436" s="15">
        <f t="shared" si="754"/>
        <v>21722.998897009929</v>
      </c>
      <c r="X2436" s="15">
        <f t="shared" si="755"/>
        <v>23420.066617846707</v>
      </c>
      <c r="Y2436" s="15">
        <f t="shared" si="756"/>
        <v>47748.86049442392</v>
      </c>
      <c r="Z2436" s="15">
        <f t="shared" si="757"/>
        <v>9882.7213088069693</v>
      </c>
      <c r="AA2436" s="15">
        <f t="shared" si="758"/>
        <v>104955.7517046959</v>
      </c>
      <c r="AB2436" s="15">
        <f t="shared" si="759"/>
        <v>4496.0726155075636</v>
      </c>
      <c r="AC2436" s="15"/>
    </row>
    <row r="2437" spans="2:29">
      <c r="B2437" s="64">
        <v>43906</v>
      </c>
      <c r="C2437" s="65">
        <v>2386.13</v>
      </c>
      <c r="D2437" s="65">
        <v>17002.04</v>
      </c>
      <c r="E2437" s="16">
        <f t="shared" si="746"/>
        <v>-2.461182774416908E-2</v>
      </c>
      <c r="F2437" s="16" t="str">
        <f t="shared" si="748"/>
        <v/>
      </c>
      <c r="G2437" s="16">
        <f t="shared" si="749"/>
        <v>-2.461182774416908E-2</v>
      </c>
      <c r="H2437" s="6">
        <f t="shared" si="750"/>
        <v>2424</v>
      </c>
      <c r="I2437" s="25">
        <f t="shared" ca="1" si="751"/>
        <v>38659.515533063422</v>
      </c>
      <c r="J2437" s="16">
        <f t="shared" ca="1" si="760"/>
        <v>-6.8273574206771485E-3</v>
      </c>
      <c r="K2437" s="17">
        <f t="shared" ca="1" si="752"/>
        <v>36.008015801774832</v>
      </c>
      <c r="L2437" s="31">
        <f t="shared" ca="1" si="747"/>
        <v>-0.44654844128042304</v>
      </c>
      <c r="M2437" s="30"/>
      <c r="N2437" s="21">
        <v>2424</v>
      </c>
      <c r="O2437" s="14">
        <f t="shared" si="745"/>
        <v>0.71265599999999996</v>
      </c>
      <c r="P2437" s="14">
        <f t="shared" si="753"/>
        <v>0.78774615200583498</v>
      </c>
      <c r="Q2437" s="14">
        <f t="shared" si="761"/>
        <v>1.5004021520058348</v>
      </c>
      <c r="R2437" s="14">
        <f t="shared" si="762"/>
        <v>-7.509015200583502E-2</v>
      </c>
      <c r="S2437" s="14">
        <f t="shared" si="763"/>
        <v>2.2881483040116697</v>
      </c>
      <c r="T2437" s="14">
        <f t="shared" si="764"/>
        <v>-0.86283630401167</v>
      </c>
      <c r="U2437" s="4" t="s">
        <v>21</v>
      </c>
      <c r="V2437" s="21">
        <v>2424</v>
      </c>
      <c r="W2437" s="15">
        <f t="shared" si="754"/>
        <v>21729.386397602229</v>
      </c>
      <c r="X2437" s="15">
        <f t="shared" si="755"/>
        <v>23423.872820358174</v>
      </c>
      <c r="Y2437" s="15">
        <f t="shared" si="756"/>
        <v>47770.66309536418</v>
      </c>
      <c r="Z2437" s="15">
        <f t="shared" si="757"/>
        <v>9884.0209162204665</v>
      </c>
      <c r="AA2437" s="15">
        <f t="shared" si="758"/>
        <v>105020.74061431414</v>
      </c>
      <c r="AB2437" s="15">
        <f t="shared" si="759"/>
        <v>4495.9331885719457</v>
      </c>
      <c r="AC2437" s="15"/>
    </row>
    <row r="2438" spans="2:29">
      <c r="B2438" s="64">
        <v>43907</v>
      </c>
      <c r="C2438" s="65">
        <v>2529.19</v>
      </c>
      <c r="D2438" s="65">
        <v>17011.53</v>
      </c>
      <c r="E2438" s="16">
        <f t="shared" si="746"/>
        <v>5.5816831391985685E-4</v>
      </c>
      <c r="F2438" s="16">
        <f t="shared" si="748"/>
        <v>5.5816831391985685E-4</v>
      </c>
      <c r="G2438" s="16" t="str">
        <f t="shared" si="749"/>
        <v/>
      </c>
      <c r="H2438" s="6">
        <f t="shared" si="750"/>
        <v>2425</v>
      </c>
      <c r="I2438" s="25">
        <f t="shared" ca="1" si="751"/>
        <v>39334.506669712689</v>
      </c>
      <c r="J2438" s="16">
        <f t="shared" ca="1" si="760"/>
        <v>1.7459896414686912E-2</v>
      </c>
      <c r="K2438" s="17">
        <f t="shared" ca="1" si="752"/>
        <v>37.071468011644299</v>
      </c>
      <c r="L2438" s="31">
        <f t="shared" ca="1" si="747"/>
        <v>1.0634522098694656</v>
      </c>
      <c r="M2438" s="30"/>
      <c r="N2438" s="21">
        <v>2425</v>
      </c>
      <c r="O2438" s="14">
        <f t="shared" si="745"/>
        <v>0.71294999999999997</v>
      </c>
      <c r="P2438" s="14">
        <f t="shared" si="753"/>
        <v>0.78790862414368834</v>
      </c>
      <c r="Q2438" s="14">
        <f t="shared" si="761"/>
        <v>1.5008586241436883</v>
      </c>
      <c r="R2438" s="14">
        <f t="shared" si="762"/>
        <v>-7.4958624143688368E-2</v>
      </c>
      <c r="S2438" s="14">
        <f t="shared" si="763"/>
        <v>2.2887672482873764</v>
      </c>
      <c r="T2438" s="14">
        <f t="shared" si="764"/>
        <v>-0.86286724828737671</v>
      </c>
      <c r="U2438" s="4" t="s">
        <v>21</v>
      </c>
      <c r="V2438" s="21">
        <v>2425</v>
      </c>
      <c r="W2438" s="15">
        <f t="shared" si="754"/>
        <v>21735.775776395782</v>
      </c>
      <c r="X2438" s="15">
        <f t="shared" si="755"/>
        <v>23427.678856231123</v>
      </c>
      <c r="Y2438" s="15">
        <f t="shared" si="756"/>
        <v>47792.474049741766</v>
      </c>
      <c r="Z2438" s="15">
        <f t="shared" si="757"/>
        <v>9885.3210258594354</v>
      </c>
      <c r="AA2438" s="15">
        <f t="shared" si="758"/>
        <v>105085.76272100242</v>
      </c>
      <c r="AB2438" s="15">
        <f t="shared" si="759"/>
        <v>4495.7940673283138</v>
      </c>
      <c r="AC2438" s="15"/>
    </row>
    <row r="2439" spans="2:29">
      <c r="B2439" s="64">
        <v>43908</v>
      </c>
      <c r="C2439" s="65">
        <v>2398.1</v>
      </c>
      <c r="D2439" s="65">
        <v>16726.55</v>
      </c>
      <c r="E2439" s="16">
        <f t="shared" si="746"/>
        <v>-1.6752167500512862E-2</v>
      </c>
      <c r="F2439" s="16" t="str">
        <f t="shared" si="748"/>
        <v/>
      </c>
      <c r="G2439" s="16">
        <f t="shared" si="749"/>
        <v>-1.6752167500512862E-2</v>
      </c>
      <c r="H2439" s="6">
        <f t="shared" si="750"/>
        <v>2426</v>
      </c>
      <c r="I2439" s="25">
        <f t="shared" ca="1" si="751"/>
        <v>39499.268775711782</v>
      </c>
      <c r="J2439" s="16">
        <f t="shared" ca="1" si="760"/>
        <v>4.1887421490392858E-3</v>
      </c>
      <c r="K2439" s="17">
        <f t="shared" ca="1" si="752"/>
        <v>37.31434279924234</v>
      </c>
      <c r="L2439" s="31">
        <f t="shared" ca="1" si="747"/>
        <v>0.24287478759804096</v>
      </c>
      <c r="M2439" s="30"/>
      <c r="N2439" s="21">
        <v>2426</v>
      </c>
      <c r="O2439" s="14">
        <f t="shared" si="745"/>
        <v>0.71324399999999999</v>
      </c>
      <c r="P2439" s="14">
        <f t="shared" si="753"/>
        <v>0.78807106278558414</v>
      </c>
      <c r="Q2439" s="14">
        <f t="shared" si="761"/>
        <v>1.5013150627855842</v>
      </c>
      <c r="R2439" s="14">
        <f t="shared" si="762"/>
        <v>-7.4827062785584153E-2</v>
      </c>
      <c r="S2439" s="14">
        <f t="shared" si="763"/>
        <v>2.2893861255711681</v>
      </c>
      <c r="T2439" s="14">
        <f t="shared" si="764"/>
        <v>-0.8628981255711683</v>
      </c>
      <c r="U2439" s="4" t="s">
        <v>21</v>
      </c>
      <c r="V2439" s="21">
        <v>2426</v>
      </c>
      <c r="W2439" s="15">
        <f t="shared" si="754"/>
        <v>21742.167033942864</v>
      </c>
      <c r="X2439" s="15">
        <f t="shared" si="755"/>
        <v>23431.484725669063</v>
      </c>
      <c r="Y2439" s="15">
        <f t="shared" si="756"/>
        <v>47814.293360899443</v>
      </c>
      <c r="Z2439" s="15">
        <f t="shared" si="757"/>
        <v>9886.6216376721459</v>
      </c>
      <c r="AA2439" s="15">
        <f t="shared" si="758"/>
        <v>105150.81804095383</v>
      </c>
      <c r="AB2439" s="15">
        <f t="shared" si="759"/>
        <v>4495.655251562167</v>
      </c>
      <c r="AC2439" s="15"/>
    </row>
    <row r="2440" spans="2:29">
      <c r="B2440" s="64">
        <v>43909</v>
      </c>
      <c r="C2440" s="65">
        <v>2409.39</v>
      </c>
      <c r="D2440" s="65">
        <v>16552.830000000002</v>
      </c>
      <c r="E2440" s="16">
        <f t="shared" si="746"/>
        <v>-1.0385883520510657E-2</v>
      </c>
      <c r="F2440" s="16" t="str">
        <f t="shared" si="748"/>
        <v/>
      </c>
      <c r="G2440" s="16">
        <f t="shared" si="749"/>
        <v>-1.0385883520510657E-2</v>
      </c>
      <c r="H2440" s="6">
        <f t="shared" si="750"/>
        <v>2427</v>
      </c>
      <c r="I2440" s="25">
        <f t="shared" ca="1" si="751"/>
        <v>39876.543008042616</v>
      </c>
      <c r="J2440" s="16">
        <f t="shared" ca="1" si="760"/>
        <v>9.5514232041384265E-3</v>
      </c>
      <c r="K2440" s="17">
        <f t="shared" ca="1" si="752"/>
        <v>37.890099246034154</v>
      </c>
      <c r="L2440" s="31">
        <f t="shared" ca="1" si="747"/>
        <v>0.57575644679181381</v>
      </c>
      <c r="M2440" s="30"/>
      <c r="N2440" s="21">
        <v>2427</v>
      </c>
      <c r="O2440" s="14">
        <f t="shared" si="745"/>
        <v>0.71353800000000001</v>
      </c>
      <c r="P2440" s="14">
        <f t="shared" si="753"/>
        <v>0.78823346795223048</v>
      </c>
      <c r="Q2440" s="14">
        <f t="shared" si="761"/>
        <v>1.5017714679522305</v>
      </c>
      <c r="R2440" s="14">
        <f t="shared" si="762"/>
        <v>-7.4695467952230477E-2</v>
      </c>
      <c r="S2440" s="14">
        <f t="shared" si="763"/>
        <v>2.2900049359044612</v>
      </c>
      <c r="T2440" s="14">
        <f t="shared" si="764"/>
        <v>-0.86292893590446096</v>
      </c>
      <c r="U2440" s="4" t="s">
        <v>21</v>
      </c>
      <c r="V2440" s="21">
        <v>2427</v>
      </c>
      <c r="W2440" s="15">
        <f t="shared" si="754"/>
        <v>21748.56017079591</v>
      </c>
      <c r="X2440" s="15">
        <f t="shared" si="755"/>
        <v>23435.290428875272</v>
      </c>
      <c r="Y2440" s="15">
        <f t="shared" si="756"/>
        <v>47836.121032180963</v>
      </c>
      <c r="Z2440" s="15">
        <f t="shared" si="757"/>
        <v>9887.9227516070441</v>
      </c>
      <c r="AA2440" s="15">
        <f t="shared" si="758"/>
        <v>105215.90659036825</v>
      </c>
      <c r="AB2440" s="15">
        <f t="shared" si="759"/>
        <v>4495.5167410592858</v>
      </c>
      <c r="AC2440" s="15"/>
    </row>
    <row r="2441" spans="2:29">
      <c r="B2441" s="64">
        <v>43913</v>
      </c>
      <c r="C2441" s="65">
        <v>2237.4</v>
      </c>
      <c r="D2441" s="65">
        <v>16887.78</v>
      </c>
      <c r="E2441" s="16">
        <f t="shared" si="746"/>
        <v>2.0235210534995954E-2</v>
      </c>
      <c r="F2441" s="16">
        <f t="shared" si="748"/>
        <v>2.0235210534995954E-2</v>
      </c>
      <c r="G2441" s="16" t="str">
        <f t="shared" si="749"/>
        <v/>
      </c>
      <c r="H2441" s="6">
        <f t="shared" si="750"/>
        <v>2428</v>
      </c>
      <c r="I2441" s="25">
        <f t="shared" ca="1" si="751"/>
        <v>39725.398920390573</v>
      </c>
      <c r="J2441" s="16">
        <f t="shared" ca="1" si="760"/>
        <v>-3.7903006692821609E-3</v>
      </c>
      <c r="K2441" s="17">
        <f t="shared" ca="1" si="752"/>
        <v>37.634380207535017</v>
      </c>
      <c r="L2441" s="31">
        <f t="shared" ca="1" si="747"/>
        <v>-0.25571903849913424</v>
      </c>
      <c r="M2441" s="30"/>
      <c r="N2441" s="21">
        <v>2428</v>
      </c>
      <c r="O2441" s="14">
        <f t="shared" si="745"/>
        <v>0.71383200000000002</v>
      </c>
      <c r="P2441" s="14">
        <f t="shared" si="753"/>
        <v>0.78839583966431481</v>
      </c>
      <c r="Q2441" s="14">
        <f t="shared" si="761"/>
        <v>1.5022278396643149</v>
      </c>
      <c r="R2441" s="14">
        <f t="shared" si="762"/>
        <v>-7.456383966431479E-2</v>
      </c>
      <c r="S2441" s="14">
        <f t="shared" si="763"/>
        <v>2.2906236793286299</v>
      </c>
      <c r="T2441" s="14">
        <f t="shared" si="764"/>
        <v>-0.8629596793286296</v>
      </c>
      <c r="U2441" s="4" t="s">
        <v>21</v>
      </c>
      <c r="V2441" s="21">
        <v>2428</v>
      </c>
      <c r="W2441" s="15">
        <f t="shared" si="754"/>
        <v>21754.955187507523</v>
      </c>
      <c r="X2441" s="15">
        <f t="shared" si="755"/>
        <v>23439.095966052835</v>
      </c>
      <c r="Y2441" s="15">
        <f t="shared" si="756"/>
        <v>47857.957066931187</v>
      </c>
      <c r="Z2441" s="15">
        <f t="shared" si="757"/>
        <v>9889.2243676127455</v>
      </c>
      <c r="AA2441" s="15">
        <f t="shared" si="758"/>
        <v>105281.02838545262</v>
      </c>
      <c r="AB2441" s="15">
        <f t="shared" si="759"/>
        <v>4495.3785356057233</v>
      </c>
      <c r="AC2441" s="15"/>
    </row>
    <row r="2442" spans="2:29">
      <c r="B2442" s="64">
        <v>43914</v>
      </c>
      <c r="C2442" s="65">
        <v>2447.33</v>
      </c>
      <c r="D2442" s="65">
        <v>18092.349999999999</v>
      </c>
      <c r="E2442" s="16">
        <f t="shared" si="746"/>
        <v>7.1327906924415152E-2</v>
      </c>
      <c r="F2442" s="16">
        <f t="shared" si="748"/>
        <v>7.1327906924415152E-2</v>
      </c>
      <c r="G2442" s="16" t="str">
        <f t="shared" si="749"/>
        <v/>
      </c>
      <c r="H2442" s="6">
        <f t="shared" si="750"/>
        <v>2429</v>
      </c>
      <c r="I2442" s="25">
        <f t="shared" ca="1" si="751"/>
        <v>40000.37563424783</v>
      </c>
      <c r="J2442" s="16">
        <f t="shared" ca="1" si="760"/>
        <v>6.9219371316650196E-3</v>
      </c>
      <c r="K2442" s="17">
        <f t="shared" ca="1" si="752"/>
        <v>38.047136154088278</v>
      </c>
      <c r="L2442" s="31">
        <f t="shared" ca="1" si="747"/>
        <v>0.41275594655326309</v>
      </c>
      <c r="M2442" s="30"/>
      <c r="N2442" s="21">
        <v>2429</v>
      </c>
      <c r="O2442" s="14">
        <f t="shared" si="745"/>
        <v>0.71412599999999993</v>
      </c>
      <c r="P2442" s="14">
        <f t="shared" si="753"/>
        <v>0.78855817794250294</v>
      </c>
      <c r="Q2442" s="14">
        <f t="shared" si="761"/>
        <v>1.5026841779425029</v>
      </c>
      <c r="R2442" s="14">
        <f t="shared" si="762"/>
        <v>-7.4432177942503008E-2</v>
      </c>
      <c r="S2442" s="14">
        <f t="shared" si="763"/>
        <v>2.2912423558850059</v>
      </c>
      <c r="T2442" s="14">
        <f t="shared" si="764"/>
        <v>-0.86299035588500594</v>
      </c>
      <c r="U2442" s="4" t="s">
        <v>21</v>
      </c>
      <c r="V2442" s="21">
        <v>2429</v>
      </c>
      <c r="W2442" s="15">
        <f t="shared" si="754"/>
        <v>21761.352084630449</v>
      </c>
      <c r="X2442" s="15">
        <f t="shared" si="755"/>
        <v>23442.901337404612</v>
      </c>
      <c r="Y2442" s="15">
        <f t="shared" si="756"/>
        <v>47879.80146849592</v>
      </c>
      <c r="Z2442" s="15">
        <f t="shared" si="757"/>
        <v>9890.5264856380381</v>
      </c>
      <c r="AA2442" s="15">
        <f t="shared" si="758"/>
        <v>105346.18344242075</v>
      </c>
      <c r="AB2442" s="15">
        <f t="shared" si="759"/>
        <v>4495.240634987812</v>
      </c>
      <c r="AC2442" s="15"/>
    </row>
    <row r="2443" spans="2:29">
      <c r="B2443" s="64">
        <v>43915</v>
      </c>
      <c r="C2443" s="65">
        <v>2475.56</v>
      </c>
      <c r="D2443" s="65">
        <v>19546.63</v>
      </c>
      <c r="E2443" s="16">
        <f t="shared" si="746"/>
        <v>8.0380934483359132E-2</v>
      </c>
      <c r="F2443" s="16">
        <f t="shared" si="748"/>
        <v>8.0380934483359132E-2</v>
      </c>
      <c r="G2443" s="16" t="str">
        <f t="shared" si="749"/>
        <v/>
      </c>
      <c r="H2443" s="6">
        <f t="shared" si="750"/>
        <v>2430</v>
      </c>
      <c r="I2443" s="25">
        <f t="shared" ca="1" si="751"/>
        <v>39715.911319875966</v>
      </c>
      <c r="J2443" s="16">
        <f t="shared" ca="1" si="760"/>
        <v>-7.1115410758370275E-3</v>
      </c>
      <c r="K2443" s="17">
        <f t="shared" ca="1" si="752"/>
        <v>37.582701565697285</v>
      </c>
      <c r="L2443" s="31">
        <f t="shared" ca="1" si="747"/>
        <v>-0.46443458839099194</v>
      </c>
      <c r="M2443" s="30"/>
      <c r="N2443" s="21">
        <v>2430</v>
      </c>
      <c r="O2443" s="14">
        <f t="shared" si="745"/>
        <v>0.71441999999999994</v>
      </c>
      <c r="P2443" s="14">
        <f t="shared" si="753"/>
        <v>0.78872048280743923</v>
      </c>
      <c r="Q2443" s="14">
        <f t="shared" si="761"/>
        <v>1.5031404828074391</v>
      </c>
      <c r="R2443" s="14">
        <f t="shared" si="762"/>
        <v>-7.4300482807439283E-2</v>
      </c>
      <c r="S2443" s="14">
        <f t="shared" si="763"/>
        <v>2.2918609656148785</v>
      </c>
      <c r="T2443" s="14">
        <f t="shared" si="764"/>
        <v>-0.86302096561487851</v>
      </c>
      <c r="U2443" s="4" t="s">
        <v>21</v>
      </c>
      <c r="V2443" s="21">
        <v>2430</v>
      </c>
      <c r="W2443" s="15">
        <f t="shared" si="754"/>
        <v>21767.750862717621</v>
      </c>
      <c r="X2443" s="15">
        <f t="shared" si="755"/>
        <v>23446.706543133238</v>
      </c>
      <c r="Y2443" s="15">
        <f t="shared" si="756"/>
        <v>47901.654240222029</v>
      </c>
      <c r="Z2443" s="15">
        <f t="shared" si="757"/>
        <v>9891.8291056318903</v>
      </c>
      <c r="AA2443" s="15">
        <f t="shared" si="758"/>
        <v>105411.37177749352</v>
      </c>
      <c r="AB2443" s="15">
        <f t="shared" si="759"/>
        <v>4495.1030389921607</v>
      </c>
      <c r="AC2443" s="15"/>
    </row>
    <row r="2444" spans="2:29">
      <c r="B2444" s="64">
        <v>43916</v>
      </c>
      <c r="C2444" s="65">
        <v>2630.07</v>
      </c>
      <c r="D2444" s="65">
        <v>18664.599999999999</v>
      </c>
      <c r="E2444" s="16">
        <f t="shared" si="746"/>
        <v>-4.5124402518490522E-2</v>
      </c>
      <c r="F2444" s="16" t="str">
        <f t="shared" si="748"/>
        <v/>
      </c>
      <c r="G2444" s="16">
        <f t="shared" si="749"/>
        <v>-4.5124402518490522E-2</v>
      </c>
      <c r="H2444" s="6">
        <f t="shared" si="750"/>
        <v>2431</v>
      </c>
      <c r="I2444" s="25">
        <f t="shared" ca="1" si="751"/>
        <v>39089.455771647707</v>
      </c>
      <c r="J2444" s="16">
        <f t="shared" ca="1" si="760"/>
        <v>-1.577341492135792E-2</v>
      </c>
      <c r="K2444" s="17">
        <f t="shared" ca="1" si="752"/>
        <v>36.570629706725256</v>
      </c>
      <c r="L2444" s="31">
        <f t="shared" ca="1" si="747"/>
        <v>-1.0120718589720272</v>
      </c>
      <c r="M2444" s="30"/>
      <c r="N2444" s="21">
        <v>2431</v>
      </c>
      <c r="O2444" s="14">
        <f t="shared" si="745"/>
        <v>0.71471399999999996</v>
      </c>
      <c r="P2444" s="14">
        <f t="shared" si="753"/>
        <v>0.7888827542797473</v>
      </c>
      <c r="Q2444" s="14">
        <f t="shared" si="761"/>
        <v>1.5035967542797473</v>
      </c>
      <c r="R2444" s="14">
        <f t="shared" si="762"/>
        <v>-7.416875427974734E-2</v>
      </c>
      <c r="S2444" s="14">
        <f t="shared" si="763"/>
        <v>2.2924795085594947</v>
      </c>
      <c r="T2444" s="14">
        <f t="shared" si="764"/>
        <v>-0.86305150855949464</v>
      </c>
      <c r="U2444" s="4" t="s">
        <v>21</v>
      </c>
      <c r="V2444" s="21">
        <v>2431</v>
      </c>
      <c r="W2444" s="15">
        <f t="shared" si="754"/>
        <v>21774.151522322114</v>
      </c>
      <c r="X2444" s="15">
        <f t="shared" si="755"/>
        <v>23450.511583441166</v>
      </c>
      <c r="Y2444" s="15">
        <f t="shared" si="756"/>
        <v>47923.515385457409</v>
      </c>
      <c r="Z2444" s="15">
        <f t="shared" si="757"/>
        <v>9893.1322275434359</v>
      </c>
      <c r="AA2444" s="15">
        <f t="shared" si="758"/>
        <v>105476.59340689868</v>
      </c>
      <c r="AB2444" s="15">
        <f t="shared" si="759"/>
        <v>4494.965747405653</v>
      </c>
      <c r="AC2444" s="15"/>
    </row>
    <row r="2445" spans="2:29">
      <c r="B2445" s="64">
        <v>43917</v>
      </c>
      <c r="C2445" s="65">
        <v>2541.4699999999998</v>
      </c>
      <c r="D2445" s="65">
        <v>19389.43</v>
      </c>
      <c r="E2445" s="16">
        <f t="shared" si="746"/>
        <v>3.8834478102932925E-2</v>
      </c>
      <c r="F2445" s="16">
        <f t="shared" si="748"/>
        <v>3.8834478102932925E-2</v>
      </c>
      <c r="G2445" s="16" t="str">
        <f t="shared" si="749"/>
        <v/>
      </c>
      <c r="H2445" s="6">
        <f t="shared" si="750"/>
        <v>2432</v>
      </c>
      <c r="I2445" s="25">
        <f t="shared" ca="1" si="751"/>
        <v>39011.999165793342</v>
      </c>
      <c r="J2445" s="16">
        <f t="shared" ca="1" si="760"/>
        <v>-1.9815217256246597E-3</v>
      </c>
      <c r="K2445" s="17">
        <f t="shared" ca="1" si="752"/>
        <v>36.428286652269428</v>
      </c>
      <c r="L2445" s="31">
        <f t="shared" ca="1" si="747"/>
        <v>-0.14234305445582729</v>
      </c>
      <c r="M2445" s="30"/>
      <c r="N2445" s="21">
        <v>2432</v>
      </c>
      <c r="O2445" s="14">
        <f t="shared" ref="O2445:O2508" si="765">$I$7*N2445</f>
        <v>0.71500799999999998</v>
      </c>
      <c r="P2445" s="14">
        <f t="shared" si="753"/>
        <v>0.7890449923800289</v>
      </c>
      <c r="Q2445" s="14">
        <f t="shared" si="761"/>
        <v>1.504052992380029</v>
      </c>
      <c r="R2445" s="14">
        <f t="shared" si="762"/>
        <v>-7.4036992380028921E-2</v>
      </c>
      <c r="S2445" s="14">
        <f t="shared" si="763"/>
        <v>2.2930979847600579</v>
      </c>
      <c r="T2445" s="14">
        <f t="shared" si="764"/>
        <v>-0.86308198476005782</v>
      </c>
      <c r="U2445" s="4" t="s">
        <v>21</v>
      </c>
      <c r="V2445" s="21">
        <v>2432</v>
      </c>
      <c r="W2445" s="15">
        <f t="shared" si="754"/>
        <v>21780.554063997188</v>
      </c>
      <c r="X2445" s="15">
        <f t="shared" si="755"/>
        <v>23454.316458530604</v>
      </c>
      <c r="Y2445" s="15">
        <f t="shared" si="756"/>
        <v>47945.384907550957</v>
      </c>
      <c r="Z2445" s="15">
        <f t="shared" si="757"/>
        <v>9894.4358513219904</v>
      </c>
      <c r="AA2445" s="15">
        <f t="shared" si="758"/>
        <v>105541.84834687095</v>
      </c>
      <c r="AB2445" s="15">
        <f t="shared" si="759"/>
        <v>4494.8287600154481</v>
      </c>
      <c r="AC2445" s="15"/>
    </row>
    <row r="2446" spans="2:29">
      <c r="B2446" s="64">
        <v>43920</v>
      </c>
      <c r="C2446" s="65">
        <v>2626.65</v>
      </c>
      <c r="D2446" s="65">
        <v>19084.97</v>
      </c>
      <c r="E2446" s="16">
        <f t="shared" ref="E2446:E2509" si="766">(D2446-D2445)/D2445</f>
        <v>-1.570236979632713E-2</v>
      </c>
      <c r="F2446" s="16" t="str">
        <f t="shared" si="748"/>
        <v/>
      </c>
      <c r="G2446" s="16">
        <f t="shared" si="749"/>
        <v>-1.570236979632713E-2</v>
      </c>
      <c r="H2446" s="6">
        <f t="shared" si="750"/>
        <v>2433</v>
      </c>
      <c r="I2446" s="25">
        <f t="shared" ca="1" si="751"/>
        <v>39044.194924639261</v>
      </c>
      <c r="J2446" s="16">
        <f t="shared" ca="1" si="760"/>
        <v>8.2527836394882988E-4</v>
      </c>
      <c r="K2446" s="17">
        <f t="shared" ca="1" si="752"/>
        <v>36.461470312513335</v>
      </c>
      <c r="L2446" s="31">
        <f t="shared" ref="L2446:L2509" ca="1" si="767">NORMINV(RAND(),0,$I$9)</f>
        <v>3.3183660243905025E-2</v>
      </c>
      <c r="M2446" s="30"/>
      <c r="N2446" s="21">
        <v>2433</v>
      </c>
      <c r="O2446" s="14">
        <f t="shared" si="765"/>
        <v>0.71530199999999999</v>
      </c>
      <c r="P2446" s="14">
        <f t="shared" si="753"/>
        <v>0.78920719712886556</v>
      </c>
      <c r="Q2446" s="14">
        <f t="shared" si="761"/>
        <v>1.5045091971288655</v>
      </c>
      <c r="R2446" s="14">
        <f t="shared" si="762"/>
        <v>-7.3905197128865563E-2</v>
      </c>
      <c r="S2446" s="14">
        <f t="shared" si="763"/>
        <v>2.2937163942577312</v>
      </c>
      <c r="T2446" s="14">
        <f t="shared" si="764"/>
        <v>-0.86311239425773112</v>
      </c>
      <c r="U2446" s="4" t="s">
        <v>21</v>
      </c>
      <c r="V2446" s="21">
        <v>2433</v>
      </c>
      <c r="W2446" s="15">
        <f t="shared" si="754"/>
        <v>21786.958488296241</v>
      </c>
      <c r="X2446" s="15">
        <f t="shared" si="755"/>
        <v>23458.121168603575</v>
      </c>
      <c r="Y2446" s="15">
        <f t="shared" si="756"/>
        <v>47967.262809852597</v>
      </c>
      <c r="Z2446" s="15">
        <f t="shared" si="757"/>
        <v>9895.7399769170261</v>
      </c>
      <c r="AA2446" s="15">
        <f t="shared" si="758"/>
        <v>105607.1366136521</v>
      </c>
      <c r="AB2446" s="15">
        <f t="shared" si="759"/>
        <v>4494.6920766089761</v>
      </c>
      <c r="AC2446" s="15"/>
    </row>
    <row r="2447" spans="2:29">
      <c r="B2447" s="64">
        <v>43921</v>
      </c>
      <c r="C2447" s="65">
        <v>2584.59</v>
      </c>
      <c r="D2447" s="65">
        <v>18917.009999999998</v>
      </c>
      <c r="E2447" s="16">
        <f t="shared" si="766"/>
        <v>-8.800642599909916E-3</v>
      </c>
      <c r="F2447" s="16" t="str">
        <f t="shared" ref="F2447:F2510" si="768">IF(E2447&gt;0,E2447,"")</f>
        <v/>
      </c>
      <c r="G2447" s="16">
        <f t="shared" ref="G2447:G2510" si="769">IF(E2447&lt;0,E2447,"")</f>
        <v>-8.800642599909916E-3</v>
      </c>
      <c r="H2447" s="6">
        <f t="shared" si="750"/>
        <v>2434</v>
      </c>
      <c r="I2447" s="25">
        <f t="shared" ca="1" si="751"/>
        <v>38543.787967829121</v>
      </c>
      <c r="J2447" s="16">
        <f t="shared" ca="1" si="760"/>
        <v>-1.2816423997882286E-2</v>
      </c>
      <c r="K2447" s="17">
        <f t="shared" ca="1" si="752"/>
        <v>35.636890837701316</v>
      </c>
      <c r="L2447" s="31">
        <f t="shared" ca="1" si="767"/>
        <v>-0.82457947481201999</v>
      </c>
      <c r="M2447" s="30"/>
      <c r="N2447" s="21">
        <v>2434</v>
      </c>
      <c r="O2447" s="14">
        <f t="shared" si="765"/>
        <v>0.71559600000000001</v>
      </c>
      <c r="P2447" s="14">
        <f t="shared" si="753"/>
        <v>0.78936936854681661</v>
      </c>
      <c r="Q2447" s="14">
        <f t="shared" si="761"/>
        <v>1.5049653685468165</v>
      </c>
      <c r="R2447" s="14">
        <f t="shared" si="762"/>
        <v>-7.3773368546816598E-2</v>
      </c>
      <c r="S2447" s="14">
        <f t="shared" si="763"/>
        <v>2.2943347370936333</v>
      </c>
      <c r="T2447" s="14">
        <f t="shared" si="764"/>
        <v>-0.86314273709363321</v>
      </c>
      <c r="U2447" s="4" t="s">
        <v>21</v>
      </c>
      <c r="V2447" s="21">
        <v>2434</v>
      </c>
      <c r="W2447" s="15">
        <f t="shared" si="754"/>
        <v>21793.364795772857</v>
      </c>
      <c r="X2447" s="15">
        <f t="shared" si="755"/>
        <v>23461.925713861863</v>
      </c>
      <c r="Y2447" s="15">
        <f t="shared" si="756"/>
        <v>47989.149095713292</v>
      </c>
      <c r="Z2447" s="15">
        <f t="shared" si="757"/>
        <v>9897.0446042782078</v>
      </c>
      <c r="AA2447" s="15">
        <f t="shared" si="758"/>
        <v>105672.45822349071</v>
      </c>
      <c r="AB2447" s="15">
        <f t="shared" si="759"/>
        <v>4494.5556969739482</v>
      </c>
      <c r="AC2447" s="15"/>
    </row>
    <row r="2448" spans="2:29">
      <c r="B2448" s="64">
        <v>43922</v>
      </c>
      <c r="C2448" s="65">
        <v>2470.5</v>
      </c>
      <c r="D2448" s="65">
        <v>18065.41</v>
      </c>
      <c r="E2448" s="16">
        <f t="shared" si="766"/>
        <v>-4.5017685141573567E-2</v>
      </c>
      <c r="F2448" s="16" t="str">
        <f t="shared" si="768"/>
        <v/>
      </c>
      <c r="G2448" s="16">
        <f t="shared" si="769"/>
        <v>-4.5017685141573567E-2</v>
      </c>
      <c r="H2448" s="6">
        <f t="shared" si="750"/>
        <v>2435</v>
      </c>
      <c r="I2448" s="25">
        <f t="shared" ca="1" si="751"/>
        <v>37949.267606284826</v>
      </c>
      <c r="J2448" s="16">
        <f t="shared" ca="1" si="760"/>
        <v>-1.5424544210354113E-2</v>
      </c>
      <c r="K2448" s="17">
        <f t="shared" ca="1" si="752"/>
        <v>34.646968929694523</v>
      </c>
      <c r="L2448" s="31">
        <f t="shared" ca="1" si="767"/>
        <v>-0.98992190800679103</v>
      </c>
      <c r="M2448" s="30"/>
      <c r="N2448" s="21">
        <v>2435</v>
      </c>
      <c r="O2448" s="14">
        <f t="shared" si="765"/>
        <v>0.71589000000000003</v>
      </c>
      <c r="P2448" s="14">
        <f t="shared" si="753"/>
        <v>0.78953150665442107</v>
      </c>
      <c r="Q2448" s="14">
        <f t="shared" si="761"/>
        <v>1.5054215066544212</v>
      </c>
      <c r="R2448" s="14">
        <f t="shared" si="762"/>
        <v>-7.3641506654421041E-2</v>
      </c>
      <c r="S2448" s="14">
        <f t="shared" si="763"/>
        <v>2.294953013308842</v>
      </c>
      <c r="T2448" s="14">
        <f t="shared" si="764"/>
        <v>-0.86317301330884211</v>
      </c>
      <c r="U2448" s="4" t="s">
        <v>21</v>
      </c>
      <c r="V2448" s="21">
        <v>2435</v>
      </c>
      <c r="W2448" s="15">
        <f t="shared" si="754"/>
        <v>21799.772986980763</v>
      </c>
      <c r="X2448" s="15">
        <f t="shared" si="755"/>
        <v>23465.730094507071</v>
      </c>
      <c r="Y2448" s="15">
        <f t="shared" si="756"/>
        <v>48011.043768485048</v>
      </c>
      <c r="Z2448" s="15">
        <f t="shared" si="757"/>
        <v>9898.3497333553551</v>
      </c>
      <c r="AA2448" s="15">
        <f t="shared" si="758"/>
        <v>105737.81319264251</v>
      </c>
      <c r="AB2448" s="15">
        <f t="shared" si="759"/>
        <v>4494.4196208983431</v>
      </c>
      <c r="AC2448" s="15"/>
    </row>
    <row r="2449" spans="2:29">
      <c r="B2449" s="64">
        <v>43923</v>
      </c>
      <c r="C2449" s="65">
        <v>2526.9</v>
      </c>
      <c r="D2449" s="65">
        <v>17818.72</v>
      </c>
      <c r="E2449" s="16">
        <f t="shared" si="766"/>
        <v>-1.3655377874069766E-2</v>
      </c>
      <c r="F2449" s="16" t="str">
        <f t="shared" si="768"/>
        <v/>
      </c>
      <c r="G2449" s="16">
        <f t="shared" si="769"/>
        <v>-1.3655377874069766E-2</v>
      </c>
      <c r="H2449" s="6">
        <f t="shared" si="750"/>
        <v>2436</v>
      </c>
      <c r="I2449" s="25">
        <f t="shared" ca="1" si="751"/>
        <v>37541.238411890881</v>
      </c>
      <c r="J2449" s="16">
        <f t="shared" ca="1" si="760"/>
        <v>-1.0751964929261781E-2</v>
      </c>
      <c r="K2449" s="17">
        <f t="shared" ca="1" si="752"/>
        <v>33.952956912702518</v>
      </c>
      <c r="L2449" s="31">
        <f t="shared" ca="1" si="767"/>
        <v>-0.69401201699200255</v>
      </c>
      <c r="M2449" s="30"/>
      <c r="N2449" s="21">
        <v>2436</v>
      </c>
      <c r="O2449" s="14">
        <f t="shared" si="765"/>
        <v>0.71618399999999993</v>
      </c>
      <c r="P2449" s="14">
        <f t="shared" si="753"/>
        <v>0.7896936114721963</v>
      </c>
      <c r="Q2449" s="14">
        <f t="shared" si="761"/>
        <v>1.5058776114721963</v>
      </c>
      <c r="R2449" s="14">
        <f t="shared" si="762"/>
        <v>-7.3509611472196368E-2</v>
      </c>
      <c r="S2449" s="14">
        <f t="shared" si="763"/>
        <v>2.2955712229443925</v>
      </c>
      <c r="T2449" s="14">
        <f t="shared" si="764"/>
        <v>-0.86320322294439267</v>
      </c>
      <c r="U2449" s="4" t="s">
        <v>21</v>
      </c>
      <c r="V2449" s="21">
        <v>2436</v>
      </c>
      <c r="W2449" s="15">
        <f t="shared" si="754"/>
        <v>21806.183062473861</v>
      </c>
      <c r="X2449" s="15">
        <f t="shared" si="755"/>
        <v>23469.534310740561</v>
      </c>
      <c r="Y2449" s="15">
        <f t="shared" si="756"/>
        <v>48032.946831520851</v>
      </c>
      <c r="Z2449" s="15">
        <f t="shared" si="757"/>
        <v>9899.6553640984675</v>
      </c>
      <c r="AA2449" s="15">
        <f t="shared" si="758"/>
        <v>105803.2015373701</v>
      </c>
      <c r="AB2449" s="15">
        <f t="shared" si="759"/>
        <v>4494.2838481704166</v>
      </c>
      <c r="AC2449" s="15"/>
    </row>
    <row r="2450" spans="2:29">
      <c r="B2450" s="64">
        <v>43924</v>
      </c>
      <c r="C2450" s="65">
        <v>2488.65</v>
      </c>
      <c r="D2450" s="65">
        <v>17820.189999999999</v>
      </c>
      <c r="E2450" s="16">
        <f t="shared" si="766"/>
        <v>8.2497508238387837E-5</v>
      </c>
      <c r="F2450" s="16">
        <f t="shared" si="768"/>
        <v>8.2497508238387837E-5</v>
      </c>
      <c r="G2450" s="16" t="str">
        <f t="shared" si="769"/>
        <v/>
      </c>
      <c r="H2450" s="6">
        <f t="shared" ref="H2450:H2513" si="770">+H2449+$I$8</f>
        <v>2437</v>
      </c>
      <c r="I2450" s="25">
        <f t="shared" ref="I2450:I2513" ca="1" si="771">$I$13*2.71828^(($I$5-($I$6^2)/2)*H2450+$I$6*K2450)</f>
        <v>37223.043797921178</v>
      </c>
      <c r="J2450" s="16">
        <f t="shared" ca="1" si="760"/>
        <v>-8.4758688692836877E-3</v>
      </c>
      <c r="K2450" s="17">
        <f t="shared" ref="K2450:K2513" ca="1" si="772">+K2449+L2450</f>
        <v>33.402581972682398</v>
      </c>
      <c r="L2450" s="31">
        <f t="shared" ca="1" si="767"/>
        <v>-0.550374940020119</v>
      </c>
      <c r="M2450" s="30"/>
      <c r="N2450" s="21">
        <v>2437</v>
      </c>
      <c r="O2450" s="14">
        <f t="shared" si="765"/>
        <v>0.71647799999999995</v>
      </c>
      <c r="P2450" s="14">
        <f t="shared" ref="P2450:P2513" si="773">$I$6*N2450^0.5</f>
        <v>0.78985568302063891</v>
      </c>
      <c r="Q2450" s="14">
        <f t="shared" si="761"/>
        <v>1.5063336830206389</v>
      </c>
      <c r="R2450" s="14">
        <f t="shared" si="762"/>
        <v>-7.3377683020638962E-2</v>
      </c>
      <c r="S2450" s="14">
        <f t="shared" si="763"/>
        <v>2.2961893660412778</v>
      </c>
      <c r="T2450" s="14">
        <f t="shared" si="764"/>
        <v>-0.86323336604127787</v>
      </c>
      <c r="U2450" s="4" t="s">
        <v>21</v>
      </c>
      <c r="V2450" s="21">
        <v>2437</v>
      </c>
      <c r="W2450" s="15">
        <f t="shared" ref="W2450:W2513" si="774">$I$10*EXP(O2450)</f>
        <v>21812.59502280621</v>
      </c>
      <c r="X2450" s="15">
        <f t="shared" ref="X2450:X2513" si="775">$I$10*EXP(P2450)</f>
        <v>23473.338362763508</v>
      </c>
      <c r="Y2450" s="15">
        <f t="shared" ref="Y2450:Y2513" si="776">$I$10*EXP(Q2450)</f>
        <v>48054.858288174735</v>
      </c>
      <c r="Z2450" s="15">
        <f t="shared" ref="Z2450:Z2513" si="777">$I$10*EXP(R2450)</f>
        <v>9900.9614964577213</v>
      </c>
      <c r="AA2450" s="15">
        <f t="shared" ref="AA2450:AA2513" si="778">$I$10*EXP(S2450)</f>
        <v>105868.62327394307</v>
      </c>
      <c r="AB2450" s="15">
        <f t="shared" ref="AB2450:AB2513" si="779">$I$10*EXP(T2450)</f>
        <v>4494.1483785786986</v>
      </c>
      <c r="AC2450" s="15"/>
    </row>
    <row r="2451" spans="2:29">
      <c r="B2451" s="64">
        <v>43927</v>
      </c>
      <c r="C2451" s="65">
        <v>2663.68</v>
      </c>
      <c r="D2451" s="65">
        <v>18576.3</v>
      </c>
      <c r="E2451" s="16">
        <f t="shared" si="766"/>
        <v>4.2429962867960476E-2</v>
      </c>
      <c r="F2451" s="16">
        <f t="shared" si="768"/>
        <v>4.2429962867960476E-2</v>
      </c>
      <c r="G2451" s="16" t="str">
        <f t="shared" si="769"/>
        <v/>
      </c>
      <c r="H2451" s="6">
        <f t="shared" si="770"/>
        <v>2438</v>
      </c>
      <c r="I2451" s="25">
        <f t="shared" ca="1" si="771"/>
        <v>37925.612597817606</v>
      </c>
      <c r="J2451" s="16">
        <f t="shared" ref="J2451:J2514" ca="1" si="780">(I2451-I2450)/I2450</f>
        <v>1.8874566080908851E-2</v>
      </c>
      <c r="K2451" s="17">
        <f t="shared" ca="1" si="772"/>
        <v>34.552873480776533</v>
      </c>
      <c r="L2451" s="31">
        <f t="shared" ca="1" si="767"/>
        <v>1.1502915080941369</v>
      </c>
      <c r="M2451" s="30"/>
      <c r="N2451" s="21">
        <v>2438</v>
      </c>
      <c r="O2451" s="14">
        <f t="shared" si="765"/>
        <v>0.71677199999999996</v>
      </c>
      <c r="P2451" s="14">
        <f t="shared" si="773"/>
        <v>0.79001772132022463</v>
      </c>
      <c r="Q2451" s="14">
        <f t="shared" ref="Q2451:Q2514" si="781">+O2451+P2451</f>
        <v>1.5067897213202246</v>
      </c>
      <c r="R2451" s="14">
        <f t="shared" ref="R2451:R2514" si="782">+O2451-P2451</f>
        <v>-7.3245721320224666E-2</v>
      </c>
      <c r="S2451" s="14">
        <f t="shared" ref="S2451:S2514" si="783">+O2451+2*P2451</f>
        <v>2.296807442640449</v>
      </c>
      <c r="T2451" s="14">
        <f t="shared" ref="T2451:T2514" si="784">+O2451-2*P2451</f>
        <v>-0.8632634426404493</v>
      </c>
      <c r="U2451" s="4" t="s">
        <v>21</v>
      </c>
      <c r="V2451" s="21">
        <v>2438</v>
      </c>
      <c r="W2451" s="15">
        <f t="shared" si="774"/>
        <v>21819.008868532041</v>
      </c>
      <c r="X2451" s="15">
        <f t="shared" si="775"/>
        <v>23477.142250776858</v>
      </c>
      <c r="Y2451" s="15">
        <f t="shared" si="776"/>
        <v>48076.778141801806</v>
      </c>
      <c r="Z2451" s="15">
        <f t="shared" si="777"/>
        <v>9902.2681303834524</v>
      </c>
      <c r="AA2451" s="15">
        <f t="shared" si="778"/>
        <v>105934.07841863802</v>
      </c>
      <c r="AB2451" s="15">
        <f t="shared" si="779"/>
        <v>4494.0132119119862</v>
      </c>
      <c r="AC2451" s="15"/>
    </row>
    <row r="2452" spans="2:29">
      <c r="B2452" s="64">
        <v>43928</v>
      </c>
      <c r="C2452" s="65">
        <v>2659.41</v>
      </c>
      <c r="D2452" s="65">
        <v>18950.18</v>
      </c>
      <c r="E2452" s="16">
        <f t="shared" si="766"/>
        <v>2.0126720606364078E-2</v>
      </c>
      <c r="F2452" s="16">
        <f t="shared" si="768"/>
        <v>2.0126720606364078E-2</v>
      </c>
      <c r="G2452" s="16" t="str">
        <f t="shared" si="769"/>
        <v/>
      </c>
      <c r="H2452" s="6">
        <f t="shared" si="770"/>
        <v>2439</v>
      </c>
      <c r="I2452" s="25">
        <f t="shared" ca="1" si="771"/>
        <v>38122.058806356617</v>
      </c>
      <c r="J2452" s="16">
        <f t="shared" ca="1" si="780"/>
        <v>5.1797768073577732E-3</v>
      </c>
      <c r="K2452" s="17">
        <f t="shared" ca="1" si="772"/>
        <v>34.857399192281072</v>
      </c>
      <c r="L2452" s="31">
        <f t="shared" ca="1" si="767"/>
        <v>0.3045257115045385</v>
      </c>
      <c r="M2452" s="30"/>
      <c r="N2452" s="21">
        <v>2439</v>
      </c>
      <c r="O2452" s="14">
        <f t="shared" si="765"/>
        <v>0.71706599999999998</v>
      </c>
      <c r="P2452" s="14">
        <f t="shared" si="773"/>
        <v>0.79017972639140777</v>
      </c>
      <c r="Q2452" s="14">
        <f t="shared" si="781"/>
        <v>1.5072457263914076</v>
      </c>
      <c r="R2452" s="14">
        <f t="shared" si="782"/>
        <v>-7.3113726391407785E-2</v>
      </c>
      <c r="S2452" s="14">
        <f t="shared" si="783"/>
        <v>2.2974254527828153</v>
      </c>
      <c r="T2452" s="14">
        <f t="shared" si="784"/>
        <v>-0.86329345278281555</v>
      </c>
      <c r="U2452" s="4" t="s">
        <v>21</v>
      </c>
      <c r="V2452" s="21">
        <v>2439</v>
      </c>
      <c r="W2452" s="15">
        <f t="shared" si="774"/>
        <v>21825.42460020573</v>
      </c>
      <c r="X2452" s="15">
        <f t="shared" si="775"/>
        <v>23480.945974981358</v>
      </c>
      <c r="Y2452" s="15">
        <f t="shared" si="776"/>
        <v>48098.706395758134</v>
      </c>
      <c r="Z2452" s="15">
        <f t="shared" si="777"/>
        <v>9903.5752658261754</v>
      </c>
      <c r="AA2452" s="15">
        <f t="shared" si="778"/>
        <v>105999.56698773855</v>
      </c>
      <c r="AB2452" s="15">
        <f t="shared" si="779"/>
        <v>4493.878347959354</v>
      </c>
      <c r="AC2452" s="15"/>
    </row>
    <row r="2453" spans="2:29">
      <c r="B2453" s="64">
        <v>43929</v>
      </c>
      <c r="C2453" s="65">
        <v>2749.98</v>
      </c>
      <c r="D2453" s="65">
        <v>19353.240000000002</v>
      </c>
      <c r="E2453" s="16">
        <f t="shared" si="766"/>
        <v>2.1269454960322346E-2</v>
      </c>
      <c r="F2453" s="16">
        <f t="shared" si="768"/>
        <v>2.1269454960322346E-2</v>
      </c>
      <c r="G2453" s="16" t="str">
        <f t="shared" si="769"/>
        <v/>
      </c>
      <c r="H2453" s="6">
        <f t="shared" si="770"/>
        <v>2440</v>
      </c>
      <c r="I2453" s="25">
        <f t="shared" ca="1" si="771"/>
        <v>38300.193116288399</v>
      </c>
      <c r="J2453" s="16">
        <f t="shared" ca="1" si="780"/>
        <v>4.6727358256443141E-3</v>
      </c>
      <c r="K2453" s="17">
        <f t="shared" ca="1" si="772"/>
        <v>35.130390168628054</v>
      </c>
      <c r="L2453" s="31">
        <f t="shared" ca="1" si="767"/>
        <v>0.27299097634697933</v>
      </c>
      <c r="M2453" s="30"/>
      <c r="N2453" s="21">
        <v>2440</v>
      </c>
      <c r="O2453" s="14">
        <f t="shared" si="765"/>
        <v>0.71736</v>
      </c>
      <c r="P2453" s="14">
        <f t="shared" si="773"/>
        <v>0.79034169825462197</v>
      </c>
      <c r="Q2453" s="14">
        <f t="shared" si="781"/>
        <v>1.5077016982546221</v>
      </c>
      <c r="R2453" s="14">
        <f t="shared" si="782"/>
        <v>-7.2981698254621974E-2</v>
      </c>
      <c r="S2453" s="14">
        <f t="shared" si="783"/>
        <v>2.2980433965092439</v>
      </c>
      <c r="T2453" s="14">
        <f t="shared" si="784"/>
        <v>-0.86332339650924395</v>
      </c>
      <c r="U2453" s="4" t="s">
        <v>21</v>
      </c>
      <c r="V2453" s="21">
        <v>2440</v>
      </c>
      <c r="W2453" s="15">
        <f t="shared" si="774"/>
        <v>21831.84221838184</v>
      </c>
      <c r="X2453" s="15">
        <f t="shared" si="775"/>
        <v>23484.749535577543</v>
      </c>
      <c r="Y2453" s="15">
        <f t="shared" si="776"/>
        <v>48120.643053400861</v>
      </c>
      <c r="Z2453" s="15">
        <f t="shared" si="777"/>
        <v>9904.8829027365737</v>
      </c>
      <c r="AA2453" s="15">
        <f t="shared" si="778"/>
        <v>106065.08899753523</v>
      </c>
      <c r="AB2453" s="15">
        <f t="shared" si="779"/>
        <v>4493.7437865101456</v>
      </c>
      <c r="AC2453" s="15"/>
    </row>
    <row r="2454" spans="2:29">
      <c r="B2454" s="64">
        <v>43930</v>
      </c>
      <c r="C2454" s="65">
        <v>2789.82</v>
      </c>
      <c r="D2454" s="65">
        <v>19345.77</v>
      </c>
      <c r="E2454" s="16">
        <f t="shared" si="766"/>
        <v>-3.8598188210352188E-4</v>
      </c>
      <c r="F2454" s="16" t="str">
        <f t="shared" si="768"/>
        <v/>
      </c>
      <c r="G2454" s="16">
        <f t="shared" si="769"/>
        <v>-3.8598188210352188E-4</v>
      </c>
      <c r="H2454" s="6">
        <f t="shared" si="770"/>
        <v>2441</v>
      </c>
      <c r="I2454" s="25">
        <f t="shared" ca="1" si="771"/>
        <v>38463.816601608996</v>
      </c>
      <c r="J2454" s="16">
        <f t="shared" ca="1" si="780"/>
        <v>4.2721321227754006E-3</v>
      </c>
      <c r="K2454" s="17">
        <f t="shared" ca="1" si="772"/>
        <v>35.378454877457862</v>
      </c>
      <c r="L2454" s="31">
        <f t="shared" ca="1" si="767"/>
        <v>0.24806470882980797</v>
      </c>
      <c r="M2454" s="30"/>
      <c r="N2454" s="21">
        <v>2441</v>
      </c>
      <c r="O2454" s="14">
        <f t="shared" si="765"/>
        <v>0.71765400000000001</v>
      </c>
      <c r="P2454" s="14">
        <f t="shared" si="773"/>
        <v>0.79050363693028003</v>
      </c>
      <c r="Q2454" s="14">
        <f t="shared" si="781"/>
        <v>1.50815763693028</v>
      </c>
      <c r="R2454" s="14">
        <f t="shared" si="782"/>
        <v>-7.2849636930280015E-2</v>
      </c>
      <c r="S2454" s="14">
        <f t="shared" si="783"/>
        <v>2.2986612738605601</v>
      </c>
      <c r="T2454" s="14">
        <f t="shared" si="784"/>
        <v>-0.86335327386056004</v>
      </c>
      <c r="U2454" s="4" t="s">
        <v>21</v>
      </c>
      <c r="V2454" s="21">
        <v>2441</v>
      </c>
      <c r="W2454" s="15">
        <f t="shared" si="774"/>
        <v>21838.261723615073</v>
      </c>
      <c r="X2454" s="15">
        <f t="shared" si="775"/>
        <v>23488.552932765731</v>
      </c>
      <c r="Y2454" s="15">
        <f t="shared" si="776"/>
        <v>48142.588118088155</v>
      </c>
      <c r="Z2454" s="15">
        <f t="shared" si="777"/>
        <v>9906.1910410654982</v>
      </c>
      <c r="AA2454" s="15">
        <f t="shared" si="778"/>
        <v>106130.64446432563</v>
      </c>
      <c r="AB2454" s="15">
        <f t="shared" si="779"/>
        <v>4493.6095273539759</v>
      </c>
      <c r="AC2454" s="15"/>
    </row>
    <row r="2455" spans="2:29">
      <c r="B2455" s="64">
        <v>43934</v>
      </c>
      <c r="C2455" s="65">
        <v>2761.63</v>
      </c>
      <c r="D2455" s="65">
        <v>19043.400000000001</v>
      </c>
      <c r="E2455" s="16">
        <f t="shared" si="766"/>
        <v>-1.5629773330293858E-2</v>
      </c>
      <c r="F2455" s="16" t="str">
        <f t="shared" si="768"/>
        <v/>
      </c>
      <c r="G2455" s="16">
        <f t="shared" si="769"/>
        <v>-1.5629773330293858E-2</v>
      </c>
      <c r="H2455" s="6">
        <f t="shared" si="770"/>
        <v>2442</v>
      </c>
      <c r="I2455" s="25">
        <f t="shared" ca="1" si="771"/>
        <v>38642.25109676829</v>
      </c>
      <c r="J2455" s="16">
        <f t="shared" ca="1" si="780"/>
        <v>4.6390220972463174E-3</v>
      </c>
      <c r="K2455" s="17">
        <f t="shared" ca="1" si="772"/>
        <v>35.649348509344378</v>
      </c>
      <c r="L2455" s="31">
        <f t="shared" ca="1" si="767"/>
        <v>0.27089363188651305</v>
      </c>
      <c r="M2455" s="30"/>
      <c r="N2455" s="21">
        <v>2442</v>
      </c>
      <c r="O2455" s="14">
        <f t="shared" si="765"/>
        <v>0.71794800000000003</v>
      </c>
      <c r="P2455" s="14">
        <f t="shared" si="773"/>
        <v>0.79066554243877352</v>
      </c>
      <c r="Q2455" s="14">
        <f t="shared" si="781"/>
        <v>1.5086135424387734</v>
      </c>
      <c r="R2455" s="14">
        <f t="shared" si="782"/>
        <v>-7.2717542438773486E-2</v>
      </c>
      <c r="S2455" s="14">
        <f t="shared" si="783"/>
        <v>2.2992790848775471</v>
      </c>
      <c r="T2455" s="14">
        <f t="shared" si="784"/>
        <v>-0.863383084877547</v>
      </c>
      <c r="U2455" s="4" t="s">
        <v>21</v>
      </c>
      <c r="V2455" s="21">
        <v>2442</v>
      </c>
      <c r="W2455" s="15">
        <f t="shared" si="774"/>
        <v>21844.68311646031</v>
      </c>
      <c r="X2455" s="15">
        <f t="shared" si="775"/>
        <v>23492.356166746049</v>
      </c>
      <c r="Y2455" s="15">
        <f t="shared" si="776"/>
        <v>48164.541593179179</v>
      </c>
      <c r="Z2455" s="15">
        <f t="shared" si="777"/>
        <v>9907.49968076398</v>
      </c>
      <c r="AA2455" s="15">
        <f t="shared" si="778"/>
        <v>106196.23340441429</v>
      </c>
      <c r="AB2455" s="15">
        <f t="shared" si="779"/>
        <v>4493.4755702807315</v>
      </c>
      <c r="AC2455" s="15"/>
    </row>
    <row r="2456" spans="2:29">
      <c r="B2456" s="64">
        <v>43935</v>
      </c>
      <c r="C2456" s="65">
        <v>2846.06</v>
      </c>
      <c r="D2456" s="65">
        <v>19638.810000000001</v>
      </c>
      <c r="E2456" s="16">
        <f t="shared" si="766"/>
        <v>3.1265950408015365E-2</v>
      </c>
      <c r="F2456" s="16">
        <f t="shared" si="768"/>
        <v>3.1265950408015365E-2</v>
      </c>
      <c r="G2456" s="16" t="str">
        <f t="shared" si="769"/>
        <v/>
      </c>
      <c r="H2456" s="6">
        <f t="shared" si="770"/>
        <v>2443</v>
      </c>
      <c r="I2456" s="25">
        <f t="shared" ca="1" si="771"/>
        <v>39269.569525453095</v>
      </c>
      <c r="J2456" s="16">
        <f t="shared" ca="1" si="780"/>
        <v>1.6234003218753169E-2</v>
      </c>
      <c r="K2456" s="17">
        <f t="shared" ca="1" si="772"/>
        <v>36.637451734219425</v>
      </c>
      <c r="L2456" s="31">
        <f t="shared" ca="1" si="767"/>
        <v>0.98810322487504609</v>
      </c>
      <c r="M2456" s="30"/>
      <c r="N2456" s="21">
        <v>2443</v>
      </c>
      <c r="O2456" s="14">
        <f t="shared" si="765"/>
        <v>0.71824199999999994</v>
      </c>
      <c r="P2456" s="14">
        <f t="shared" si="773"/>
        <v>0.79082741480047347</v>
      </c>
      <c r="Q2456" s="14">
        <f t="shared" si="781"/>
        <v>1.5090694148004733</v>
      </c>
      <c r="R2456" s="14">
        <f t="shared" si="782"/>
        <v>-7.2585414800473536E-2</v>
      </c>
      <c r="S2456" s="14">
        <f t="shared" si="783"/>
        <v>2.299896829600947</v>
      </c>
      <c r="T2456" s="14">
        <f t="shared" si="784"/>
        <v>-0.86341282960094701</v>
      </c>
      <c r="U2456" s="4" t="s">
        <v>21</v>
      </c>
      <c r="V2456" s="21">
        <v>2443</v>
      </c>
      <c r="W2456" s="15">
        <f t="shared" si="774"/>
        <v>21851.106397472591</v>
      </c>
      <c r="X2456" s="15">
        <f t="shared" si="775"/>
        <v>23496.159237718388</v>
      </c>
      <c r="Y2456" s="15">
        <f t="shared" si="776"/>
        <v>48186.503482034175</v>
      </c>
      <c r="Z2456" s="15">
        <f t="shared" si="777"/>
        <v>9908.8088217832083</v>
      </c>
      <c r="AA2456" s="15">
        <f t="shared" si="778"/>
        <v>106261.85583411281</v>
      </c>
      <c r="AB2456" s="15">
        <f t="shared" si="779"/>
        <v>4493.3419150805667</v>
      </c>
      <c r="AC2456" s="15"/>
    </row>
    <row r="2457" spans="2:29">
      <c r="B2457" s="64">
        <v>43936</v>
      </c>
      <c r="C2457" s="65">
        <v>2783.36</v>
      </c>
      <c r="D2457" s="65">
        <v>19550.09</v>
      </c>
      <c r="E2457" s="16">
        <f t="shared" si="766"/>
        <v>-4.5175853323088907E-3</v>
      </c>
      <c r="F2457" s="16" t="str">
        <f t="shared" si="768"/>
        <v/>
      </c>
      <c r="G2457" s="16">
        <f t="shared" si="769"/>
        <v>-4.5175853323088907E-3</v>
      </c>
      <c r="H2457" s="6">
        <f t="shared" si="770"/>
        <v>2444</v>
      </c>
      <c r="I2457" s="25">
        <f t="shared" ca="1" si="771"/>
        <v>39113.582344294431</v>
      </c>
      <c r="J2457" s="16">
        <f t="shared" ca="1" si="780"/>
        <v>-3.9722152048944264E-3</v>
      </c>
      <c r="K2457" s="17">
        <f t="shared" ca="1" si="772"/>
        <v>36.370318729016205</v>
      </c>
      <c r="L2457" s="31">
        <f t="shared" ca="1" si="767"/>
        <v>-0.2671330052032192</v>
      </c>
      <c r="M2457" s="30"/>
      <c r="N2457" s="21">
        <v>2444</v>
      </c>
      <c r="O2457" s="14">
        <f t="shared" si="765"/>
        <v>0.71853599999999995</v>
      </c>
      <c r="P2457" s="14">
        <f t="shared" si="773"/>
        <v>0.79098925403572962</v>
      </c>
      <c r="Q2457" s="14">
        <f t="shared" si="781"/>
        <v>1.5095252540357296</v>
      </c>
      <c r="R2457" s="14">
        <f t="shared" si="782"/>
        <v>-7.2453254035729664E-2</v>
      </c>
      <c r="S2457" s="14">
        <f t="shared" si="783"/>
        <v>2.3005145080714593</v>
      </c>
      <c r="T2457" s="14">
        <f t="shared" si="784"/>
        <v>-0.86344250807145928</v>
      </c>
      <c r="U2457" s="4" t="s">
        <v>21</v>
      </c>
      <c r="V2457" s="21">
        <v>2444</v>
      </c>
      <c r="W2457" s="15">
        <f t="shared" si="774"/>
        <v>21857.531567207116</v>
      </c>
      <c r="X2457" s="15">
        <f t="shared" si="775"/>
        <v>23499.962145882451</v>
      </c>
      <c r="Y2457" s="15">
        <f t="shared" si="776"/>
        <v>48208.473788014409</v>
      </c>
      <c r="Z2457" s="15">
        <f t="shared" si="777"/>
        <v>9910.1184640745523</v>
      </c>
      <c r="AA2457" s="15">
        <f t="shared" si="778"/>
        <v>106327.51176973971</v>
      </c>
      <c r="AB2457" s="15">
        <f t="shared" si="779"/>
        <v>4493.2085615439128</v>
      </c>
      <c r="AC2457" s="15"/>
    </row>
    <row r="2458" spans="2:29">
      <c r="B2458" s="64">
        <v>43937</v>
      </c>
      <c r="C2458" s="65">
        <v>2799.55</v>
      </c>
      <c r="D2458" s="65">
        <v>19290.2</v>
      </c>
      <c r="E2458" s="16">
        <f t="shared" si="766"/>
        <v>-1.3293544940202292E-2</v>
      </c>
      <c r="F2458" s="16" t="str">
        <f t="shared" si="768"/>
        <v/>
      </c>
      <c r="G2458" s="16">
        <f t="shared" si="769"/>
        <v>-1.3293544940202292E-2</v>
      </c>
      <c r="H2458" s="6">
        <f t="shared" si="770"/>
        <v>2445</v>
      </c>
      <c r="I2458" s="25">
        <f t="shared" ca="1" si="771"/>
        <v>39366.637532503948</v>
      </c>
      <c r="J2458" s="16">
        <f t="shared" ca="1" si="780"/>
        <v>6.4697522712703036E-3</v>
      </c>
      <c r="K2458" s="17">
        <f t="shared" ca="1" si="772"/>
        <v>36.755001078753885</v>
      </c>
      <c r="L2458" s="31">
        <f t="shared" ca="1" si="767"/>
        <v>0.38468234973768173</v>
      </c>
      <c r="M2458" s="30"/>
      <c r="N2458" s="21">
        <v>2445</v>
      </c>
      <c r="O2458" s="14">
        <f t="shared" si="765"/>
        <v>0.71882999999999997</v>
      </c>
      <c r="P2458" s="14">
        <f t="shared" si="773"/>
        <v>0.79115106016487147</v>
      </c>
      <c r="Q2458" s="14">
        <f t="shared" si="781"/>
        <v>1.5099810601648715</v>
      </c>
      <c r="R2458" s="14">
        <f t="shared" si="782"/>
        <v>-7.2321060164871498E-2</v>
      </c>
      <c r="S2458" s="14">
        <f t="shared" si="783"/>
        <v>2.301132120329743</v>
      </c>
      <c r="T2458" s="14">
        <f t="shared" si="784"/>
        <v>-0.86347212032974296</v>
      </c>
      <c r="U2458" s="4" t="s">
        <v>21</v>
      </c>
      <c r="V2458" s="21">
        <v>2445</v>
      </c>
      <c r="W2458" s="15">
        <f t="shared" si="774"/>
        <v>21863.958626219257</v>
      </c>
      <c r="X2458" s="15">
        <f t="shared" si="775"/>
        <v>23503.764891437728</v>
      </c>
      <c r="Y2458" s="15">
        <f t="shared" si="776"/>
        <v>48230.45251448216</v>
      </c>
      <c r="Z2458" s="15">
        <f t="shared" si="777"/>
        <v>9911.4286075895452</v>
      </c>
      <c r="AA2458" s="15">
        <f t="shared" si="778"/>
        <v>106393.20122762065</v>
      </c>
      <c r="AB2458" s="15">
        <f t="shared" si="779"/>
        <v>4493.0755094614624</v>
      </c>
      <c r="AC2458" s="15"/>
    </row>
    <row r="2459" spans="2:29">
      <c r="B2459" s="64">
        <v>43938</v>
      </c>
      <c r="C2459" s="65">
        <v>2874.56</v>
      </c>
      <c r="D2459" s="65">
        <v>19897.259999999998</v>
      </c>
      <c r="E2459" s="16">
        <f t="shared" si="766"/>
        <v>3.1469865527573464E-2</v>
      </c>
      <c r="F2459" s="16">
        <f t="shared" si="768"/>
        <v>3.1469865527573464E-2</v>
      </c>
      <c r="G2459" s="16" t="str">
        <f t="shared" si="769"/>
        <v/>
      </c>
      <c r="H2459" s="6">
        <f t="shared" si="770"/>
        <v>2446</v>
      </c>
      <c r="I2459" s="25">
        <f t="shared" ca="1" si="771"/>
        <v>39600.511925269326</v>
      </c>
      <c r="J2459" s="16">
        <f t="shared" ca="1" si="780"/>
        <v>5.9409288530744868E-3</v>
      </c>
      <c r="K2459" s="17">
        <f t="shared" ca="1" si="772"/>
        <v>37.106835772751879</v>
      </c>
      <c r="L2459" s="31">
        <f t="shared" ca="1" si="767"/>
        <v>0.35183469399799466</v>
      </c>
      <c r="M2459" s="30"/>
      <c r="N2459" s="21">
        <v>2446</v>
      </c>
      <c r="O2459" s="14">
        <f t="shared" si="765"/>
        <v>0.71912399999999999</v>
      </c>
      <c r="P2459" s="14">
        <f t="shared" si="773"/>
        <v>0.79131283320820733</v>
      </c>
      <c r="Q2459" s="14">
        <f t="shared" si="781"/>
        <v>1.5104368332082072</v>
      </c>
      <c r="R2459" s="14">
        <f t="shared" si="782"/>
        <v>-7.2188833208207348E-2</v>
      </c>
      <c r="S2459" s="14">
        <f t="shared" si="783"/>
        <v>2.3017496664164145</v>
      </c>
      <c r="T2459" s="14">
        <f t="shared" si="784"/>
        <v>-0.86350166641641468</v>
      </c>
      <c r="U2459" s="4" t="s">
        <v>21</v>
      </c>
      <c r="V2459" s="21">
        <v>2446</v>
      </c>
      <c r="W2459" s="15">
        <f t="shared" si="774"/>
        <v>21870.387575064538</v>
      </c>
      <c r="X2459" s="15">
        <f t="shared" si="775"/>
        <v>23507.567474583502</v>
      </c>
      <c r="Y2459" s="15">
        <f t="shared" si="776"/>
        <v>48252.439664800731</v>
      </c>
      <c r="Z2459" s="15">
        <f t="shared" si="777"/>
        <v>9912.7392522798891</v>
      </c>
      <c r="AA2459" s="15">
        <f t="shared" si="778"/>
        <v>106458.92422408817</v>
      </c>
      <c r="AB2459" s="15">
        <f t="shared" si="779"/>
        <v>4492.9427586241809</v>
      </c>
      <c r="AC2459" s="15"/>
    </row>
    <row r="2460" spans="2:29">
      <c r="B2460" s="64">
        <v>43941</v>
      </c>
      <c r="C2460" s="65">
        <v>2823.16</v>
      </c>
      <c r="D2460" s="65">
        <v>19669.12</v>
      </c>
      <c r="E2460" s="16">
        <f t="shared" si="766"/>
        <v>-1.1465900329995157E-2</v>
      </c>
      <c r="F2460" s="16" t="str">
        <f t="shared" si="768"/>
        <v/>
      </c>
      <c r="G2460" s="16">
        <f t="shared" si="769"/>
        <v>-1.1465900329995157E-2</v>
      </c>
      <c r="H2460" s="6">
        <f t="shared" si="770"/>
        <v>2447</v>
      </c>
      <c r="I2460" s="25">
        <f t="shared" ca="1" si="771"/>
        <v>39426.738263928644</v>
      </c>
      <c r="J2460" s="16">
        <f t="shared" ca="1" si="780"/>
        <v>-4.3881670436132772E-3</v>
      </c>
      <c r="K2460" s="17">
        <f t="shared" ca="1" si="772"/>
        <v>36.813596631124035</v>
      </c>
      <c r="L2460" s="31">
        <f t="shared" ca="1" si="767"/>
        <v>-0.29323914162784182</v>
      </c>
      <c r="M2460" s="30"/>
      <c r="N2460" s="21">
        <v>2447</v>
      </c>
      <c r="O2460" s="14">
        <f t="shared" si="765"/>
        <v>0.719418</v>
      </c>
      <c r="P2460" s="14">
        <f t="shared" si="773"/>
        <v>0.79147457318602477</v>
      </c>
      <c r="Q2460" s="14">
        <f t="shared" si="781"/>
        <v>1.5108925731860248</v>
      </c>
      <c r="R2460" s="14">
        <f t="shared" si="782"/>
        <v>-7.2056573186024764E-2</v>
      </c>
      <c r="S2460" s="14">
        <f t="shared" si="783"/>
        <v>2.3023671463720494</v>
      </c>
      <c r="T2460" s="14">
        <f t="shared" si="784"/>
        <v>-0.86353114637204953</v>
      </c>
      <c r="U2460" s="4" t="s">
        <v>21</v>
      </c>
      <c r="V2460" s="21">
        <v>2447</v>
      </c>
      <c r="W2460" s="15">
        <f t="shared" si="774"/>
        <v>21876.818414298657</v>
      </c>
      <c r="X2460" s="15">
        <f t="shared" si="775"/>
        <v>23511.369895518834</v>
      </c>
      <c r="Y2460" s="15">
        <f t="shared" si="776"/>
        <v>48274.435242334512</v>
      </c>
      <c r="Z2460" s="15">
        <f t="shared" si="777"/>
        <v>9914.0503980974627</v>
      </c>
      <c r="AA2460" s="15">
        <f t="shared" si="778"/>
        <v>106524.6807754819</v>
      </c>
      <c r="AB2460" s="15">
        <f t="shared" si="779"/>
        <v>4492.8103088233029</v>
      </c>
      <c r="AC2460" s="15"/>
    </row>
    <row r="2461" spans="2:29">
      <c r="B2461" s="64">
        <v>43942</v>
      </c>
      <c r="C2461" s="65">
        <v>2736.56</v>
      </c>
      <c r="D2461" s="65">
        <v>19280.78</v>
      </c>
      <c r="E2461" s="16">
        <f t="shared" si="766"/>
        <v>-1.9743638759639484E-2</v>
      </c>
      <c r="F2461" s="16" t="str">
        <f t="shared" si="768"/>
        <v/>
      </c>
      <c r="G2461" s="16">
        <f t="shared" si="769"/>
        <v>-1.9743638759639484E-2</v>
      </c>
      <c r="H2461" s="6">
        <f t="shared" si="770"/>
        <v>2448</v>
      </c>
      <c r="I2461" s="25">
        <f t="shared" ca="1" si="771"/>
        <v>40176.77925981029</v>
      </c>
      <c r="J2461" s="16">
        <f t="shared" ca="1" si="780"/>
        <v>1.902366335406078E-2</v>
      </c>
      <c r="K2461" s="17">
        <f t="shared" ca="1" si="772"/>
        <v>37.973033429912462</v>
      </c>
      <c r="L2461" s="31">
        <f t="shared" ca="1" si="767"/>
        <v>1.1594367987884275</v>
      </c>
      <c r="M2461" s="30"/>
      <c r="N2461" s="21">
        <v>2448</v>
      </c>
      <c r="O2461" s="14">
        <f t="shared" si="765"/>
        <v>0.71971200000000002</v>
      </c>
      <c r="P2461" s="14">
        <f t="shared" si="773"/>
        <v>0.79163628011859077</v>
      </c>
      <c r="Q2461" s="14">
        <f t="shared" si="781"/>
        <v>1.5113482801185909</v>
      </c>
      <c r="R2461" s="14">
        <f t="shared" si="782"/>
        <v>-7.1924280118590755E-2</v>
      </c>
      <c r="S2461" s="14">
        <f t="shared" si="783"/>
        <v>2.3029845602371815</v>
      </c>
      <c r="T2461" s="14">
        <f t="shared" si="784"/>
        <v>-0.86356056023718153</v>
      </c>
      <c r="U2461" s="4" t="s">
        <v>21</v>
      </c>
      <c r="V2461" s="21">
        <v>2448</v>
      </c>
      <c r="W2461" s="15">
        <f t="shared" si="774"/>
        <v>21883.251144477457</v>
      </c>
      <c r="X2461" s="15">
        <f t="shared" si="775"/>
        <v>23515.172154442589</v>
      </c>
      <c r="Y2461" s="15">
        <f t="shared" si="776"/>
        <v>48296.439250448886</v>
      </c>
      <c r="Z2461" s="15">
        <f t="shared" si="777"/>
        <v>9915.3620449943064</v>
      </c>
      <c r="AA2461" s="15">
        <f t="shared" si="778"/>
        <v>106590.47089814847</v>
      </c>
      <c r="AB2461" s="15">
        <f t="shared" si="779"/>
        <v>4492.6781598503312</v>
      </c>
      <c r="AC2461" s="15"/>
    </row>
    <row r="2462" spans="2:29">
      <c r="B2462" s="64">
        <v>43943</v>
      </c>
      <c r="C2462" s="65">
        <v>2799.31</v>
      </c>
      <c r="D2462" s="65">
        <v>19137.95</v>
      </c>
      <c r="E2462" s="16">
        <f t="shared" si="766"/>
        <v>-7.407895323736805E-3</v>
      </c>
      <c r="F2462" s="16" t="str">
        <f t="shared" si="768"/>
        <v/>
      </c>
      <c r="G2462" s="16">
        <f t="shared" si="769"/>
        <v>-7.407895323736805E-3</v>
      </c>
      <c r="H2462" s="6">
        <f t="shared" si="770"/>
        <v>2449</v>
      </c>
      <c r="I2462" s="25">
        <f t="shared" ca="1" si="771"/>
        <v>40275.105620411588</v>
      </c>
      <c r="J2462" s="16">
        <f t="shared" ca="1" si="780"/>
        <v>2.4473430278085235E-3</v>
      </c>
      <c r="K2462" s="17">
        <f t="shared" ca="1" si="772"/>
        <v>38.107430605238854</v>
      </c>
      <c r="L2462" s="31">
        <f t="shared" ca="1" si="767"/>
        <v>0.13439717532639284</v>
      </c>
      <c r="M2462" s="30"/>
      <c r="N2462" s="21">
        <v>2449</v>
      </c>
      <c r="O2462" s="14">
        <f t="shared" si="765"/>
        <v>0.72000599999999992</v>
      </c>
      <c r="P2462" s="14">
        <f t="shared" si="773"/>
        <v>0.79179795402615183</v>
      </c>
      <c r="Q2462" s="14">
        <f t="shared" si="781"/>
        <v>1.5118039540261519</v>
      </c>
      <c r="R2462" s="14">
        <f t="shared" si="782"/>
        <v>-7.1791954026151905E-2</v>
      </c>
      <c r="S2462" s="14">
        <f t="shared" si="783"/>
        <v>2.3036019080523036</v>
      </c>
      <c r="T2462" s="14">
        <f t="shared" si="784"/>
        <v>-0.86358990805230373</v>
      </c>
      <c r="U2462" s="4" t="s">
        <v>21</v>
      </c>
      <c r="V2462" s="21">
        <v>2449</v>
      </c>
      <c r="W2462" s="15">
        <f t="shared" si="774"/>
        <v>21889.685766156974</v>
      </c>
      <c r="X2462" s="15">
        <f t="shared" si="775"/>
        <v>23518.974251553438</v>
      </c>
      <c r="Y2462" s="15">
        <f t="shared" si="776"/>
        <v>48318.45169251028</v>
      </c>
      <c r="Z2462" s="15">
        <f t="shared" si="777"/>
        <v>9916.6741929226264</v>
      </c>
      <c r="AA2462" s="15">
        <f t="shared" si="778"/>
        <v>106656.29460844159</v>
      </c>
      <c r="AB2462" s="15">
        <f t="shared" si="779"/>
        <v>4492.5463114970325</v>
      </c>
      <c r="AC2462" s="15"/>
    </row>
    <row r="2463" spans="2:29">
      <c r="B2463" s="64">
        <v>43944</v>
      </c>
      <c r="C2463" s="65">
        <v>2797.8</v>
      </c>
      <c r="D2463" s="65">
        <v>19429.439999999999</v>
      </c>
      <c r="E2463" s="16">
        <f t="shared" si="766"/>
        <v>1.5230993915231148E-2</v>
      </c>
      <c r="F2463" s="16">
        <f t="shared" si="768"/>
        <v>1.5230993915231148E-2</v>
      </c>
      <c r="G2463" s="16" t="str">
        <f t="shared" si="769"/>
        <v/>
      </c>
      <c r="H2463" s="6">
        <f t="shared" si="770"/>
        <v>2450</v>
      </c>
      <c r="I2463" s="25">
        <f t="shared" ca="1" si="771"/>
        <v>40112.018438978572</v>
      </c>
      <c r="J2463" s="16">
        <f t="shared" ca="1" si="780"/>
        <v>-4.0493297018286013E-3</v>
      </c>
      <c r="K2463" s="17">
        <f t="shared" ca="1" si="772"/>
        <v>37.835458532333448</v>
      </c>
      <c r="L2463" s="31">
        <f t="shared" ca="1" si="767"/>
        <v>-0.27197207290540637</v>
      </c>
      <c r="M2463" s="30"/>
      <c r="N2463" s="21">
        <v>2450</v>
      </c>
      <c r="O2463" s="14">
        <f t="shared" si="765"/>
        <v>0.72029999999999994</v>
      </c>
      <c r="P2463" s="14">
        <f t="shared" si="773"/>
        <v>0.79195959492893331</v>
      </c>
      <c r="Q2463" s="14">
        <f t="shared" si="781"/>
        <v>1.5122595949289332</v>
      </c>
      <c r="R2463" s="14">
        <f t="shared" si="782"/>
        <v>-7.1659594928933368E-2</v>
      </c>
      <c r="S2463" s="14">
        <f t="shared" si="783"/>
        <v>2.3042191898578666</v>
      </c>
      <c r="T2463" s="14">
        <f t="shared" si="784"/>
        <v>-0.86361918985786668</v>
      </c>
      <c r="U2463" s="4" t="s">
        <v>21</v>
      </c>
      <c r="V2463" s="21">
        <v>2450</v>
      </c>
      <c r="W2463" s="15">
        <f t="shared" si="774"/>
        <v>21896.122279893381</v>
      </c>
      <c r="X2463" s="15">
        <f t="shared" si="775"/>
        <v>23522.776187049814</v>
      </c>
      <c r="Y2463" s="15">
        <f t="shared" si="776"/>
        <v>48340.472571886159</v>
      </c>
      <c r="Z2463" s="15">
        <f t="shared" si="777"/>
        <v>9917.9868418348069</v>
      </c>
      <c r="AA2463" s="15">
        <f t="shared" si="778"/>
        <v>106722.15192272193</v>
      </c>
      <c r="AB2463" s="15">
        <f t="shared" si="779"/>
        <v>4492.4147635554473</v>
      </c>
      <c r="AC2463" s="15"/>
    </row>
    <row r="2464" spans="2:29">
      <c r="B2464" s="64">
        <v>43945</v>
      </c>
      <c r="C2464" s="65">
        <v>2836.74</v>
      </c>
      <c r="D2464" s="65">
        <v>19262</v>
      </c>
      <c r="E2464" s="16">
        <f t="shared" si="766"/>
        <v>-8.6178500255282044E-3</v>
      </c>
      <c r="F2464" s="16" t="str">
        <f t="shared" si="768"/>
        <v/>
      </c>
      <c r="G2464" s="16">
        <f t="shared" si="769"/>
        <v>-8.6178500255282044E-3</v>
      </c>
      <c r="H2464" s="6">
        <f t="shared" si="770"/>
        <v>2451</v>
      </c>
      <c r="I2464" s="25">
        <f t="shared" ca="1" si="771"/>
        <v>39910.707173710871</v>
      </c>
      <c r="J2464" s="16">
        <f t="shared" ca="1" si="780"/>
        <v>-5.0187268829154242E-3</v>
      </c>
      <c r="K2464" s="17">
        <f t="shared" ca="1" si="772"/>
        <v>37.502623134028553</v>
      </c>
      <c r="L2464" s="31">
        <f t="shared" ca="1" si="767"/>
        <v>-0.33283539830489761</v>
      </c>
      <c r="M2464" s="30"/>
      <c r="N2464" s="21">
        <v>2451</v>
      </c>
      <c r="O2464" s="14">
        <f t="shared" si="765"/>
        <v>0.72059399999999996</v>
      </c>
      <c r="P2464" s="14">
        <f t="shared" si="773"/>
        <v>0.79212120284714005</v>
      </c>
      <c r="Q2464" s="14">
        <f t="shared" si="781"/>
        <v>1.51271520284714</v>
      </c>
      <c r="R2464" s="14">
        <f t="shared" si="782"/>
        <v>-7.1527202847140092E-2</v>
      </c>
      <c r="S2464" s="14">
        <f t="shared" si="783"/>
        <v>2.3048364056942798</v>
      </c>
      <c r="T2464" s="14">
        <f t="shared" si="784"/>
        <v>-0.86364840569428014</v>
      </c>
      <c r="U2464" s="4" t="s">
        <v>21</v>
      </c>
      <c r="V2464" s="21">
        <v>2451</v>
      </c>
      <c r="W2464" s="15">
        <f t="shared" si="774"/>
        <v>21902.560686243029</v>
      </c>
      <c r="X2464" s="15">
        <f t="shared" si="775"/>
        <v>23526.577961129969</v>
      </c>
      <c r="Y2464" s="15">
        <f t="shared" si="776"/>
        <v>48362.501891945023</v>
      </c>
      <c r="Z2464" s="15">
        <f t="shared" si="777"/>
        <v>9919.2999916833996</v>
      </c>
      <c r="AA2464" s="15">
        <f t="shared" si="778"/>
        <v>106788.0428573571</v>
      </c>
      <c r="AB2464" s="15">
        <f t="shared" si="779"/>
        <v>4492.2835158178787</v>
      </c>
      <c r="AC2464" s="15"/>
    </row>
    <row r="2465" spans="2:29">
      <c r="B2465" s="64">
        <v>43948</v>
      </c>
      <c r="C2465" s="65">
        <v>2878.48</v>
      </c>
      <c r="D2465" s="65">
        <v>19783.22</v>
      </c>
      <c r="E2465" s="16">
        <f t="shared" si="766"/>
        <v>2.7059495379503747E-2</v>
      </c>
      <c r="F2465" s="16">
        <f t="shared" si="768"/>
        <v>2.7059495379503747E-2</v>
      </c>
      <c r="G2465" s="16" t="str">
        <f t="shared" si="769"/>
        <v/>
      </c>
      <c r="H2465" s="6">
        <f t="shared" si="770"/>
        <v>2452</v>
      </c>
      <c r="I2465" s="25">
        <f t="shared" ca="1" si="771"/>
        <v>39680.323433282181</v>
      </c>
      <c r="J2465" s="16">
        <f t="shared" ca="1" si="780"/>
        <v>-5.7724795360289457E-3</v>
      </c>
      <c r="K2465" s="17">
        <f t="shared" ca="1" si="772"/>
        <v>37.122422597469019</v>
      </c>
      <c r="L2465" s="31">
        <f t="shared" ca="1" si="767"/>
        <v>-0.38020053655953256</v>
      </c>
      <c r="M2465" s="30"/>
      <c r="N2465" s="21">
        <v>2452</v>
      </c>
      <c r="O2465" s="14">
        <f t="shared" si="765"/>
        <v>0.72088799999999997</v>
      </c>
      <c r="P2465" s="14">
        <f t="shared" si="773"/>
        <v>0.79228277780095668</v>
      </c>
      <c r="Q2465" s="14">
        <f t="shared" si="781"/>
        <v>1.5131707778009567</v>
      </c>
      <c r="R2465" s="14">
        <f t="shared" si="782"/>
        <v>-7.139477780095671E-2</v>
      </c>
      <c r="S2465" s="14">
        <f t="shared" si="783"/>
        <v>2.3054535556019133</v>
      </c>
      <c r="T2465" s="14">
        <f t="shared" si="784"/>
        <v>-0.86367755560191339</v>
      </c>
      <c r="U2465" s="4" t="s">
        <v>21</v>
      </c>
      <c r="V2465" s="21">
        <v>2452</v>
      </c>
      <c r="W2465" s="15">
        <f t="shared" si="774"/>
        <v>21909.000985762421</v>
      </c>
      <c r="X2465" s="15">
        <f t="shared" si="775"/>
        <v>23530.379573991944</v>
      </c>
      <c r="Y2465" s="15">
        <f t="shared" si="776"/>
        <v>48384.539656056426</v>
      </c>
      <c r="Z2465" s="15">
        <f t="shared" si="777"/>
        <v>9920.6136424211145</v>
      </c>
      <c r="AA2465" s="15">
        <f t="shared" si="778"/>
        <v>106853.96742872203</v>
      </c>
      <c r="AB2465" s="15">
        <f t="shared" si="779"/>
        <v>4492.1525680768973</v>
      </c>
      <c r="AC2465" s="15"/>
    </row>
    <row r="2466" spans="2:29">
      <c r="B2466" s="64">
        <v>43949</v>
      </c>
      <c r="C2466" s="65">
        <v>2863.39</v>
      </c>
      <c r="D2466" s="65">
        <v>19771.189999999999</v>
      </c>
      <c r="E2466" s="16">
        <f t="shared" si="766"/>
        <v>-6.0809109942681081E-4</v>
      </c>
      <c r="F2466" s="16" t="str">
        <f t="shared" si="768"/>
        <v/>
      </c>
      <c r="G2466" s="16">
        <f t="shared" si="769"/>
        <v>-6.0809109942681081E-4</v>
      </c>
      <c r="H2466" s="6">
        <f t="shared" si="770"/>
        <v>2453</v>
      </c>
      <c r="I2466" s="25">
        <f t="shared" ca="1" si="771"/>
        <v>39742.165739469114</v>
      </c>
      <c r="J2466" s="16">
        <f t="shared" ca="1" si="780"/>
        <v>1.55851315806216E-3</v>
      </c>
      <c r="K2466" s="17">
        <f t="shared" ca="1" si="772"/>
        <v>37.20137890899008</v>
      </c>
      <c r="L2466" s="31">
        <f t="shared" ca="1" si="767"/>
        <v>7.8956311521063915E-2</v>
      </c>
      <c r="M2466" s="30"/>
      <c r="N2466" s="21">
        <v>2453</v>
      </c>
      <c r="O2466" s="14">
        <f t="shared" si="765"/>
        <v>0.72118199999999999</v>
      </c>
      <c r="P2466" s="14">
        <f t="shared" si="773"/>
        <v>0.79244431981054675</v>
      </c>
      <c r="Q2466" s="14">
        <f t="shared" si="781"/>
        <v>1.5136263198105468</v>
      </c>
      <c r="R2466" s="14">
        <f t="shared" si="782"/>
        <v>-7.1262319810546759E-2</v>
      </c>
      <c r="S2466" s="14">
        <f t="shared" si="783"/>
        <v>2.3060706396210935</v>
      </c>
      <c r="T2466" s="14">
        <f t="shared" si="784"/>
        <v>-0.86370663962109351</v>
      </c>
      <c r="U2466" s="4" t="s">
        <v>21</v>
      </c>
      <c r="V2466" s="21">
        <v>2453</v>
      </c>
      <c r="W2466" s="15">
        <f t="shared" si="774"/>
        <v>21915.443179008242</v>
      </c>
      <c r="X2466" s="15">
        <f t="shared" si="775"/>
        <v>23534.181025833564</v>
      </c>
      <c r="Y2466" s="15">
        <f t="shared" si="776"/>
        <v>48406.585867590948</v>
      </c>
      <c r="Z2466" s="15">
        <f t="shared" si="777"/>
        <v>9921.9277940008396</v>
      </c>
      <c r="AA2466" s="15">
        <f t="shared" si="778"/>
        <v>106919.9256531984</v>
      </c>
      <c r="AB2466" s="15">
        <f t="shared" si="779"/>
        <v>4492.0219201253403</v>
      </c>
      <c r="AC2466" s="15"/>
    </row>
    <row r="2467" spans="2:29">
      <c r="B2467" s="64">
        <v>43951</v>
      </c>
      <c r="C2467" s="65">
        <v>2912.43</v>
      </c>
      <c r="D2467" s="65">
        <v>20193.689999999999</v>
      </c>
      <c r="E2467" s="16">
        <f t="shared" si="766"/>
        <v>2.1369477507423681E-2</v>
      </c>
      <c r="F2467" s="16">
        <f t="shared" si="768"/>
        <v>2.1369477507423681E-2</v>
      </c>
      <c r="G2467" s="16" t="str">
        <f t="shared" si="769"/>
        <v/>
      </c>
      <c r="H2467" s="6">
        <f t="shared" si="770"/>
        <v>2454</v>
      </c>
      <c r="I2467" s="25">
        <f t="shared" ca="1" si="771"/>
        <v>39575.273049989628</v>
      </c>
      <c r="J2467" s="16">
        <f t="shared" ca="1" si="780"/>
        <v>-4.1993858757863271E-3</v>
      </c>
      <c r="K2467" s="17">
        <f t="shared" ca="1" si="772"/>
        <v>36.919989478333292</v>
      </c>
      <c r="L2467" s="31">
        <f t="shared" ca="1" si="767"/>
        <v>-0.28138943065678695</v>
      </c>
      <c r="M2467" s="30"/>
      <c r="N2467" s="21">
        <v>2454</v>
      </c>
      <c r="O2467" s="14">
        <f t="shared" si="765"/>
        <v>0.72147600000000001</v>
      </c>
      <c r="P2467" s="14">
        <f t="shared" si="773"/>
        <v>0.79260582889605347</v>
      </c>
      <c r="Q2467" s="14">
        <f t="shared" si="781"/>
        <v>1.5140818288960536</v>
      </c>
      <c r="R2467" s="14">
        <f t="shared" si="782"/>
        <v>-7.112982889605346E-2</v>
      </c>
      <c r="S2467" s="14">
        <f t="shared" si="783"/>
        <v>2.3066876577921072</v>
      </c>
      <c r="T2467" s="14">
        <f t="shared" si="784"/>
        <v>-0.86373565779210693</v>
      </c>
      <c r="U2467" s="4" t="s">
        <v>21</v>
      </c>
      <c r="V2467" s="21">
        <v>2454</v>
      </c>
      <c r="W2467" s="15">
        <f t="shared" si="774"/>
        <v>21921.88726653732</v>
      </c>
      <c r="X2467" s="15">
        <f t="shared" si="775"/>
        <v>23537.982316852449</v>
      </c>
      <c r="Y2467" s="15">
        <f t="shared" si="776"/>
        <v>48428.640529920187</v>
      </c>
      <c r="Z2467" s="15">
        <f t="shared" si="777"/>
        <v>9923.2424463756288</v>
      </c>
      <c r="AA2467" s="15">
        <f t="shared" si="778"/>
        <v>106985.91754717505</v>
      </c>
      <c r="AB2467" s="15">
        <f t="shared" si="779"/>
        <v>4491.8915717563104</v>
      </c>
      <c r="AC2467" s="15"/>
    </row>
    <row r="2468" spans="2:29">
      <c r="B2468" s="64">
        <v>43952</v>
      </c>
      <c r="C2468" s="65">
        <v>2830.71</v>
      </c>
      <c r="D2468" s="65">
        <v>19619.349999999999</v>
      </c>
      <c r="E2468" s="16">
        <f t="shared" si="766"/>
        <v>-2.8441557734123886E-2</v>
      </c>
      <c r="F2468" s="16" t="str">
        <f t="shared" si="768"/>
        <v/>
      </c>
      <c r="G2468" s="16">
        <f t="shared" si="769"/>
        <v>-2.8441557734123886E-2</v>
      </c>
      <c r="H2468" s="6">
        <f t="shared" si="770"/>
        <v>2455</v>
      </c>
      <c r="I2468" s="25">
        <f t="shared" ca="1" si="771"/>
        <v>39541.86066446617</v>
      </c>
      <c r="J2468" s="16">
        <f t="shared" ca="1" si="780"/>
        <v>-8.4427428918184666E-4</v>
      </c>
      <c r="K2468" s="17">
        <f t="shared" ca="1" si="772"/>
        <v>36.848825012233917</v>
      </c>
      <c r="L2468" s="31">
        <f t="shared" ca="1" si="767"/>
        <v>-7.1164466099372103E-2</v>
      </c>
      <c r="M2468" s="30"/>
      <c r="N2468" s="21">
        <v>2455</v>
      </c>
      <c r="O2468" s="14">
        <f t="shared" si="765"/>
        <v>0.72177000000000002</v>
      </c>
      <c r="P2468" s="14">
        <f t="shared" si="773"/>
        <v>0.79276730507759963</v>
      </c>
      <c r="Q2468" s="14">
        <f t="shared" si="781"/>
        <v>1.5145373050775996</v>
      </c>
      <c r="R2468" s="14">
        <f t="shared" si="782"/>
        <v>-7.0997305077599604E-2</v>
      </c>
      <c r="S2468" s="14">
        <f t="shared" si="783"/>
        <v>2.3073046101551995</v>
      </c>
      <c r="T2468" s="14">
        <f t="shared" si="784"/>
        <v>-0.86376461015519923</v>
      </c>
      <c r="U2468" s="4" t="s">
        <v>21</v>
      </c>
      <c r="V2468" s="21">
        <v>2455</v>
      </c>
      <c r="W2468" s="15">
        <f t="shared" si="774"/>
        <v>21928.333248906656</v>
      </c>
      <c r="X2468" s="15">
        <f t="shared" si="775"/>
        <v>23541.783447246024</v>
      </c>
      <c r="Y2468" s="15">
        <f t="shared" si="776"/>
        <v>48450.70364641682</v>
      </c>
      <c r="Z2468" s="15">
        <f t="shared" si="777"/>
        <v>9924.5575994986975</v>
      </c>
      <c r="AA2468" s="15">
        <f t="shared" si="778"/>
        <v>107051.94312704787</v>
      </c>
      <c r="AB2468" s="15">
        <f t="shared" si="779"/>
        <v>4491.7615227631759</v>
      </c>
      <c r="AC2468" s="15"/>
    </row>
    <row r="2469" spans="2:29">
      <c r="B2469" s="64">
        <v>43958</v>
      </c>
      <c r="C2469" s="65">
        <v>2881.19</v>
      </c>
      <c r="D2469" s="65">
        <v>19674.77</v>
      </c>
      <c r="E2469" s="16">
        <f t="shared" si="766"/>
        <v>2.8247622882512364E-3</v>
      </c>
      <c r="F2469" s="16">
        <f t="shared" si="768"/>
        <v>2.8247622882512364E-3</v>
      </c>
      <c r="G2469" s="16" t="str">
        <f t="shared" si="769"/>
        <v/>
      </c>
      <c r="H2469" s="6">
        <f t="shared" si="770"/>
        <v>2456</v>
      </c>
      <c r="I2469" s="25">
        <f t="shared" ca="1" si="771"/>
        <v>38886.689321348909</v>
      </c>
      <c r="J2469" s="16">
        <f t="shared" ca="1" si="780"/>
        <v>-1.6569056997007305E-2</v>
      </c>
      <c r="K2469" s="17">
        <f t="shared" ca="1" si="772"/>
        <v>35.786208111578468</v>
      </c>
      <c r="L2469" s="31">
        <f t="shared" ca="1" si="767"/>
        <v>-1.062616900655448</v>
      </c>
      <c r="M2469" s="30"/>
      <c r="N2469" s="21">
        <v>2456</v>
      </c>
      <c r="O2469" s="14">
        <f t="shared" si="765"/>
        <v>0.72206399999999993</v>
      </c>
      <c r="P2469" s="14">
        <f t="shared" si="773"/>
        <v>0.79292874837528748</v>
      </c>
      <c r="Q2469" s="14">
        <f t="shared" si="781"/>
        <v>1.5149927483752874</v>
      </c>
      <c r="R2469" s="14">
        <f t="shared" si="782"/>
        <v>-7.0864748375287556E-2</v>
      </c>
      <c r="S2469" s="14">
        <f t="shared" si="783"/>
        <v>2.3079214967505748</v>
      </c>
      <c r="T2469" s="14">
        <f t="shared" si="784"/>
        <v>-0.86379349675057504</v>
      </c>
      <c r="U2469" s="4" t="s">
        <v>21</v>
      </c>
      <c r="V2469" s="21">
        <v>2456</v>
      </c>
      <c r="W2469" s="15">
        <f t="shared" si="774"/>
        <v>21934.781126673424</v>
      </c>
      <c r="X2469" s="15">
        <f t="shared" si="775"/>
        <v>23545.58441721151</v>
      </c>
      <c r="Y2469" s="15">
        <f t="shared" si="776"/>
        <v>48472.77522045454</v>
      </c>
      <c r="Z2469" s="15">
        <f t="shared" si="777"/>
        <v>9925.8732533234324</v>
      </c>
      <c r="AA2469" s="15">
        <f t="shared" si="778"/>
        <v>107118.00240921976</v>
      </c>
      <c r="AB2469" s="15">
        <f t="shared" si="779"/>
        <v>4491.6317729395678</v>
      </c>
      <c r="AC2469" s="15"/>
    </row>
    <row r="2470" spans="2:29">
      <c r="B2470" s="64">
        <v>43959</v>
      </c>
      <c r="C2470" s="65">
        <v>2929.8</v>
      </c>
      <c r="D2470" s="65">
        <v>20179.09</v>
      </c>
      <c r="E2470" s="16">
        <f t="shared" si="766"/>
        <v>2.5632828236365646E-2</v>
      </c>
      <c r="F2470" s="16">
        <f t="shared" si="768"/>
        <v>2.5632828236365646E-2</v>
      </c>
      <c r="G2470" s="16" t="str">
        <f t="shared" si="769"/>
        <v/>
      </c>
      <c r="H2470" s="6">
        <f t="shared" si="770"/>
        <v>2457</v>
      </c>
      <c r="I2470" s="25">
        <f t="shared" ca="1" si="771"/>
        <v>38694.246598171383</v>
      </c>
      <c r="J2470" s="16">
        <f t="shared" ca="1" si="780"/>
        <v>-4.9488070734752566E-3</v>
      </c>
      <c r="K2470" s="17">
        <f t="shared" ca="1" si="772"/>
        <v>35.457764592407074</v>
      </c>
      <c r="L2470" s="31">
        <f t="shared" ca="1" si="767"/>
        <v>-0.32844351917139669</v>
      </c>
      <c r="M2470" s="30"/>
      <c r="N2470" s="21">
        <v>2457</v>
      </c>
      <c r="O2470" s="14">
        <f t="shared" si="765"/>
        <v>0.72235799999999994</v>
      </c>
      <c r="P2470" s="14">
        <f t="shared" si="773"/>
        <v>0.79309015880919864</v>
      </c>
      <c r="Q2470" s="14">
        <f t="shared" si="781"/>
        <v>1.5154481588091986</v>
      </c>
      <c r="R2470" s="14">
        <f t="shared" si="782"/>
        <v>-7.0732158809198697E-2</v>
      </c>
      <c r="S2470" s="14">
        <f t="shared" si="783"/>
        <v>2.3085383176183973</v>
      </c>
      <c r="T2470" s="14">
        <f t="shared" si="784"/>
        <v>-0.86382231761839734</v>
      </c>
      <c r="U2470" s="4" t="s">
        <v>21</v>
      </c>
      <c r="V2470" s="21">
        <v>2457</v>
      </c>
      <c r="W2470" s="15">
        <f t="shared" si="774"/>
        <v>21941.230900394945</v>
      </c>
      <c r="X2470" s="15">
        <f t="shared" si="775"/>
        <v>23549.385226945906</v>
      </c>
      <c r="Y2470" s="15">
        <f t="shared" si="776"/>
        <v>48494.855255408111</v>
      </c>
      <c r="Z2470" s="15">
        <f t="shared" si="777"/>
        <v>9927.1894078033911</v>
      </c>
      <c r="AA2470" s="15">
        <f t="shared" si="778"/>
        <v>107184.09541010078</v>
      </c>
      <c r="AB2470" s="15">
        <f t="shared" si="779"/>
        <v>4491.5023220793846</v>
      </c>
      <c r="AC2470" s="15"/>
    </row>
    <row r="2471" spans="2:29">
      <c r="B2471" s="64">
        <v>43962</v>
      </c>
      <c r="C2471" s="65">
        <v>2930.19</v>
      </c>
      <c r="D2471" s="65">
        <v>20390.66</v>
      </c>
      <c r="E2471" s="16">
        <f t="shared" si="766"/>
        <v>1.0484615510412002E-2</v>
      </c>
      <c r="F2471" s="16">
        <f t="shared" si="768"/>
        <v>1.0484615510412002E-2</v>
      </c>
      <c r="G2471" s="16" t="str">
        <f t="shared" si="769"/>
        <v/>
      </c>
      <c r="H2471" s="6">
        <f t="shared" si="770"/>
        <v>2458</v>
      </c>
      <c r="I2471" s="25">
        <f t="shared" ca="1" si="771"/>
        <v>39053.824192841552</v>
      </c>
      <c r="J2471" s="16">
        <f t="shared" ca="1" si="780"/>
        <v>9.2927922438774593E-3</v>
      </c>
      <c r="K2471" s="17">
        <f t="shared" ca="1" si="772"/>
        <v>36.017507474750374</v>
      </c>
      <c r="L2471" s="31">
        <f t="shared" ca="1" si="767"/>
        <v>0.55974288234330216</v>
      </c>
      <c r="M2471" s="30"/>
      <c r="N2471" s="21">
        <v>2458</v>
      </c>
      <c r="O2471" s="14">
        <f t="shared" si="765"/>
        <v>0.72265199999999996</v>
      </c>
      <c r="P2471" s="14">
        <f t="shared" si="773"/>
        <v>0.79325153639939461</v>
      </c>
      <c r="Q2471" s="14">
        <f t="shared" si="781"/>
        <v>1.5159035363993945</v>
      </c>
      <c r="R2471" s="14">
        <f t="shared" si="782"/>
        <v>-7.0599536399394647E-2</v>
      </c>
      <c r="S2471" s="14">
        <f t="shared" si="783"/>
        <v>2.3091550727987893</v>
      </c>
      <c r="T2471" s="14">
        <f t="shared" si="784"/>
        <v>-0.86385107279878925</v>
      </c>
      <c r="U2471" s="4" t="s">
        <v>21</v>
      </c>
      <c r="V2471" s="21">
        <v>2458</v>
      </c>
      <c r="W2471" s="15">
        <f t="shared" si="774"/>
        <v>21947.682570628716</v>
      </c>
      <c r="X2471" s="15">
        <f t="shared" si="775"/>
        <v>23553.185876646025</v>
      </c>
      <c r="Y2471" s="15">
        <f t="shared" si="776"/>
        <v>48516.943754653279</v>
      </c>
      <c r="Z2471" s="15">
        <f t="shared" si="777"/>
        <v>9928.5060628922911</v>
      </c>
      <c r="AA2471" s="15">
        <f t="shared" si="778"/>
        <v>107250.22214610795</v>
      </c>
      <c r="AB2471" s="15">
        <f t="shared" si="779"/>
        <v>4491.3731699767877</v>
      </c>
      <c r="AC2471" s="15"/>
    </row>
    <row r="2472" spans="2:29">
      <c r="B2472" s="64">
        <v>43963</v>
      </c>
      <c r="C2472" s="65">
        <v>2870.12</v>
      </c>
      <c r="D2472" s="65">
        <v>20366.48</v>
      </c>
      <c r="E2472" s="16">
        <f t="shared" si="766"/>
        <v>-1.185837045000029E-3</v>
      </c>
      <c r="F2472" s="16" t="str">
        <f t="shared" si="768"/>
        <v/>
      </c>
      <c r="G2472" s="16">
        <f t="shared" si="769"/>
        <v>-1.185837045000029E-3</v>
      </c>
      <c r="H2472" s="6">
        <f t="shared" si="770"/>
        <v>2459</v>
      </c>
      <c r="I2472" s="25">
        <f t="shared" ca="1" si="771"/>
        <v>38713.300434792232</v>
      </c>
      <c r="J2472" s="16">
        <f t="shared" ca="1" si="780"/>
        <v>-8.7193447783210035E-3</v>
      </c>
      <c r="K2472" s="17">
        <f t="shared" ca="1" si="772"/>
        <v>35.451783313534136</v>
      </c>
      <c r="L2472" s="31">
        <f t="shared" ca="1" si="767"/>
        <v>-0.56572416121623936</v>
      </c>
      <c r="M2472" s="30"/>
      <c r="N2472" s="21">
        <v>2459</v>
      </c>
      <c r="O2472" s="14">
        <f t="shared" si="765"/>
        <v>0.72294599999999998</v>
      </c>
      <c r="P2472" s="14">
        <f t="shared" si="773"/>
        <v>0.79341288116591602</v>
      </c>
      <c r="Q2472" s="14">
        <f t="shared" si="781"/>
        <v>1.5163588811659161</v>
      </c>
      <c r="R2472" s="14">
        <f t="shared" si="782"/>
        <v>-7.046688116591604E-2</v>
      </c>
      <c r="S2472" s="14">
        <f t="shared" si="783"/>
        <v>2.3097717623318319</v>
      </c>
      <c r="T2472" s="14">
        <f t="shared" si="784"/>
        <v>-0.86387976233183206</v>
      </c>
      <c r="U2472" s="4" t="s">
        <v>21</v>
      </c>
      <c r="V2472" s="21">
        <v>2459</v>
      </c>
      <c r="W2472" s="15">
        <f t="shared" si="774"/>
        <v>21954.13613793239</v>
      </c>
      <c r="X2472" s="15">
        <f t="shared" si="775"/>
        <v>23556.986366508456</v>
      </c>
      <c r="Y2472" s="15">
        <f t="shared" si="776"/>
        <v>48539.040721566911</v>
      </c>
      <c r="Z2472" s="15">
        <f t="shared" si="777"/>
        <v>9929.8232185440211</v>
      </c>
      <c r="AA2472" s="15">
        <f t="shared" si="778"/>
        <v>107316.38263366526</v>
      </c>
      <c r="AB2472" s="15">
        <f t="shared" si="779"/>
        <v>4491.2443164262031</v>
      </c>
      <c r="AC2472" s="15"/>
    </row>
    <row r="2473" spans="2:29">
      <c r="B2473" s="64">
        <v>43964</v>
      </c>
      <c r="C2473" s="65">
        <v>2820</v>
      </c>
      <c r="D2473" s="65">
        <v>20267.05</v>
      </c>
      <c r="E2473" s="16">
        <f t="shared" si="766"/>
        <v>-4.8820414720658796E-3</v>
      </c>
      <c r="F2473" s="16" t="str">
        <f t="shared" si="768"/>
        <v/>
      </c>
      <c r="G2473" s="16">
        <f t="shared" si="769"/>
        <v>-4.8820414720658796E-3</v>
      </c>
      <c r="H2473" s="6">
        <f t="shared" si="770"/>
        <v>2460</v>
      </c>
      <c r="I2473" s="25">
        <f t="shared" ca="1" si="771"/>
        <v>38108.810751655728</v>
      </c>
      <c r="J2473" s="16">
        <f t="shared" ca="1" si="780"/>
        <v>-1.5614522046620441E-2</v>
      </c>
      <c r="K2473" s="17">
        <f t="shared" ca="1" si="772"/>
        <v>34.44980060473965</v>
      </c>
      <c r="L2473" s="31">
        <f t="shared" ca="1" si="767"/>
        <v>-1.001982708794487</v>
      </c>
      <c r="M2473" s="30"/>
      <c r="N2473" s="21">
        <v>2460</v>
      </c>
      <c r="O2473" s="14">
        <f t="shared" si="765"/>
        <v>0.72323999999999999</v>
      </c>
      <c r="P2473" s="14">
        <f t="shared" si="773"/>
        <v>0.79357419312878374</v>
      </c>
      <c r="Q2473" s="14">
        <f t="shared" si="781"/>
        <v>1.5168141931287837</v>
      </c>
      <c r="R2473" s="14">
        <f t="shared" si="782"/>
        <v>-7.0334193128783751E-2</v>
      </c>
      <c r="S2473" s="14">
        <f t="shared" si="783"/>
        <v>2.3103883862575674</v>
      </c>
      <c r="T2473" s="14">
        <f t="shared" si="784"/>
        <v>-0.8639083862575675</v>
      </c>
      <c r="U2473" s="4" t="s">
        <v>21</v>
      </c>
      <c r="V2473" s="21">
        <v>2460</v>
      </c>
      <c r="W2473" s="15">
        <f t="shared" si="774"/>
        <v>21960.591602863788</v>
      </c>
      <c r="X2473" s="15">
        <f t="shared" si="775"/>
        <v>23560.786696729614</v>
      </c>
      <c r="Y2473" s="15">
        <f t="shared" si="776"/>
        <v>48561.146159526848</v>
      </c>
      <c r="Z2473" s="15">
        <f t="shared" si="777"/>
        <v>9931.1408747126334</v>
      </c>
      <c r="AA2473" s="15">
        <f t="shared" si="778"/>
        <v>107382.57688920402</v>
      </c>
      <c r="AB2473" s="15">
        <f t="shared" si="779"/>
        <v>4491.115761222316</v>
      </c>
      <c r="AC2473" s="15"/>
    </row>
    <row r="2474" spans="2:29">
      <c r="B2474" s="64">
        <v>43965</v>
      </c>
      <c r="C2474" s="65">
        <v>2852.5</v>
      </c>
      <c r="D2474" s="65">
        <v>19914.78</v>
      </c>
      <c r="E2474" s="16">
        <f t="shared" si="766"/>
        <v>-1.7381414660742459E-2</v>
      </c>
      <c r="F2474" s="16" t="str">
        <f t="shared" si="768"/>
        <v/>
      </c>
      <c r="G2474" s="16">
        <f t="shared" si="769"/>
        <v>-1.7381414660742459E-2</v>
      </c>
      <c r="H2474" s="6">
        <f t="shared" si="770"/>
        <v>2461</v>
      </c>
      <c r="I2474" s="25">
        <f t="shared" ca="1" si="771"/>
        <v>38127.357399265042</v>
      </c>
      <c r="J2474" s="16">
        <f t="shared" ca="1" si="780"/>
        <v>4.8667610569578227E-4</v>
      </c>
      <c r="K2474" s="17">
        <f t="shared" ca="1" si="772"/>
        <v>34.461835482525544</v>
      </c>
      <c r="L2474" s="31">
        <f t="shared" ca="1" si="767"/>
        <v>1.2034877785894493E-2</v>
      </c>
      <c r="M2474" s="30"/>
      <c r="N2474" s="21">
        <v>2461</v>
      </c>
      <c r="O2474" s="14">
        <f t="shared" si="765"/>
        <v>0.72353400000000001</v>
      </c>
      <c r="P2474" s="14">
        <f t="shared" si="773"/>
        <v>0.79373547230799768</v>
      </c>
      <c r="Q2474" s="14">
        <f t="shared" si="781"/>
        <v>1.5172694723079978</v>
      </c>
      <c r="R2474" s="14">
        <f t="shared" si="782"/>
        <v>-7.020147230799767E-2</v>
      </c>
      <c r="S2474" s="14">
        <f t="shared" si="783"/>
        <v>2.3110049446159953</v>
      </c>
      <c r="T2474" s="14">
        <f t="shared" si="784"/>
        <v>-0.86393694461599535</v>
      </c>
      <c r="U2474" s="4" t="s">
        <v>21</v>
      </c>
      <c r="V2474" s="21">
        <v>2461</v>
      </c>
      <c r="W2474" s="15">
        <f t="shared" si="774"/>
        <v>21967.048965980895</v>
      </c>
      <c r="X2474" s="15">
        <f t="shared" si="775"/>
        <v>23564.586867505666</v>
      </c>
      <c r="Y2474" s="15">
        <f t="shared" si="776"/>
        <v>48583.260071912009</v>
      </c>
      <c r="Z2474" s="15">
        <f t="shared" si="777"/>
        <v>9932.4590313523477</v>
      </c>
      <c r="AA2474" s="15">
        <f t="shared" si="778"/>
        <v>107448.80492916236</v>
      </c>
      <c r="AB2474" s="15">
        <f t="shared" si="779"/>
        <v>4490.9875041600808</v>
      </c>
      <c r="AC2474" s="15"/>
    </row>
    <row r="2475" spans="2:29">
      <c r="B2475" s="64">
        <v>43966</v>
      </c>
      <c r="C2475" s="65">
        <v>2863.7</v>
      </c>
      <c r="D2475" s="65">
        <v>20037.47</v>
      </c>
      <c r="E2475" s="16">
        <f t="shared" si="766"/>
        <v>6.1607509598399952E-3</v>
      </c>
      <c r="F2475" s="16">
        <f t="shared" si="768"/>
        <v>6.1607509598399952E-3</v>
      </c>
      <c r="G2475" s="16" t="str">
        <f t="shared" si="769"/>
        <v/>
      </c>
      <c r="H2475" s="6">
        <f t="shared" si="770"/>
        <v>2462</v>
      </c>
      <c r="I2475" s="25">
        <f t="shared" ca="1" si="771"/>
        <v>38217.098637665964</v>
      </c>
      <c r="J2475" s="16">
        <f t="shared" ca="1" si="780"/>
        <v>2.3537230094696267E-3</v>
      </c>
      <c r="K2475" s="17">
        <f t="shared" ca="1" si="772"/>
        <v>34.590395415259202</v>
      </c>
      <c r="L2475" s="31">
        <f t="shared" ca="1" si="767"/>
        <v>0.12855993273366154</v>
      </c>
      <c r="M2475" s="30"/>
      <c r="N2475" s="21">
        <v>2462</v>
      </c>
      <c r="O2475" s="14">
        <f t="shared" si="765"/>
        <v>0.72382800000000003</v>
      </c>
      <c r="P2475" s="14">
        <f t="shared" si="773"/>
        <v>0.79389671872353784</v>
      </c>
      <c r="Q2475" s="14">
        <f t="shared" si="781"/>
        <v>1.5177247187235379</v>
      </c>
      <c r="R2475" s="14">
        <f t="shared" si="782"/>
        <v>-7.0068718723537815E-2</v>
      </c>
      <c r="S2475" s="14">
        <f t="shared" si="783"/>
        <v>2.3116214374470756</v>
      </c>
      <c r="T2475" s="14">
        <f t="shared" si="784"/>
        <v>-0.86396543744707566</v>
      </c>
      <c r="U2475" s="4" t="s">
        <v>21</v>
      </c>
      <c r="V2475" s="21">
        <v>2462</v>
      </c>
      <c r="W2475" s="15">
        <f t="shared" si="774"/>
        <v>21973.508227841859</v>
      </c>
      <c r="X2475" s="15">
        <f t="shared" si="775"/>
        <v>23568.386879032623</v>
      </c>
      <c r="Y2475" s="15">
        <f t="shared" si="776"/>
        <v>48605.382462102352</v>
      </c>
      <c r="Z2475" s="15">
        <f t="shared" si="777"/>
        <v>9933.7776884175491</v>
      </c>
      <c r="AA2475" s="15">
        <f t="shared" si="778"/>
        <v>107515.06676998563</v>
      </c>
      <c r="AB2475" s="15">
        <f t="shared" si="779"/>
        <v>4490.8595450347084</v>
      </c>
      <c r="AC2475" s="15"/>
    </row>
    <row r="2476" spans="2:29">
      <c r="B2476" s="64">
        <v>43969</v>
      </c>
      <c r="C2476" s="65">
        <v>2953.91</v>
      </c>
      <c r="D2476" s="65">
        <v>20133.73</v>
      </c>
      <c r="E2476" s="16">
        <f t="shared" si="766"/>
        <v>4.8039997065496987E-3</v>
      </c>
      <c r="F2476" s="16">
        <f t="shared" si="768"/>
        <v>4.8039997065496987E-3</v>
      </c>
      <c r="G2476" s="16" t="str">
        <f t="shared" si="769"/>
        <v/>
      </c>
      <c r="H2476" s="6">
        <f t="shared" si="770"/>
        <v>2463</v>
      </c>
      <c r="I2476" s="25">
        <f t="shared" ca="1" si="771"/>
        <v>37761.280602002989</v>
      </c>
      <c r="J2476" s="16">
        <f t="shared" ca="1" si="780"/>
        <v>-1.1927070654540215E-2</v>
      </c>
      <c r="K2476" s="17">
        <f t="shared" ca="1" si="772"/>
        <v>33.822096858853065</v>
      </c>
      <c r="L2476" s="31">
        <f t="shared" ca="1" si="767"/>
        <v>-0.76829855640613942</v>
      </c>
      <c r="M2476" s="30"/>
      <c r="N2476" s="21">
        <v>2463</v>
      </c>
      <c r="O2476" s="14">
        <f t="shared" si="765"/>
        <v>0.72412199999999993</v>
      </c>
      <c r="P2476" s="14">
        <f t="shared" si="773"/>
        <v>0.79405793239536382</v>
      </c>
      <c r="Q2476" s="14">
        <f t="shared" si="781"/>
        <v>1.5181799323953638</v>
      </c>
      <c r="R2476" s="14">
        <f t="shared" si="782"/>
        <v>-6.9935932395363887E-2</v>
      </c>
      <c r="S2476" s="14">
        <f t="shared" si="783"/>
        <v>2.3122378647907276</v>
      </c>
      <c r="T2476" s="14">
        <f t="shared" si="784"/>
        <v>-0.86399386479072771</v>
      </c>
      <c r="U2476" s="4" t="s">
        <v>21</v>
      </c>
      <c r="V2476" s="21">
        <v>2463</v>
      </c>
      <c r="W2476" s="15">
        <f t="shared" si="774"/>
        <v>21979.969389004993</v>
      </c>
      <c r="X2476" s="15">
        <f t="shared" si="775"/>
        <v>23572.186731506263</v>
      </c>
      <c r="Y2476" s="15">
        <f t="shared" si="776"/>
        <v>48627.51333347887</v>
      </c>
      <c r="Z2476" s="15">
        <f t="shared" si="777"/>
        <v>9935.0968458627904</v>
      </c>
      <c r="AA2476" s="15">
        <f t="shared" si="778"/>
        <v>107581.36242812617</v>
      </c>
      <c r="AB2476" s="15">
        <f t="shared" si="779"/>
        <v>4490.7318836416744</v>
      </c>
      <c r="AC2476" s="15"/>
    </row>
    <row r="2477" spans="2:29">
      <c r="B2477" s="64">
        <v>43970</v>
      </c>
      <c r="C2477" s="65">
        <v>2922.94</v>
      </c>
      <c r="D2477" s="65">
        <v>20433.45</v>
      </c>
      <c r="E2477" s="16">
        <f t="shared" si="766"/>
        <v>1.4886461674016745E-2</v>
      </c>
      <c r="F2477" s="16">
        <f t="shared" si="768"/>
        <v>1.4886461674016745E-2</v>
      </c>
      <c r="G2477" s="16" t="str">
        <f t="shared" si="769"/>
        <v/>
      </c>
      <c r="H2477" s="6">
        <f t="shared" si="770"/>
        <v>2464</v>
      </c>
      <c r="I2477" s="25">
        <f t="shared" ca="1" si="771"/>
        <v>37282.042316055653</v>
      </c>
      <c r="J2477" s="16">
        <f t="shared" ca="1" si="780"/>
        <v>-1.2691261480202977E-2</v>
      </c>
      <c r="K2477" s="17">
        <f t="shared" ca="1" si="772"/>
        <v>33.005441104553739</v>
      </c>
      <c r="L2477" s="31">
        <f t="shared" ca="1" si="767"/>
        <v>-0.81665575429932458</v>
      </c>
      <c r="M2477" s="30"/>
      <c r="N2477" s="21">
        <v>2464</v>
      </c>
      <c r="O2477" s="14">
        <f t="shared" si="765"/>
        <v>0.72441599999999995</v>
      </c>
      <c r="P2477" s="14">
        <f t="shared" si="773"/>
        <v>0.79421911334341488</v>
      </c>
      <c r="Q2477" s="14">
        <f t="shared" si="781"/>
        <v>1.5186351133434148</v>
      </c>
      <c r="R2477" s="14">
        <f t="shared" si="782"/>
        <v>-6.9803113343414935E-2</v>
      </c>
      <c r="S2477" s="14">
        <f t="shared" si="783"/>
        <v>2.3128542266868299</v>
      </c>
      <c r="T2477" s="14">
        <f t="shared" si="784"/>
        <v>-0.86402222668682982</v>
      </c>
      <c r="U2477" s="4" t="s">
        <v>21</v>
      </c>
      <c r="V2477" s="21">
        <v>2464</v>
      </c>
      <c r="W2477" s="15">
        <f t="shared" si="774"/>
        <v>21986.43245002878</v>
      </c>
      <c r="X2477" s="15">
        <f t="shared" si="775"/>
        <v>23575.98642512217</v>
      </c>
      <c r="Y2477" s="15">
        <f t="shared" si="776"/>
        <v>48649.65268942363</v>
      </c>
      <c r="Z2477" s="15">
        <f t="shared" si="777"/>
        <v>9936.4165036427858</v>
      </c>
      <c r="AA2477" s="15">
        <f t="shared" si="778"/>
        <v>107647.69192004346</v>
      </c>
      <c r="AB2477" s="15">
        <f t="shared" si="779"/>
        <v>4490.6045197767171</v>
      </c>
      <c r="AC2477" s="15"/>
    </row>
    <row r="2478" spans="2:29">
      <c r="B2478" s="64">
        <v>43971</v>
      </c>
      <c r="C2478" s="65">
        <v>2971.61</v>
      </c>
      <c r="D2478" s="65">
        <v>20595.150000000001</v>
      </c>
      <c r="E2478" s="16">
        <f t="shared" si="766"/>
        <v>7.9134947842875638E-3</v>
      </c>
      <c r="F2478" s="16">
        <f t="shared" si="768"/>
        <v>7.9134947842875638E-3</v>
      </c>
      <c r="G2478" s="16" t="str">
        <f t="shared" si="769"/>
        <v/>
      </c>
      <c r="H2478" s="6">
        <f t="shared" si="770"/>
        <v>2465</v>
      </c>
      <c r="I2478" s="25">
        <f t="shared" ca="1" si="771"/>
        <v>37408.171164152634</v>
      </c>
      <c r="J2478" s="16">
        <f t="shared" ca="1" si="780"/>
        <v>3.3830992151055971E-3</v>
      </c>
      <c r="K2478" s="17">
        <f t="shared" ca="1" si="772"/>
        <v>33.198153084618539</v>
      </c>
      <c r="L2478" s="31">
        <f t="shared" ca="1" si="767"/>
        <v>0.19271198006480034</v>
      </c>
      <c r="M2478" s="30"/>
      <c r="N2478" s="21">
        <v>2465</v>
      </c>
      <c r="O2478" s="14">
        <f t="shared" si="765"/>
        <v>0.72470999999999997</v>
      </c>
      <c r="P2478" s="14">
        <f t="shared" si="773"/>
        <v>0.79438026158761021</v>
      </c>
      <c r="Q2478" s="14">
        <f t="shared" si="781"/>
        <v>1.5190902615876101</v>
      </c>
      <c r="R2478" s="14">
        <f t="shared" si="782"/>
        <v>-6.9670261587610249E-2</v>
      </c>
      <c r="S2478" s="14">
        <f t="shared" si="783"/>
        <v>2.3134705231752202</v>
      </c>
      <c r="T2478" s="14">
        <f t="shared" si="784"/>
        <v>-0.86405052317522046</v>
      </c>
      <c r="U2478" s="4" t="s">
        <v>21</v>
      </c>
      <c r="V2478" s="21">
        <v>2465</v>
      </c>
      <c r="W2478" s="15">
        <f t="shared" si="774"/>
        <v>21992.897411471855</v>
      </c>
      <c r="X2478" s="15">
        <f t="shared" si="775"/>
        <v>23579.785960075722</v>
      </c>
      <c r="Y2478" s="15">
        <f t="shared" si="776"/>
        <v>48671.800533319722</v>
      </c>
      <c r="Z2478" s="15">
        <f t="shared" si="777"/>
        <v>9937.7366617124189</v>
      </c>
      <c r="AA2478" s="15">
        <f t="shared" si="778"/>
        <v>107714.05526220395</v>
      </c>
      <c r="AB2478" s="15">
        <f t="shared" si="779"/>
        <v>4490.4774532358324</v>
      </c>
      <c r="AC2478" s="15"/>
    </row>
    <row r="2479" spans="2:29">
      <c r="B2479" s="64">
        <v>43972</v>
      </c>
      <c r="C2479" s="65">
        <v>2948.51</v>
      </c>
      <c r="D2479" s="65">
        <v>20552.310000000001</v>
      </c>
      <c r="E2479" s="16">
        <f t="shared" si="766"/>
        <v>-2.0801013830926284E-3</v>
      </c>
      <c r="F2479" s="16" t="str">
        <f t="shared" si="768"/>
        <v/>
      </c>
      <c r="G2479" s="16">
        <f t="shared" si="769"/>
        <v>-2.0801013830926284E-3</v>
      </c>
      <c r="H2479" s="6">
        <f t="shared" si="770"/>
        <v>2466</v>
      </c>
      <c r="I2479" s="25">
        <f t="shared" ca="1" si="771"/>
        <v>37446.571633877786</v>
      </c>
      <c r="J2479" s="16">
        <f t="shared" ca="1" si="780"/>
        <v>1.0265262516214494E-3</v>
      </c>
      <c r="K2479" s="17">
        <f t="shared" ca="1" si="772"/>
        <v>33.243903111117469</v>
      </c>
      <c r="L2479" s="31">
        <f t="shared" ca="1" si="767"/>
        <v>4.5750026498925712E-2</v>
      </c>
      <c r="M2479" s="30"/>
      <c r="N2479" s="21">
        <v>2466</v>
      </c>
      <c r="O2479" s="14">
        <f t="shared" si="765"/>
        <v>0.72500399999999998</v>
      </c>
      <c r="P2479" s="14">
        <f t="shared" si="773"/>
        <v>0.79454137714784878</v>
      </c>
      <c r="Q2479" s="14">
        <f t="shared" si="781"/>
        <v>1.5195453771478489</v>
      </c>
      <c r="R2479" s="14">
        <f t="shared" si="782"/>
        <v>-6.95373771478488E-2</v>
      </c>
      <c r="S2479" s="14">
        <f t="shared" si="783"/>
        <v>2.3140867542956975</v>
      </c>
      <c r="T2479" s="14">
        <f t="shared" si="784"/>
        <v>-0.86407875429569758</v>
      </c>
      <c r="U2479" s="4" t="s">
        <v>21</v>
      </c>
      <c r="V2479" s="21">
        <v>2466</v>
      </c>
      <c r="W2479" s="15">
        <f t="shared" si="774"/>
        <v>21999.364273893021</v>
      </c>
      <c r="X2479" s="15">
        <f t="shared" si="775"/>
        <v>23583.585336562097</v>
      </c>
      <c r="Y2479" s="15">
        <f t="shared" si="776"/>
        <v>48693.9568685513</v>
      </c>
      <c r="Z2479" s="15">
        <f t="shared" si="777"/>
        <v>9939.0573200267336</v>
      </c>
      <c r="AA2479" s="15">
        <f t="shared" si="778"/>
        <v>107780.4524710814</v>
      </c>
      <c r="AB2479" s="15">
        <f t="shared" si="779"/>
        <v>4490.3506838152807</v>
      </c>
      <c r="AC2479" s="15"/>
    </row>
    <row r="2480" spans="2:29">
      <c r="B2480" s="64">
        <v>43973</v>
      </c>
      <c r="C2480" s="65">
        <v>2955.45</v>
      </c>
      <c r="D2480" s="65">
        <v>20388.16</v>
      </c>
      <c r="E2480" s="16">
        <f t="shared" si="766"/>
        <v>-7.9869367482293448E-3</v>
      </c>
      <c r="F2480" s="16" t="str">
        <f t="shared" si="768"/>
        <v/>
      </c>
      <c r="G2480" s="16">
        <f t="shared" si="769"/>
        <v>-7.9869367482293448E-3</v>
      </c>
      <c r="H2480" s="6">
        <f t="shared" si="770"/>
        <v>2467</v>
      </c>
      <c r="I2480" s="25">
        <f t="shared" ca="1" si="771"/>
        <v>37349.801959979559</v>
      </c>
      <c r="J2480" s="16">
        <f t="shared" ca="1" si="780"/>
        <v>-2.5842065021161927E-3</v>
      </c>
      <c r="K2480" s="17">
        <f t="shared" ca="1" si="772"/>
        <v>33.063806044368334</v>
      </c>
      <c r="L2480" s="31">
        <f t="shared" ca="1" si="767"/>
        <v>-0.18009706674913681</v>
      </c>
      <c r="M2480" s="30"/>
      <c r="N2480" s="21">
        <v>2467</v>
      </c>
      <c r="O2480" s="14">
        <f t="shared" si="765"/>
        <v>0.725298</v>
      </c>
      <c r="P2480" s="14">
        <f t="shared" si="773"/>
        <v>0.79470246004400924</v>
      </c>
      <c r="Q2480" s="14">
        <f t="shared" si="781"/>
        <v>1.5200004600440091</v>
      </c>
      <c r="R2480" s="14">
        <f t="shared" si="782"/>
        <v>-6.9404460044009242E-2</v>
      </c>
      <c r="S2480" s="14">
        <f t="shared" si="783"/>
        <v>2.3147029200880187</v>
      </c>
      <c r="T2480" s="14">
        <f t="shared" si="784"/>
        <v>-0.86410692008801848</v>
      </c>
      <c r="U2480" s="4" t="s">
        <v>21</v>
      </c>
      <c r="V2480" s="21">
        <v>2467</v>
      </c>
      <c r="W2480" s="15">
        <f t="shared" si="774"/>
        <v>22005.833037851255</v>
      </c>
      <c r="X2480" s="15">
        <f t="shared" si="775"/>
        <v>23587.384554776283</v>
      </c>
      <c r="Y2480" s="15">
        <f t="shared" si="776"/>
        <v>48716.121698503506</v>
      </c>
      <c r="Z2480" s="15">
        <f t="shared" si="777"/>
        <v>9940.3784785409425</v>
      </c>
      <c r="AA2480" s="15">
        <f t="shared" si="778"/>
        <v>107846.88356315644</v>
      </c>
      <c r="AB2480" s="15">
        <f t="shared" si="779"/>
        <v>4490.2242113115799</v>
      </c>
      <c r="AC2480" s="15"/>
    </row>
    <row r="2481" spans="2:29">
      <c r="B2481" s="64">
        <v>43977</v>
      </c>
      <c r="C2481" s="65">
        <v>2991.77</v>
      </c>
      <c r="D2481" s="65">
        <v>21271.17</v>
      </c>
      <c r="E2481" s="16">
        <f t="shared" si="766"/>
        <v>4.3309940671448451E-2</v>
      </c>
      <c r="F2481" s="16">
        <f t="shared" si="768"/>
        <v>4.3309940671448451E-2</v>
      </c>
      <c r="G2481" s="16" t="str">
        <f t="shared" si="769"/>
        <v/>
      </c>
      <c r="H2481" s="6">
        <f t="shared" si="770"/>
        <v>2468</v>
      </c>
      <c r="I2481" s="25">
        <f t="shared" ca="1" si="771"/>
        <v>37259.134002010433</v>
      </c>
      <c r="J2481" s="16">
        <f t="shared" ca="1" si="780"/>
        <v>-2.4275351731791596E-3</v>
      </c>
      <c r="K2481" s="17">
        <f t="shared" ca="1" si="772"/>
        <v>32.893525541325218</v>
      </c>
      <c r="L2481" s="31">
        <f t="shared" ca="1" si="767"/>
        <v>-0.17028050304311895</v>
      </c>
      <c r="M2481" s="30"/>
      <c r="N2481" s="21">
        <v>2468</v>
      </c>
      <c r="O2481" s="14">
        <f t="shared" si="765"/>
        <v>0.72559200000000001</v>
      </c>
      <c r="P2481" s="14">
        <f t="shared" si="773"/>
        <v>0.79486351029595015</v>
      </c>
      <c r="Q2481" s="14">
        <f t="shared" si="781"/>
        <v>1.5204555102959501</v>
      </c>
      <c r="R2481" s="14">
        <f t="shared" si="782"/>
        <v>-6.9271510295950134E-2</v>
      </c>
      <c r="S2481" s="14">
        <f t="shared" si="783"/>
        <v>2.3153190205919003</v>
      </c>
      <c r="T2481" s="14">
        <f t="shared" si="784"/>
        <v>-0.86413502059190028</v>
      </c>
      <c r="U2481" s="4" t="s">
        <v>21</v>
      </c>
      <c r="V2481" s="21">
        <v>2468</v>
      </c>
      <c r="W2481" s="15">
        <f t="shared" si="774"/>
        <v>22012.303703905687</v>
      </c>
      <c r="X2481" s="15">
        <f t="shared" si="775"/>
        <v>23591.183614913043</v>
      </c>
      <c r="Y2481" s="15">
        <f t="shared" si="776"/>
        <v>48738.295026562635</v>
      </c>
      <c r="Z2481" s="15">
        <f t="shared" si="777"/>
        <v>9941.7001372104241</v>
      </c>
      <c r="AA2481" s="15">
        <f t="shared" si="778"/>
        <v>107913.34855491683</v>
      </c>
      <c r="AB2481" s="15">
        <f t="shared" si="779"/>
        <v>4490.0980355215097</v>
      </c>
      <c r="AC2481" s="15"/>
    </row>
    <row r="2482" spans="2:29">
      <c r="B2482" s="64">
        <v>43978</v>
      </c>
      <c r="C2482" s="65">
        <v>3036.13</v>
      </c>
      <c r="D2482" s="65">
        <v>21419.23</v>
      </c>
      <c r="E2482" s="16">
        <f t="shared" si="766"/>
        <v>6.9605950213364534E-3</v>
      </c>
      <c r="F2482" s="16">
        <f t="shared" si="768"/>
        <v>6.9605950213364534E-3</v>
      </c>
      <c r="G2482" s="16" t="str">
        <f t="shared" si="769"/>
        <v/>
      </c>
      <c r="H2482" s="6">
        <f t="shared" si="770"/>
        <v>2469</v>
      </c>
      <c r="I2482" s="25">
        <f t="shared" ca="1" si="771"/>
        <v>37318.545495082828</v>
      </c>
      <c r="J2482" s="16">
        <f t="shared" ca="1" si="780"/>
        <v>1.5945484151400206E-3</v>
      </c>
      <c r="K2482" s="17">
        <f t="shared" ca="1" si="772"/>
        <v>32.974730512847138</v>
      </c>
      <c r="L2482" s="31">
        <f t="shared" ca="1" si="767"/>
        <v>8.1204971521919855E-2</v>
      </c>
      <c r="M2482" s="30"/>
      <c r="N2482" s="21">
        <v>2469</v>
      </c>
      <c r="O2482" s="14">
        <f t="shared" si="765"/>
        <v>0.72588600000000003</v>
      </c>
      <c r="P2482" s="14">
        <f t="shared" si="773"/>
        <v>0.79502452792351008</v>
      </c>
      <c r="Q2482" s="14">
        <f t="shared" si="781"/>
        <v>1.52091052792351</v>
      </c>
      <c r="R2482" s="14">
        <f t="shared" si="782"/>
        <v>-6.9138527923510051E-2</v>
      </c>
      <c r="S2482" s="14">
        <f t="shared" si="783"/>
        <v>2.31593505584702</v>
      </c>
      <c r="T2482" s="14">
        <f t="shared" si="784"/>
        <v>-0.86416305584702013</v>
      </c>
      <c r="U2482" s="4" t="s">
        <v>21</v>
      </c>
      <c r="V2482" s="21">
        <v>2469</v>
      </c>
      <c r="W2482" s="15">
        <f t="shared" si="774"/>
        <v>22018.776272615611</v>
      </c>
      <c r="X2482" s="15">
        <f t="shared" si="775"/>
        <v>23594.982517166951</v>
      </c>
      <c r="Y2482" s="15">
        <f t="shared" si="776"/>
        <v>48760.476856115958</v>
      </c>
      <c r="Z2482" s="15">
        <f t="shared" si="777"/>
        <v>9943.0222959907169</v>
      </c>
      <c r="AA2482" s="15">
        <f t="shared" si="778"/>
        <v>107979.84746285751</v>
      </c>
      <c r="AB2482" s="15">
        <f t="shared" si="779"/>
        <v>4489.9721562421082</v>
      </c>
      <c r="AC2482" s="15"/>
    </row>
    <row r="2483" spans="2:29">
      <c r="B2483" s="64">
        <v>43979</v>
      </c>
      <c r="C2483" s="65">
        <v>3029.73</v>
      </c>
      <c r="D2483" s="65">
        <v>21916.31</v>
      </c>
      <c r="E2483" s="16">
        <f t="shared" si="766"/>
        <v>2.320718345150604E-2</v>
      </c>
      <c r="F2483" s="16">
        <f t="shared" si="768"/>
        <v>2.320718345150604E-2</v>
      </c>
      <c r="G2483" s="16" t="str">
        <f t="shared" si="769"/>
        <v/>
      </c>
      <c r="H2483" s="6">
        <f t="shared" si="770"/>
        <v>2470</v>
      </c>
      <c r="I2483" s="25">
        <f t="shared" ca="1" si="771"/>
        <v>37813.152926495808</v>
      </c>
      <c r="J2483" s="16">
        <f t="shared" ca="1" si="780"/>
        <v>1.3253663154641186E-2</v>
      </c>
      <c r="K2483" s="17">
        <f t="shared" ca="1" si="772"/>
        <v>33.779268677150093</v>
      </c>
      <c r="L2483" s="31">
        <f t="shared" ca="1" si="767"/>
        <v>0.80453816430295333</v>
      </c>
      <c r="M2483" s="30"/>
      <c r="N2483" s="21">
        <v>2470</v>
      </c>
      <c r="O2483" s="14">
        <f t="shared" si="765"/>
        <v>0.72617999999999994</v>
      </c>
      <c r="P2483" s="14">
        <f t="shared" si="773"/>
        <v>0.79518551294650741</v>
      </c>
      <c r="Q2483" s="14">
        <f t="shared" si="781"/>
        <v>1.5213655129465073</v>
      </c>
      <c r="R2483" s="14">
        <f t="shared" si="782"/>
        <v>-6.9005512946507475E-2</v>
      </c>
      <c r="S2483" s="14">
        <f t="shared" si="783"/>
        <v>2.3165510258930149</v>
      </c>
      <c r="T2483" s="14">
        <f t="shared" si="784"/>
        <v>-0.86419102589301489</v>
      </c>
      <c r="U2483" s="4" t="s">
        <v>21</v>
      </c>
      <c r="V2483" s="21">
        <v>2470</v>
      </c>
      <c r="W2483" s="15">
        <f t="shared" si="774"/>
        <v>22025.250744540495</v>
      </c>
      <c r="X2483" s="15">
        <f t="shared" si="775"/>
        <v>23598.781261732387</v>
      </c>
      <c r="Y2483" s="15">
        <f t="shared" si="776"/>
        <v>48782.667190551809</v>
      </c>
      <c r="Z2483" s="15">
        <f t="shared" si="777"/>
        <v>9944.3449548375211</v>
      </c>
      <c r="AA2483" s="15">
        <f t="shared" si="778"/>
        <v>108046.38030348053</v>
      </c>
      <c r="AB2483" s="15">
        <f t="shared" si="779"/>
        <v>4489.8465732706718</v>
      </c>
      <c r="AC2483" s="15"/>
    </row>
    <row r="2484" spans="2:29">
      <c r="B2484" s="64">
        <v>43980</v>
      </c>
      <c r="C2484" s="65">
        <v>3044.31</v>
      </c>
      <c r="D2484" s="65">
        <v>21877.89</v>
      </c>
      <c r="E2484" s="16">
        <f t="shared" si="766"/>
        <v>-1.7530323307163428E-3</v>
      </c>
      <c r="F2484" s="16" t="str">
        <f t="shared" si="768"/>
        <v/>
      </c>
      <c r="G2484" s="16">
        <f t="shared" si="769"/>
        <v>-1.7530323307163428E-3</v>
      </c>
      <c r="H2484" s="6">
        <f t="shared" si="770"/>
        <v>2471</v>
      </c>
      <c r="I2484" s="25">
        <f t="shared" ca="1" si="771"/>
        <v>37741.385927148956</v>
      </c>
      <c r="J2484" s="16">
        <f t="shared" ca="1" si="780"/>
        <v>-1.8979374580680437E-3</v>
      </c>
      <c r="K2484" s="17">
        <f t="shared" ca="1" si="772"/>
        <v>33.642159795814059</v>
      </c>
      <c r="L2484" s="31">
        <f t="shared" ca="1" si="767"/>
        <v>-0.13710888133603008</v>
      </c>
      <c r="M2484" s="30"/>
      <c r="N2484" s="21">
        <v>2471</v>
      </c>
      <c r="O2484" s="14">
        <f t="shared" si="765"/>
        <v>0.72647399999999995</v>
      </c>
      <c r="P2484" s="14">
        <f t="shared" si="773"/>
        <v>0.7953464653847403</v>
      </c>
      <c r="Q2484" s="14">
        <f t="shared" si="781"/>
        <v>1.5218204653847403</v>
      </c>
      <c r="R2484" s="14">
        <f t="shared" si="782"/>
        <v>-6.8872465384740345E-2</v>
      </c>
      <c r="S2484" s="14">
        <f t="shared" si="783"/>
        <v>2.3171669307694804</v>
      </c>
      <c r="T2484" s="14">
        <f t="shared" si="784"/>
        <v>-0.86421893076948064</v>
      </c>
      <c r="U2484" s="4" t="s">
        <v>21</v>
      </c>
      <c r="V2484" s="21">
        <v>2471</v>
      </c>
      <c r="W2484" s="15">
        <f t="shared" si="774"/>
        <v>22031.727120239968</v>
      </c>
      <c r="X2484" s="15">
        <f t="shared" si="775"/>
        <v>23602.579848803511</v>
      </c>
      <c r="Y2484" s="15">
        <f t="shared" si="776"/>
        <v>48804.866033259568</v>
      </c>
      <c r="Z2484" s="15">
        <f t="shared" si="777"/>
        <v>9945.6681137067117</v>
      </c>
      <c r="AA2484" s="15">
        <f t="shared" si="778"/>
        <v>108112.94709329483</v>
      </c>
      <c r="AB2484" s="15">
        <f t="shared" si="779"/>
        <v>4489.7212864047597</v>
      </c>
      <c r="AC2484" s="15"/>
    </row>
    <row r="2485" spans="2:29">
      <c r="B2485" s="64">
        <v>43983</v>
      </c>
      <c r="C2485" s="65">
        <v>3055.73</v>
      </c>
      <c r="D2485" s="65">
        <v>22062.39</v>
      </c>
      <c r="E2485" s="16">
        <f t="shared" si="766"/>
        <v>8.4331715718471943E-3</v>
      </c>
      <c r="F2485" s="16">
        <f t="shared" si="768"/>
        <v>8.4331715718471943E-3</v>
      </c>
      <c r="G2485" s="16" t="str">
        <f t="shared" si="769"/>
        <v/>
      </c>
      <c r="H2485" s="6">
        <f t="shared" si="770"/>
        <v>2472</v>
      </c>
      <c r="I2485" s="25">
        <f t="shared" ca="1" si="771"/>
        <v>37582.05865617549</v>
      </c>
      <c r="J2485" s="16">
        <f t="shared" ca="1" si="780"/>
        <v>-4.2215532646578237E-3</v>
      </c>
      <c r="K2485" s="17">
        <f t="shared" ca="1" si="772"/>
        <v>33.359379044306699</v>
      </c>
      <c r="L2485" s="31">
        <f t="shared" ca="1" si="767"/>
        <v>-0.28278075150735943</v>
      </c>
      <c r="M2485" s="30"/>
      <c r="N2485" s="21">
        <v>2472</v>
      </c>
      <c r="O2485" s="14">
        <f t="shared" si="765"/>
        <v>0.72676799999999997</v>
      </c>
      <c r="P2485" s="14">
        <f t="shared" si="773"/>
        <v>0.79550738525798737</v>
      </c>
      <c r="Q2485" s="14">
        <f t="shared" si="781"/>
        <v>1.5222753852579873</v>
      </c>
      <c r="R2485" s="14">
        <f t="shared" si="782"/>
        <v>-6.8739385257987395E-2</v>
      </c>
      <c r="S2485" s="14">
        <f t="shared" si="783"/>
        <v>2.3177827705159748</v>
      </c>
      <c r="T2485" s="14">
        <f t="shared" si="784"/>
        <v>-0.86424677051597476</v>
      </c>
      <c r="U2485" s="4" t="s">
        <v>21</v>
      </c>
      <c r="V2485" s="21">
        <v>2472</v>
      </c>
      <c r="W2485" s="15">
        <f t="shared" si="774"/>
        <v>22038.205400273822</v>
      </c>
      <c r="X2485" s="15">
        <f t="shared" si="775"/>
        <v>23606.378278574306</v>
      </c>
      <c r="Y2485" s="15">
        <f t="shared" si="776"/>
        <v>48827.073387629687</v>
      </c>
      <c r="Z2485" s="15">
        <f t="shared" si="777"/>
        <v>9946.9917725543182</v>
      </c>
      <c r="AA2485" s="15">
        <f t="shared" si="778"/>
        <v>108179.54784881682</v>
      </c>
      <c r="AB2485" s="15">
        <f t="shared" si="779"/>
        <v>4489.596295442183</v>
      </c>
      <c r="AC2485" s="15"/>
    </row>
    <row r="2486" spans="2:29">
      <c r="B2486" s="64">
        <v>43984</v>
      </c>
      <c r="C2486" s="65">
        <v>3080.82</v>
      </c>
      <c r="D2486" s="65">
        <v>22325.61</v>
      </c>
      <c r="E2486" s="16">
        <f t="shared" si="766"/>
        <v>1.1930711042638679E-2</v>
      </c>
      <c r="F2486" s="16">
        <f t="shared" si="768"/>
        <v>1.1930711042638679E-2</v>
      </c>
      <c r="G2486" s="16" t="str">
        <f t="shared" si="769"/>
        <v/>
      </c>
      <c r="H2486" s="6">
        <f t="shared" si="770"/>
        <v>2473</v>
      </c>
      <c r="I2486" s="25">
        <f t="shared" ca="1" si="771"/>
        <v>37461.971830763789</v>
      </c>
      <c r="J2486" s="16">
        <f t="shared" ca="1" si="780"/>
        <v>-3.1953232394832795E-3</v>
      </c>
      <c r="K2486" s="17">
        <f t="shared" ca="1" si="772"/>
        <v>33.140976460647579</v>
      </c>
      <c r="L2486" s="31">
        <f t="shared" ca="1" si="767"/>
        <v>-0.21840258365912021</v>
      </c>
      <c r="M2486" s="30"/>
      <c r="N2486" s="21">
        <v>2473</v>
      </c>
      <c r="O2486" s="14">
        <f t="shared" si="765"/>
        <v>0.72706199999999999</v>
      </c>
      <c r="P2486" s="14">
        <f t="shared" si="773"/>
        <v>0.79566827258600681</v>
      </c>
      <c r="Q2486" s="14">
        <f t="shared" si="781"/>
        <v>1.5227302725860068</v>
      </c>
      <c r="R2486" s="14">
        <f t="shared" si="782"/>
        <v>-6.8606272586006822E-2</v>
      </c>
      <c r="S2486" s="14">
        <f t="shared" si="783"/>
        <v>2.3183985451720135</v>
      </c>
      <c r="T2486" s="14">
        <f t="shared" si="784"/>
        <v>-0.86427454517201363</v>
      </c>
      <c r="U2486" s="4" t="s">
        <v>21</v>
      </c>
      <c r="V2486" s="21">
        <v>2473</v>
      </c>
      <c r="W2486" s="15">
        <f t="shared" si="774"/>
        <v>22044.685585202013</v>
      </c>
      <c r="X2486" s="15">
        <f t="shared" si="775"/>
        <v>23610.176551238539</v>
      </c>
      <c r="Y2486" s="15">
        <f t="shared" si="776"/>
        <v>48849.289257053657</v>
      </c>
      <c r="Z2486" s="15">
        <f t="shared" si="777"/>
        <v>9948.3159313365322</v>
      </c>
      <c r="AA2486" s="15">
        <f t="shared" si="778"/>
        <v>108246.18258656966</v>
      </c>
      <c r="AB2486" s="15">
        <f t="shared" si="779"/>
        <v>4489.4716001810166</v>
      </c>
      <c r="AC2486" s="15"/>
    </row>
    <row r="2487" spans="2:29">
      <c r="B2487" s="64">
        <v>43985</v>
      </c>
      <c r="C2487" s="65">
        <v>3122.87</v>
      </c>
      <c r="D2487" s="65">
        <v>22613.759999999998</v>
      </c>
      <c r="E2487" s="16">
        <f t="shared" si="766"/>
        <v>1.290670221328769E-2</v>
      </c>
      <c r="F2487" s="16">
        <f t="shared" si="768"/>
        <v>1.290670221328769E-2</v>
      </c>
      <c r="G2487" s="16" t="str">
        <f t="shared" si="769"/>
        <v/>
      </c>
      <c r="H2487" s="6">
        <f t="shared" si="770"/>
        <v>2474</v>
      </c>
      <c r="I2487" s="25">
        <f t="shared" ca="1" si="771"/>
        <v>37279.020904065081</v>
      </c>
      <c r="J2487" s="16">
        <f t="shared" ca="1" si="780"/>
        <v>-4.8836438061829017E-3</v>
      </c>
      <c r="K2487" s="17">
        <f t="shared" ca="1" si="772"/>
        <v>32.81662576968909</v>
      </c>
      <c r="L2487" s="31">
        <f t="shared" ca="1" si="767"/>
        <v>-0.32435069095849106</v>
      </c>
      <c r="M2487" s="30"/>
      <c r="N2487" s="21">
        <v>2474</v>
      </c>
      <c r="O2487" s="14">
        <f t="shared" si="765"/>
        <v>0.727356</v>
      </c>
      <c r="P2487" s="14">
        <f t="shared" si="773"/>
        <v>0.79582912738853684</v>
      </c>
      <c r="Q2487" s="14">
        <f t="shared" si="781"/>
        <v>1.5231851273885368</v>
      </c>
      <c r="R2487" s="14">
        <f t="shared" si="782"/>
        <v>-6.8473127388536836E-2</v>
      </c>
      <c r="S2487" s="14">
        <f t="shared" si="783"/>
        <v>2.3190142547770738</v>
      </c>
      <c r="T2487" s="14">
        <f t="shared" si="784"/>
        <v>-0.86430225477707368</v>
      </c>
      <c r="U2487" s="4" t="s">
        <v>21</v>
      </c>
      <c r="V2487" s="21">
        <v>2474</v>
      </c>
      <c r="W2487" s="15">
        <f t="shared" si="774"/>
        <v>22051.16767558466</v>
      </c>
      <c r="X2487" s="15">
        <f t="shared" si="775"/>
        <v>23613.974666989776</v>
      </c>
      <c r="Y2487" s="15">
        <f t="shared" si="776"/>
        <v>48871.513644924016</v>
      </c>
      <c r="Z2487" s="15">
        <f t="shared" si="777"/>
        <v>9949.6405900097161</v>
      </c>
      <c r="AA2487" s="15">
        <f t="shared" si="778"/>
        <v>108312.85132308389</v>
      </c>
      <c r="AB2487" s="15">
        <f t="shared" si="779"/>
        <v>4489.3472004195883</v>
      </c>
      <c r="AC2487" s="15"/>
    </row>
    <row r="2488" spans="2:29">
      <c r="B2488" s="64">
        <v>43986</v>
      </c>
      <c r="C2488" s="65">
        <v>3112.35</v>
      </c>
      <c r="D2488" s="65">
        <v>22695.74</v>
      </c>
      <c r="E2488" s="16">
        <f t="shared" si="766"/>
        <v>3.6252264108225791E-3</v>
      </c>
      <c r="F2488" s="16">
        <f t="shared" si="768"/>
        <v>3.6252264108225791E-3</v>
      </c>
      <c r="G2488" s="16" t="str">
        <f t="shared" si="769"/>
        <v/>
      </c>
      <c r="H2488" s="6">
        <f t="shared" si="770"/>
        <v>2475</v>
      </c>
      <c r="I2488" s="25">
        <f t="shared" ca="1" si="771"/>
        <v>36874.623434976391</v>
      </c>
      <c r="J2488" s="16">
        <f t="shared" ca="1" si="780"/>
        <v>-1.0847856496268453E-2</v>
      </c>
      <c r="K2488" s="17">
        <f t="shared" ca="1" si="772"/>
        <v>32.116555092736483</v>
      </c>
      <c r="L2488" s="31">
        <f t="shared" ca="1" si="767"/>
        <v>-0.70007067695260938</v>
      </c>
      <c r="M2488" s="30"/>
      <c r="N2488" s="21">
        <v>2475</v>
      </c>
      <c r="O2488" s="14">
        <f t="shared" si="765"/>
        <v>0.72765000000000002</v>
      </c>
      <c r="P2488" s="14">
        <f t="shared" si="773"/>
        <v>0.79598994968529602</v>
      </c>
      <c r="Q2488" s="14">
        <f t="shared" si="781"/>
        <v>1.5236399496852959</v>
      </c>
      <c r="R2488" s="14">
        <f t="shared" si="782"/>
        <v>-6.8339949685295998E-2</v>
      </c>
      <c r="S2488" s="14">
        <f t="shared" si="783"/>
        <v>2.3196298993705922</v>
      </c>
      <c r="T2488" s="14">
        <f t="shared" si="784"/>
        <v>-0.86432989937059201</v>
      </c>
      <c r="U2488" s="4" t="s">
        <v>21</v>
      </c>
      <c r="V2488" s="21">
        <v>2475</v>
      </c>
      <c r="W2488" s="15">
        <f t="shared" si="774"/>
        <v>22057.651671982047</v>
      </c>
      <c r="X2488" s="15">
        <f t="shared" si="775"/>
        <v>23617.772626021397</v>
      </c>
      <c r="Y2488" s="15">
        <f t="shared" si="776"/>
        <v>48893.746554634359</v>
      </c>
      <c r="Z2488" s="15">
        <f t="shared" si="777"/>
        <v>9950.9657485303924</v>
      </c>
      <c r="AA2488" s="15">
        <f t="shared" si="778"/>
        <v>108379.55407489697</v>
      </c>
      <c r="AB2488" s="15">
        <f t="shared" si="779"/>
        <v>4489.2230959564868</v>
      </c>
      <c r="AC2488" s="15"/>
    </row>
    <row r="2489" spans="2:29">
      <c r="B2489" s="64">
        <v>43987</v>
      </c>
      <c r="C2489" s="65">
        <v>3193.93</v>
      </c>
      <c r="D2489" s="65">
        <v>22863.73</v>
      </c>
      <c r="E2489" s="16">
        <f t="shared" si="766"/>
        <v>7.4018295944524373E-3</v>
      </c>
      <c r="F2489" s="16">
        <f t="shared" si="768"/>
        <v>7.4018295944524373E-3</v>
      </c>
      <c r="G2489" s="16" t="str">
        <f t="shared" si="769"/>
        <v/>
      </c>
      <c r="H2489" s="6">
        <f t="shared" si="770"/>
        <v>2476</v>
      </c>
      <c r="I2489" s="25">
        <f t="shared" ca="1" si="771"/>
        <v>37161.800034393687</v>
      </c>
      <c r="J2489" s="16">
        <f t="shared" ca="1" si="780"/>
        <v>7.7879195139089396E-3</v>
      </c>
      <c r="K2489" s="17">
        <f t="shared" ca="1" si="772"/>
        <v>32.58303980668672</v>
      </c>
      <c r="L2489" s="31">
        <f t="shared" ca="1" si="767"/>
        <v>0.4664847139502401</v>
      </c>
      <c r="M2489" s="30"/>
      <c r="N2489" s="21">
        <v>2476</v>
      </c>
      <c r="O2489" s="14">
        <f t="shared" si="765"/>
        <v>0.72794399999999992</v>
      </c>
      <c r="P2489" s="14">
        <f t="shared" si="773"/>
        <v>0.7961507394959827</v>
      </c>
      <c r="Q2489" s="14">
        <f t="shared" si="781"/>
        <v>1.5240947394959825</v>
      </c>
      <c r="R2489" s="14">
        <f t="shared" si="782"/>
        <v>-6.8206739495982771E-2</v>
      </c>
      <c r="S2489" s="14">
        <f t="shared" si="783"/>
        <v>2.3202454789919651</v>
      </c>
      <c r="T2489" s="14">
        <f t="shared" si="784"/>
        <v>-0.86435747899196547</v>
      </c>
      <c r="U2489" s="4" t="s">
        <v>21</v>
      </c>
      <c r="V2489" s="21">
        <v>2476</v>
      </c>
      <c r="W2489" s="15">
        <f t="shared" si="774"/>
        <v>22064.137574954628</v>
      </c>
      <c r="X2489" s="15">
        <f t="shared" si="775"/>
        <v>23621.570428526567</v>
      </c>
      <c r="Y2489" s="15">
        <f t="shared" si="776"/>
        <v>48915.987989579335</v>
      </c>
      <c r="Z2489" s="15">
        <f t="shared" si="777"/>
        <v>9952.2914068552418</v>
      </c>
      <c r="AA2489" s="15">
        <f t="shared" si="778"/>
        <v>108446.29085855353</v>
      </c>
      <c r="AB2489" s="15">
        <f t="shared" si="779"/>
        <v>4489.0992865905546</v>
      </c>
      <c r="AC2489" s="15"/>
    </row>
    <row r="2490" spans="2:29">
      <c r="B2490" s="64">
        <v>43990</v>
      </c>
      <c r="C2490" s="65">
        <v>3232.39</v>
      </c>
      <c r="D2490" s="65">
        <v>23178.1</v>
      </c>
      <c r="E2490" s="16">
        <f t="shared" si="766"/>
        <v>1.3749725001126194E-2</v>
      </c>
      <c r="F2490" s="16">
        <f t="shared" si="768"/>
        <v>1.3749725001126194E-2</v>
      </c>
      <c r="G2490" s="16" t="str">
        <f t="shared" si="769"/>
        <v/>
      </c>
      <c r="H2490" s="6">
        <f t="shared" si="770"/>
        <v>2477</v>
      </c>
      <c r="I2490" s="25">
        <f t="shared" ca="1" si="771"/>
        <v>36299.219869732995</v>
      </c>
      <c r="J2490" s="16">
        <f t="shared" ca="1" si="780"/>
        <v>-2.3211474252118149E-2</v>
      </c>
      <c r="K2490" s="17">
        <f t="shared" ca="1" si="772"/>
        <v>31.096844879854352</v>
      </c>
      <c r="L2490" s="31">
        <f t="shared" ca="1" si="767"/>
        <v>-1.4861949268323678</v>
      </c>
      <c r="M2490" s="30"/>
      <c r="N2490" s="21">
        <v>2477</v>
      </c>
      <c r="O2490" s="14">
        <f t="shared" si="765"/>
        <v>0.72823799999999994</v>
      </c>
      <c r="P2490" s="14">
        <f t="shared" si="773"/>
        <v>0.79631149684027547</v>
      </c>
      <c r="Q2490" s="14">
        <f t="shared" si="781"/>
        <v>1.5245494968402755</v>
      </c>
      <c r="R2490" s="14">
        <f t="shared" si="782"/>
        <v>-6.8073496840275527E-2</v>
      </c>
      <c r="S2490" s="14">
        <f t="shared" si="783"/>
        <v>2.3208609936805509</v>
      </c>
      <c r="T2490" s="14">
        <f t="shared" si="784"/>
        <v>-0.86438499368055099</v>
      </c>
      <c r="U2490" s="4" t="s">
        <v>21</v>
      </c>
      <c r="V2490" s="21">
        <v>2477</v>
      </c>
      <c r="W2490" s="15">
        <f t="shared" si="774"/>
        <v>22070.62538506302</v>
      </c>
      <c r="X2490" s="15">
        <f t="shared" si="775"/>
        <v>23625.368074698261</v>
      </c>
      <c r="Y2490" s="15">
        <f t="shared" si="776"/>
        <v>48938.237953154661</v>
      </c>
      <c r="Z2490" s="15">
        <f t="shared" si="777"/>
        <v>9953.6175649411143</v>
      </c>
      <c r="AA2490" s="15">
        <f t="shared" si="778"/>
        <v>108513.06169060551</v>
      </c>
      <c r="AB2490" s="15">
        <f t="shared" si="779"/>
        <v>4488.9757721208935</v>
      </c>
      <c r="AC2490" s="15"/>
    </row>
    <row r="2491" spans="2:29">
      <c r="B2491" s="64">
        <v>43991</v>
      </c>
      <c r="C2491" s="65">
        <v>3207.18</v>
      </c>
      <c r="D2491" s="65">
        <v>23091.03</v>
      </c>
      <c r="E2491" s="16">
        <f t="shared" si="766"/>
        <v>-3.7565633076050114E-3</v>
      </c>
      <c r="F2491" s="16" t="str">
        <f t="shared" si="768"/>
        <v/>
      </c>
      <c r="G2491" s="16">
        <f t="shared" si="769"/>
        <v>-3.7565633076050114E-3</v>
      </c>
      <c r="H2491" s="6">
        <f t="shared" si="770"/>
        <v>2478</v>
      </c>
      <c r="I2491" s="25">
        <f t="shared" ca="1" si="771"/>
        <v>36104.451123772429</v>
      </c>
      <c r="J2491" s="16">
        <f t="shared" ca="1" si="780"/>
        <v>-5.3656455058685125E-3</v>
      </c>
      <c r="K2491" s="17">
        <f t="shared" ca="1" si="772"/>
        <v>30.74221388602021</v>
      </c>
      <c r="L2491" s="31">
        <f t="shared" ca="1" si="767"/>
        <v>-0.35463099383414315</v>
      </c>
      <c r="M2491" s="30"/>
      <c r="N2491" s="21">
        <v>2478</v>
      </c>
      <c r="O2491" s="14">
        <f t="shared" si="765"/>
        <v>0.72853199999999996</v>
      </c>
      <c r="P2491" s="14">
        <f t="shared" si="773"/>
        <v>0.79647222173783316</v>
      </c>
      <c r="Q2491" s="14">
        <f t="shared" si="781"/>
        <v>1.525004221737833</v>
      </c>
      <c r="R2491" s="14">
        <f t="shared" si="782"/>
        <v>-6.7940221737833206E-2</v>
      </c>
      <c r="S2491" s="14">
        <f t="shared" si="783"/>
        <v>2.3214764434756665</v>
      </c>
      <c r="T2491" s="14">
        <f t="shared" si="784"/>
        <v>-0.86441244347566637</v>
      </c>
      <c r="U2491" s="4" t="s">
        <v>21</v>
      </c>
      <c r="V2491" s="21">
        <v>2478</v>
      </c>
      <c r="W2491" s="15">
        <f t="shared" si="774"/>
        <v>22077.115102868</v>
      </c>
      <c r="X2491" s="15">
        <f t="shared" si="775"/>
        <v>23629.16556472925</v>
      </c>
      <c r="Y2491" s="15">
        <f t="shared" si="776"/>
        <v>48960.496448757083</v>
      </c>
      <c r="Z2491" s="15">
        <f t="shared" si="777"/>
        <v>9954.9442227450163</v>
      </c>
      <c r="AA2491" s="15">
        <f t="shared" si="778"/>
        <v>108579.86658761177</v>
      </c>
      <c r="AB2491" s="15">
        <f t="shared" si="779"/>
        <v>4488.8525523468579</v>
      </c>
      <c r="AC2491" s="15"/>
    </row>
    <row r="2492" spans="2:29">
      <c r="B2492" s="64">
        <v>43992</v>
      </c>
      <c r="C2492" s="65">
        <v>3190.14</v>
      </c>
      <c r="D2492" s="65">
        <v>23124.95</v>
      </c>
      <c r="E2492" s="16">
        <f t="shared" si="766"/>
        <v>1.4689686861089303E-3</v>
      </c>
      <c r="F2492" s="16">
        <f t="shared" si="768"/>
        <v>1.4689686861089303E-3</v>
      </c>
      <c r="G2492" s="16" t="str">
        <f t="shared" si="769"/>
        <v/>
      </c>
      <c r="H2492" s="6">
        <f t="shared" si="770"/>
        <v>2479</v>
      </c>
      <c r="I2492" s="25">
        <f t="shared" ca="1" si="771"/>
        <v>35364.841366832712</v>
      </c>
      <c r="J2492" s="16">
        <f t="shared" ca="1" si="780"/>
        <v>-2.0485279070001763E-2</v>
      </c>
      <c r="K2492" s="17">
        <f t="shared" ca="1" si="772"/>
        <v>29.430212223017122</v>
      </c>
      <c r="L2492" s="31">
        <f t="shared" ca="1" si="767"/>
        <v>-1.3120016630030877</v>
      </c>
      <c r="M2492" s="30"/>
      <c r="N2492" s="21">
        <v>2479</v>
      </c>
      <c r="O2492" s="14">
        <f t="shared" si="765"/>
        <v>0.72882599999999997</v>
      </c>
      <c r="P2492" s="14">
        <f t="shared" si="773"/>
        <v>0.79663291420829452</v>
      </c>
      <c r="Q2492" s="14">
        <f t="shared" si="781"/>
        <v>1.5254589142082944</v>
      </c>
      <c r="R2492" s="14">
        <f t="shared" si="782"/>
        <v>-6.7806914208294544E-2</v>
      </c>
      <c r="S2492" s="14">
        <f t="shared" si="783"/>
        <v>2.322091828416589</v>
      </c>
      <c r="T2492" s="14">
        <f t="shared" si="784"/>
        <v>-0.86443982841658906</v>
      </c>
      <c r="U2492" s="4" t="s">
        <v>21</v>
      </c>
      <c r="V2492" s="21">
        <v>2479</v>
      </c>
      <c r="W2492" s="15">
        <f t="shared" si="774"/>
        <v>22083.606728930514</v>
      </c>
      <c r="X2492" s="15">
        <f t="shared" si="775"/>
        <v>23632.962898812115</v>
      </c>
      <c r="Y2492" s="15">
        <f t="shared" si="776"/>
        <v>48982.763479784429</v>
      </c>
      <c r="Z2492" s="15">
        <f t="shared" si="777"/>
        <v>9956.2713802241215</v>
      </c>
      <c r="AA2492" s="15">
        <f t="shared" si="778"/>
        <v>108646.70556613826</v>
      </c>
      <c r="AB2492" s="15">
        <f t="shared" si="779"/>
        <v>4488.7296270680599</v>
      </c>
      <c r="AC2492" s="15"/>
    </row>
    <row r="2493" spans="2:29">
      <c r="B2493" s="64">
        <v>43993</v>
      </c>
      <c r="C2493" s="65">
        <v>3002.1</v>
      </c>
      <c r="D2493" s="65">
        <v>22472.91</v>
      </c>
      <c r="E2493" s="16">
        <f t="shared" si="766"/>
        <v>-2.8196385289481745E-2</v>
      </c>
      <c r="F2493" s="16" t="str">
        <f t="shared" si="768"/>
        <v/>
      </c>
      <c r="G2493" s="16">
        <f t="shared" si="769"/>
        <v>-2.8196385289481745E-2</v>
      </c>
      <c r="H2493" s="6">
        <f t="shared" si="770"/>
        <v>2480</v>
      </c>
      <c r="I2493" s="25">
        <f t="shared" ca="1" si="771"/>
        <v>35173.783456489815</v>
      </c>
      <c r="J2493" s="16">
        <f t="shared" ca="1" si="780"/>
        <v>-5.4024817575481308E-3</v>
      </c>
      <c r="K2493" s="17">
        <f t="shared" ca="1" si="772"/>
        <v>29.073266499250877</v>
      </c>
      <c r="L2493" s="31">
        <f t="shared" ca="1" si="767"/>
        <v>-0.35694572376624589</v>
      </c>
      <c r="M2493" s="30"/>
      <c r="N2493" s="21">
        <v>2480</v>
      </c>
      <c r="O2493" s="14">
        <f t="shared" si="765"/>
        <v>0.72911999999999999</v>
      </c>
      <c r="P2493" s="14">
        <f t="shared" si="773"/>
        <v>0.79679357427127895</v>
      </c>
      <c r="Q2493" s="14">
        <f t="shared" si="781"/>
        <v>1.525913574271279</v>
      </c>
      <c r="R2493" s="14">
        <f t="shared" si="782"/>
        <v>-6.7673574271278958E-2</v>
      </c>
      <c r="S2493" s="14">
        <f t="shared" si="783"/>
        <v>2.3227071485425581</v>
      </c>
      <c r="T2493" s="14">
        <f t="shared" si="784"/>
        <v>-0.86446714854255791</v>
      </c>
      <c r="U2493" s="4" t="s">
        <v>21</v>
      </c>
      <c r="V2493" s="21">
        <v>2480</v>
      </c>
      <c r="W2493" s="15">
        <f t="shared" si="774"/>
        <v>22090.100263811677</v>
      </c>
      <c r="X2493" s="15">
        <f t="shared" si="775"/>
        <v>23636.760077139232</v>
      </c>
      <c r="Y2493" s="15">
        <f t="shared" si="776"/>
        <v>49005.039049635576</v>
      </c>
      <c r="Z2493" s="15">
        <f t="shared" si="777"/>
        <v>9957.5990373357618</v>
      </c>
      <c r="AA2493" s="15">
        <f t="shared" si="778"/>
        <v>108713.57864275835</v>
      </c>
      <c r="AB2493" s="15">
        <f t="shared" si="779"/>
        <v>4488.6069960843624</v>
      </c>
      <c r="AC2493" s="15"/>
    </row>
    <row r="2494" spans="2:29">
      <c r="B2494" s="64">
        <v>43994</v>
      </c>
      <c r="C2494" s="65">
        <v>3041.31</v>
      </c>
      <c r="D2494" s="65">
        <v>22305.48</v>
      </c>
      <c r="E2494" s="16">
        <f t="shared" si="766"/>
        <v>-7.4503034987458364E-3</v>
      </c>
      <c r="F2494" s="16" t="str">
        <f t="shared" si="768"/>
        <v/>
      </c>
      <c r="G2494" s="16">
        <f t="shared" si="769"/>
        <v>-7.4503034987458364E-3</v>
      </c>
      <c r="H2494" s="6">
        <f t="shared" si="770"/>
        <v>2481</v>
      </c>
      <c r="I2494" s="25">
        <f t="shared" ca="1" si="771"/>
        <v>35089.63881690686</v>
      </c>
      <c r="J2494" s="16">
        <f t="shared" ca="1" si="780"/>
        <v>-2.3922544382250694E-3</v>
      </c>
      <c r="K2494" s="17">
        <f t="shared" ca="1" si="772"/>
        <v>28.905196370395124</v>
      </c>
      <c r="L2494" s="31">
        <f t="shared" ca="1" si="767"/>
        <v>-0.16807012885575243</v>
      </c>
      <c r="M2494" s="30"/>
      <c r="N2494" s="21">
        <v>2481</v>
      </c>
      <c r="O2494" s="14">
        <f t="shared" si="765"/>
        <v>0.72941400000000001</v>
      </c>
      <c r="P2494" s="14">
        <f t="shared" si="773"/>
        <v>0.79695420194638544</v>
      </c>
      <c r="Q2494" s="14">
        <f t="shared" si="781"/>
        <v>1.5263682019463856</v>
      </c>
      <c r="R2494" s="14">
        <f t="shared" si="782"/>
        <v>-6.7540201946385436E-2</v>
      </c>
      <c r="S2494" s="14">
        <f t="shared" si="783"/>
        <v>2.3233224038927709</v>
      </c>
      <c r="T2494" s="14">
        <f t="shared" si="784"/>
        <v>-0.86449440389277088</v>
      </c>
      <c r="U2494" s="4" t="s">
        <v>21</v>
      </c>
      <c r="V2494" s="21">
        <v>2481</v>
      </c>
      <c r="W2494" s="15">
        <f t="shared" si="774"/>
        <v>22096.595708072753</v>
      </c>
      <c r="X2494" s="15">
        <f t="shared" si="775"/>
        <v>23640.557099902777</v>
      </c>
      <c r="Y2494" s="15">
        <f t="shared" si="776"/>
        <v>49027.323161710425</v>
      </c>
      <c r="Z2494" s="15">
        <f t="shared" si="777"/>
        <v>9958.9271940374347</v>
      </c>
      <c r="AA2494" s="15">
        <f t="shared" si="778"/>
        <v>108780.48583405222</v>
      </c>
      <c r="AB2494" s="15">
        <f t="shared" si="779"/>
        <v>4488.4846591958903</v>
      </c>
      <c r="AC2494" s="15"/>
    </row>
    <row r="2495" spans="2:29">
      <c r="B2495" s="64">
        <v>43997</v>
      </c>
      <c r="C2495" s="65">
        <v>3066.59</v>
      </c>
      <c r="D2495" s="65">
        <v>21530.95</v>
      </c>
      <c r="E2495" s="16">
        <f t="shared" si="766"/>
        <v>-3.4723753983326021E-2</v>
      </c>
      <c r="F2495" s="16" t="str">
        <f t="shared" si="768"/>
        <v/>
      </c>
      <c r="G2495" s="16">
        <f t="shared" si="769"/>
        <v>-3.4723753983326021E-2</v>
      </c>
      <c r="H2495" s="6">
        <f t="shared" si="770"/>
        <v>2482</v>
      </c>
      <c r="I2495" s="25">
        <f t="shared" ca="1" si="771"/>
        <v>35384.863202027715</v>
      </c>
      <c r="J2495" s="16">
        <f t="shared" ca="1" si="780"/>
        <v>8.4134347082139311E-3</v>
      </c>
      <c r="K2495" s="17">
        <f t="shared" ca="1" si="772"/>
        <v>29.410461662598294</v>
      </c>
      <c r="L2495" s="31">
        <f t="shared" ca="1" si="767"/>
        <v>0.50526529220316807</v>
      </c>
      <c r="M2495" s="30"/>
      <c r="N2495" s="21">
        <v>2482</v>
      </c>
      <c r="O2495" s="14">
        <f t="shared" si="765"/>
        <v>0.72970800000000002</v>
      </c>
      <c r="P2495" s="14">
        <f t="shared" si="773"/>
        <v>0.79711479725319367</v>
      </c>
      <c r="Q2495" s="14">
        <f t="shared" si="781"/>
        <v>1.5268227972531938</v>
      </c>
      <c r="R2495" s="14">
        <f t="shared" si="782"/>
        <v>-6.7406797253193651E-2</v>
      </c>
      <c r="S2495" s="14">
        <f t="shared" si="783"/>
        <v>2.3239375945063871</v>
      </c>
      <c r="T2495" s="14">
        <f t="shared" si="784"/>
        <v>-0.86452159450638733</v>
      </c>
      <c r="U2495" s="4" t="s">
        <v>21</v>
      </c>
      <c r="V2495" s="21">
        <v>2482</v>
      </c>
      <c r="W2495" s="15">
        <f t="shared" si="774"/>
        <v>22103.093062275195</v>
      </c>
      <c r="X2495" s="15">
        <f t="shared" si="775"/>
        <v>23644.353967294737</v>
      </c>
      <c r="Y2495" s="15">
        <f t="shared" si="776"/>
        <v>49049.615819409984</v>
      </c>
      <c r="Z2495" s="15">
        <f t="shared" si="777"/>
        <v>9960.2558502867942</v>
      </c>
      <c r="AA2495" s="15">
        <f t="shared" si="778"/>
        <v>108847.42715660739</v>
      </c>
      <c r="AB2495" s="15">
        <f t="shared" si="779"/>
        <v>4488.3626162030187</v>
      </c>
      <c r="AC2495" s="15"/>
    </row>
    <row r="2496" spans="2:29">
      <c r="B2496" s="64">
        <v>43998</v>
      </c>
      <c r="C2496" s="65">
        <v>3124.74</v>
      </c>
      <c r="D2496" s="65">
        <v>22582.21</v>
      </c>
      <c r="E2496" s="16">
        <f t="shared" si="766"/>
        <v>4.8825527902856047E-2</v>
      </c>
      <c r="F2496" s="16">
        <f t="shared" si="768"/>
        <v>4.8825527902856047E-2</v>
      </c>
      <c r="G2496" s="16" t="str">
        <f t="shared" si="769"/>
        <v/>
      </c>
      <c r="H2496" s="6">
        <f t="shared" si="770"/>
        <v>2483</v>
      </c>
      <c r="I2496" s="25">
        <f t="shared" ca="1" si="771"/>
        <v>35591.101117159196</v>
      </c>
      <c r="J2496" s="16">
        <f t="shared" ca="1" si="780"/>
        <v>5.8284219993724132E-3</v>
      </c>
      <c r="K2496" s="17">
        <f t="shared" ca="1" si="772"/>
        <v>29.755305810596962</v>
      </c>
      <c r="L2496" s="31">
        <f t="shared" ca="1" si="767"/>
        <v>0.34484414799866875</v>
      </c>
      <c r="M2496" s="30"/>
      <c r="N2496" s="21">
        <v>2483</v>
      </c>
      <c r="O2496" s="14">
        <f t="shared" si="765"/>
        <v>0.73000199999999993</v>
      </c>
      <c r="P2496" s="14">
        <f t="shared" si="773"/>
        <v>0.79727536021126355</v>
      </c>
      <c r="Q2496" s="14">
        <f t="shared" si="781"/>
        <v>1.5272773602112635</v>
      </c>
      <c r="R2496" s="14">
        <f t="shared" si="782"/>
        <v>-6.7273360211263622E-2</v>
      </c>
      <c r="S2496" s="14">
        <f t="shared" si="783"/>
        <v>2.3245527204225271</v>
      </c>
      <c r="T2496" s="14">
        <f t="shared" si="784"/>
        <v>-0.86454872042252717</v>
      </c>
      <c r="U2496" s="4" t="s">
        <v>21</v>
      </c>
      <c r="V2496" s="21">
        <v>2483</v>
      </c>
      <c r="W2496" s="15">
        <f t="shared" si="774"/>
        <v>22109.592326980601</v>
      </c>
      <c r="X2496" s="15">
        <f t="shared" si="775"/>
        <v>23648.150679506893</v>
      </c>
      <c r="Y2496" s="15">
        <f t="shared" si="776"/>
        <v>49071.917026136281</v>
      </c>
      <c r="Z2496" s="15">
        <f t="shared" si="777"/>
        <v>9961.585006041656</v>
      </c>
      <c r="AA2496" s="15">
        <f t="shared" si="778"/>
        <v>108914.40262701851</v>
      </c>
      <c r="AB2496" s="15">
        <f t="shared" si="779"/>
        <v>4488.2408669063743</v>
      </c>
      <c r="AC2496" s="15"/>
    </row>
    <row r="2497" spans="2:29">
      <c r="B2497" s="64">
        <v>43999</v>
      </c>
      <c r="C2497" s="65">
        <v>3113.49</v>
      </c>
      <c r="D2497" s="65">
        <v>22455.759999999998</v>
      </c>
      <c r="E2497" s="16">
        <f t="shared" si="766"/>
        <v>-5.5995405232703412E-3</v>
      </c>
      <c r="F2497" s="16" t="str">
        <f t="shared" si="768"/>
        <v/>
      </c>
      <c r="G2497" s="16">
        <f t="shared" si="769"/>
        <v>-5.5995405232703412E-3</v>
      </c>
      <c r="H2497" s="6">
        <f t="shared" si="770"/>
        <v>2484</v>
      </c>
      <c r="I2497" s="25">
        <f t="shared" ca="1" si="771"/>
        <v>35544.261285532877</v>
      </c>
      <c r="J2497" s="16">
        <f t="shared" ca="1" si="780"/>
        <v>-1.3160545798268873E-3</v>
      </c>
      <c r="K2497" s="17">
        <f t="shared" ca="1" si="772"/>
        <v>29.654623171469495</v>
      </c>
      <c r="L2497" s="31">
        <f t="shared" ca="1" si="767"/>
        <v>-0.10068263912746471</v>
      </c>
      <c r="M2497" s="30"/>
      <c r="N2497" s="21">
        <v>2484</v>
      </c>
      <c r="O2497" s="14">
        <f t="shared" si="765"/>
        <v>0.73029599999999995</v>
      </c>
      <c r="P2497" s="14">
        <f t="shared" si="773"/>
        <v>0.79743589084013511</v>
      </c>
      <c r="Q2497" s="14">
        <f t="shared" si="781"/>
        <v>1.5277318908401352</v>
      </c>
      <c r="R2497" s="14">
        <f t="shared" si="782"/>
        <v>-6.7139890840135164E-2</v>
      </c>
      <c r="S2497" s="14">
        <f t="shared" si="783"/>
        <v>2.3251677816802703</v>
      </c>
      <c r="T2497" s="14">
        <f t="shared" si="784"/>
        <v>-0.86457578168027027</v>
      </c>
      <c r="U2497" s="4" t="s">
        <v>21</v>
      </c>
      <c r="V2497" s="21">
        <v>2484</v>
      </c>
      <c r="W2497" s="15">
        <f t="shared" si="774"/>
        <v>22116.09350275074</v>
      </c>
      <c r="X2497" s="15">
        <f t="shared" si="775"/>
        <v>23651.94723673083</v>
      </c>
      <c r="Y2497" s="15">
        <f t="shared" si="776"/>
        <v>49094.226785292449</v>
      </c>
      <c r="Z2497" s="15">
        <f t="shared" si="777"/>
        <v>9962.9146612600034</v>
      </c>
      <c r="AA2497" s="15">
        <f t="shared" si="778"/>
        <v>108981.41226188731</v>
      </c>
      <c r="AB2497" s="15">
        <f t="shared" si="779"/>
        <v>4488.1194111068426</v>
      </c>
      <c r="AC2497" s="15"/>
    </row>
    <row r="2498" spans="2:29">
      <c r="B2498" s="64">
        <v>44000</v>
      </c>
      <c r="C2498" s="65">
        <v>3115.34</v>
      </c>
      <c r="D2498" s="65">
        <v>22355.46</v>
      </c>
      <c r="E2498" s="16">
        <f t="shared" si="766"/>
        <v>-4.4665600273604313E-3</v>
      </c>
      <c r="F2498" s="16" t="str">
        <f t="shared" si="768"/>
        <v/>
      </c>
      <c r="G2498" s="16">
        <f t="shared" si="769"/>
        <v>-4.4665600273604313E-3</v>
      </c>
      <c r="H2498" s="6">
        <f t="shared" si="770"/>
        <v>2485</v>
      </c>
      <c r="I2498" s="25">
        <f t="shared" ca="1" si="771"/>
        <v>35952.375435914277</v>
      </c>
      <c r="J2498" s="16">
        <f t="shared" ca="1" si="780"/>
        <v>1.1481857707013569E-2</v>
      </c>
      <c r="K2498" s="17">
        <f t="shared" ca="1" si="772"/>
        <v>30.349776241185694</v>
      </c>
      <c r="L2498" s="31">
        <f t="shared" ca="1" si="767"/>
        <v>0.69515306971619728</v>
      </c>
      <c r="M2498" s="30"/>
      <c r="N2498" s="21">
        <v>2485</v>
      </c>
      <c r="O2498" s="14">
        <f t="shared" si="765"/>
        <v>0.73058999999999996</v>
      </c>
      <c r="P2498" s="14">
        <f t="shared" si="773"/>
        <v>0.79759638915932907</v>
      </c>
      <c r="Q2498" s="14">
        <f t="shared" si="781"/>
        <v>1.528186389159329</v>
      </c>
      <c r="R2498" s="14">
        <f t="shared" si="782"/>
        <v>-6.7006389159329105E-2</v>
      </c>
      <c r="S2498" s="14">
        <f t="shared" si="783"/>
        <v>2.3257827783186582</v>
      </c>
      <c r="T2498" s="14">
        <f t="shared" si="784"/>
        <v>-0.86460277831865817</v>
      </c>
      <c r="U2498" s="4" t="s">
        <v>21</v>
      </c>
      <c r="V2498" s="21">
        <v>2485</v>
      </c>
      <c r="W2498" s="15">
        <f t="shared" si="774"/>
        <v>22122.596590147557</v>
      </c>
      <c r="X2498" s="15">
        <f t="shared" si="775"/>
        <v>23655.743639157943</v>
      </c>
      <c r="Y2498" s="15">
        <f t="shared" si="776"/>
        <v>49116.545100282616</v>
      </c>
      <c r="Z2498" s="15">
        <f t="shared" si="777"/>
        <v>9964.2448158999741</v>
      </c>
      <c r="AA2498" s="15">
        <f t="shared" si="778"/>
        <v>109048.45607782273</v>
      </c>
      <c r="AB2498" s="15">
        <f t="shared" si="779"/>
        <v>4487.9982486055569</v>
      </c>
      <c r="AC2498" s="15"/>
    </row>
    <row r="2499" spans="2:29">
      <c r="B2499" s="64">
        <v>44001</v>
      </c>
      <c r="C2499" s="65">
        <v>3097.95</v>
      </c>
      <c r="D2499" s="65">
        <v>22478.79</v>
      </c>
      <c r="E2499" s="16">
        <f t="shared" si="766"/>
        <v>5.5167730836226028E-3</v>
      </c>
      <c r="F2499" s="16">
        <f t="shared" si="768"/>
        <v>5.5167730836226028E-3</v>
      </c>
      <c r="G2499" s="16" t="str">
        <f t="shared" si="769"/>
        <v/>
      </c>
      <c r="H2499" s="6">
        <f t="shared" si="770"/>
        <v>2486</v>
      </c>
      <c r="I2499" s="25">
        <f t="shared" ca="1" si="771"/>
        <v>36198.744579156206</v>
      </c>
      <c r="J2499" s="16">
        <f t="shared" ca="1" si="780"/>
        <v>6.852652717790131E-3</v>
      </c>
      <c r="K2499" s="17">
        <f t="shared" ca="1" si="772"/>
        <v>30.75823152886333</v>
      </c>
      <c r="L2499" s="31">
        <f t="shared" ca="1" si="767"/>
        <v>0.40845528767763667</v>
      </c>
      <c r="M2499" s="30"/>
      <c r="N2499" s="21">
        <v>2486</v>
      </c>
      <c r="O2499" s="14">
        <f t="shared" si="765"/>
        <v>0.73088399999999998</v>
      </c>
      <c r="P2499" s="14">
        <f t="shared" si="773"/>
        <v>0.79775685518834627</v>
      </c>
      <c r="Q2499" s="14">
        <f t="shared" si="781"/>
        <v>1.5286408551883461</v>
      </c>
      <c r="R2499" s="14">
        <f t="shared" si="782"/>
        <v>-6.6872855188346292E-2</v>
      </c>
      <c r="S2499" s="14">
        <f t="shared" si="783"/>
        <v>2.3263977103766926</v>
      </c>
      <c r="T2499" s="14">
        <f t="shared" si="784"/>
        <v>-0.86462971037669256</v>
      </c>
      <c r="U2499" s="4" t="s">
        <v>21</v>
      </c>
      <c r="V2499" s="21">
        <v>2486</v>
      </c>
      <c r="W2499" s="15">
        <f t="shared" si="774"/>
        <v>22129.101589733145</v>
      </c>
      <c r="X2499" s="15">
        <f t="shared" si="775"/>
        <v>23659.539886979426</v>
      </c>
      <c r="Y2499" s="15">
        <f t="shared" si="776"/>
        <v>49138.87197451204</v>
      </c>
      <c r="Z2499" s="15">
        <f t="shared" si="777"/>
        <v>9965.575469919866</v>
      </c>
      <c r="AA2499" s="15">
        <f t="shared" si="778"/>
        <v>109115.53409144087</v>
      </c>
      <c r="AB2499" s="15">
        <f t="shared" si="779"/>
        <v>4487.8773792039055</v>
      </c>
      <c r="AC2499" s="15"/>
    </row>
    <row r="2500" spans="2:29">
      <c r="B2500" s="64">
        <v>44004</v>
      </c>
      <c r="C2500" s="65">
        <v>3117.86</v>
      </c>
      <c r="D2500" s="65">
        <v>22437.27</v>
      </c>
      <c r="E2500" s="16">
        <f t="shared" si="766"/>
        <v>-1.8470745089037459E-3</v>
      </c>
      <c r="F2500" s="16" t="str">
        <f t="shared" si="768"/>
        <v/>
      </c>
      <c r="G2500" s="16">
        <f t="shared" si="769"/>
        <v>-1.8470745089037459E-3</v>
      </c>
      <c r="H2500" s="6">
        <f t="shared" si="770"/>
        <v>2487</v>
      </c>
      <c r="I2500" s="25">
        <f t="shared" ca="1" si="771"/>
        <v>35882.110878132306</v>
      </c>
      <c r="J2500" s="16">
        <f t="shared" ca="1" si="780"/>
        <v>-8.7470906713771213E-3</v>
      </c>
      <c r="K2500" s="17">
        <f t="shared" ca="1" si="772"/>
        <v>30.190757970296545</v>
      </c>
      <c r="L2500" s="31">
        <f t="shared" ca="1" si="767"/>
        <v>-0.56747355856678638</v>
      </c>
      <c r="M2500" s="30"/>
      <c r="N2500" s="21">
        <v>2487</v>
      </c>
      <c r="O2500" s="14">
        <f t="shared" si="765"/>
        <v>0.73117799999999999</v>
      </c>
      <c r="P2500" s="14">
        <f t="shared" si="773"/>
        <v>0.79791728894666769</v>
      </c>
      <c r="Q2500" s="14">
        <f t="shared" si="781"/>
        <v>1.5290952889466678</v>
      </c>
      <c r="R2500" s="14">
        <f t="shared" si="782"/>
        <v>-6.6739288946667696E-2</v>
      </c>
      <c r="S2500" s="14">
        <f t="shared" si="783"/>
        <v>2.3270125778933353</v>
      </c>
      <c r="T2500" s="14">
        <f t="shared" si="784"/>
        <v>-0.86465657789333539</v>
      </c>
      <c r="U2500" s="4" t="s">
        <v>21</v>
      </c>
      <c r="V2500" s="21">
        <v>2487</v>
      </c>
      <c r="W2500" s="15">
        <f t="shared" si="774"/>
        <v>22135.608502069772</v>
      </c>
      <c r="X2500" s="15">
        <f t="shared" si="775"/>
        <v>23663.335980386277</v>
      </c>
      <c r="Y2500" s="15">
        <f t="shared" si="776"/>
        <v>49161.207411386989</v>
      </c>
      <c r="Z2500" s="15">
        <f t="shared" si="777"/>
        <v>9966.9066232781443</v>
      </c>
      <c r="AA2500" s="15">
        <f t="shared" si="778"/>
        <v>109182.6463193649</v>
      </c>
      <c r="AB2500" s="15">
        <f t="shared" si="779"/>
        <v>4487.7568027035313</v>
      </c>
      <c r="AC2500" s="15"/>
    </row>
    <row r="2501" spans="2:29">
      <c r="B2501" s="64">
        <v>44005</v>
      </c>
      <c r="C2501" s="65">
        <v>3131.26</v>
      </c>
      <c r="D2501" s="65">
        <v>22549.05</v>
      </c>
      <c r="E2501" s="16">
        <f t="shared" si="766"/>
        <v>4.9818895079481078E-3</v>
      </c>
      <c r="F2501" s="16">
        <f t="shared" si="768"/>
        <v>4.9818895079481078E-3</v>
      </c>
      <c r="G2501" s="16" t="str">
        <f t="shared" si="769"/>
        <v/>
      </c>
      <c r="H2501" s="6">
        <f t="shared" si="770"/>
        <v>2488</v>
      </c>
      <c r="I2501" s="25">
        <f t="shared" ca="1" si="771"/>
        <v>36077.662526410473</v>
      </c>
      <c r="J2501" s="16">
        <f t="shared" ca="1" si="780"/>
        <v>5.4498367986857508E-3</v>
      </c>
      <c r="K2501" s="17">
        <f t="shared" ca="1" si="772"/>
        <v>30.512073209617469</v>
      </c>
      <c r="L2501" s="31">
        <f t="shared" ca="1" si="767"/>
        <v>0.32131523932092376</v>
      </c>
      <c r="M2501" s="30"/>
      <c r="N2501" s="21">
        <v>2488</v>
      </c>
      <c r="O2501" s="14">
        <f t="shared" si="765"/>
        <v>0.73147200000000001</v>
      </c>
      <c r="P2501" s="14">
        <f t="shared" si="773"/>
        <v>0.79807769045375532</v>
      </c>
      <c r="Q2501" s="14">
        <f t="shared" si="781"/>
        <v>1.5295496904537553</v>
      </c>
      <c r="R2501" s="14">
        <f t="shared" si="782"/>
        <v>-6.6605690453755306E-2</v>
      </c>
      <c r="S2501" s="14">
        <f t="shared" si="783"/>
        <v>2.3276273809075105</v>
      </c>
      <c r="T2501" s="14">
        <f t="shared" si="784"/>
        <v>-0.86468338090751062</v>
      </c>
      <c r="U2501" s="4" t="s">
        <v>21</v>
      </c>
      <c r="V2501" s="21">
        <v>2488</v>
      </c>
      <c r="W2501" s="15">
        <f t="shared" si="774"/>
        <v>22142.117327719865</v>
      </c>
      <c r="X2501" s="15">
        <f t="shared" si="775"/>
        <v>23667.131919569296</v>
      </c>
      <c r="Y2501" s="15">
        <f t="shared" si="776"/>
        <v>49183.551414314803</v>
      </c>
      <c r="Z2501" s="15">
        <f t="shared" si="777"/>
        <v>9968.2382759334268</v>
      </c>
      <c r="AA2501" s="15">
        <f t="shared" si="778"/>
        <v>109249.79277822531</v>
      </c>
      <c r="AB2501" s="15">
        <f t="shared" si="779"/>
        <v>4487.6365189063254</v>
      </c>
      <c r="AC2501" s="15"/>
    </row>
    <row r="2502" spans="2:29">
      <c r="B2502" s="64">
        <v>44006</v>
      </c>
      <c r="C2502" s="65">
        <v>3050.33</v>
      </c>
      <c r="D2502" s="65">
        <v>22534.32</v>
      </c>
      <c r="E2502" s="16">
        <f t="shared" si="766"/>
        <v>-6.5324259780343583E-4</v>
      </c>
      <c r="F2502" s="16" t="str">
        <f t="shared" si="768"/>
        <v/>
      </c>
      <c r="G2502" s="16">
        <f t="shared" si="769"/>
        <v>-6.5324259780343583E-4</v>
      </c>
      <c r="H2502" s="6">
        <f t="shared" si="770"/>
        <v>2489</v>
      </c>
      <c r="I2502" s="25">
        <f t="shared" ca="1" si="771"/>
        <v>35612.668864031795</v>
      </c>
      <c r="J2502" s="16">
        <f t="shared" ca="1" si="780"/>
        <v>-1.2888685957364386E-2</v>
      </c>
      <c r="K2502" s="17">
        <f t="shared" ca="1" si="772"/>
        <v>29.682918556567991</v>
      </c>
      <c r="L2502" s="31">
        <f t="shared" ca="1" si="767"/>
        <v>-0.82915465304947833</v>
      </c>
      <c r="M2502" s="30"/>
      <c r="N2502" s="21">
        <v>2489</v>
      </c>
      <c r="O2502" s="14">
        <f t="shared" si="765"/>
        <v>0.73176600000000003</v>
      </c>
      <c r="P2502" s="14">
        <f t="shared" si="773"/>
        <v>0.79823805972905104</v>
      </c>
      <c r="Q2502" s="14">
        <f t="shared" si="781"/>
        <v>1.530004059729051</v>
      </c>
      <c r="R2502" s="14">
        <f t="shared" si="782"/>
        <v>-6.6472059729051014E-2</v>
      </c>
      <c r="S2502" s="14">
        <f t="shared" si="783"/>
        <v>2.328242119458102</v>
      </c>
      <c r="T2502" s="14">
        <f t="shared" si="784"/>
        <v>-0.86471011945810206</v>
      </c>
      <c r="U2502" s="4" t="s">
        <v>21</v>
      </c>
      <c r="V2502" s="21">
        <v>2489</v>
      </c>
      <c r="W2502" s="15">
        <f t="shared" si="774"/>
        <v>22148.628067246031</v>
      </c>
      <c r="X2502" s="15">
        <f t="shared" si="775"/>
        <v>23670.927704719088</v>
      </c>
      <c r="Y2502" s="15">
        <f t="shared" si="776"/>
        <v>49205.903986703888</v>
      </c>
      <c r="Z2502" s="15">
        <f t="shared" si="777"/>
        <v>9969.5704278444955</v>
      </c>
      <c r="AA2502" s="15">
        <f t="shared" si="778"/>
        <v>109316.9734846596</v>
      </c>
      <c r="AB2502" s="15">
        <f t="shared" si="779"/>
        <v>4487.5165276144326</v>
      </c>
      <c r="AC2502" s="15"/>
    </row>
    <row r="2503" spans="2:29">
      <c r="B2503" s="64">
        <v>44007</v>
      </c>
      <c r="C2503" s="65">
        <v>3083.76</v>
      </c>
      <c r="D2503" s="65">
        <v>22259.79</v>
      </c>
      <c r="E2503" s="16">
        <f t="shared" si="766"/>
        <v>-1.21827505777853E-2</v>
      </c>
      <c r="F2503" s="16" t="str">
        <f t="shared" si="768"/>
        <v/>
      </c>
      <c r="G2503" s="16">
        <f t="shared" si="769"/>
        <v>-1.21827505777853E-2</v>
      </c>
      <c r="H2503" s="6">
        <f t="shared" si="770"/>
        <v>2490</v>
      </c>
      <c r="I2503" s="25">
        <f t="shared" ca="1" si="771"/>
        <v>35860.143790992428</v>
      </c>
      <c r="J2503" s="16">
        <f t="shared" ca="1" si="780"/>
        <v>6.9490699477055568E-3</v>
      </c>
      <c r="K2503" s="17">
        <f t="shared" ca="1" si="772"/>
        <v>30.097358625031099</v>
      </c>
      <c r="L2503" s="31">
        <f t="shared" ca="1" si="767"/>
        <v>0.41444006846310788</v>
      </c>
      <c r="M2503" s="30"/>
      <c r="N2503" s="21">
        <v>2490</v>
      </c>
      <c r="O2503" s="14">
        <f t="shared" si="765"/>
        <v>0.73205999999999993</v>
      </c>
      <c r="P2503" s="14">
        <f t="shared" si="773"/>
        <v>0.79839839679197755</v>
      </c>
      <c r="Q2503" s="14">
        <f t="shared" si="781"/>
        <v>1.5304583967919774</v>
      </c>
      <c r="R2503" s="14">
        <f t="shared" si="782"/>
        <v>-6.6338396791977616E-2</v>
      </c>
      <c r="S2503" s="14">
        <f t="shared" si="783"/>
        <v>2.328856793583955</v>
      </c>
      <c r="T2503" s="14">
        <f t="shared" si="784"/>
        <v>-0.86473679358395517</v>
      </c>
      <c r="U2503" s="4" t="s">
        <v>21</v>
      </c>
      <c r="V2503" s="21">
        <v>2490</v>
      </c>
      <c r="W2503" s="15">
        <f t="shared" si="774"/>
        <v>22155.140721211021</v>
      </c>
      <c r="X2503" s="15">
        <f t="shared" si="775"/>
        <v>23674.723336026062</v>
      </c>
      <c r="Y2503" s="15">
        <f t="shared" si="776"/>
        <v>49228.265131963723</v>
      </c>
      <c r="Z2503" s="15">
        <f t="shared" si="777"/>
        <v>9970.9030789702883</v>
      </c>
      <c r="AA2503" s="15">
        <f t="shared" si="778"/>
        <v>109384.18845531257</v>
      </c>
      <c r="AB2503" s="15">
        <f t="shared" si="779"/>
        <v>4487.3968286302461</v>
      </c>
      <c r="AC2503" s="15"/>
    </row>
    <row r="2504" spans="2:29">
      <c r="B2504" s="64">
        <v>44008</v>
      </c>
      <c r="C2504" s="65">
        <v>3009.05</v>
      </c>
      <c r="D2504" s="65">
        <v>22512.080000000002</v>
      </c>
      <c r="E2504" s="16">
        <f t="shared" si="766"/>
        <v>1.1333889493117449E-2</v>
      </c>
      <c r="F2504" s="16">
        <f t="shared" si="768"/>
        <v>1.1333889493117449E-2</v>
      </c>
      <c r="G2504" s="16" t="str">
        <f t="shared" si="769"/>
        <v/>
      </c>
      <c r="H2504" s="6">
        <f t="shared" si="770"/>
        <v>2491</v>
      </c>
      <c r="I2504" s="25">
        <f t="shared" ca="1" si="771"/>
        <v>35698.51488873933</v>
      </c>
      <c r="J2504" s="16">
        <f t="shared" ca="1" si="780"/>
        <v>-4.5072017333543752E-3</v>
      </c>
      <c r="K2504" s="17">
        <f t="shared" ca="1" si="772"/>
        <v>29.796646573134915</v>
      </c>
      <c r="L2504" s="31">
        <f t="shared" ca="1" si="767"/>
        <v>-0.30071205189618361</v>
      </c>
      <c r="M2504" s="30"/>
      <c r="N2504" s="21">
        <v>2491</v>
      </c>
      <c r="O2504" s="14">
        <f t="shared" si="765"/>
        <v>0.73235399999999995</v>
      </c>
      <c r="P2504" s="14">
        <f t="shared" si="773"/>
        <v>0.79855870166193788</v>
      </c>
      <c r="Q2504" s="14">
        <f t="shared" si="781"/>
        <v>1.5309127016619377</v>
      </c>
      <c r="R2504" s="14">
        <f t="shared" si="782"/>
        <v>-6.6204701661937926E-2</v>
      </c>
      <c r="S2504" s="14">
        <f t="shared" si="783"/>
        <v>2.3294714033238755</v>
      </c>
      <c r="T2504" s="14">
        <f t="shared" si="784"/>
        <v>-0.8647634033238758</v>
      </c>
      <c r="U2504" s="4" t="s">
        <v>21</v>
      </c>
      <c r="V2504" s="21">
        <v>2491</v>
      </c>
      <c r="W2504" s="15">
        <f t="shared" si="774"/>
        <v>22161.655290177772</v>
      </c>
      <c r="X2504" s="15">
        <f t="shared" si="775"/>
        <v>23678.518813680439</v>
      </c>
      <c r="Y2504" s="15">
        <f t="shared" si="776"/>
        <v>49250.634853504846</v>
      </c>
      <c r="Z2504" s="15">
        <f t="shared" si="777"/>
        <v>9972.2362292699108</v>
      </c>
      <c r="AA2504" s="15">
        <f t="shared" si="778"/>
        <v>109451.43770683606</v>
      </c>
      <c r="AB2504" s="15">
        <f t="shared" si="779"/>
        <v>4487.2774217564156</v>
      </c>
      <c r="AC2504" s="15"/>
    </row>
    <row r="2505" spans="2:29">
      <c r="B2505" s="64">
        <v>44011</v>
      </c>
      <c r="C2505" s="65">
        <v>3053.24</v>
      </c>
      <c r="D2505" s="65">
        <v>21995.040000000001</v>
      </c>
      <c r="E2505" s="16">
        <f t="shared" si="766"/>
        <v>-2.2967224707801361E-2</v>
      </c>
      <c r="F2505" s="16" t="str">
        <f t="shared" si="768"/>
        <v/>
      </c>
      <c r="G2505" s="16">
        <f t="shared" si="769"/>
        <v>-2.2967224707801361E-2</v>
      </c>
      <c r="H2505" s="6">
        <f t="shared" si="770"/>
        <v>2492</v>
      </c>
      <c r="I2505" s="25">
        <f t="shared" ca="1" si="771"/>
        <v>36092.392940431142</v>
      </c>
      <c r="J2505" s="16">
        <f t="shared" ca="1" si="780"/>
        <v>1.1033457635966151E-2</v>
      </c>
      <c r="K2505" s="17">
        <f t="shared" ca="1" si="772"/>
        <v>30.464086603015883</v>
      </c>
      <c r="L2505" s="31">
        <f t="shared" ca="1" si="767"/>
        <v>0.6674400298809664</v>
      </c>
      <c r="M2505" s="30"/>
      <c r="N2505" s="21">
        <v>2492</v>
      </c>
      <c r="O2505" s="14">
        <f t="shared" si="765"/>
        <v>0.73264799999999997</v>
      </c>
      <c r="P2505" s="14">
        <f t="shared" si="773"/>
        <v>0.79871897435831585</v>
      </c>
      <c r="Q2505" s="14">
        <f t="shared" si="781"/>
        <v>1.5313669743583158</v>
      </c>
      <c r="R2505" s="14">
        <f t="shared" si="782"/>
        <v>-6.6070974358315882E-2</v>
      </c>
      <c r="S2505" s="14">
        <f t="shared" si="783"/>
        <v>2.3300859487166319</v>
      </c>
      <c r="T2505" s="14">
        <f t="shared" si="784"/>
        <v>-0.86478994871663173</v>
      </c>
      <c r="U2505" s="4" t="s">
        <v>21</v>
      </c>
      <c r="V2505" s="21">
        <v>2492</v>
      </c>
      <c r="W2505" s="15">
        <f t="shared" si="774"/>
        <v>22168.171774709375</v>
      </c>
      <c r="X2505" s="15">
        <f t="shared" si="775"/>
        <v>23682.314137872239</v>
      </c>
      <c r="Y2505" s="15">
        <f t="shared" si="776"/>
        <v>49273.013154738866</v>
      </c>
      <c r="Z2505" s="15">
        <f t="shared" si="777"/>
        <v>9973.5698787026158</v>
      </c>
      <c r="AA2505" s="15">
        <f t="shared" si="778"/>
        <v>109518.72125588934</v>
      </c>
      <c r="AB2505" s="15">
        <f t="shared" si="779"/>
        <v>4487.1583067958345</v>
      </c>
      <c r="AC2505" s="15"/>
    </row>
    <row r="2506" spans="2:29">
      <c r="B2506" s="64">
        <v>44012</v>
      </c>
      <c r="C2506" s="65">
        <v>3100.29</v>
      </c>
      <c r="D2506" s="65">
        <v>22288.14</v>
      </c>
      <c r="E2506" s="16">
        <f t="shared" si="766"/>
        <v>1.3325731619492328E-2</v>
      </c>
      <c r="F2506" s="16">
        <f t="shared" si="768"/>
        <v>1.3325731619492328E-2</v>
      </c>
      <c r="G2506" s="16" t="str">
        <f t="shared" si="769"/>
        <v/>
      </c>
      <c r="H2506" s="6">
        <f t="shared" si="770"/>
        <v>2493</v>
      </c>
      <c r="I2506" s="25">
        <f t="shared" ca="1" si="771"/>
        <v>36079.435891274465</v>
      </c>
      <c r="J2506" s="16">
        <f t="shared" ca="1" si="780"/>
        <v>-3.5899667772271035E-4</v>
      </c>
      <c r="K2506" s="17">
        <f t="shared" ca="1" si="772"/>
        <v>30.423270267142115</v>
      </c>
      <c r="L2506" s="31">
        <f t="shared" ca="1" si="767"/>
        <v>-4.0816335873767512E-2</v>
      </c>
      <c r="M2506" s="30"/>
      <c r="N2506" s="21">
        <v>2493</v>
      </c>
      <c r="O2506" s="14">
        <f t="shared" si="765"/>
        <v>0.73294199999999998</v>
      </c>
      <c r="P2506" s="14">
        <f t="shared" si="773"/>
        <v>0.79887921490047542</v>
      </c>
      <c r="Q2506" s="14">
        <f t="shared" si="781"/>
        <v>1.5318212149004755</v>
      </c>
      <c r="R2506" s="14">
        <f t="shared" si="782"/>
        <v>-6.5937214900475438E-2</v>
      </c>
      <c r="S2506" s="14">
        <f t="shared" si="783"/>
        <v>2.3307004298009506</v>
      </c>
      <c r="T2506" s="14">
        <f t="shared" si="784"/>
        <v>-0.86481642980095086</v>
      </c>
      <c r="U2506" s="4" t="s">
        <v>21</v>
      </c>
      <c r="V2506" s="21">
        <v>2493</v>
      </c>
      <c r="W2506" s="15">
        <f t="shared" si="774"/>
        <v>22174.69017536908</v>
      </c>
      <c r="X2506" s="15">
        <f t="shared" si="775"/>
        <v>23686.109308791289</v>
      </c>
      <c r="Y2506" s="15">
        <f t="shared" si="776"/>
        <v>49295.40003907842</v>
      </c>
      <c r="Z2506" s="15">
        <f t="shared" si="777"/>
        <v>9974.9040272278271</v>
      </c>
      <c r="AA2506" s="15">
        <f t="shared" si="778"/>
        <v>109586.03911913847</v>
      </c>
      <c r="AB2506" s="15">
        <f t="shared" si="779"/>
        <v>4487.0394835516499</v>
      </c>
      <c r="AC2506" s="15"/>
    </row>
    <row r="2507" spans="2:29">
      <c r="B2507" s="64">
        <v>44013</v>
      </c>
      <c r="C2507" s="65">
        <v>3115.86</v>
      </c>
      <c r="D2507" s="65">
        <v>22121.73</v>
      </c>
      <c r="E2507" s="16">
        <f t="shared" si="766"/>
        <v>-7.4663027062823479E-3</v>
      </c>
      <c r="F2507" s="16" t="str">
        <f t="shared" si="768"/>
        <v/>
      </c>
      <c r="G2507" s="16">
        <f t="shared" si="769"/>
        <v>-7.4663027062823479E-3</v>
      </c>
      <c r="H2507" s="6">
        <f t="shared" si="770"/>
        <v>2494</v>
      </c>
      <c r="I2507" s="25">
        <f t="shared" ca="1" si="771"/>
        <v>35977.0760561649</v>
      </c>
      <c r="J2507" s="16">
        <f t="shared" ca="1" si="780"/>
        <v>-2.8370686121043051E-3</v>
      </c>
      <c r="K2507" s="17">
        <f t="shared" ca="1" si="772"/>
        <v>30.227326352743148</v>
      </c>
      <c r="L2507" s="31">
        <f t="shared" ca="1" si="767"/>
        <v>-0.19594391439896627</v>
      </c>
      <c r="M2507" s="30"/>
      <c r="N2507" s="21">
        <v>2494</v>
      </c>
      <c r="O2507" s="14">
        <f t="shared" si="765"/>
        <v>0.733236</v>
      </c>
      <c r="P2507" s="14">
        <f t="shared" si="773"/>
        <v>0.79903942330776145</v>
      </c>
      <c r="Q2507" s="14">
        <f t="shared" si="781"/>
        <v>1.5322754233077616</v>
      </c>
      <c r="R2507" s="14">
        <f t="shared" si="782"/>
        <v>-6.5803423307761455E-2</v>
      </c>
      <c r="S2507" s="14">
        <f t="shared" si="783"/>
        <v>2.3313148466155229</v>
      </c>
      <c r="T2507" s="14">
        <f t="shared" si="784"/>
        <v>-0.86484284661552291</v>
      </c>
      <c r="U2507" s="4" t="s">
        <v>21</v>
      </c>
      <c r="V2507" s="21">
        <v>2494</v>
      </c>
      <c r="W2507" s="15">
        <f t="shared" si="774"/>
        <v>22181.210492720325</v>
      </c>
      <c r="X2507" s="15">
        <f t="shared" si="775"/>
        <v>23689.90432662722</v>
      </c>
      <c r="Y2507" s="15">
        <f t="shared" si="776"/>
        <v>49317.795509937248</v>
      </c>
      <c r="Z2507" s="15">
        <f t="shared" si="777"/>
        <v>9976.2386748051213</v>
      </c>
      <c r="AA2507" s="15">
        <f t="shared" si="778"/>
        <v>109653.3913132571</v>
      </c>
      <c r="AB2507" s="15">
        <f t="shared" si="779"/>
        <v>4486.9209518272573</v>
      </c>
      <c r="AC2507" s="15"/>
    </row>
    <row r="2508" spans="2:29">
      <c r="B2508" s="64">
        <v>44014</v>
      </c>
      <c r="C2508" s="65">
        <v>3130.05</v>
      </c>
      <c r="D2508" s="65">
        <v>22145.96</v>
      </c>
      <c r="E2508" s="16">
        <f t="shared" si="766"/>
        <v>1.0953031250268204E-3</v>
      </c>
      <c r="F2508" s="16">
        <f t="shared" si="768"/>
        <v>1.0953031250268204E-3</v>
      </c>
      <c r="G2508" s="16" t="str">
        <f t="shared" si="769"/>
        <v/>
      </c>
      <c r="H2508" s="6">
        <f t="shared" si="770"/>
        <v>2495</v>
      </c>
      <c r="I2508" s="25">
        <f t="shared" ca="1" si="771"/>
        <v>35673.808705080963</v>
      </c>
      <c r="J2508" s="16">
        <f t="shared" ca="1" si="780"/>
        <v>-8.4294607658081458E-3</v>
      </c>
      <c r="K2508" s="17">
        <f t="shared" ca="1" si="772"/>
        <v>29.679876647168072</v>
      </c>
      <c r="L2508" s="31">
        <f t="shared" ca="1" si="767"/>
        <v>-0.54744970557507699</v>
      </c>
      <c r="M2508" s="30"/>
      <c r="N2508" s="21">
        <v>2495</v>
      </c>
      <c r="O2508" s="14">
        <f t="shared" si="765"/>
        <v>0.73353000000000002</v>
      </c>
      <c r="P2508" s="14">
        <f t="shared" si="773"/>
        <v>0.79919959959949927</v>
      </c>
      <c r="Q2508" s="14">
        <f t="shared" si="781"/>
        <v>1.5327295995994992</v>
      </c>
      <c r="R2508" s="14">
        <f t="shared" si="782"/>
        <v>-6.5669599599499251E-2</v>
      </c>
      <c r="S2508" s="14">
        <f t="shared" si="783"/>
        <v>2.3319291991989983</v>
      </c>
      <c r="T2508" s="14">
        <f t="shared" si="784"/>
        <v>-0.86486919919899852</v>
      </c>
      <c r="U2508" s="4" t="s">
        <v>21</v>
      </c>
      <c r="V2508" s="21">
        <v>2495</v>
      </c>
      <c r="W2508" s="15">
        <f t="shared" si="774"/>
        <v>22187.732727326693</v>
      </c>
      <c r="X2508" s="15">
        <f t="shared" si="775"/>
        <v>23693.699191569467</v>
      </c>
      <c r="Y2508" s="15">
        <f t="shared" si="776"/>
        <v>49340.199570730132</v>
      </c>
      <c r="Z2508" s="15">
        <f t="shared" si="777"/>
        <v>9977.5738213942332</v>
      </c>
      <c r="AA2508" s="15">
        <f t="shared" si="778"/>
        <v>109720.77785492575</v>
      </c>
      <c r="AB2508" s="15">
        <f t="shared" si="779"/>
        <v>4486.8027114263032</v>
      </c>
      <c r="AC2508" s="15"/>
    </row>
    <row r="2509" spans="2:29">
      <c r="B2509" s="64">
        <v>44018</v>
      </c>
      <c r="C2509" s="65">
        <v>3179.72</v>
      </c>
      <c r="D2509" s="65">
        <v>22714.44</v>
      </c>
      <c r="E2509" s="16">
        <f t="shared" si="766"/>
        <v>2.5669693253306678E-2</v>
      </c>
      <c r="F2509" s="16">
        <f t="shared" si="768"/>
        <v>2.5669693253306678E-2</v>
      </c>
      <c r="G2509" s="16" t="str">
        <f t="shared" si="769"/>
        <v/>
      </c>
      <c r="H2509" s="6">
        <f t="shared" si="770"/>
        <v>2496</v>
      </c>
      <c r="I2509" s="25">
        <f t="shared" ca="1" si="771"/>
        <v>35879.402365398179</v>
      </c>
      <c r="J2509" s="16">
        <f t="shared" ca="1" si="780"/>
        <v>5.7631541957540817E-3</v>
      </c>
      <c r="K2509" s="17">
        <f t="shared" ca="1" si="772"/>
        <v>30.020665060871831</v>
      </c>
      <c r="L2509" s="31">
        <f t="shared" ca="1" si="767"/>
        <v>0.34078841370375901</v>
      </c>
      <c r="M2509" s="30"/>
      <c r="N2509" s="21">
        <v>2496</v>
      </c>
      <c r="O2509" s="14">
        <f t="shared" ref="O2509:O2572" si="785">$I$7*N2509</f>
        <v>0.73382400000000003</v>
      </c>
      <c r="P2509" s="14">
        <f t="shared" si="773"/>
        <v>0.79935974379499497</v>
      </c>
      <c r="Q2509" s="14">
        <f t="shared" si="781"/>
        <v>1.5331837437949951</v>
      </c>
      <c r="R2509" s="14">
        <f t="shared" si="782"/>
        <v>-6.5535743794994938E-2</v>
      </c>
      <c r="S2509" s="14">
        <f t="shared" si="783"/>
        <v>2.33254348758999</v>
      </c>
      <c r="T2509" s="14">
        <f t="shared" si="784"/>
        <v>-0.86489548758998991</v>
      </c>
      <c r="U2509" s="4" t="s">
        <v>21</v>
      </c>
      <c r="V2509" s="21">
        <v>2496</v>
      </c>
      <c r="W2509" s="15">
        <f t="shared" si="774"/>
        <v>22194.256879751938</v>
      </c>
      <c r="X2509" s="15">
        <f t="shared" si="775"/>
        <v>23697.493903807277</v>
      </c>
      <c r="Y2509" s="15">
        <f t="shared" si="776"/>
        <v>49362.612224872966</v>
      </c>
      <c r="Z2509" s="15">
        <f t="shared" si="777"/>
        <v>9978.9094669550577</v>
      </c>
      <c r="AA2509" s="15">
        <f t="shared" si="778"/>
        <v>109788.19876083241</v>
      </c>
      <c r="AB2509" s="15">
        <f t="shared" si="779"/>
        <v>4486.6847621526786</v>
      </c>
      <c r="AC2509" s="15"/>
    </row>
    <row r="2510" spans="2:29">
      <c r="B2510" s="64">
        <v>44019</v>
      </c>
      <c r="C2510" s="65">
        <v>3145.32</v>
      </c>
      <c r="D2510" s="65">
        <v>22614.69</v>
      </c>
      <c r="E2510" s="16">
        <f t="shared" ref="E2510:E2573" si="786">(D2510-D2509)/D2509</f>
        <v>-4.391479605044192E-3</v>
      </c>
      <c r="F2510" s="16" t="str">
        <f t="shared" si="768"/>
        <v/>
      </c>
      <c r="G2510" s="16">
        <f t="shared" si="769"/>
        <v>-4.391479605044192E-3</v>
      </c>
      <c r="H2510" s="6">
        <f t="shared" si="770"/>
        <v>2497</v>
      </c>
      <c r="I2510" s="25">
        <f t="shared" ca="1" si="771"/>
        <v>36554.552910734892</v>
      </c>
      <c r="J2510" s="16">
        <f t="shared" ca="1" si="780"/>
        <v>1.8817218259683823E-2</v>
      </c>
      <c r="K2510" s="17">
        <f t="shared" ca="1" si="772"/>
        <v>31.167438626492025</v>
      </c>
      <c r="L2510" s="31">
        <f t="shared" ref="L2510:L2573" ca="1" si="787">NORMINV(RAND(),0,$I$9)</f>
        <v>1.1467735656201925</v>
      </c>
      <c r="M2510" s="30"/>
      <c r="N2510" s="21">
        <v>2497</v>
      </c>
      <c r="O2510" s="14">
        <f t="shared" si="785"/>
        <v>0.73411799999999994</v>
      </c>
      <c r="P2510" s="14">
        <f t="shared" si="773"/>
        <v>0.79951985591353514</v>
      </c>
      <c r="Q2510" s="14">
        <f t="shared" si="781"/>
        <v>1.5336378559135351</v>
      </c>
      <c r="R2510" s="14">
        <f t="shared" si="782"/>
        <v>-6.5401855913535201E-2</v>
      </c>
      <c r="S2510" s="14">
        <f t="shared" si="783"/>
        <v>2.3331577118270701</v>
      </c>
      <c r="T2510" s="14">
        <f t="shared" si="784"/>
        <v>-0.86492171182707034</v>
      </c>
      <c r="U2510" s="4" t="s">
        <v>21</v>
      </c>
      <c r="V2510" s="21">
        <v>2497</v>
      </c>
      <c r="W2510" s="15">
        <f t="shared" si="774"/>
        <v>22200.782950559988</v>
      </c>
      <c r="X2510" s="15">
        <f t="shared" si="775"/>
        <v>23701.288463529698</v>
      </c>
      <c r="Y2510" s="15">
        <f t="shared" si="776"/>
        <v>49385.033475782649</v>
      </c>
      <c r="Z2510" s="15">
        <f t="shared" si="777"/>
        <v>9980.2456114476499</v>
      </c>
      <c r="AA2510" s="15">
        <f t="shared" si="778"/>
        <v>109855.65404767198</v>
      </c>
      <c r="AB2510" s="15">
        <f t="shared" si="779"/>
        <v>4486.5671038105284</v>
      </c>
      <c r="AC2510" s="15"/>
    </row>
    <row r="2511" spans="2:29">
      <c r="B2511" s="64">
        <v>44020</v>
      </c>
      <c r="C2511" s="65">
        <v>3169.94</v>
      </c>
      <c r="D2511" s="65">
        <v>22438.65</v>
      </c>
      <c r="E2511" s="16">
        <f t="shared" si="786"/>
        <v>-7.7843207225037018E-3</v>
      </c>
      <c r="F2511" s="16" t="str">
        <f t="shared" ref="F2511:F2574" si="788">IF(E2511&gt;0,E2511,"")</f>
        <v/>
      </c>
      <c r="G2511" s="16">
        <f t="shared" ref="G2511:G2574" si="789">IF(E2511&lt;0,E2511,"")</f>
        <v>-7.7843207225037018E-3</v>
      </c>
      <c r="H2511" s="6">
        <f t="shared" si="770"/>
        <v>2498</v>
      </c>
      <c r="I2511" s="25">
        <f t="shared" ca="1" si="771"/>
        <v>36720.752774894492</v>
      </c>
      <c r="J2511" s="16">
        <f t="shared" ca="1" si="780"/>
        <v>4.5466255479982244E-3</v>
      </c>
      <c r="K2511" s="17">
        <f t="shared" ca="1" si="772"/>
        <v>31.432583871490291</v>
      </c>
      <c r="L2511" s="31">
        <f t="shared" ca="1" si="787"/>
        <v>0.26514524499826492</v>
      </c>
      <c r="M2511" s="30"/>
      <c r="N2511" s="21">
        <v>2498</v>
      </c>
      <c r="O2511" s="14">
        <f t="shared" si="785"/>
        <v>0.73441199999999995</v>
      </c>
      <c r="P2511" s="14">
        <f t="shared" si="773"/>
        <v>0.79967993597438713</v>
      </c>
      <c r="Q2511" s="14">
        <f t="shared" si="781"/>
        <v>1.534091935974387</v>
      </c>
      <c r="R2511" s="14">
        <f t="shared" si="782"/>
        <v>-6.5267935974387181E-2</v>
      </c>
      <c r="S2511" s="14">
        <f t="shared" si="783"/>
        <v>2.3337718719487741</v>
      </c>
      <c r="T2511" s="14">
        <f t="shared" si="784"/>
        <v>-0.86494787194877432</v>
      </c>
      <c r="U2511" s="4" t="s">
        <v>21</v>
      </c>
      <c r="V2511" s="21">
        <v>2498</v>
      </c>
      <c r="W2511" s="15">
        <f t="shared" si="774"/>
        <v>22207.310940314928</v>
      </c>
      <c r="X2511" s="15">
        <f t="shared" si="775"/>
        <v>23705.082870925591</v>
      </c>
      <c r="Y2511" s="15">
        <f t="shared" si="776"/>
        <v>49407.463326877172</v>
      </c>
      <c r="Z2511" s="15">
        <f t="shared" si="777"/>
        <v>9981.5822548322194</v>
      </c>
      <c r="AA2511" s="15">
        <f t="shared" si="778"/>
        <v>109923.1437321468</v>
      </c>
      <c r="AB2511" s="15">
        <f t="shared" si="779"/>
        <v>4486.4497362042412</v>
      </c>
      <c r="AC2511" s="15"/>
    </row>
    <row r="2512" spans="2:29">
      <c r="B2512" s="64">
        <v>44021</v>
      </c>
      <c r="C2512" s="65">
        <v>3152.05</v>
      </c>
      <c r="D2512" s="65">
        <v>22529.29</v>
      </c>
      <c r="E2512" s="16">
        <f t="shared" si="786"/>
        <v>4.0394587018380964E-3</v>
      </c>
      <c r="F2512" s="16">
        <f t="shared" si="788"/>
        <v>4.0394587018380964E-3</v>
      </c>
      <c r="G2512" s="16" t="str">
        <f t="shared" si="789"/>
        <v/>
      </c>
      <c r="H2512" s="6">
        <f t="shared" si="770"/>
        <v>2499</v>
      </c>
      <c r="I2512" s="25">
        <f t="shared" ca="1" si="771"/>
        <v>36313.985466777784</v>
      </c>
      <c r="J2512" s="16">
        <f t="shared" ca="1" si="780"/>
        <v>-1.107731398128663E-2</v>
      </c>
      <c r="K2512" s="17">
        <f t="shared" ca="1" si="772"/>
        <v>30.718013133862016</v>
      </c>
      <c r="L2512" s="31">
        <f t="shared" ca="1" si="787"/>
        <v>-0.7145707376282755</v>
      </c>
      <c r="M2512" s="30"/>
      <c r="N2512" s="21">
        <v>2499</v>
      </c>
      <c r="O2512" s="14">
        <f t="shared" si="785"/>
        <v>0.73470599999999997</v>
      </c>
      <c r="P2512" s="14">
        <f t="shared" si="773"/>
        <v>0.79983998399679923</v>
      </c>
      <c r="Q2512" s="14">
        <f t="shared" si="781"/>
        <v>1.5345459839967992</v>
      </c>
      <c r="R2512" s="14">
        <f t="shared" si="782"/>
        <v>-6.5133983996799261E-2</v>
      </c>
      <c r="S2512" s="14">
        <f t="shared" si="783"/>
        <v>2.3343859679935983</v>
      </c>
      <c r="T2512" s="14">
        <f t="shared" si="784"/>
        <v>-0.86497396799359849</v>
      </c>
      <c r="U2512" s="4" t="s">
        <v>21</v>
      </c>
      <c r="V2512" s="21">
        <v>2499</v>
      </c>
      <c r="W2512" s="15">
        <f t="shared" si="774"/>
        <v>22213.840849581007</v>
      </c>
      <c r="X2512" s="15">
        <f t="shared" si="775"/>
        <v>23708.877126183623</v>
      </c>
      <c r="Y2512" s="15">
        <f t="shared" si="776"/>
        <v>49429.901781575652</v>
      </c>
      <c r="Z2512" s="15">
        <f t="shared" si="777"/>
        <v>9982.9193970691358</v>
      </c>
      <c r="AA2512" s="15">
        <f t="shared" si="778"/>
        <v>109990.66783096633</v>
      </c>
      <c r="AB2512" s="15">
        <f t="shared" si="779"/>
        <v>4486.3326591384548</v>
      </c>
      <c r="AC2512" s="15"/>
    </row>
    <row r="2513" spans="2:29">
      <c r="B2513" s="64">
        <v>44022</v>
      </c>
      <c r="C2513" s="65">
        <v>3185.04</v>
      </c>
      <c r="D2513" s="65">
        <v>22290.81</v>
      </c>
      <c r="E2513" s="16">
        <f t="shared" si="786"/>
        <v>-1.0585331361973659E-2</v>
      </c>
      <c r="F2513" s="16" t="str">
        <f t="shared" si="788"/>
        <v/>
      </c>
      <c r="G2513" s="16">
        <f t="shared" si="789"/>
        <v>-1.0585331361973659E-2</v>
      </c>
      <c r="H2513" s="6">
        <f t="shared" si="770"/>
        <v>2500</v>
      </c>
      <c r="I2513" s="25">
        <f t="shared" ca="1" si="771"/>
        <v>36767.080827345249</v>
      </c>
      <c r="J2513" s="16">
        <f t="shared" ca="1" si="780"/>
        <v>1.2477158723929785E-2</v>
      </c>
      <c r="K2513" s="17">
        <f t="shared" ca="1" si="772"/>
        <v>31.474636183859371</v>
      </c>
      <c r="L2513" s="31">
        <f t="shared" ca="1" si="787"/>
        <v>0.7566230499973553</v>
      </c>
      <c r="M2513" s="30"/>
      <c r="N2513" s="21">
        <v>2500</v>
      </c>
      <c r="O2513" s="14">
        <f t="shared" si="785"/>
        <v>0.73499999999999999</v>
      </c>
      <c r="P2513" s="14">
        <f t="shared" si="773"/>
        <v>0.8</v>
      </c>
      <c r="Q2513" s="14">
        <f t="shared" si="781"/>
        <v>1.5350000000000001</v>
      </c>
      <c r="R2513" s="14">
        <f t="shared" si="782"/>
        <v>-6.5000000000000058E-2</v>
      </c>
      <c r="S2513" s="14">
        <f t="shared" si="783"/>
        <v>2.335</v>
      </c>
      <c r="T2513" s="14">
        <f t="shared" si="784"/>
        <v>-0.8650000000000001</v>
      </c>
      <c r="U2513" s="4" t="s">
        <v>21</v>
      </c>
      <c r="V2513" s="21">
        <v>2500</v>
      </c>
      <c r="W2513" s="15">
        <f t="shared" si="774"/>
        <v>22220.372678922646</v>
      </c>
      <c r="X2513" s="15">
        <f t="shared" si="775"/>
        <v>23712.671229492265</v>
      </c>
      <c r="Y2513" s="15">
        <f t="shared" si="776"/>
        <v>49452.348843298176</v>
      </c>
      <c r="Z2513" s="15">
        <f t="shared" si="777"/>
        <v>9984.2570381189253</v>
      </c>
      <c r="AA2513" s="15">
        <f t="shared" si="778"/>
        <v>110058.22636084721</v>
      </c>
      <c r="AB2513" s="15">
        <f t="shared" si="779"/>
        <v>4486.2158724180554</v>
      </c>
      <c r="AC2513" s="15"/>
    </row>
    <row r="2514" spans="2:29">
      <c r="B2514" s="64">
        <v>44025</v>
      </c>
      <c r="C2514" s="65">
        <v>3155.22</v>
      </c>
      <c r="D2514" s="65">
        <v>22784.74</v>
      </c>
      <c r="E2514" s="16">
        <f t="shared" si="786"/>
        <v>2.2158459024144938E-2</v>
      </c>
      <c r="F2514" s="16">
        <f t="shared" si="788"/>
        <v>2.2158459024144938E-2</v>
      </c>
      <c r="G2514" s="16" t="str">
        <f t="shared" si="789"/>
        <v/>
      </c>
      <c r="H2514" s="6">
        <f t="shared" ref="H2514:H2577" si="790">+H2513+$I$8</f>
        <v>2501</v>
      </c>
      <c r="I2514" s="25">
        <f t="shared" ref="I2514:I2577" ca="1" si="791">$I$13*2.71828^(($I$5-($I$6^2)/2)*H2514+$I$6*K2514)</f>
        <v>36190.210750644488</v>
      </c>
      <c r="J2514" s="16">
        <f t="shared" ca="1" si="780"/>
        <v>-1.5689852545261583E-2</v>
      </c>
      <c r="K2514" s="17">
        <f t="shared" ref="K2514:K2577" ca="1" si="792">+K2513+L2514</f>
        <v>30.467870450941145</v>
      </c>
      <c r="L2514" s="31">
        <f t="shared" ca="1" si="787"/>
        <v>-1.0067657329182265</v>
      </c>
      <c r="M2514" s="30"/>
      <c r="N2514" s="21">
        <v>2501</v>
      </c>
      <c r="O2514" s="14">
        <f t="shared" si="785"/>
        <v>0.735294</v>
      </c>
      <c r="P2514" s="14">
        <f t="shared" ref="P2514:P2577" si="793">$I$6*N2514^0.5</f>
        <v>0.80015998400319921</v>
      </c>
      <c r="Q2514" s="14">
        <f t="shared" si="781"/>
        <v>1.5354539840031993</v>
      </c>
      <c r="R2514" s="14">
        <f t="shared" si="782"/>
        <v>-6.4865984003199206E-2</v>
      </c>
      <c r="S2514" s="14">
        <f t="shared" si="783"/>
        <v>2.3356139680063985</v>
      </c>
      <c r="T2514" s="14">
        <f t="shared" si="784"/>
        <v>-0.86502596800639842</v>
      </c>
      <c r="U2514" s="4" t="s">
        <v>21</v>
      </c>
      <c r="V2514" s="21">
        <v>2501</v>
      </c>
      <c r="W2514" s="15">
        <f t="shared" ref="W2514:W2577" si="794">$I$10*EXP(O2514)</f>
        <v>22226.906428904436</v>
      </c>
      <c r="X2514" s="15">
        <f t="shared" ref="X2514:X2577" si="795">$I$10*EXP(P2514)</f>
        <v>23716.465181039788</v>
      </c>
      <c r="Y2514" s="15">
        <f t="shared" ref="Y2514:Y2577" si="796">$I$10*EXP(Q2514)</f>
        <v>49474.804515465948</v>
      </c>
      <c r="Z2514" s="15">
        <f t="shared" ref="Z2514:Z2577" si="797">$I$10*EXP(R2514)</f>
        <v>9985.5951779422721</v>
      </c>
      <c r="AA2514" s="15">
        <f t="shared" ref="AA2514:AA2577" si="798">$I$10*EXP(S2514)</f>
        <v>110125.81933851332</v>
      </c>
      <c r="AB2514" s="15">
        <f t="shared" ref="AB2514:AB2577" si="799">$I$10*EXP(T2514)</f>
        <v>4486.0993758481745</v>
      </c>
      <c r="AC2514" s="15"/>
    </row>
    <row r="2515" spans="2:29">
      <c r="B2515" s="64">
        <v>44026</v>
      </c>
      <c r="C2515" s="65">
        <v>3197.52</v>
      </c>
      <c r="D2515" s="65">
        <v>22587.01</v>
      </c>
      <c r="E2515" s="16">
        <f t="shared" si="786"/>
        <v>-8.6781767094995677E-3</v>
      </c>
      <c r="F2515" s="16" t="str">
        <f t="shared" si="788"/>
        <v/>
      </c>
      <c r="G2515" s="16">
        <f t="shared" si="789"/>
        <v>-8.6781767094995677E-3</v>
      </c>
      <c r="H2515" s="6">
        <f t="shared" si="790"/>
        <v>2502</v>
      </c>
      <c r="I2515" s="25">
        <f t="shared" ca="1" si="791"/>
        <v>35968.744197052409</v>
      </c>
      <c r="J2515" s="16">
        <f t="shared" ref="J2515:J2578" ca="1" si="800">(I2515-I2514)/I2514</f>
        <v>-6.1195154434997446E-3</v>
      </c>
      <c r="K2515" s="17">
        <f t="shared" ca="1" si="792"/>
        <v>30.065850416676128</v>
      </c>
      <c r="L2515" s="31">
        <f t="shared" ca="1" si="787"/>
        <v>-0.40202003426501715</v>
      </c>
      <c r="M2515" s="30"/>
      <c r="N2515" s="21">
        <v>2502</v>
      </c>
      <c r="O2515" s="14">
        <f t="shared" si="785"/>
        <v>0.73558800000000002</v>
      </c>
      <c r="P2515" s="14">
        <f t="shared" si="793"/>
        <v>0.80031993602558726</v>
      </c>
      <c r="Q2515" s="14">
        <f t="shared" ref="Q2515:Q2578" si="801">+O2515+P2515</f>
        <v>1.5359079360255872</v>
      </c>
      <c r="R2515" s="14">
        <f t="shared" ref="R2515:R2578" si="802">+O2515-P2515</f>
        <v>-6.4731936025587244E-2</v>
      </c>
      <c r="S2515" s="14">
        <f t="shared" ref="S2515:S2578" si="803">+O2515+2*P2515</f>
        <v>2.3362278720511744</v>
      </c>
      <c r="T2515" s="14">
        <f t="shared" ref="T2515:T2578" si="804">+O2515-2*P2515</f>
        <v>-0.86505187205117451</v>
      </c>
      <c r="U2515" s="4" t="s">
        <v>21</v>
      </c>
      <c r="V2515" s="21">
        <v>2502</v>
      </c>
      <c r="W2515" s="15">
        <f t="shared" si="794"/>
        <v>22233.442100091121</v>
      </c>
      <c r="X2515" s="15">
        <f t="shared" si="795"/>
        <v>23720.258981014293</v>
      </c>
      <c r="Y2515" s="15">
        <f t="shared" si="796"/>
        <v>49497.268801501261</v>
      </c>
      <c r="Z2515" s="15">
        <f t="shared" si="797"/>
        <v>9986.9338165000172</v>
      </c>
      <c r="AA2515" s="15">
        <f t="shared" si="798"/>
        <v>110193.4467806957</v>
      </c>
      <c r="AB2515" s="15">
        <f t="shared" si="799"/>
        <v>4485.9831692341895</v>
      </c>
      <c r="AC2515" s="15"/>
    </row>
    <row r="2516" spans="2:29">
      <c r="B2516" s="64">
        <v>44027</v>
      </c>
      <c r="C2516" s="65">
        <v>3226.56</v>
      </c>
      <c r="D2516" s="65">
        <v>22945.5</v>
      </c>
      <c r="E2516" s="16">
        <f t="shared" si="786"/>
        <v>1.587151198852799E-2</v>
      </c>
      <c r="F2516" s="16">
        <f t="shared" si="788"/>
        <v>1.587151198852799E-2</v>
      </c>
      <c r="G2516" s="16" t="str">
        <f t="shared" si="789"/>
        <v/>
      </c>
      <c r="H2516" s="6">
        <f t="shared" si="790"/>
        <v>2503</v>
      </c>
      <c r="I2516" s="25">
        <f t="shared" ca="1" si="791"/>
        <v>36135.255803711305</v>
      </c>
      <c r="J2516" s="16">
        <f t="shared" ca="1" si="800"/>
        <v>4.629341679172152E-3</v>
      </c>
      <c r="K2516" s="17">
        <f t="shared" ca="1" si="792"/>
        <v>30.336141812895669</v>
      </c>
      <c r="L2516" s="31">
        <f t="shared" ca="1" si="787"/>
        <v>0.27029139621954162</v>
      </c>
      <c r="M2516" s="30"/>
      <c r="N2516" s="21">
        <v>2503</v>
      </c>
      <c r="O2516" s="14">
        <f t="shared" si="785"/>
        <v>0.73588199999999993</v>
      </c>
      <c r="P2516" s="14">
        <f t="shared" si="793"/>
        <v>0.80047985608633532</v>
      </c>
      <c r="Q2516" s="14">
        <f t="shared" si="801"/>
        <v>1.5363618560863352</v>
      </c>
      <c r="R2516" s="14">
        <f t="shared" si="802"/>
        <v>-6.4597856086335392E-2</v>
      </c>
      <c r="S2516" s="14">
        <f t="shared" si="803"/>
        <v>2.3368417121726708</v>
      </c>
      <c r="T2516" s="14">
        <f t="shared" si="804"/>
        <v>-0.86507771217267071</v>
      </c>
      <c r="U2516" s="4" t="s">
        <v>21</v>
      </c>
      <c r="V2516" s="21">
        <v>2503</v>
      </c>
      <c r="W2516" s="15">
        <f t="shared" si="794"/>
        <v>22239.979693047622</v>
      </c>
      <c r="X2516" s="15">
        <f t="shared" si="795"/>
        <v>23724.052629603666</v>
      </c>
      <c r="Y2516" s="15">
        <f t="shared" si="796"/>
        <v>49519.741704827458</v>
      </c>
      <c r="Z2516" s="15">
        <f t="shared" si="797"/>
        <v>9988.2729537531613</v>
      </c>
      <c r="AA2516" s="15">
        <f t="shared" si="798"/>
        <v>110261.10870413271</v>
      </c>
      <c r="AB2516" s="15">
        <f t="shared" si="799"/>
        <v>4485.8672523817258</v>
      </c>
      <c r="AC2516" s="15"/>
    </row>
    <row r="2517" spans="2:29">
      <c r="B2517" s="64">
        <v>44028</v>
      </c>
      <c r="C2517" s="65">
        <v>3215.57</v>
      </c>
      <c r="D2517" s="65">
        <v>22770.36</v>
      </c>
      <c r="E2517" s="16">
        <f t="shared" si="786"/>
        <v>-7.6328691900372373E-3</v>
      </c>
      <c r="F2517" s="16" t="str">
        <f t="shared" si="788"/>
        <v/>
      </c>
      <c r="G2517" s="16">
        <f t="shared" si="789"/>
        <v>-7.6328691900372373E-3</v>
      </c>
      <c r="H2517" s="6">
        <f t="shared" si="790"/>
        <v>2504</v>
      </c>
      <c r="I2517" s="25">
        <f t="shared" ca="1" si="791"/>
        <v>35705.56862874022</v>
      </c>
      <c r="J2517" s="16">
        <f t="shared" ca="1" si="800"/>
        <v>-1.1891078820782917E-2</v>
      </c>
      <c r="K2517" s="17">
        <f t="shared" ca="1" si="792"/>
        <v>29.57011985985233</v>
      </c>
      <c r="L2517" s="31">
        <f t="shared" ca="1" si="787"/>
        <v>-0.76602195304333864</v>
      </c>
      <c r="M2517" s="30"/>
      <c r="N2517" s="21">
        <v>2504</v>
      </c>
      <c r="O2517" s="14">
        <f t="shared" si="785"/>
        <v>0.73617599999999994</v>
      </c>
      <c r="P2517" s="14">
        <f t="shared" si="793"/>
        <v>0.80063974420459549</v>
      </c>
      <c r="Q2517" s="14">
        <f t="shared" si="801"/>
        <v>1.5368157442045955</v>
      </c>
      <c r="R2517" s="14">
        <f t="shared" si="802"/>
        <v>-6.4463744204595552E-2</v>
      </c>
      <c r="S2517" s="14">
        <f t="shared" si="803"/>
        <v>2.3374554884091907</v>
      </c>
      <c r="T2517" s="14">
        <f t="shared" si="804"/>
        <v>-0.86510348840919105</v>
      </c>
      <c r="U2517" s="4" t="s">
        <v>21</v>
      </c>
      <c r="V2517" s="21">
        <v>2504</v>
      </c>
      <c r="W2517" s="15">
        <f t="shared" si="794"/>
        <v>22246.519208339017</v>
      </c>
      <c r="X2517" s="15">
        <f t="shared" si="795"/>
        <v>23727.846126995617</v>
      </c>
      <c r="Y2517" s="15">
        <f t="shared" si="796"/>
        <v>49542.223228868956</v>
      </c>
      <c r="Z2517" s="15">
        <f t="shared" si="797"/>
        <v>9989.6125896628582</v>
      </c>
      <c r="AA2517" s="15">
        <f t="shared" si="798"/>
        <v>110328.80512556982</v>
      </c>
      <c r="AB2517" s="15">
        <f t="shared" si="799"/>
        <v>4485.7516250966537</v>
      </c>
      <c r="AC2517" s="15"/>
    </row>
    <row r="2518" spans="2:29">
      <c r="B2518" s="64">
        <v>44029</v>
      </c>
      <c r="C2518" s="65">
        <v>3224.73</v>
      </c>
      <c r="D2518" s="65">
        <v>22696.42</v>
      </c>
      <c r="E2518" s="16">
        <f t="shared" si="786"/>
        <v>-3.2472038211078932E-3</v>
      </c>
      <c r="F2518" s="16" t="str">
        <f t="shared" si="788"/>
        <v/>
      </c>
      <c r="G2518" s="16">
        <f t="shared" si="789"/>
        <v>-3.2472038211078932E-3</v>
      </c>
      <c r="H2518" s="6">
        <f t="shared" si="790"/>
        <v>2505</v>
      </c>
      <c r="I2518" s="25">
        <f t="shared" ca="1" si="791"/>
        <v>35790.087871491553</v>
      </c>
      <c r="J2518" s="16">
        <f t="shared" ca="1" si="800"/>
        <v>2.3671165590484562E-3</v>
      </c>
      <c r="K2518" s="17">
        <f t="shared" ca="1" si="792"/>
        <v>29.699514918749465</v>
      </c>
      <c r="L2518" s="31">
        <f t="shared" ca="1" si="787"/>
        <v>0.12939505889713648</v>
      </c>
      <c r="M2518" s="30"/>
      <c r="N2518" s="21">
        <v>2505</v>
      </c>
      <c r="O2518" s="14">
        <f t="shared" si="785"/>
        <v>0.73646999999999996</v>
      </c>
      <c r="P2518" s="14">
        <f t="shared" si="793"/>
        <v>0.80079960039950071</v>
      </c>
      <c r="Q2518" s="14">
        <f t="shared" si="801"/>
        <v>1.5372696003995006</v>
      </c>
      <c r="R2518" s="14">
        <f t="shared" si="802"/>
        <v>-6.4329600399500753E-2</v>
      </c>
      <c r="S2518" s="14">
        <f t="shared" si="803"/>
        <v>2.3380692007990014</v>
      </c>
      <c r="T2518" s="14">
        <f t="shared" si="804"/>
        <v>-0.86512920079900146</v>
      </c>
      <c r="U2518" s="4" t="s">
        <v>21</v>
      </c>
      <c r="V2518" s="21">
        <v>2505</v>
      </c>
      <c r="W2518" s="15">
        <f t="shared" si="794"/>
        <v>22253.060646530568</v>
      </c>
      <c r="X2518" s="15">
        <f t="shared" si="795"/>
        <v>23731.639473377658</v>
      </c>
      <c r="Y2518" s="15">
        <f t="shared" si="796"/>
        <v>49564.71337705123</v>
      </c>
      <c r="Z2518" s="15">
        <f t="shared" si="797"/>
        <v>9990.9527241904216</v>
      </c>
      <c r="AA2518" s="15">
        <f t="shared" si="798"/>
        <v>110396.53606175989</v>
      </c>
      <c r="AB2518" s="15">
        <f t="shared" si="799"/>
        <v>4485.6362871850906</v>
      </c>
      <c r="AC2518" s="15"/>
    </row>
    <row r="2519" spans="2:29">
      <c r="B2519" s="64">
        <v>44032</v>
      </c>
      <c r="C2519" s="65">
        <v>3251.84</v>
      </c>
      <c r="D2519" s="65">
        <v>22717.48</v>
      </c>
      <c r="E2519" s="16">
        <f t="shared" si="786"/>
        <v>9.2789964232250339E-4</v>
      </c>
      <c r="F2519" s="16">
        <f t="shared" si="788"/>
        <v>9.2789964232250339E-4</v>
      </c>
      <c r="G2519" s="16" t="str">
        <f t="shared" si="789"/>
        <v/>
      </c>
      <c r="H2519" s="6">
        <f t="shared" si="790"/>
        <v>2506</v>
      </c>
      <c r="I2519" s="25">
        <f t="shared" ca="1" si="791"/>
        <v>35374.545176992469</v>
      </c>
      <c r="J2519" s="16">
        <f t="shared" ca="1" si="800"/>
        <v>-1.1610552508033431E-2</v>
      </c>
      <c r="K2519" s="17">
        <f t="shared" ca="1" si="792"/>
        <v>28.951234347875776</v>
      </c>
      <c r="L2519" s="31">
        <f t="shared" ca="1" si="787"/>
        <v>-0.7482805708736876</v>
      </c>
      <c r="M2519" s="30"/>
      <c r="N2519" s="21">
        <v>2506</v>
      </c>
      <c r="O2519" s="14">
        <f t="shared" si="785"/>
        <v>0.73676399999999997</v>
      </c>
      <c r="P2519" s="14">
        <f t="shared" si="793"/>
        <v>0.80095942469016501</v>
      </c>
      <c r="Q2519" s="14">
        <f t="shared" si="801"/>
        <v>1.537723424690165</v>
      </c>
      <c r="R2519" s="14">
        <f t="shared" si="802"/>
        <v>-6.4195424690165037E-2</v>
      </c>
      <c r="S2519" s="14">
        <f t="shared" si="803"/>
        <v>2.33868284938033</v>
      </c>
      <c r="T2519" s="14">
        <f t="shared" si="804"/>
        <v>-0.86515484938033005</v>
      </c>
      <c r="U2519" s="4" t="s">
        <v>21</v>
      </c>
      <c r="V2519" s="21">
        <v>2506</v>
      </c>
      <c r="W2519" s="15">
        <f t="shared" si="794"/>
        <v>22259.604008187682</v>
      </c>
      <c r="X2519" s="15">
        <f t="shared" si="795"/>
        <v>23735.432668937108</v>
      </c>
      <c r="Y2519" s="15">
        <f t="shared" si="796"/>
        <v>49587.212152800887</v>
      </c>
      <c r="Z2519" s="15">
        <f t="shared" si="797"/>
        <v>9992.2933572973179</v>
      </c>
      <c r="AA2519" s="15">
        <f t="shared" si="798"/>
        <v>110464.30152946283</v>
      </c>
      <c r="AB2519" s="15">
        <f t="shared" si="799"/>
        <v>4485.5212384533925</v>
      </c>
      <c r="AC2519" s="15"/>
    </row>
    <row r="2520" spans="2:29">
      <c r="B2520" s="64">
        <v>44033</v>
      </c>
      <c r="C2520" s="65">
        <v>3257.3</v>
      </c>
      <c r="D2520" s="65">
        <v>22884.22</v>
      </c>
      <c r="E2520" s="16">
        <f t="shared" si="786"/>
        <v>7.3397225396479538E-3</v>
      </c>
      <c r="F2520" s="16">
        <f t="shared" si="788"/>
        <v>7.3397225396479538E-3</v>
      </c>
      <c r="G2520" s="16" t="str">
        <f t="shared" si="789"/>
        <v/>
      </c>
      <c r="H2520" s="6">
        <f t="shared" si="790"/>
        <v>2507</v>
      </c>
      <c r="I2520" s="25">
        <f t="shared" ca="1" si="791"/>
        <v>35229.409627550587</v>
      </c>
      <c r="J2520" s="16">
        <f t="shared" ca="1" si="800"/>
        <v>-4.1028244664549933E-3</v>
      </c>
      <c r="K2520" s="17">
        <f t="shared" ca="1" si="792"/>
        <v>28.675905166096893</v>
      </c>
      <c r="L2520" s="31">
        <f t="shared" ca="1" si="787"/>
        <v>-0.27532918177888316</v>
      </c>
      <c r="M2520" s="30"/>
      <c r="N2520" s="21">
        <v>2507</v>
      </c>
      <c r="O2520" s="14">
        <f t="shared" si="785"/>
        <v>0.73705799999999999</v>
      </c>
      <c r="P2520" s="14">
        <f t="shared" si="793"/>
        <v>0.80111921709568301</v>
      </c>
      <c r="Q2520" s="14">
        <f t="shared" si="801"/>
        <v>1.5381772170956829</v>
      </c>
      <c r="R2520" s="14">
        <f t="shared" si="802"/>
        <v>-6.4061217095683021E-2</v>
      </c>
      <c r="S2520" s="14">
        <f t="shared" si="803"/>
        <v>2.339296434191366</v>
      </c>
      <c r="T2520" s="14">
        <f t="shared" si="804"/>
        <v>-0.86518043419136603</v>
      </c>
      <c r="U2520" s="4" t="s">
        <v>21</v>
      </c>
      <c r="V2520" s="21">
        <v>2507</v>
      </c>
      <c r="W2520" s="15">
        <f t="shared" si="794"/>
        <v>22266.14929387594</v>
      </c>
      <c r="X2520" s="15">
        <f t="shared" si="795"/>
        <v>23739.225713861106</v>
      </c>
      <c r="Y2520" s="15">
        <f t="shared" si="796"/>
        <v>49609.719559545505</v>
      </c>
      <c r="Z2520" s="15">
        <f t="shared" si="797"/>
        <v>9993.6344889451721</v>
      </c>
      <c r="AA2520" s="15">
        <f t="shared" si="798"/>
        <v>110532.10154544585</v>
      </c>
      <c r="AB2520" s="15">
        <f t="shared" si="799"/>
        <v>4485.4064787081679</v>
      </c>
      <c r="AC2520" s="15"/>
    </row>
    <row r="2521" spans="2:29">
      <c r="B2521" s="64">
        <v>44034</v>
      </c>
      <c r="C2521" s="65">
        <v>3276.02</v>
      </c>
      <c r="D2521" s="65">
        <v>22751.61</v>
      </c>
      <c r="E2521" s="16">
        <f t="shared" si="786"/>
        <v>-5.7948228080310612E-3</v>
      </c>
      <c r="F2521" s="16" t="str">
        <f t="shared" si="788"/>
        <v/>
      </c>
      <c r="G2521" s="16">
        <f t="shared" si="789"/>
        <v>-5.7948228080310612E-3</v>
      </c>
      <c r="H2521" s="6">
        <f t="shared" si="790"/>
        <v>2508</v>
      </c>
      <c r="I2521" s="25">
        <f t="shared" ca="1" si="791"/>
        <v>35286.915594742473</v>
      </c>
      <c r="J2521" s="16">
        <f t="shared" ca="1" si="800"/>
        <v>1.6323284380818732E-3</v>
      </c>
      <c r="K2521" s="17">
        <f t="shared" ca="1" si="792"/>
        <v>28.759467587041765</v>
      </c>
      <c r="L2521" s="31">
        <f t="shared" ca="1" si="787"/>
        <v>8.3562420944871957E-2</v>
      </c>
      <c r="M2521" s="30"/>
      <c r="N2521" s="21">
        <v>2508</v>
      </c>
      <c r="O2521" s="14">
        <f t="shared" si="785"/>
        <v>0.73735200000000001</v>
      </c>
      <c r="P2521" s="14">
        <f t="shared" si="793"/>
        <v>0.80127897763513056</v>
      </c>
      <c r="Q2521" s="14">
        <f t="shared" si="801"/>
        <v>1.5386309776351306</v>
      </c>
      <c r="R2521" s="14">
        <f t="shared" si="802"/>
        <v>-6.3926977635130555E-2</v>
      </c>
      <c r="S2521" s="14">
        <f t="shared" si="803"/>
        <v>2.3399099552702611</v>
      </c>
      <c r="T2521" s="14">
        <f t="shared" si="804"/>
        <v>-0.86520595527026112</v>
      </c>
      <c r="U2521" s="4" t="s">
        <v>21</v>
      </c>
      <c r="V2521" s="21">
        <v>2508</v>
      </c>
      <c r="W2521" s="15">
        <f t="shared" si="794"/>
        <v>22272.696504161089</v>
      </c>
      <c r="X2521" s="15">
        <f t="shared" si="795"/>
        <v>23743.018608336584</v>
      </c>
      <c r="Y2521" s="15">
        <f t="shared" si="796"/>
        <v>49632.235600713859</v>
      </c>
      <c r="Z2521" s="15">
        <f t="shared" si="797"/>
        <v>9994.976119095767</v>
      </c>
      <c r="AA2521" s="15">
        <f t="shared" si="798"/>
        <v>110599.93612648344</v>
      </c>
      <c r="AB2521" s="15">
        <f t="shared" si="799"/>
        <v>4485.2920077562658</v>
      </c>
      <c r="AC2521" s="15"/>
    </row>
    <row r="2522" spans="2:29">
      <c r="B2522" s="64">
        <v>44039</v>
      </c>
      <c r="C2522" s="65">
        <v>3239.41</v>
      </c>
      <c r="D2522" s="65">
        <v>22715.85</v>
      </c>
      <c r="E2522" s="16">
        <f t="shared" si="786"/>
        <v>-1.5717568998414634E-3</v>
      </c>
      <c r="F2522" s="16" t="str">
        <f t="shared" si="788"/>
        <v/>
      </c>
      <c r="G2522" s="16">
        <f t="shared" si="789"/>
        <v>-1.5717568998414634E-3</v>
      </c>
      <c r="H2522" s="6">
        <f t="shared" si="790"/>
        <v>2509</v>
      </c>
      <c r="I2522" s="25">
        <f t="shared" ca="1" si="791"/>
        <v>35083.337948525339</v>
      </c>
      <c r="J2522" s="16">
        <f t="shared" ca="1" si="800"/>
        <v>-5.769210563914124E-3</v>
      </c>
      <c r="K2522" s="17">
        <f t="shared" ca="1" si="792"/>
        <v>28.379472547266936</v>
      </c>
      <c r="L2522" s="31">
        <f t="shared" ca="1" si="787"/>
        <v>-0.37999503977482946</v>
      </c>
      <c r="M2522" s="30"/>
      <c r="N2522" s="21">
        <v>2509</v>
      </c>
      <c r="O2522" s="14">
        <f t="shared" si="785"/>
        <v>0.73764600000000002</v>
      </c>
      <c r="P2522" s="14">
        <f t="shared" si="793"/>
        <v>0.80143870632756442</v>
      </c>
      <c r="Q2522" s="14">
        <f t="shared" si="801"/>
        <v>1.5390847063275643</v>
      </c>
      <c r="R2522" s="14">
        <f t="shared" si="802"/>
        <v>-6.3792706327564397E-2</v>
      </c>
      <c r="S2522" s="14">
        <f t="shared" si="803"/>
        <v>2.3405234126551289</v>
      </c>
      <c r="T2522" s="14">
        <f t="shared" si="804"/>
        <v>-0.86523141265512882</v>
      </c>
      <c r="U2522" s="4" t="s">
        <v>21</v>
      </c>
      <c r="V2522" s="21">
        <v>2509</v>
      </c>
      <c r="W2522" s="15">
        <f t="shared" si="794"/>
        <v>22279.245639609053</v>
      </c>
      <c r="X2522" s="15">
        <f t="shared" si="795"/>
        <v>23746.811352550303</v>
      </c>
      <c r="Y2522" s="15">
        <f t="shared" si="796"/>
        <v>49654.760279735681</v>
      </c>
      <c r="Z2522" s="15">
        <f t="shared" si="797"/>
        <v>9996.3182477110349</v>
      </c>
      <c r="AA2522" s="15">
        <f t="shared" si="798"/>
        <v>110667.80528935727</v>
      </c>
      <c r="AB2522" s="15">
        <f t="shared" si="799"/>
        <v>4485.1778254047786</v>
      </c>
      <c r="AC2522" s="15"/>
    </row>
    <row r="2523" spans="2:29">
      <c r="B2523" s="64">
        <v>44040</v>
      </c>
      <c r="C2523" s="65">
        <v>3218.44</v>
      </c>
      <c r="D2523" s="65">
        <v>22557.38</v>
      </c>
      <c r="E2523" s="16">
        <f t="shared" si="786"/>
        <v>-6.9761862311996927E-3</v>
      </c>
      <c r="F2523" s="16" t="str">
        <f t="shared" si="788"/>
        <v/>
      </c>
      <c r="G2523" s="16">
        <f t="shared" si="789"/>
        <v>-6.9761862311996927E-3</v>
      </c>
      <c r="H2523" s="6">
        <f t="shared" si="790"/>
        <v>2510</v>
      </c>
      <c r="I2523" s="25">
        <f t="shared" ca="1" si="791"/>
        <v>34782.624458781429</v>
      </c>
      <c r="J2523" s="16">
        <f t="shared" ca="1" si="800"/>
        <v>-8.5714047558735768E-3</v>
      </c>
      <c r="K2523" s="17">
        <f t="shared" ca="1" si="792"/>
        <v>27.823075278168087</v>
      </c>
      <c r="L2523" s="31">
        <f t="shared" ca="1" si="787"/>
        <v>-0.55639726909884912</v>
      </c>
      <c r="M2523" s="30"/>
      <c r="N2523" s="21">
        <v>2510</v>
      </c>
      <c r="O2523" s="14">
        <f t="shared" si="785"/>
        <v>0.73793999999999993</v>
      </c>
      <c r="P2523" s="14">
        <f t="shared" si="793"/>
        <v>0.80159840319202236</v>
      </c>
      <c r="Q2523" s="14">
        <f t="shared" si="801"/>
        <v>1.5395384031920223</v>
      </c>
      <c r="R2523" s="14">
        <f t="shared" si="802"/>
        <v>-6.3658403192022428E-2</v>
      </c>
      <c r="S2523" s="14">
        <f t="shared" si="803"/>
        <v>2.3411368063840445</v>
      </c>
      <c r="T2523" s="14">
        <f t="shared" si="804"/>
        <v>-0.86525680638404479</v>
      </c>
      <c r="U2523" s="4" t="s">
        <v>21</v>
      </c>
      <c r="V2523" s="21">
        <v>2510</v>
      </c>
      <c r="W2523" s="15">
        <f t="shared" si="794"/>
        <v>22285.796700785904</v>
      </c>
      <c r="X2523" s="15">
        <f t="shared" si="795"/>
        <v>23750.603946688814</v>
      </c>
      <c r="Y2523" s="15">
        <f t="shared" si="796"/>
        <v>49677.29360004187</v>
      </c>
      <c r="Z2523" s="15">
        <f t="shared" si="797"/>
        <v>9997.6608747530718</v>
      </c>
      <c r="AA2523" s="15">
        <f t="shared" si="798"/>
        <v>110735.7090508563</v>
      </c>
      <c r="AB2523" s="15">
        <f t="shared" si="799"/>
        <v>4485.0639314610426</v>
      </c>
      <c r="AC2523" s="15"/>
    </row>
    <row r="2524" spans="2:29">
      <c r="B2524" s="64">
        <v>44041</v>
      </c>
      <c r="C2524" s="65">
        <v>3258.44</v>
      </c>
      <c r="D2524" s="65">
        <v>22397.11</v>
      </c>
      <c r="E2524" s="16">
        <f t="shared" si="786"/>
        <v>-7.1049918031260914E-3</v>
      </c>
      <c r="F2524" s="16" t="str">
        <f t="shared" si="788"/>
        <v/>
      </c>
      <c r="G2524" s="16">
        <f t="shared" si="789"/>
        <v>-7.1049918031260914E-3</v>
      </c>
      <c r="H2524" s="6">
        <f t="shared" si="790"/>
        <v>2511</v>
      </c>
      <c r="I2524" s="25">
        <f t="shared" ca="1" si="791"/>
        <v>34964.802159808001</v>
      </c>
      <c r="J2524" s="16">
        <f t="shared" ca="1" si="800"/>
        <v>5.2376065308832286E-3</v>
      </c>
      <c r="K2524" s="17">
        <f t="shared" ca="1" si="792"/>
        <v>28.131196621288741</v>
      </c>
      <c r="L2524" s="31">
        <f t="shared" ca="1" si="787"/>
        <v>0.30812134312065281</v>
      </c>
      <c r="M2524" s="30"/>
      <c r="N2524" s="21">
        <v>2511</v>
      </c>
      <c r="O2524" s="14">
        <f t="shared" si="785"/>
        <v>0.73823399999999995</v>
      </c>
      <c r="P2524" s="14">
        <f t="shared" si="793"/>
        <v>0.80175806824752316</v>
      </c>
      <c r="Q2524" s="14">
        <f t="shared" si="801"/>
        <v>1.539992068247523</v>
      </c>
      <c r="R2524" s="14">
        <f t="shared" si="802"/>
        <v>-6.3524068247523213E-2</v>
      </c>
      <c r="S2524" s="14">
        <f t="shared" si="803"/>
        <v>2.3417501364950462</v>
      </c>
      <c r="T2524" s="14">
        <f t="shared" si="804"/>
        <v>-0.86528213649504637</v>
      </c>
      <c r="U2524" s="4" t="s">
        <v>21</v>
      </c>
      <c r="V2524" s="21">
        <v>2511</v>
      </c>
      <c r="W2524" s="15">
        <f t="shared" si="794"/>
        <v>22292.349688257891</v>
      </c>
      <c r="X2524" s="15">
        <f t="shared" si="795"/>
        <v>23754.396390938495</v>
      </c>
      <c r="Y2524" s="15">
        <f t="shared" si="796"/>
        <v>49699.835565064343</v>
      </c>
      <c r="Z2524" s="15">
        <f t="shared" si="797"/>
        <v>9999.0040001841226</v>
      </c>
      <c r="AA2524" s="15">
        <f t="shared" si="798"/>
        <v>110803.64742777671</v>
      </c>
      <c r="AB2524" s="15">
        <f t="shared" si="799"/>
        <v>4484.9503257326378</v>
      </c>
      <c r="AC2524" s="15"/>
    </row>
    <row r="2525" spans="2:29">
      <c r="B2525" s="64">
        <v>44042</v>
      </c>
      <c r="C2525" s="65">
        <v>3246.22</v>
      </c>
      <c r="D2525" s="65">
        <v>22339.23</v>
      </c>
      <c r="E2525" s="16">
        <f t="shared" si="786"/>
        <v>-2.5842619873725232E-3</v>
      </c>
      <c r="F2525" s="16" t="str">
        <f t="shared" si="788"/>
        <v/>
      </c>
      <c r="G2525" s="16">
        <f t="shared" si="789"/>
        <v>-2.5842619873725232E-3</v>
      </c>
      <c r="H2525" s="6">
        <f t="shared" si="790"/>
        <v>2512</v>
      </c>
      <c r="I2525" s="25">
        <f t="shared" ca="1" si="791"/>
        <v>35170.594266268767</v>
      </c>
      <c r="J2525" s="16">
        <f t="shared" ca="1" si="800"/>
        <v>5.8856934330754809E-3</v>
      </c>
      <c r="K2525" s="17">
        <f t="shared" ca="1" si="792"/>
        <v>28.479599393236697</v>
      </c>
      <c r="L2525" s="31">
        <f t="shared" ca="1" si="787"/>
        <v>0.34840277194795682</v>
      </c>
      <c r="M2525" s="30"/>
      <c r="N2525" s="21">
        <v>2512</v>
      </c>
      <c r="O2525" s="14">
        <f t="shared" si="785"/>
        <v>0.73852799999999996</v>
      </c>
      <c r="P2525" s="14">
        <f t="shared" si="793"/>
        <v>0.80191770151306674</v>
      </c>
      <c r="Q2525" s="14">
        <f t="shared" si="801"/>
        <v>1.5404457015130668</v>
      </c>
      <c r="R2525" s="14">
        <f t="shared" si="802"/>
        <v>-6.3389701513066776E-2</v>
      </c>
      <c r="S2525" s="14">
        <f t="shared" si="803"/>
        <v>2.3423634030261336</v>
      </c>
      <c r="T2525" s="14">
        <f t="shared" si="804"/>
        <v>-0.86530740302613351</v>
      </c>
      <c r="U2525" s="4" t="s">
        <v>21</v>
      </c>
      <c r="V2525" s="21">
        <v>2512</v>
      </c>
      <c r="W2525" s="15">
        <f t="shared" si="794"/>
        <v>22298.904602591429</v>
      </c>
      <c r="X2525" s="15">
        <f t="shared" si="795"/>
        <v>23758.188685485526</v>
      </c>
      <c r="Y2525" s="15">
        <f t="shared" si="796"/>
        <v>49722.386178236156</v>
      </c>
      <c r="Z2525" s="15">
        <f t="shared" si="797"/>
        <v>10000.347623966592</v>
      </c>
      <c r="AA2525" s="15">
        <f t="shared" si="798"/>
        <v>110871.62043692198</v>
      </c>
      <c r="AB2525" s="15">
        <f t="shared" si="799"/>
        <v>4484.8370080273871</v>
      </c>
      <c r="AC2525" s="15"/>
    </row>
    <row r="2526" spans="2:29">
      <c r="B2526" s="64">
        <v>44043</v>
      </c>
      <c r="C2526" s="65">
        <v>3271.12</v>
      </c>
      <c r="D2526" s="65">
        <v>21710</v>
      </c>
      <c r="E2526" s="16">
        <f t="shared" si="786"/>
        <v>-2.8167040672395584E-2</v>
      </c>
      <c r="F2526" s="16" t="str">
        <f t="shared" si="788"/>
        <v/>
      </c>
      <c r="G2526" s="16">
        <f t="shared" si="789"/>
        <v>-2.8167040672395584E-2</v>
      </c>
      <c r="H2526" s="6">
        <f t="shared" si="790"/>
        <v>2513</v>
      </c>
      <c r="I2526" s="25">
        <f t="shared" ca="1" si="791"/>
        <v>35467.752126207131</v>
      </c>
      <c r="J2526" s="16">
        <f t="shared" ca="1" si="800"/>
        <v>8.4490429046677022E-3</v>
      </c>
      <c r="K2526" s="17">
        <f t="shared" ca="1" si="792"/>
        <v>28.987071592257053</v>
      </c>
      <c r="L2526" s="31">
        <f t="shared" ca="1" si="787"/>
        <v>0.5074721990203569</v>
      </c>
      <c r="M2526" s="30"/>
      <c r="N2526" s="21">
        <v>2513</v>
      </c>
      <c r="O2526" s="14">
        <f t="shared" si="785"/>
        <v>0.73882199999999998</v>
      </c>
      <c r="P2526" s="14">
        <f t="shared" si="793"/>
        <v>0.80207730300763413</v>
      </c>
      <c r="Q2526" s="14">
        <f t="shared" si="801"/>
        <v>1.5408993030076341</v>
      </c>
      <c r="R2526" s="14">
        <f t="shared" si="802"/>
        <v>-6.3255303007634156E-2</v>
      </c>
      <c r="S2526" s="14">
        <f t="shared" si="803"/>
        <v>2.3429766060152684</v>
      </c>
      <c r="T2526" s="14">
        <f t="shared" si="804"/>
        <v>-0.86533260601526829</v>
      </c>
      <c r="U2526" s="4" t="s">
        <v>21</v>
      </c>
      <c r="V2526" s="21">
        <v>2513</v>
      </c>
      <c r="W2526" s="15">
        <f t="shared" si="794"/>
        <v>22305.461444353103</v>
      </c>
      <c r="X2526" s="15">
        <f t="shared" si="795"/>
        <v>23761.980830515899</v>
      </c>
      <c r="Y2526" s="15">
        <f t="shared" si="796"/>
        <v>49744.945442991353</v>
      </c>
      <c r="Z2526" s="15">
        <f t="shared" si="797"/>
        <v>10001.691746063039</v>
      </c>
      <c r="AA2526" s="15">
        <f t="shared" si="798"/>
        <v>110939.62809510274</v>
      </c>
      <c r="AB2526" s="15">
        <f t="shared" si="799"/>
        <v>4484.7239781533544</v>
      </c>
      <c r="AC2526" s="15"/>
    </row>
    <row r="2527" spans="2:29">
      <c r="B2527" s="64">
        <v>44046</v>
      </c>
      <c r="C2527" s="65">
        <v>3294.61</v>
      </c>
      <c r="D2527" s="65">
        <v>22195.38</v>
      </c>
      <c r="E2527" s="16">
        <f t="shared" si="786"/>
        <v>2.2357438968217458E-2</v>
      </c>
      <c r="F2527" s="16">
        <f t="shared" si="788"/>
        <v>2.2357438968217458E-2</v>
      </c>
      <c r="G2527" s="16" t="str">
        <f t="shared" si="789"/>
        <v/>
      </c>
      <c r="H2527" s="6">
        <f t="shared" si="790"/>
        <v>2514</v>
      </c>
      <c r="I2527" s="25">
        <f t="shared" ca="1" si="791"/>
        <v>35469.019563984097</v>
      </c>
      <c r="J2527" s="16">
        <f t="shared" ca="1" si="800"/>
        <v>3.5734933876141254E-5</v>
      </c>
      <c r="K2527" s="17">
        <f t="shared" ca="1" si="792"/>
        <v>28.970929987221744</v>
      </c>
      <c r="L2527" s="31">
        <f t="shared" ca="1" si="787"/>
        <v>-1.6141605035308596E-2</v>
      </c>
      <c r="M2527" s="30"/>
      <c r="N2527" s="21">
        <v>2514</v>
      </c>
      <c r="O2527" s="14">
        <f t="shared" si="785"/>
        <v>0.739116</v>
      </c>
      <c r="P2527" s="14">
        <f t="shared" si="793"/>
        <v>0.80223687275018718</v>
      </c>
      <c r="Q2527" s="14">
        <f t="shared" si="801"/>
        <v>1.5413528727501871</v>
      </c>
      <c r="R2527" s="14">
        <f t="shared" si="802"/>
        <v>-6.3120872750187185E-2</v>
      </c>
      <c r="S2527" s="14">
        <f t="shared" si="803"/>
        <v>2.3435897455003745</v>
      </c>
      <c r="T2527" s="14">
        <f t="shared" si="804"/>
        <v>-0.86535774550037436</v>
      </c>
      <c r="U2527" s="4" t="s">
        <v>21</v>
      </c>
      <c r="V2527" s="21">
        <v>2514</v>
      </c>
      <c r="W2527" s="15">
        <f t="shared" si="794"/>
        <v>22312.020214109652</v>
      </c>
      <c r="X2527" s="15">
        <f t="shared" si="795"/>
        <v>23765.77282621542</v>
      </c>
      <c r="Y2527" s="15">
        <f t="shared" si="796"/>
        <v>49767.513362765123</v>
      </c>
      <c r="Z2527" s="15">
        <f t="shared" si="797"/>
        <v>10003.036366436174</v>
      </c>
      <c r="AA2527" s="15">
        <f t="shared" si="798"/>
        <v>111007.67041913695</v>
      </c>
      <c r="AB2527" s="15">
        <f t="shared" si="799"/>
        <v>4484.6112359188473</v>
      </c>
      <c r="AC2527" s="15"/>
    </row>
    <row r="2528" spans="2:29">
      <c r="B2528" s="64">
        <v>44047</v>
      </c>
      <c r="C2528" s="65">
        <v>3306.51</v>
      </c>
      <c r="D2528" s="65">
        <v>22573.66</v>
      </c>
      <c r="E2528" s="16">
        <f t="shared" si="786"/>
        <v>1.7043186464930936E-2</v>
      </c>
      <c r="F2528" s="16">
        <f t="shared" si="788"/>
        <v>1.7043186464930936E-2</v>
      </c>
      <c r="G2528" s="16" t="str">
        <f t="shared" si="789"/>
        <v/>
      </c>
      <c r="H2528" s="6">
        <f t="shared" si="790"/>
        <v>2515</v>
      </c>
      <c r="I2528" s="25">
        <f t="shared" ca="1" si="791"/>
        <v>35257.648263889663</v>
      </c>
      <c r="J2528" s="16">
        <f t="shared" ca="1" si="800"/>
        <v>-5.9593217600258644E-3</v>
      </c>
      <c r="K2528" s="17">
        <f t="shared" ca="1" si="792"/>
        <v>28.578982899671978</v>
      </c>
      <c r="L2528" s="31">
        <f t="shared" ca="1" si="787"/>
        <v>-0.39194708754976554</v>
      </c>
      <c r="M2528" s="30"/>
      <c r="N2528" s="21">
        <v>2515</v>
      </c>
      <c r="O2528" s="14">
        <f t="shared" si="785"/>
        <v>0.73941000000000001</v>
      </c>
      <c r="P2528" s="14">
        <f t="shared" si="793"/>
        <v>0.80239641075966939</v>
      </c>
      <c r="Q2528" s="14">
        <f t="shared" si="801"/>
        <v>1.5418064107596694</v>
      </c>
      <c r="R2528" s="14">
        <f t="shared" si="802"/>
        <v>-6.2986410759669376E-2</v>
      </c>
      <c r="S2528" s="14">
        <f t="shared" si="803"/>
        <v>2.3442028215193389</v>
      </c>
      <c r="T2528" s="14">
        <f t="shared" si="804"/>
        <v>-0.86538282151933876</v>
      </c>
      <c r="U2528" s="4" t="s">
        <v>21</v>
      </c>
      <c r="V2528" s="21">
        <v>2515</v>
      </c>
      <c r="W2528" s="15">
        <f t="shared" si="794"/>
        <v>22318.580912427999</v>
      </c>
      <c r="X2528" s="15">
        <f t="shared" si="795"/>
        <v>23769.564672769702</v>
      </c>
      <c r="Y2528" s="15">
        <f t="shared" si="796"/>
        <v>49790.089940993734</v>
      </c>
      <c r="Z2528" s="15">
        <f t="shared" si="797"/>
        <v>10004.381485048863</v>
      </c>
      <c r="AA2528" s="15">
        <f t="shared" si="798"/>
        <v>111075.74742584986</v>
      </c>
      <c r="AB2528" s="15">
        <f t="shared" si="799"/>
        <v>4484.4987811324127</v>
      </c>
      <c r="AC2528" s="15"/>
    </row>
    <row r="2529" spans="2:29">
      <c r="B2529" s="64">
        <v>44048</v>
      </c>
      <c r="C2529" s="65">
        <v>3327.77</v>
      </c>
      <c r="D2529" s="65">
        <v>22514.85</v>
      </c>
      <c r="E2529" s="16">
        <f t="shared" si="786"/>
        <v>-2.6052487722416882E-3</v>
      </c>
      <c r="F2529" s="16" t="str">
        <f t="shared" si="788"/>
        <v/>
      </c>
      <c r="G2529" s="16">
        <f t="shared" si="789"/>
        <v>-2.6052487722416882E-3</v>
      </c>
      <c r="H2529" s="6">
        <f t="shared" si="790"/>
        <v>2516</v>
      </c>
      <c r="I2529" s="25">
        <f t="shared" ca="1" si="791"/>
        <v>34953.221642423014</v>
      </c>
      <c r="J2529" s="16">
        <f t="shared" ca="1" si="800"/>
        <v>-8.6343428009757126E-3</v>
      </c>
      <c r="K2529" s="17">
        <f t="shared" ca="1" si="792"/>
        <v>28.01861786592854</v>
      </c>
      <c r="L2529" s="31">
        <f t="shared" ca="1" si="787"/>
        <v>-0.56036503374343805</v>
      </c>
      <c r="M2529" s="30"/>
      <c r="N2529" s="21">
        <v>2516</v>
      </c>
      <c r="O2529" s="14">
        <f t="shared" si="785"/>
        <v>0.73970400000000003</v>
      </c>
      <c r="P2529" s="14">
        <f t="shared" si="793"/>
        <v>0.80255591705500506</v>
      </c>
      <c r="Q2529" s="14">
        <f t="shared" si="801"/>
        <v>1.5422599170550051</v>
      </c>
      <c r="R2529" s="14">
        <f t="shared" si="802"/>
        <v>-6.2851917055005035E-2</v>
      </c>
      <c r="S2529" s="14">
        <f t="shared" si="803"/>
        <v>2.34481583411001</v>
      </c>
      <c r="T2529" s="14">
        <f t="shared" si="804"/>
        <v>-0.8654078341100101</v>
      </c>
      <c r="U2529" s="4" t="s">
        <v>21</v>
      </c>
      <c r="V2529" s="21">
        <v>2516</v>
      </c>
      <c r="W2529" s="15">
        <f t="shared" si="794"/>
        <v>22325.143539875215</v>
      </c>
      <c r="X2529" s="15">
        <f t="shared" si="795"/>
        <v>23773.356370364174</v>
      </c>
      <c r="Y2529" s="15">
        <f t="shared" si="796"/>
        <v>49812.675181114508</v>
      </c>
      <c r="Z2529" s="15">
        <f t="shared" si="797"/>
        <v>10005.72710186413</v>
      </c>
      <c r="AA2529" s="15">
        <f t="shared" si="798"/>
        <v>111143.85913207392</v>
      </c>
      <c r="AB2529" s="15">
        <f t="shared" si="799"/>
        <v>4484.38661360284</v>
      </c>
      <c r="AC2529" s="15"/>
    </row>
    <row r="2530" spans="2:29">
      <c r="B2530" s="64">
        <v>44049</v>
      </c>
      <c r="C2530" s="65">
        <v>3349.16</v>
      </c>
      <c r="D2530" s="65">
        <v>22418.15</v>
      </c>
      <c r="E2530" s="16">
        <f t="shared" si="786"/>
        <v>-4.2949431153215369E-3</v>
      </c>
      <c r="F2530" s="16" t="str">
        <f t="shared" si="788"/>
        <v/>
      </c>
      <c r="G2530" s="16">
        <f t="shared" si="789"/>
        <v>-4.2949431153215369E-3</v>
      </c>
      <c r="H2530" s="6">
        <f t="shared" si="790"/>
        <v>2517</v>
      </c>
      <c r="I2530" s="25">
        <f t="shared" ca="1" si="791"/>
        <v>35139.884188071926</v>
      </c>
      <c r="J2530" s="16">
        <f t="shared" ca="1" si="800"/>
        <v>5.340353102741148E-3</v>
      </c>
      <c r="K2530" s="17">
        <f t="shared" ca="1" si="792"/>
        <v>28.333127088748629</v>
      </c>
      <c r="L2530" s="31">
        <f t="shared" ca="1" si="787"/>
        <v>0.31450922282008725</v>
      </c>
      <c r="M2530" s="30"/>
      <c r="N2530" s="21">
        <v>2517</v>
      </c>
      <c r="O2530" s="14">
        <f t="shared" si="785"/>
        <v>0.73999799999999993</v>
      </c>
      <c r="P2530" s="14">
        <f t="shared" si="793"/>
        <v>0.80271539165509964</v>
      </c>
      <c r="Q2530" s="14">
        <f t="shared" si="801"/>
        <v>1.5427133916550995</v>
      </c>
      <c r="R2530" s="14">
        <f t="shared" si="802"/>
        <v>-6.2717391655099708E-2</v>
      </c>
      <c r="S2530" s="14">
        <f t="shared" si="803"/>
        <v>2.345428783310199</v>
      </c>
      <c r="T2530" s="14">
        <f t="shared" si="804"/>
        <v>-0.86543278331019935</v>
      </c>
      <c r="U2530" s="4" t="s">
        <v>21</v>
      </c>
      <c r="V2530" s="21">
        <v>2517</v>
      </c>
      <c r="W2530" s="15">
        <f t="shared" si="794"/>
        <v>22331.708097018553</v>
      </c>
      <c r="X2530" s="15">
        <f t="shared" si="795"/>
        <v>23777.147919184077</v>
      </c>
      <c r="Y2530" s="15">
        <f t="shared" si="796"/>
        <v>49835.269086565837</v>
      </c>
      <c r="Z2530" s="15">
        <f t="shared" si="797"/>
        <v>10007.07321684515</v>
      </c>
      <c r="AA2530" s="15">
        <f t="shared" si="798"/>
        <v>111212.00555464884</v>
      </c>
      <c r="AB2530" s="15">
        <f t="shared" si="799"/>
        <v>4484.2747331391611</v>
      </c>
      <c r="AC2530" s="15"/>
    </row>
    <row r="2531" spans="2:29">
      <c r="B2531" s="64">
        <v>44050</v>
      </c>
      <c r="C2531" s="65">
        <v>3351.28</v>
      </c>
      <c r="D2531" s="65">
        <v>22329.94</v>
      </c>
      <c r="E2531" s="16">
        <f t="shared" si="786"/>
        <v>-3.9347582204598847E-3</v>
      </c>
      <c r="F2531" s="16" t="str">
        <f t="shared" si="788"/>
        <v/>
      </c>
      <c r="G2531" s="16">
        <f t="shared" si="789"/>
        <v>-3.9347582204598847E-3</v>
      </c>
      <c r="H2531" s="6">
        <f t="shared" si="790"/>
        <v>2518</v>
      </c>
      <c r="I2531" s="25">
        <f t="shared" ca="1" si="791"/>
        <v>34987.065529272943</v>
      </c>
      <c r="J2531" s="16">
        <f t="shared" ca="1" si="800"/>
        <v>-4.3488663189976467E-3</v>
      </c>
      <c r="K2531" s="17">
        <f t="shared" ca="1" si="792"/>
        <v>28.042355021517476</v>
      </c>
      <c r="L2531" s="31">
        <f t="shared" ca="1" si="787"/>
        <v>-0.29077206723115151</v>
      </c>
      <c r="M2531" s="30"/>
      <c r="N2531" s="21">
        <v>2518</v>
      </c>
      <c r="O2531" s="14">
        <f t="shared" si="785"/>
        <v>0.74029199999999995</v>
      </c>
      <c r="P2531" s="14">
        <f t="shared" si="793"/>
        <v>0.80287483457884012</v>
      </c>
      <c r="Q2531" s="14">
        <f t="shared" si="801"/>
        <v>1.5431668345788401</v>
      </c>
      <c r="R2531" s="14">
        <f t="shared" si="802"/>
        <v>-6.2582834578840174E-2</v>
      </c>
      <c r="S2531" s="14">
        <f t="shared" si="803"/>
        <v>2.34604166915768</v>
      </c>
      <c r="T2531" s="14">
        <f t="shared" si="804"/>
        <v>-0.8654576691576803</v>
      </c>
      <c r="U2531" s="4" t="s">
        <v>21</v>
      </c>
      <c r="V2531" s="21">
        <v>2518</v>
      </c>
      <c r="W2531" s="15">
        <f t="shared" si="794"/>
        <v>22338.274584425428</v>
      </c>
      <c r="X2531" s="15">
        <f t="shared" si="795"/>
        <v>23780.939319414454</v>
      </c>
      <c r="Y2531" s="15">
        <f t="shared" si="796"/>
        <v>49857.871660787234</v>
      </c>
      <c r="Z2531" s="15">
        <f t="shared" si="797"/>
        <v>10008.419829955252</v>
      </c>
      <c r="AA2531" s="15">
        <f t="shared" si="798"/>
        <v>111280.18671042175</v>
      </c>
      <c r="AB2531" s="15">
        <f t="shared" si="799"/>
        <v>4484.1631395506465</v>
      </c>
      <c r="AC2531" s="15"/>
    </row>
    <row r="2532" spans="2:29">
      <c r="B2532" s="64">
        <v>44054</v>
      </c>
      <c r="C2532" s="65">
        <v>3333.69</v>
      </c>
      <c r="D2532" s="65">
        <v>22750.240000000002</v>
      </c>
      <c r="E2532" s="16">
        <f t="shared" si="786"/>
        <v>1.8822262845310061E-2</v>
      </c>
      <c r="F2532" s="16">
        <f t="shared" si="788"/>
        <v>1.8822262845310061E-2</v>
      </c>
      <c r="G2532" s="16" t="str">
        <f t="shared" si="789"/>
        <v/>
      </c>
      <c r="H2532" s="6">
        <f t="shared" si="790"/>
        <v>2519</v>
      </c>
      <c r="I2532" s="25">
        <f t="shared" ca="1" si="791"/>
        <v>34954.429595908208</v>
      </c>
      <c r="J2532" s="16">
        <f t="shared" ca="1" si="800"/>
        <v>-9.3279996110072244E-4</v>
      </c>
      <c r="K2532" s="17">
        <f t="shared" ca="1" si="792"/>
        <v>27.965652776675888</v>
      </c>
      <c r="L2532" s="31">
        <f t="shared" ca="1" si="787"/>
        <v>-7.6702244841586428E-2</v>
      </c>
      <c r="M2532" s="30"/>
      <c r="N2532" s="21">
        <v>2519</v>
      </c>
      <c r="O2532" s="14">
        <f t="shared" si="785"/>
        <v>0.74058599999999997</v>
      </c>
      <c r="P2532" s="14">
        <f t="shared" si="793"/>
        <v>0.80303424584509475</v>
      </c>
      <c r="Q2532" s="14">
        <f t="shared" si="801"/>
        <v>1.5436202458450947</v>
      </c>
      <c r="R2532" s="14">
        <f t="shared" si="802"/>
        <v>-6.2448245845094785E-2</v>
      </c>
      <c r="S2532" s="14">
        <f t="shared" si="803"/>
        <v>2.3466544916901895</v>
      </c>
      <c r="T2532" s="14">
        <f t="shared" si="804"/>
        <v>-0.86548249169018954</v>
      </c>
      <c r="U2532" s="4" t="s">
        <v>21</v>
      </c>
      <c r="V2532" s="21">
        <v>2519</v>
      </c>
      <c r="W2532" s="15">
        <f t="shared" si="794"/>
        <v>22344.84300266342</v>
      </c>
      <c r="X2532" s="15">
        <f t="shared" si="795"/>
        <v>23784.730571240187</v>
      </c>
      <c r="Y2532" s="15">
        <f t="shared" si="796"/>
        <v>49880.482907219288</v>
      </c>
      <c r="Z2532" s="15">
        <f t="shared" si="797"/>
        <v>10009.766941157921</v>
      </c>
      <c r="AA2532" s="15">
        <f t="shared" si="798"/>
        <v>111348.40261624697</v>
      </c>
      <c r="AB2532" s="15">
        <f t="shared" si="799"/>
        <v>4484.0518326468036</v>
      </c>
      <c r="AC2532" s="15"/>
    </row>
    <row r="2533" spans="2:29">
      <c r="B2533" s="64">
        <v>44055</v>
      </c>
      <c r="C2533" s="65">
        <v>3380.35</v>
      </c>
      <c r="D2533" s="65">
        <v>22843.96</v>
      </c>
      <c r="E2533" s="16">
        <f t="shared" si="786"/>
        <v>4.1195169809196529E-3</v>
      </c>
      <c r="F2533" s="16">
        <f t="shared" si="788"/>
        <v>4.1195169809196529E-3</v>
      </c>
      <c r="G2533" s="16" t="str">
        <f t="shared" si="789"/>
        <v/>
      </c>
      <c r="H2533" s="6">
        <f t="shared" si="790"/>
        <v>2520</v>
      </c>
      <c r="I2533" s="25">
        <f t="shared" ca="1" si="791"/>
        <v>34187.839029313538</v>
      </c>
      <c r="J2533" s="16">
        <f t="shared" ca="1" si="800"/>
        <v>-2.1931142217363142E-2</v>
      </c>
      <c r="K2533" s="17">
        <f t="shared" ca="1" si="792"/>
        <v>26.561326550971721</v>
      </c>
      <c r="L2533" s="31">
        <f t="shared" ca="1" si="787"/>
        <v>-1.4043262257041678</v>
      </c>
      <c r="M2533" s="30"/>
      <c r="N2533" s="21">
        <v>2520</v>
      </c>
      <c r="O2533" s="14">
        <f t="shared" si="785"/>
        <v>0.74087999999999998</v>
      </c>
      <c r="P2533" s="14">
        <f t="shared" si="793"/>
        <v>0.80319362547271245</v>
      </c>
      <c r="Q2533" s="14">
        <f t="shared" si="801"/>
        <v>1.5440736254727123</v>
      </c>
      <c r="R2533" s="14">
        <f t="shared" si="802"/>
        <v>-6.2313625472712464E-2</v>
      </c>
      <c r="S2533" s="14">
        <f t="shared" si="803"/>
        <v>2.3472672509454249</v>
      </c>
      <c r="T2533" s="14">
        <f t="shared" si="804"/>
        <v>-0.86550725094542491</v>
      </c>
      <c r="U2533" s="4" t="s">
        <v>21</v>
      </c>
      <c r="V2533" s="21">
        <v>2520</v>
      </c>
      <c r="W2533" s="15">
        <f t="shared" si="794"/>
        <v>22351.413352300271</v>
      </c>
      <c r="X2533" s="15">
        <f t="shared" si="795"/>
        <v>23788.521674845932</v>
      </c>
      <c r="Y2533" s="15">
        <f t="shared" si="796"/>
        <v>49903.102829303607</v>
      </c>
      <c r="Z2533" s="15">
        <f t="shared" si="797"/>
        <v>10011.114550416794</v>
      </c>
      <c r="AA2533" s="15">
        <f t="shared" si="798"/>
        <v>111416.65328898592</v>
      </c>
      <c r="AB2533" s="15">
        <f t="shared" si="799"/>
        <v>4483.940812237387</v>
      </c>
      <c r="AC2533" s="15"/>
    </row>
    <row r="2534" spans="2:29">
      <c r="B2534" s="64">
        <v>44056</v>
      </c>
      <c r="C2534" s="65">
        <v>3373.43</v>
      </c>
      <c r="D2534" s="65">
        <v>23249.61</v>
      </c>
      <c r="E2534" s="16">
        <f t="shared" si="786"/>
        <v>1.7757429097231894E-2</v>
      </c>
      <c r="F2534" s="16">
        <f t="shared" si="788"/>
        <v>1.7757429097231894E-2</v>
      </c>
      <c r="G2534" s="16" t="str">
        <f t="shared" si="789"/>
        <v/>
      </c>
      <c r="H2534" s="6">
        <f t="shared" si="790"/>
        <v>2521</v>
      </c>
      <c r="I2534" s="25">
        <f t="shared" ca="1" si="791"/>
        <v>34194.975704844357</v>
      </c>
      <c r="J2534" s="16">
        <f t="shared" ca="1" si="800"/>
        <v>2.0874895089741932E-4</v>
      </c>
      <c r="K2534" s="17">
        <f t="shared" ca="1" si="792"/>
        <v>26.55599700761346</v>
      </c>
      <c r="L2534" s="31">
        <f t="shared" ca="1" si="787"/>
        <v>-5.3295433582628586E-3</v>
      </c>
      <c r="M2534" s="30"/>
      <c r="N2534" s="21">
        <v>2521</v>
      </c>
      <c r="O2534" s="14">
        <f t="shared" si="785"/>
        <v>0.741174</v>
      </c>
      <c r="P2534" s="14">
        <f t="shared" si="793"/>
        <v>0.80335297348052426</v>
      </c>
      <c r="Q2534" s="14">
        <f t="shared" si="801"/>
        <v>1.5445269734805243</v>
      </c>
      <c r="R2534" s="14">
        <f t="shared" si="802"/>
        <v>-6.2178973480524258E-2</v>
      </c>
      <c r="S2534" s="14">
        <f t="shared" si="803"/>
        <v>2.3478799469610485</v>
      </c>
      <c r="T2534" s="14">
        <f t="shared" si="804"/>
        <v>-0.86553194696104852</v>
      </c>
      <c r="U2534" s="4" t="s">
        <v>21</v>
      </c>
      <c r="V2534" s="21">
        <v>2521</v>
      </c>
      <c r="W2534" s="15">
        <f t="shared" si="794"/>
        <v>22357.985633903907</v>
      </c>
      <c r="X2534" s="15">
        <f t="shared" si="795"/>
        <v>23792.312630416196</v>
      </c>
      <c r="Y2534" s="15">
        <f t="shared" si="796"/>
        <v>49925.731430482978</v>
      </c>
      <c r="Z2534" s="15">
        <f t="shared" si="797"/>
        <v>10012.462657695662</v>
      </c>
      <c r="AA2534" s="15">
        <f t="shared" si="798"/>
        <v>111484.93874550759</v>
      </c>
      <c r="AB2534" s="15">
        <f t="shared" si="799"/>
        <v>4483.8300781323833</v>
      </c>
      <c r="AC2534" s="15"/>
    </row>
    <row r="2535" spans="2:29">
      <c r="B2535" s="64">
        <v>44057</v>
      </c>
      <c r="C2535" s="65">
        <v>3372.85</v>
      </c>
      <c r="D2535" s="65">
        <v>23289.360000000001</v>
      </c>
      <c r="E2535" s="16">
        <f t="shared" si="786"/>
        <v>1.7097060982958422E-3</v>
      </c>
      <c r="F2535" s="16">
        <f t="shared" si="788"/>
        <v>1.7097060982958422E-3</v>
      </c>
      <c r="G2535" s="16" t="str">
        <f t="shared" si="789"/>
        <v/>
      </c>
      <c r="H2535" s="6">
        <f t="shared" si="790"/>
        <v>2522</v>
      </c>
      <c r="I2535" s="25">
        <f t="shared" ca="1" si="791"/>
        <v>34502.770905525344</v>
      </c>
      <c r="J2535" s="16">
        <f t="shared" ca="1" si="800"/>
        <v>9.0011820256208439E-3</v>
      </c>
      <c r="K2535" s="17">
        <f t="shared" ca="1" si="792"/>
        <v>27.097679437654239</v>
      </c>
      <c r="L2535" s="31">
        <f t="shared" ca="1" si="787"/>
        <v>0.54168243004077832</v>
      </c>
      <c r="M2535" s="30"/>
      <c r="N2535" s="21">
        <v>2522</v>
      </c>
      <c r="O2535" s="14">
        <f t="shared" si="785"/>
        <v>0.74146800000000002</v>
      </c>
      <c r="P2535" s="14">
        <f t="shared" si="793"/>
        <v>0.80351228988734202</v>
      </c>
      <c r="Q2535" s="14">
        <f t="shared" si="801"/>
        <v>1.5449802898873419</v>
      </c>
      <c r="R2535" s="14">
        <f t="shared" si="802"/>
        <v>-6.2044289887342008E-2</v>
      </c>
      <c r="S2535" s="14">
        <f t="shared" si="803"/>
        <v>2.3484925797746841</v>
      </c>
      <c r="T2535" s="14">
        <f t="shared" si="804"/>
        <v>-0.86555657977468403</v>
      </c>
      <c r="U2535" s="4" t="s">
        <v>21</v>
      </c>
      <c r="V2535" s="21">
        <v>2522</v>
      </c>
      <c r="W2535" s="15">
        <f t="shared" si="794"/>
        <v>22364.559848042394</v>
      </c>
      <c r="X2535" s="15">
        <f t="shared" si="795"/>
        <v>23796.103438135273</v>
      </c>
      <c r="Y2535" s="15">
        <f t="shared" si="796"/>
        <v>49948.368714201191</v>
      </c>
      <c r="Z2535" s="15">
        <f t="shared" si="797"/>
        <v>10013.811262958465</v>
      </c>
      <c r="AA2535" s="15">
        <f t="shared" si="798"/>
        <v>111553.25900268811</v>
      </c>
      <c r="AB2535" s="15">
        <f t="shared" si="799"/>
        <v>4483.7196301420236</v>
      </c>
      <c r="AC2535" s="15"/>
    </row>
    <row r="2536" spans="2:29">
      <c r="B2536" s="64">
        <v>44060</v>
      </c>
      <c r="C2536" s="65">
        <v>3381.99</v>
      </c>
      <c r="D2536" s="65">
        <v>23096.75</v>
      </c>
      <c r="E2536" s="16">
        <f t="shared" si="786"/>
        <v>-8.270300257284896E-3</v>
      </c>
      <c r="F2536" s="16" t="str">
        <f t="shared" si="788"/>
        <v/>
      </c>
      <c r="G2536" s="16">
        <f t="shared" si="789"/>
        <v>-8.270300257284896E-3</v>
      </c>
      <c r="H2536" s="6">
        <f t="shared" si="790"/>
        <v>2523</v>
      </c>
      <c r="I2536" s="25">
        <f t="shared" ca="1" si="791"/>
        <v>34193.163143848949</v>
      </c>
      <c r="J2536" s="16">
        <f t="shared" ca="1" si="800"/>
        <v>-8.9734173097040428E-3</v>
      </c>
      <c r="K2536" s="17">
        <f t="shared" ca="1" si="792"/>
        <v>26.515934002161114</v>
      </c>
      <c r="L2536" s="31">
        <f t="shared" ca="1" si="787"/>
        <v>-0.58174543549312685</v>
      </c>
      <c r="M2536" s="30"/>
      <c r="N2536" s="21">
        <v>2523</v>
      </c>
      <c r="O2536" s="14">
        <f t="shared" si="785"/>
        <v>0.74176199999999992</v>
      </c>
      <c r="P2536" s="14">
        <f t="shared" si="793"/>
        <v>0.80367157471195905</v>
      </c>
      <c r="Q2536" s="14">
        <f t="shared" si="801"/>
        <v>1.545433574711959</v>
      </c>
      <c r="R2536" s="14">
        <f t="shared" si="802"/>
        <v>-6.1909574711959126E-2</v>
      </c>
      <c r="S2536" s="14">
        <f t="shared" si="803"/>
        <v>2.3491051494239179</v>
      </c>
      <c r="T2536" s="14">
        <f t="shared" si="804"/>
        <v>-0.86558114942391817</v>
      </c>
      <c r="U2536" s="4" t="s">
        <v>21</v>
      </c>
      <c r="V2536" s="21">
        <v>2523</v>
      </c>
      <c r="W2536" s="15">
        <f t="shared" si="794"/>
        <v>22371.135995283992</v>
      </c>
      <c r="X2536" s="15">
        <f t="shared" si="795"/>
        <v>23799.89409818728</v>
      </c>
      <c r="Y2536" s="15">
        <f t="shared" si="796"/>
        <v>49971.014683903166</v>
      </c>
      <c r="Z2536" s="15">
        <f t="shared" si="797"/>
        <v>10015.160366169303</v>
      </c>
      <c r="AA2536" s="15">
        <f t="shared" si="798"/>
        <v>111621.61407741089</v>
      </c>
      <c r="AB2536" s="15">
        <f t="shared" si="799"/>
        <v>4483.6094680767737</v>
      </c>
      <c r="AC2536" s="15"/>
    </row>
    <row r="2537" spans="2:29">
      <c r="B2537" s="64">
        <v>44061</v>
      </c>
      <c r="C2537" s="65">
        <v>3389.78</v>
      </c>
      <c r="D2537" s="65">
        <v>23051.08</v>
      </c>
      <c r="E2537" s="16">
        <f t="shared" si="786"/>
        <v>-1.9773344734648059E-3</v>
      </c>
      <c r="F2537" s="16" t="str">
        <f t="shared" si="788"/>
        <v/>
      </c>
      <c r="G2537" s="16">
        <f t="shared" si="789"/>
        <v>-1.9773344734648059E-3</v>
      </c>
      <c r="H2537" s="6">
        <f t="shared" si="790"/>
        <v>2524</v>
      </c>
      <c r="I2537" s="25">
        <f t="shared" ca="1" si="791"/>
        <v>33553.79982934385</v>
      </c>
      <c r="J2537" s="16">
        <f t="shared" ca="1" si="800"/>
        <v>-1.8698571752935787E-2</v>
      </c>
      <c r="K2537" s="17">
        <f t="shared" ca="1" si="792"/>
        <v>25.317833189458913</v>
      </c>
      <c r="L2537" s="31">
        <f t="shared" ca="1" si="787"/>
        <v>-1.1981008127021993</v>
      </c>
      <c r="M2537" s="30"/>
      <c r="N2537" s="21">
        <v>2524</v>
      </c>
      <c r="O2537" s="14">
        <f t="shared" si="785"/>
        <v>0.74205599999999994</v>
      </c>
      <c r="P2537" s="14">
        <f t="shared" si="793"/>
        <v>0.80383082797315009</v>
      </c>
      <c r="Q2537" s="14">
        <f t="shared" si="801"/>
        <v>1.5458868279731499</v>
      </c>
      <c r="R2537" s="14">
        <f t="shared" si="802"/>
        <v>-6.1774827973150148E-2</v>
      </c>
      <c r="S2537" s="14">
        <f t="shared" si="803"/>
        <v>2.3497176559463</v>
      </c>
      <c r="T2537" s="14">
        <f t="shared" si="804"/>
        <v>-0.86560565594630023</v>
      </c>
      <c r="U2537" s="4" t="s">
        <v>21</v>
      </c>
      <c r="V2537" s="21">
        <v>2524</v>
      </c>
      <c r="W2537" s="15">
        <f t="shared" si="794"/>
        <v>22377.71407619712</v>
      </c>
      <c r="X2537" s="15">
        <f t="shared" si="795"/>
        <v>23803.684610756154</v>
      </c>
      <c r="Y2537" s="15">
        <f t="shared" si="796"/>
        <v>49993.669343034882</v>
      </c>
      <c r="Z2537" s="15">
        <f t="shared" si="797"/>
        <v>10016.509967292426</v>
      </c>
      <c r="AA2537" s="15">
        <f t="shared" si="798"/>
        <v>111690.00398656671</v>
      </c>
      <c r="AB2537" s="15">
        <f t="shared" si="799"/>
        <v>4483.4995917473416</v>
      </c>
      <c r="AC2537" s="15"/>
    </row>
    <row r="2538" spans="2:29">
      <c r="B2538" s="64">
        <v>44062</v>
      </c>
      <c r="C2538" s="65">
        <v>3374.85</v>
      </c>
      <c r="D2538" s="65">
        <v>23110.61</v>
      </c>
      <c r="E2538" s="16">
        <f t="shared" si="786"/>
        <v>2.5825254174641201E-3</v>
      </c>
      <c r="F2538" s="16">
        <f t="shared" si="788"/>
        <v>2.5825254174641201E-3</v>
      </c>
      <c r="G2538" s="16" t="str">
        <f t="shared" si="789"/>
        <v/>
      </c>
      <c r="H2538" s="6">
        <f t="shared" si="790"/>
        <v>2525</v>
      </c>
      <c r="I2538" s="25">
        <f t="shared" ca="1" si="791"/>
        <v>33347.225001165119</v>
      </c>
      <c r="J2538" s="16">
        <f t="shared" ca="1" si="800"/>
        <v>-6.1565256164541702E-3</v>
      </c>
      <c r="K2538" s="17">
        <f t="shared" ca="1" si="792"/>
        <v>24.913485732057058</v>
      </c>
      <c r="L2538" s="31">
        <f t="shared" ca="1" si="787"/>
        <v>-0.40434745740185307</v>
      </c>
      <c r="M2538" s="30"/>
      <c r="N2538" s="21">
        <v>2525</v>
      </c>
      <c r="O2538" s="14">
        <f t="shared" si="785"/>
        <v>0.74234999999999995</v>
      </c>
      <c r="P2538" s="14">
        <f t="shared" si="793"/>
        <v>0.80399004968967125</v>
      </c>
      <c r="Q2538" s="14">
        <f t="shared" si="801"/>
        <v>1.5463400496896713</v>
      </c>
      <c r="R2538" s="14">
        <f t="shared" si="802"/>
        <v>-6.1640049689671295E-2</v>
      </c>
      <c r="S2538" s="14">
        <f t="shared" si="803"/>
        <v>2.3503300993793426</v>
      </c>
      <c r="T2538" s="14">
        <f t="shared" si="804"/>
        <v>-0.86563009937934254</v>
      </c>
      <c r="U2538" s="4" t="s">
        <v>21</v>
      </c>
      <c r="V2538" s="21">
        <v>2525</v>
      </c>
      <c r="W2538" s="15">
        <f t="shared" si="794"/>
        <v>22384.294091350355</v>
      </c>
      <c r="X2538" s="15">
        <f t="shared" si="795"/>
        <v>23807.474976025631</v>
      </c>
      <c r="Y2538" s="15">
        <f t="shared" si="796"/>
        <v>50016.332695043449</v>
      </c>
      <c r="Z2538" s="15">
        <f t="shared" si="797"/>
        <v>10017.860066292236</v>
      </c>
      <c r="AA2538" s="15">
        <f t="shared" si="798"/>
        <v>111758.42874705362</v>
      </c>
      <c r="AB2538" s="15">
        <f t="shared" si="799"/>
        <v>4483.3900009646677</v>
      </c>
      <c r="AC2538" s="15"/>
    </row>
    <row r="2539" spans="2:29">
      <c r="B2539" s="64">
        <v>44063</v>
      </c>
      <c r="C2539" s="65">
        <v>3385.51</v>
      </c>
      <c r="D2539" s="65">
        <v>22880.62</v>
      </c>
      <c r="E2539" s="16">
        <f t="shared" si="786"/>
        <v>-9.9517061643981525E-3</v>
      </c>
      <c r="F2539" s="16" t="str">
        <f t="shared" si="788"/>
        <v/>
      </c>
      <c r="G2539" s="16">
        <f t="shared" si="789"/>
        <v>-9.9517061643981525E-3</v>
      </c>
      <c r="H2539" s="6">
        <f t="shared" si="790"/>
        <v>2526</v>
      </c>
      <c r="I2539" s="25">
        <f t="shared" ca="1" si="791"/>
        <v>33321.665526185308</v>
      </c>
      <c r="J2539" s="16">
        <f t="shared" ca="1" si="800"/>
        <v>-7.6646482515165904E-4</v>
      </c>
      <c r="K2539" s="17">
        <f t="shared" ca="1" si="792"/>
        <v>24.847188280478541</v>
      </c>
      <c r="L2539" s="31">
        <f t="shared" ca="1" si="787"/>
        <v>-6.6297451578517644E-2</v>
      </c>
      <c r="M2539" s="30"/>
      <c r="N2539" s="21">
        <v>2526</v>
      </c>
      <c r="O2539" s="14">
        <f t="shared" si="785"/>
        <v>0.74264399999999997</v>
      </c>
      <c r="P2539" s="14">
        <f t="shared" si="793"/>
        <v>0.80414923988025999</v>
      </c>
      <c r="Q2539" s="14">
        <f t="shared" si="801"/>
        <v>1.54679323988026</v>
      </c>
      <c r="R2539" s="14">
        <f t="shared" si="802"/>
        <v>-6.1505239880260021E-2</v>
      </c>
      <c r="S2539" s="14">
        <f t="shared" si="803"/>
        <v>2.3509424797605201</v>
      </c>
      <c r="T2539" s="14">
        <f t="shared" si="804"/>
        <v>-0.86565447976052001</v>
      </c>
      <c r="U2539" s="4" t="s">
        <v>21</v>
      </c>
      <c r="V2539" s="21">
        <v>2526</v>
      </c>
      <c r="W2539" s="15">
        <f t="shared" si="794"/>
        <v>22390.876041312447</v>
      </c>
      <c r="X2539" s="15">
        <f t="shared" si="795"/>
        <v>23811.265194179272</v>
      </c>
      <c r="Y2539" s="15">
        <f t="shared" si="796"/>
        <v>50039.00474337698</v>
      </c>
      <c r="Z2539" s="15">
        <f t="shared" si="797"/>
        <v>10019.210663133286</v>
      </c>
      <c r="AA2539" s="15">
        <f t="shared" si="798"/>
        <v>111826.88837577688</v>
      </c>
      <c r="AB2539" s="15">
        <f t="shared" si="799"/>
        <v>4483.2806955399365</v>
      </c>
      <c r="AC2539" s="15"/>
    </row>
    <row r="2540" spans="2:29">
      <c r="B2540" s="64">
        <v>44064</v>
      </c>
      <c r="C2540" s="65">
        <v>3397.16</v>
      </c>
      <c r="D2540" s="65">
        <v>22920.3</v>
      </c>
      <c r="E2540" s="16">
        <f t="shared" si="786"/>
        <v>1.7342187405760985E-3</v>
      </c>
      <c r="F2540" s="16">
        <f t="shared" si="788"/>
        <v>1.7342187405760985E-3</v>
      </c>
      <c r="G2540" s="16" t="str">
        <f t="shared" si="789"/>
        <v/>
      </c>
      <c r="H2540" s="6">
        <f t="shared" si="790"/>
        <v>2527</v>
      </c>
      <c r="I2540" s="25">
        <f t="shared" ca="1" si="791"/>
        <v>33483.98018386378</v>
      </c>
      <c r="J2540" s="16">
        <f t="shared" ca="1" si="800"/>
        <v>4.8711447976968227E-3</v>
      </c>
      <c r="K2540" s="17">
        <f t="shared" ca="1" si="792"/>
        <v>25.13252093222204</v>
      </c>
      <c r="L2540" s="31">
        <f t="shared" ca="1" si="787"/>
        <v>0.28533265174349987</v>
      </c>
      <c r="M2540" s="30"/>
      <c r="N2540" s="21">
        <v>2527</v>
      </c>
      <c r="O2540" s="14">
        <f t="shared" si="785"/>
        <v>0.74293799999999999</v>
      </c>
      <c r="P2540" s="14">
        <f t="shared" si="793"/>
        <v>0.80430839856363556</v>
      </c>
      <c r="Q2540" s="14">
        <f t="shared" si="801"/>
        <v>1.5472463985636355</v>
      </c>
      <c r="R2540" s="14">
        <f t="shared" si="802"/>
        <v>-6.1370398563635575E-2</v>
      </c>
      <c r="S2540" s="14">
        <f t="shared" si="803"/>
        <v>2.351554797127271</v>
      </c>
      <c r="T2540" s="14">
        <f t="shared" si="804"/>
        <v>-0.86567879712727114</v>
      </c>
      <c r="U2540" s="4" t="s">
        <v>21</v>
      </c>
      <c r="V2540" s="21">
        <v>2527</v>
      </c>
      <c r="W2540" s="15">
        <f t="shared" si="794"/>
        <v>22397.459926652315</v>
      </c>
      <c r="X2540" s="15">
        <f t="shared" si="795"/>
        <v>23815.055265400457</v>
      </c>
      <c r="Y2540" s="15">
        <f t="shared" si="796"/>
        <v>50061.685491484757</v>
      </c>
      <c r="Z2540" s="15">
        <f t="shared" si="797"/>
        <v>10020.561757780284</v>
      </c>
      <c r="AA2540" s="15">
        <f t="shared" si="798"/>
        <v>111895.38288964922</v>
      </c>
      <c r="AB2540" s="15">
        <f t="shared" si="799"/>
        <v>4483.1716752845632</v>
      </c>
      <c r="AC2540" s="15"/>
    </row>
    <row r="2541" spans="2:29">
      <c r="B2541" s="64">
        <v>44067</v>
      </c>
      <c r="C2541" s="65">
        <v>3431.28</v>
      </c>
      <c r="D2541" s="65">
        <v>22985.51</v>
      </c>
      <c r="E2541" s="16">
        <f t="shared" si="786"/>
        <v>2.8450761988280749E-3</v>
      </c>
      <c r="F2541" s="16">
        <f t="shared" si="788"/>
        <v>2.8450761988280749E-3</v>
      </c>
      <c r="G2541" s="16" t="str">
        <f t="shared" si="789"/>
        <v/>
      </c>
      <c r="H2541" s="6">
        <f t="shared" si="790"/>
        <v>2528</v>
      </c>
      <c r="I2541" s="25">
        <f t="shared" ca="1" si="791"/>
        <v>33792.890546712835</v>
      </c>
      <c r="J2541" s="16">
        <f t="shared" ca="1" si="800"/>
        <v>9.2256165829987628E-3</v>
      </c>
      <c r="K2541" s="17">
        <f t="shared" ca="1" si="792"/>
        <v>25.688103850888808</v>
      </c>
      <c r="L2541" s="31">
        <f t="shared" ca="1" si="787"/>
        <v>0.55558291866676945</v>
      </c>
      <c r="M2541" s="30"/>
      <c r="N2541" s="21">
        <v>2528</v>
      </c>
      <c r="O2541" s="14">
        <f t="shared" si="785"/>
        <v>0.743232</v>
      </c>
      <c r="P2541" s="14">
        <f t="shared" si="793"/>
        <v>0.80446752575849823</v>
      </c>
      <c r="Q2541" s="14">
        <f t="shared" si="801"/>
        <v>1.5476995257584982</v>
      </c>
      <c r="R2541" s="14">
        <f t="shared" si="802"/>
        <v>-6.1235525758498222E-2</v>
      </c>
      <c r="S2541" s="14">
        <f t="shared" si="803"/>
        <v>2.3521670515169966</v>
      </c>
      <c r="T2541" s="14">
        <f t="shared" si="804"/>
        <v>-0.86570305151699645</v>
      </c>
      <c r="U2541" s="4" t="s">
        <v>21</v>
      </c>
      <c r="V2541" s="21">
        <v>2528</v>
      </c>
      <c r="W2541" s="15">
        <f t="shared" si="794"/>
        <v>22404.045747939046</v>
      </c>
      <c r="X2541" s="15">
        <f t="shared" si="795"/>
        <v>23818.845189872365</v>
      </c>
      <c r="Y2541" s="15">
        <f t="shared" si="796"/>
        <v>50084.374942817107</v>
      </c>
      <c r="Z2541" s="15">
        <f t="shared" si="797"/>
        <v>10021.91335019809</v>
      </c>
      <c r="AA2541" s="15">
        <f t="shared" si="798"/>
        <v>111963.91230559055</v>
      </c>
      <c r="AB2541" s="15">
        <f t="shared" si="799"/>
        <v>4483.0629400102043</v>
      </c>
      <c r="AC2541" s="15"/>
    </row>
    <row r="2542" spans="2:29">
      <c r="B2542" s="64">
        <v>44068</v>
      </c>
      <c r="C2542" s="65">
        <v>3443.62</v>
      </c>
      <c r="D2542" s="65">
        <v>23296.77</v>
      </c>
      <c r="E2542" s="16">
        <f t="shared" si="786"/>
        <v>1.3541574670303249E-2</v>
      </c>
      <c r="F2542" s="16">
        <f t="shared" si="788"/>
        <v>1.3541574670303249E-2</v>
      </c>
      <c r="G2542" s="16" t="str">
        <f t="shared" si="789"/>
        <v/>
      </c>
      <c r="H2542" s="6">
        <f t="shared" si="790"/>
        <v>2529</v>
      </c>
      <c r="I2542" s="25">
        <f t="shared" ca="1" si="791"/>
        <v>33808.856427261118</v>
      </c>
      <c r="J2542" s="16">
        <f t="shared" ca="1" si="800"/>
        <v>4.7246270709553815E-4</v>
      </c>
      <c r="K2542" s="17">
        <f t="shared" ca="1" si="792"/>
        <v>25.699250816480149</v>
      </c>
      <c r="L2542" s="31">
        <f t="shared" ca="1" si="787"/>
        <v>1.1146965591341233E-2</v>
      </c>
      <c r="M2542" s="30"/>
      <c r="N2542" s="21">
        <v>2529</v>
      </c>
      <c r="O2542" s="14">
        <f t="shared" si="785"/>
        <v>0.74352600000000002</v>
      </c>
      <c r="P2542" s="14">
        <f t="shared" si="793"/>
        <v>0.80462662148353015</v>
      </c>
      <c r="Q2542" s="14">
        <f t="shared" si="801"/>
        <v>1.5481526214835302</v>
      </c>
      <c r="R2542" s="14">
        <f t="shared" si="802"/>
        <v>-6.1100621483530126E-2</v>
      </c>
      <c r="S2542" s="14">
        <f t="shared" si="803"/>
        <v>2.3527792429670602</v>
      </c>
      <c r="T2542" s="14">
        <f t="shared" si="804"/>
        <v>-0.86572724296706027</v>
      </c>
      <c r="U2542" s="4" t="s">
        <v>21</v>
      </c>
      <c r="V2542" s="21">
        <v>2529</v>
      </c>
      <c r="W2542" s="15">
        <f t="shared" si="794"/>
        <v>22410.633505741884</v>
      </c>
      <c r="X2542" s="15">
        <f t="shared" si="795"/>
        <v>23822.634967778009</v>
      </c>
      <c r="Y2542" s="15">
        <f t="shared" si="796"/>
        <v>50107.073100825459</v>
      </c>
      <c r="Z2542" s="15">
        <f t="shared" si="797"/>
        <v>10023.265440351712</v>
      </c>
      <c r="AA2542" s="15">
        <f t="shared" si="798"/>
        <v>112032.47664052817</v>
      </c>
      <c r="AB2542" s="15">
        <f t="shared" si="799"/>
        <v>4482.9544895287509</v>
      </c>
      <c r="AC2542" s="15"/>
    </row>
    <row r="2543" spans="2:29">
      <c r="B2543" s="64">
        <v>44069</v>
      </c>
      <c r="C2543" s="65">
        <v>3478.73</v>
      </c>
      <c r="D2543" s="65">
        <v>23290.86</v>
      </c>
      <c r="E2543" s="16">
        <f t="shared" si="786"/>
        <v>-2.5368323591638901E-4</v>
      </c>
      <c r="F2543" s="16" t="str">
        <f t="shared" si="788"/>
        <v/>
      </c>
      <c r="G2543" s="16">
        <f t="shared" si="789"/>
        <v>-2.5368323591638901E-4</v>
      </c>
      <c r="H2543" s="6">
        <f t="shared" si="790"/>
        <v>2530</v>
      </c>
      <c r="I2543" s="25">
        <f t="shared" ca="1" si="791"/>
        <v>33595.070193920808</v>
      </c>
      <c r="J2543" s="16">
        <f t="shared" ca="1" si="800"/>
        <v>-6.3233796091348299E-3</v>
      </c>
      <c r="K2543" s="17">
        <f t="shared" ca="1" si="792"/>
        <v>25.284409496290049</v>
      </c>
      <c r="L2543" s="31">
        <f t="shared" ca="1" si="787"/>
        <v>-0.41484132019009856</v>
      </c>
      <c r="M2543" s="30"/>
      <c r="N2543" s="21">
        <v>2530</v>
      </c>
      <c r="O2543" s="14">
        <f t="shared" si="785"/>
        <v>0.74381999999999993</v>
      </c>
      <c r="P2543" s="14">
        <f t="shared" si="793"/>
        <v>0.80478568575739462</v>
      </c>
      <c r="Q2543" s="14">
        <f t="shared" si="801"/>
        <v>1.5486056857573947</v>
      </c>
      <c r="R2543" s="14">
        <f t="shared" si="802"/>
        <v>-6.0965685757394694E-2</v>
      </c>
      <c r="S2543" s="14">
        <f t="shared" si="803"/>
        <v>2.3533913715147889</v>
      </c>
      <c r="T2543" s="14">
        <f t="shared" si="804"/>
        <v>-0.86575137151478931</v>
      </c>
      <c r="U2543" s="4" t="s">
        <v>21</v>
      </c>
      <c r="V2543" s="21">
        <v>2530</v>
      </c>
      <c r="W2543" s="15">
        <f t="shared" si="794"/>
        <v>22417.223200630251</v>
      </c>
      <c r="X2543" s="15">
        <f t="shared" si="795"/>
        <v>23826.424599300204</v>
      </c>
      <c r="Y2543" s="15">
        <f t="shared" si="796"/>
        <v>50129.779968962299</v>
      </c>
      <c r="Z2543" s="15">
        <f t="shared" si="797"/>
        <v>10024.618028206314</v>
      </c>
      <c r="AA2543" s="15">
        <f t="shared" si="798"/>
        <v>112101.07591139661</v>
      </c>
      <c r="AB2543" s="15">
        <f t="shared" si="799"/>
        <v>4482.8463236523312</v>
      </c>
      <c r="AC2543" s="15"/>
    </row>
    <row r="2544" spans="2:29">
      <c r="B2544" s="64">
        <v>44070</v>
      </c>
      <c r="C2544" s="65">
        <v>3484.55</v>
      </c>
      <c r="D2544" s="65">
        <v>23208.86</v>
      </c>
      <c r="E2544" s="16">
        <f t="shared" si="786"/>
        <v>-3.5206943839772341E-3</v>
      </c>
      <c r="F2544" s="16" t="str">
        <f t="shared" si="788"/>
        <v/>
      </c>
      <c r="G2544" s="16">
        <f t="shared" si="789"/>
        <v>-3.5206943839772341E-3</v>
      </c>
      <c r="H2544" s="6">
        <f t="shared" si="790"/>
        <v>2531</v>
      </c>
      <c r="I2544" s="25">
        <f t="shared" ca="1" si="791"/>
        <v>33173.468351179581</v>
      </c>
      <c r="J2544" s="16">
        <f t="shared" ca="1" si="800"/>
        <v>-1.2549515161230953E-2</v>
      </c>
      <c r="K2544" s="17">
        <f t="shared" ca="1" si="792"/>
        <v>24.476726127895088</v>
      </c>
      <c r="L2544" s="31">
        <f t="shared" ca="1" si="787"/>
        <v>-0.8076833683949618</v>
      </c>
      <c r="M2544" s="30"/>
      <c r="N2544" s="21">
        <v>2531</v>
      </c>
      <c r="O2544" s="14">
        <f t="shared" si="785"/>
        <v>0.74411399999999994</v>
      </c>
      <c r="P2544" s="14">
        <f t="shared" si="793"/>
        <v>0.80494471859873706</v>
      </c>
      <c r="Q2544" s="14">
        <f t="shared" si="801"/>
        <v>1.549058718598737</v>
      </c>
      <c r="R2544" s="14">
        <f t="shared" si="802"/>
        <v>-6.0830718598737121E-2</v>
      </c>
      <c r="S2544" s="14">
        <f t="shared" si="803"/>
        <v>2.3540034371974743</v>
      </c>
      <c r="T2544" s="14">
        <f t="shared" si="804"/>
        <v>-0.86577543719747418</v>
      </c>
      <c r="U2544" s="4" t="s">
        <v>21</v>
      </c>
      <c r="V2544" s="21">
        <v>2531</v>
      </c>
      <c r="W2544" s="15">
        <f t="shared" si="794"/>
        <v>22423.814833173743</v>
      </c>
      <c r="X2544" s="15">
        <f t="shared" si="795"/>
        <v>23830.214084621581</v>
      </c>
      <c r="Y2544" s="15">
        <f t="shared" si="796"/>
        <v>50152.495550681262</v>
      </c>
      <c r="Z2544" s="15">
        <f t="shared" si="797"/>
        <v>10025.97111372721</v>
      </c>
      <c r="AA2544" s="15">
        <f t="shared" si="798"/>
        <v>112169.71013513791</v>
      </c>
      <c r="AB2544" s="15">
        <f t="shared" si="799"/>
        <v>4482.7384421933066</v>
      </c>
      <c r="AC2544" s="15"/>
    </row>
    <row r="2545" spans="2:29">
      <c r="B2545" s="64">
        <v>44071</v>
      </c>
      <c r="C2545" s="65">
        <v>3508.01</v>
      </c>
      <c r="D2545" s="65">
        <v>22882.65</v>
      </c>
      <c r="E2545" s="16">
        <f t="shared" si="786"/>
        <v>-1.4055408150163306E-2</v>
      </c>
      <c r="F2545" s="16" t="str">
        <f t="shared" si="788"/>
        <v/>
      </c>
      <c r="G2545" s="16">
        <f t="shared" si="789"/>
        <v>-1.4055408150163306E-2</v>
      </c>
      <c r="H2545" s="6">
        <f t="shared" si="790"/>
        <v>2532</v>
      </c>
      <c r="I2545" s="25">
        <f t="shared" ca="1" si="791"/>
        <v>33028.760980387691</v>
      </c>
      <c r="J2545" s="16">
        <f t="shared" ca="1" si="800"/>
        <v>-4.3621417350755949E-3</v>
      </c>
      <c r="K2545" s="17">
        <f t="shared" ca="1" si="792"/>
        <v>24.185120716969095</v>
      </c>
      <c r="L2545" s="31">
        <f t="shared" ca="1" si="787"/>
        <v>-0.29160541092599401</v>
      </c>
      <c r="M2545" s="30"/>
      <c r="N2545" s="21">
        <v>2532</v>
      </c>
      <c r="O2545" s="14">
        <f t="shared" si="785"/>
        <v>0.74440799999999996</v>
      </c>
      <c r="P2545" s="14">
        <f t="shared" si="793"/>
        <v>0.80510372002618402</v>
      </c>
      <c r="Q2545" s="14">
        <f t="shared" si="801"/>
        <v>1.5495117200261839</v>
      </c>
      <c r="R2545" s="14">
        <f t="shared" si="802"/>
        <v>-6.0695720026184063E-2</v>
      </c>
      <c r="S2545" s="14">
        <f t="shared" si="803"/>
        <v>2.3546154400523678</v>
      </c>
      <c r="T2545" s="14">
        <f t="shared" si="804"/>
        <v>-0.86579944005236809</v>
      </c>
      <c r="U2545" s="4" t="s">
        <v>21</v>
      </c>
      <c r="V2545" s="21">
        <v>2532</v>
      </c>
      <c r="W2545" s="15">
        <f t="shared" si="794"/>
        <v>22430.408403942103</v>
      </c>
      <c r="X2545" s="15">
        <f t="shared" si="795"/>
        <v>23834.003423924598</v>
      </c>
      <c r="Y2545" s="15">
        <f t="shared" si="796"/>
        <v>50175.219849437024</v>
      </c>
      <c r="Z2545" s="15">
        <f t="shared" si="797"/>
        <v>10027.324696879861</v>
      </c>
      <c r="AA2545" s="15">
        <f t="shared" si="798"/>
        <v>112238.37932870111</v>
      </c>
      <c r="AB2545" s="15">
        <f t="shared" si="799"/>
        <v>4482.6308449642765</v>
      </c>
      <c r="AC2545" s="15"/>
    </row>
    <row r="2546" spans="2:29">
      <c r="B2546" s="64">
        <v>44074</v>
      </c>
      <c r="C2546" s="65">
        <v>3500.31</v>
      </c>
      <c r="D2546" s="65">
        <v>23139.759999999998</v>
      </c>
      <c r="E2546" s="16">
        <f t="shared" si="786"/>
        <v>1.1236023799690898E-2</v>
      </c>
      <c r="F2546" s="16">
        <f t="shared" si="788"/>
        <v>1.1236023799690898E-2</v>
      </c>
      <c r="G2546" s="16" t="str">
        <f t="shared" si="789"/>
        <v/>
      </c>
      <c r="H2546" s="6">
        <f t="shared" si="790"/>
        <v>2533</v>
      </c>
      <c r="I2546" s="25">
        <f t="shared" ca="1" si="791"/>
        <v>32965.442399964268</v>
      </c>
      <c r="J2546" s="16">
        <f t="shared" ca="1" si="800"/>
        <v>-1.9170740452850109E-3</v>
      </c>
      <c r="K2546" s="17">
        <f t="shared" ca="1" si="792"/>
        <v>24.046813512318845</v>
      </c>
      <c r="L2546" s="31">
        <f t="shared" ca="1" si="787"/>
        <v>-0.13830720465024857</v>
      </c>
      <c r="M2546" s="30"/>
      <c r="N2546" s="21">
        <v>2533</v>
      </c>
      <c r="O2546" s="14">
        <f t="shared" si="785"/>
        <v>0.74470199999999998</v>
      </c>
      <c r="P2546" s="14">
        <f t="shared" si="793"/>
        <v>0.80526269005834372</v>
      </c>
      <c r="Q2546" s="14">
        <f t="shared" si="801"/>
        <v>1.5499646900583437</v>
      </c>
      <c r="R2546" s="14">
        <f t="shared" si="802"/>
        <v>-6.0560690058343747E-2</v>
      </c>
      <c r="S2546" s="14">
        <f t="shared" si="803"/>
        <v>2.3552273801166876</v>
      </c>
      <c r="T2546" s="14">
        <f t="shared" si="804"/>
        <v>-0.86582338011668747</v>
      </c>
      <c r="U2546" s="4" t="s">
        <v>21</v>
      </c>
      <c r="V2546" s="21">
        <v>2533</v>
      </c>
      <c r="W2546" s="15">
        <f t="shared" si="794"/>
        <v>22437.003913505265</v>
      </c>
      <c r="X2546" s="15">
        <f t="shared" si="795"/>
        <v>23837.792617391518</v>
      </c>
      <c r="Y2546" s="15">
        <f t="shared" si="796"/>
        <v>50197.952868685381</v>
      </c>
      <c r="Z2546" s="15">
        <f t="shared" si="797"/>
        <v>10028.678777629888</v>
      </c>
      <c r="AA2546" s="15">
        <f t="shared" si="798"/>
        <v>112307.08350904296</v>
      </c>
      <c r="AB2546" s="15">
        <f t="shared" si="799"/>
        <v>4482.5235317780762</v>
      </c>
      <c r="AC2546" s="15"/>
    </row>
    <row r="2547" spans="2:29">
      <c r="B2547" s="64">
        <v>44075</v>
      </c>
      <c r="C2547" s="65">
        <v>3526.65</v>
      </c>
      <c r="D2547" s="65">
        <v>23138.07</v>
      </c>
      <c r="E2547" s="16">
        <f t="shared" si="786"/>
        <v>-7.3034465353084496E-5</v>
      </c>
      <c r="F2547" s="16" t="str">
        <f t="shared" si="788"/>
        <v/>
      </c>
      <c r="G2547" s="16">
        <f t="shared" si="789"/>
        <v>-7.3034465353084496E-5</v>
      </c>
      <c r="H2547" s="6">
        <f t="shared" si="790"/>
        <v>2534</v>
      </c>
      <c r="I2547" s="25">
        <f t="shared" ca="1" si="791"/>
        <v>33292.884770782497</v>
      </c>
      <c r="J2547" s="16">
        <f t="shared" ca="1" si="800"/>
        <v>9.9328978160045656E-3</v>
      </c>
      <c r="K2547" s="17">
        <f t="shared" ca="1" si="792"/>
        <v>24.646182105354686</v>
      </c>
      <c r="L2547" s="31">
        <f t="shared" ca="1" si="787"/>
        <v>0.59936859303584111</v>
      </c>
      <c r="M2547" s="30"/>
      <c r="N2547" s="21">
        <v>2534</v>
      </c>
      <c r="O2547" s="14">
        <f t="shared" si="785"/>
        <v>0.74499599999999999</v>
      </c>
      <c r="P2547" s="14">
        <f t="shared" si="793"/>
        <v>0.80542162871380607</v>
      </c>
      <c r="Q2547" s="14">
        <f t="shared" si="801"/>
        <v>1.5504176287138061</v>
      </c>
      <c r="R2547" s="14">
        <f t="shared" si="802"/>
        <v>-6.0425628713806079E-2</v>
      </c>
      <c r="S2547" s="14">
        <f t="shared" si="803"/>
        <v>2.3558392574276121</v>
      </c>
      <c r="T2547" s="14">
        <f t="shared" si="804"/>
        <v>-0.86584725742761215</v>
      </c>
      <c r="U2547" s="4" t="s">
        <v>21</v>
      </c>
      <c r="V2547" s="21">
        <v>2534</v>
      </c>
      <c r="W2547" s="15">
        <f t="shared" si="794"/>
        <v>22443.601362433306</v>
      </c>
      <c r="X2547" s="15">
        <f t="shared" si="795"/>
        <v>23841.58166520442</v>
      </c>
      <c r="Y2547" s="15">
        <f t="shared" si="796"/>
        <v>50220.694611883184</v>
      </c>
      <c r="Z2547" s="15">
        <f t="shared" si="797"/>
        <v>10030.033355943056</v>
      </c>
      <c r="AA2547" s="15">
        <f t="shared" si="798"/>
        <v>112375.82269312718</v>
      </c>
      <c r="AB2547" s="15">
        <f t="shared" si="799"/>
        <v>4482.4165024477716</v>
      </c>
      <c r="AC2547" s="15"/>
    </row>
    <row r="2548" spans="2:29">
      <c r="B2548" s="64">
        <v>44076</v>
      </c>
      <c r="C2548" s="65">
        <v>3580.84</v>
      </c>
      <c r="D2548" s="65">
        <v>23247.15</v>
      </c>
      <c r="E2548" s="16">
        <f t="shared" si="786"/>
        <v>4.7143084967761683E-3</v>
      </c>
      <c r="F2548" s="16">
        <f t="shared" si="788"/>
        <v>4.7143084967761683E-3</v>
      </c>
      <c r="G2548" s="16" t="str">
        <f t="shared" si="789"/>
        <v/>
      </c>
      <c r="H2548" s="6">
        <f t="shared" si="790"/>
        <v>2535</v>
      </c>
      <c r="I2548" s="25">
        <f t="shared" ca="1" si="791"/>
        <v>33232.062430626989</v>
      </c>
      <c r="J2548" s="16">
        <f t="shared" ca="1" si="800"/>
        <v>-1.8268870533227244E-3</v>
      </c>
      <c r="K2548" s="17">
        <f t="shared" ca="1" si="792"/>
        <v>24.513522163062721</v>
      </c>
      <c r="L2548" s="31">
        <f t="shared" ca="1" si="787"/>
        <v>-0.13265994229196409</v>
      </c>
      <c r="M2548" s="30"/>
      <c r="N2548" s="21">
        <v>2535</v>
      </c>
      <c r="O2548" s="14">
        <f t="shared" si="785"/>
        <v>0.74529000000000001</v>
      </c>
      <c r="P2548" s="14">
        <f t="shared" si="793"/>
        <v>0.80558053601114277</v>
      </c>
      <c r="Q2548" s="14">
        <f t="shared" si="801"/>
        <v>1.5508705360111428</v>
      </c>
      <c r="R2548" s="14">
        <f t="shared" si="802"/>
        <v>-6.0290536011142759E-2</v>
      </c>
      <c r="S2548" s="14">
        <f t="shared" si="803"/>
        <v>2.3564510720222858</v>
      </c>
      <c r="T2548" s="14">
        <f t="shared" si="804"/>
        <v>-0.86587107202228553</v>
      </c>
      <c r="U2548" s="4" t="s">
        <v>21</v>
      </c>
      <c r="V2548" s="21">
        <v>2535</v>
      </c>
      <c r="W2548" s="15">
        <f t="shared" si="794"/>
        <v>22450.200751296485</v>
      </c>
      <c r="X2548" s="15">
        <f t="shared" si="795"/>
        <v>23845.370567545215</v>
      </c>
      <c r="Y2548" s="15">
        <f t="shared" si="796"/>
        <v>50243.445082488404</v>
      </c>
      <c r="Z2548" s="15">
        <f t="shared" si="797"/>
        <v>10031.388431785283</v>
      </c>
      <c r="AA2548" s="15">
        <f t="shared" si="798"/>
        <v>112444.59689792512</v>
      </c>
      <c r="AB2548" s="15">
        <f t="shared" si="799"/>
        <v>4482.3097567866662</v>
      </c>
      <c r="AC2548" s="15"/>
    </row>
    <row r="2549" spans="2:29">
      <c r="B2549" s="64">
        <v>44077</v>
      </c>
      <c r="C2549" s="65">
        <v>3455.06</v>
      </c>
      <c r="D2549" s="65">
        <v>23465.53</v>
      </c>
      <c r="E2549" s="16">
        <f t="shared" si="786"/>
        <v>9.3938396749707973E-3</v>
      </c>
      <c r="F2549" s="16">
        <f t="shared" si="788"/>
        <v>9.3938396749707973E-3</v>
      </c>
      <c r="G2549" s="16" t="str">
        <f t="shared" si="789"/>
        <v/>
      </c>
      <c r="H2549" s="6">
        <f t="shared" si="790"/>
        <v>2536</v>
      </c>
      <c r="I2549" s="25">
        <f t="shared" ca="1" si="791"/>
        <v>32754.968176631464</v>
      </c>
      <c r="J2549" s="16">
        <f t="shared" ca="1" si="800"/>
        <v>-1.4356444322150474E-2</v>
      </c>
      <c r="K2549" s="17">
        <f t="shared" ca="1" si="792"/>
        <v>23.591365609128591</v>
      </c>
      <c r="L2549" s="31">
        <f t="shared" ca="1" si="787"/>
        <v>-0.92215655393413043</v>
      </c>
      <c r="M2549" s="30"/>
      <c r="N2549" s="21">
        <v>2536</v>
      </c>
      <c r="O2549" s="14">
        <f t="shared" si="785"/>
        <v>0.74558400000000002</v>
      </c>
      <c r="P2549" s="14">
        <f t="shared" si="793"/>
        <v>0.80573941196890697</v>
      </c>
      <c r="Q2549" s="14">
        <f t="shared" si="801"/>
        <v>1.551323411968907</v>
      </c>
      <c r="R2549" s="14">
        <f t="shared" si="802"/>
        <v>-6.0155411968906947E-2</v>
      </c>
      <c r="S2549" s="14">
        <f t="shared" si="803"/>
        <v>2.357062823937814</v>
      </c>
      <c r="T2549" s="14">
        <f t="shared" si="804"/>
        <v>-0.86589482393781392</v>
      </c>
      <c r="U2549" s="4" t="s">
        <v>21</v>
      </c>
      <c r="V2549" s="21">
        <v>2536</v>
      </c>
      <c r="W2549" s="15">
        <f t="shared" si="794"/>
        <v>22456.802080665238</v>
      </c>
      <c r="X2549" s="15">
        <f t="shared" si="795"/>
        <v>23849.15932459561</v>
      </c>
      <c r="Y2549" s="15">
        <f t="shared" si="796"/>
        <v>50266.204283960113</v>
      </c>
      <c r="Z2549" s="15">
        <f t="shared" si="797"/>
        <v>10032.744005122635</v>
      </c>
      <c r="AA2549" s="15">
        <f t="shared" si="798"/>
        <v>112513.40614041525</v>
      </c>
      <c r="AB2549" s="15">
        <f t="shared" si="799"/>
        <v>4482.2032946082954</v>
      </c>
      <c r="AC2549" s="15"/>
    </row>
    <row r="2550" spans="2:29">
      <c r="B2550" s="64">
        <v>44078</v>
      </c>
      <c r="C2550" s="65">
        <v>3426.96</v>
      </c>
      <c r="D2550" s="65">
        <v>23205.43</v>
      </c>
      <c r="E2550" s="16">
        <f t="shared" si="786"/>
        <v>-1.1084343716080504E-2</v>
      </c>
      <c r="F2550" s="16" t="str">
        <f t="shared" si="788"/>
        <v/>
      </c>
      <c r="G2550" s="16">
        <f t="shared" si="789"/>
        <v>-1.1084343716080504E-2</v>
      </c>
      <c r="H2550" s="6">
        <f t="shared" si="790"/>
        <v>2537</v>
      </c>
      <c r="I2550" s="25">
        <f t="shared" ca="1" si="791"/>
        <v>32915.878879014206</v>
      </c>
      <c r="J2550" s="16">
        <f t="shared" ca="1" si="800"/>
        <v>4.9125586541568121E-3</v>
      </c>
      <c r="K2550" s="17">
        <f t="shared" ca="1" si="792"/>
        <v>23.879274028369601</v>
      </c>
      <c r="L2550" s="31">
        <f t="shared" ca="1" si="787"/>
        <v>0.28790841924101129</v>
      </c>
      <c r="M2550" s="30"/>
      <c r="N2550" s="21">
        <v>2537</v>
      </c>
      <c r="O2550" s="14">
        <f t="shared" si="785"/>
        <v>0.74587799999999993</v>
      </c>
      <c r="P2550" s="14">
        <f t="shared" si="793"/>
        <v>0.80589825660563386</v>
      </c>
      <c r="Q2550" s="14">
        <f t="shared" si="801"/>
        <v>1.5517762566056339</v>
      </c>
      <c r="R2550" s="14">
        <f t="shared" si="802"/>
        <v>-6.0020256605633926E-2</v>
      </c>
      <c r="S2550" s="14">
        <f t="shared" si="803"/>
        <v>2.3576745132112675</v>
      </c>
      <c r="T2550" s="14">
        <f t="shared" si="804"/>
        <v>-0.86591851321126778</v>
      </c>
      <c r="U2550" s="4" t="s">
        <v>21</v>
      </c>
      <c r="V2550" s="21">
        <v>2537</v>
      </c>
      <c r="W2550" s="15">
        <f t="shared" si="794"/>
        <v>22463.405351110141</v>
      </c>
      <c r="X2550" s="15">
        <f t="shared" si="795"/>
        <v>23852.947936537144</v>
      </c>
      <c r="Y2550" s="15">
        <f t="shared" si="796"/>
        <v>50288.972219758449</v>
      </c>
      <c r="Z2550" s="15">
        <f t="shared" si="797"/>
        <v>10034.100075921328</v>
      </c>
      <c r="AA2550" s="15">
        <f t="shared" si="798"/>
        <v>112582.25043758353</v>
      </c>
      <c r="AB2550" s="15">
        <f t="shared" si="799"/>
        <v>4482.0971157264294</v>
      </c>
      <c r="AC2550" s="15"/>
    </row>
    <row r="2551" spans="2:29">
      <c r="B2551" s="64">
        <v>44082</v>
      </c>
      <c r="C2551" s="65">
        <v>3331.95</v>
      </c>
      <c r="D2551" s="65">
        <v>23274.13</v>
      </c>
      <c r="E2551" s="16">
        <f t="shared" si="786"/>
        <v>2.9605139831496647E-3</v>
      </c>
      <c r="F2551" s="16">
        <f t="shared" si="788"/>
        <v>2.9605139831496647E-3</v>
      </c>
      <c r="G2551" s="16" t="str">
        <f t="shared" si="789"/>
        <v/>
      </c>
      <c r="H2551" s="6">
        <f t="shared" si="790"/>
        <v>2538</v>
      </c>
      <c r="I2551" s="25">
        <f t="shared" ca="1" si="791"/>
        <v>32747.250437337654</v>
      </c>
      <c r="J2551" s="16">
        <f t="shared" ca="1" si="800"/>
        <v>-5.1230119753558363E-3</v>
      </c>
      <c r="K2551" s="17">
        <f t="shared" ca="1" si="792"/>
        <v>23.539887587917619</v>
      </c>
      <c r="L2551" s="31">
        <f t="shared" ca="1" si="787"/>
        <v>-0.33938644045198096</v>
      </c>
      <c r="M2551" s="30"/>
      <c r="N2551" s="21">
        <v>2538</v>
      </c>
      <c r="O2551" s="14">
        <f t="shared" si="785"/>
        <v>0.74617199999999995</v>
      </c>
      <c r="P2551" s="14">
        <f t="shared" si="793"/>
        <v>0.80605706993983994</v>
      </c>
      <c r="Q2551" s="14">
        <f t="shared" si="801"/>
        <v>1.5522290699398398</v>
      </c>
      <c r="R2551" s="14">
        <f t="shared" si="802"/>
        <v>-5.9885069939839997E-2</v>
      </c>
      <c r="S2551" s="14">
        <f t="shared" si="803"/>
        <v>2.3582861398796799</v>
      </c>
      <c r="T2551" s="14">
        <f t="shared" si="804"/>
        <v>-0.86594213987967994</v>
      </c>
      <c r="U2551" s="4" t="s">
        <v>21</v>
      </c>
      <c r="V2551" s="21">
        <v>2538</v>
      </c>
      <c r="W2551" s="15">
        <f t="shared" si="794"/>
        <v>22470.010563201966</v>
      </c>
      <c r="X2551" s="15">
        <f t="shared" si="795"/>
        <v>23856.736403551164</v>
      </c>
      <c r="Y2551" s="15">
        <f t="shared" si="796"/>
        <v>50311.748893344644</v>
      </c>
      <c r="Z2551" s="15">
        <f t="shared" si="797"/>
        <v>10035.456644147736</v>
      </c>
      <c r="AA2551" s="15">
        <f t="shared" si="798"/>
        <v>112651.12980642324</v>
      </c>
      <c r="AB2551" s="15">
        <f t="shared" si="799"/>
        <v>4481.9912199550718</v>
      </c>
      <c r="AC2551" s="15"/>
    </row>
    <row r="2552" spans="2:29">
      <c r="B2552" s="64">
        <v>44083</v>
      </c>
      <c r="C2552" s="65">
        <v>3398.96</v>
      </c>
      <c r="D2552" s="65">
        <v>23032.54</v>
      </c>
      <c r="E2552" s="16">
        <f t="shared" si="786"/>
        <v>-1.0380194662485779E-2</v>
      </c>
      <c r="F2552" s="16" t="str">
        <f t="shared" si="788"/>
        <v/>
      </c>
      <c r="G2552" s="16">
        <f t="shared" si="789"/>
        <v>-1.0380194662485779E-2</v>
      </c>
      <c r="H2552" s="6">
        <f t="shared" si="790"/>
        <v>2539</v>
      </c>
      <c r="I2552" s="25">
        <f t="shared" ca="1" si="791"/>
        <v>32352.288407863525</v>
      </c>
      <c r="J2552" s="16">
        <f t="shared" ca="1" si="800"/>
        <v>-1.2060921885026488E-2</v>
      </c>
      <c r="K2552" s="17">
        <f t="shared" ca="1" si="792"/>
        <v>22.763121767634757</v>
      </c>
      <c r="L2552" s="31">
        <f t="shared" ca="1" si="787"/>
        <v>-0.77676582028286234</v>
      </c>
      <c r="M2552" s="30"/>
      <c r="N2552" s="21">
        <v>2539</v>
      </c>
      <c r="O2552" s="14">
        <f t="shared" si="785"/>
        <v>0.74646599999999996</v>
      </c>
      <c r="P2552" s="14">
        <f t="shared" si="793"/>
        <v>0.80621585199002377</v>
      </c>
      <c r="Q2552" s="14">
        <f t="shared" si="801"/>
        <v>1.5526818519900236</v>
      </c>
      <c r="R2552" s="14">
        <f t="shared" si="802"/>
        <v>-5.9749851990023806E-2</v>
      </c>
      <c r="S2552" s="14">
        <f t="shared" si="803"/>
        <v>2.3588977039800474</v>
      </c>
      <c r="T2552" s="14">
        <f t="shared" si="804"/>
        <v>-0.86596570398004757</v>
      </c>
      <c r="U2552" s="4" t="s">
        <v>21</v>
      </c>
      <c r="V2552" s="21">
        <v>2539</v>
      </c>
      <c r="W2552" s="15">
        <f t="shared" si="794"/>
        <v>22476.617717511639</v>
      </c>
      <c r="X2552" s="15">
        <f t="shared" si="795"/>
        <v>23860.524725818843</v>
      </c>
      <c r="Y2552" s="15">
        <f t="shared" si="796"/>
        <v>50334.534308181057</v>
      </c>
      <c r="Z2552" s="15">
        <f t="shared" si="797"/>
        <v>10036.813709768376</v>
      </c>
      <c r="AA2552" s="15">
        <f t="shared" si="798"/>
        <v>112720.04426393489</v>
      </c>
      <c r="AB2552" s="15">
        <f t="shared" si="799"/>
        <v>4481.8856071084592</v>
      </c>
      <c r="AC2552" s="15"/>
    </row>
    <row r="2553" spans="2:29">
      <c r="B2553" s="64">
        <v>44084</v>
      </c>
      <c r="C2553" s="65">
        <v>3339.19</v>
      </c>
      <c r="D2553" s="65">
        <v>23303.39</v>
      </c>
      <c r="E2553" s="16">
        <f t="shared" si="786"/>
        <v>1.1759449891327597E-2</v>
      </c>
      <c r="F2553" s="16">
        <f t="shared" si="788"/>
        <v>1.1759449891327597E-2</v>
      </c>
      <c r="G2553" s="16" t="str">
        <f t="shared" si="789"/>
        <v/>
      </c>
      <c r="H2553" s="6">
        <f t="shared" si="790"/>
        <v>2540</v>
      </c>
      <c r="I2553" s="25">
        <f t="shared" ca="1" si="791"/>
        <v>32321.069184571319</v>
      </c>
      <c r="J2553" s="16">
        <f t="shared" ca="1" si="800"/>
        <v>-9.6497728069888341E-4</v>
      </c>
      <c r="K2553" s="17">
        <f t="shared" ca="1" si="792"/>
        <v>22.6844065288583</v>
      </c>
      <c r="L2553" s="31">
        <f t="shared" ca="1" si="787"/>
        <v>-7.8715238776457488E-2</v>
      </c>
      <c r="M2553" s="30"/>
      <c r="N2553" s="21">
        <v>2540</v>
      </c>
      <c r="O2553" s="14">
        <f t="shared" si="785"/>
        <v>0.74675999999999998</v>
      </c>
      <c r="P2553" s="14">
        <f t="shared" si="793"/>
        <v>0.80637460277466577</v>
      </c>
      <c r="Q2553" s="14">
        <f t="shared" si="801"/>
        <v>1.5531346027746658</v>
      </c>
      <c r="R2553" s="14">
        <f t="shared" si="802"/>
        <v>-5.9614602774665792E-2</v>
      </c>
      <c r="S2553" s="14">
        <f t="shared" si="803"/>
        <v>2.3595092055493314</v>
      </c>
      <c r="T2553" s="14">
        <f t="shared" si="804"/>
        <v>-0.86598920554933156</v>
      </c>
      <c r="U2553" s="4" t="s">
        <v>21</v>
      </c>
      <c r="V2553" s="21">
        <v>2540</v>
      </c>
      <c r="W2553" s="15">
        <f t="shared" si="794"/>
        <v>22483.226814610261</v>
      </c>
      <c r="X2553" s="15">
        <f t="shared" si="795"/>
        <v>23864.312903521179</v>
      </c>
      <c r="Y2553" s="15">
        <f t="shared" si="796"/>
        <v>50357.328467731124</v>
      </c>
      <c r="Z2553" s="15">
        <f t="shared" si="797"/>
        <v>10038.171272749911</v>
      </c>
      <c r="AA2553" s="15">
        <f t="shared" si="798"/>
        <v>112788.99382712656</v>
      </c>
      <c r="AB2553" s="15">
        <f t="shared" si="799"/>
        <v>4481.7802770010567</v>
      </c>
      <c r="AC2553" s="15"/>
    </row>
    <row r="2554" spans="2:29">
      <c r="B2554" s="64">
        <v>44085</v>
      </c>
      <c r="C2554" s="65">
        <v>3340.97</v>
      </c>
      <c r="D2554" s="65">
        <v>23406.49</v>
      </c>
      <c r="E2554" s="16">
        <f t="shared" si="786"/>
        <v>4.4242490041149461E-3</v>
      </c>
      <c r="F2554" s="16">
        <f t="shared" si="788"/>
        <v>4.4242490041149461E-3</v>
      </c>
      <c r="G2554" s="16" t="str">
        <f t="shared" si="789"/>
        <v/>
      </c>
      <c r="H2554" s="6">
        <f t="shared" si="790"/>
        <v>2541</v>
      </c>
      <c r="I2554" s="25">
        <f t="shared" ca="1" si="791"/>
        <v>32350.320070878857</v>
      </c>
      <c r="J2554" s="16">
        <f t="shared" ca="1" si="800"/>
        <v>9.0500986030193811E-4</v>
      </c>
      <c r="K2554" s="17">
        <f t="shared" ca="1" si="792"/>
        <v>22.722569103500408</v>
      </c>
      <c r="L2554" s="31">
        <f t="shared" ca="1" si="787"/>
        <v>3.8162574642106338E-2</v>
      </c>
      <c r="M2554" s="30"/>
      <c r="N2554" s="21">
        <v>2541</v>
      </c>
      <c r="O2554" s="14">
        <f t="shared" si="785"/>
        <v>0.747054</v>
      </c>
      <c r="P2554" s="14">
        <f t="shared" si="793"/>
        <v>0.80653332231222785</v>
      </c>
      <c r="Q2554" s="14">
        <f t="shared" si="801"/>
        <v>1.5535873223122278</v>
      </c>
      <c r="R2554" s="14">
        <f t="shared" si="802"/>
        <v>-5.9479322312227856E-2</v>
      </c>
      <c r="S2554" s="14">
        <f t="shared" si="803"/>
        <v>2.3601206446244558</v>
      </c>
      <c r="T2554" s="14">
        <f t="shared" si="804"/>
        <v>-0.86601264462445571</v>
      </c>
      <c r="U2554" s="4" t="s">
        <v>21</v>
      </c>
      <c r="V2554" s="21">
        <v>2541</v>
      </c>
      <c r="W2554" s="15">
        <f t="shared" si="794"/>
        <v>22489.837855069083</v>
      </c>
      <c r="X2554" s="15">
        <f t="shared" si="795"/>
        <v>23868.100936838953</v>
      </c>
      <c r="Y2554" s="15">
        <f t="shared" si="796"/>
        <v>50380.13137545935</v>
      </c>
      <c r="Z2554" s="15">
        <f t="shared" si="797"/>
        <v>10039.529333059161</v>
      </c>
      <c r="AA2554" s="15">
        <f t="shared" si="798"/>
        <v>112857.97851301348</v>
      </c>
      <c r="AB2554" s="15">
        <f t="shared" si="799"/>
        <v>4481.6752294475682</v>
      </c>
      <c r="AC2554" s="15"/>
    </row>
    <row r="2555" spans="2:29">
      <c r="B2555" s="64">
        <v>44088</v>
      </c>
      <c r="C2555" s="65">
        <v>3383.54</v>
      </c>
      <c r="D2555" s="65">
        <v>23559.3</v>
      </c>
      <c r="E2555" s="16">
        <f t="shared" si="786"/>
        <v>6.5285311894264222E-3</v>
      </c>
      <c r="F2555" s="16">
        <f t="shared" si="788"/>
        <v>6.5285311894264222E-3</v>
      </c>
      <c r="G2555" s="16" t="str">
        <f t="shared" si="789"/>
        <v/>
      </c>
      <c r="H2555" s="6">
        <f t="shared" si="790"/>
        <v>2542</v>
      </c>
      <c r="I2555" s="25">
        <f t="shared" ca="1" si="791"/>
        <v>32066.622792153841</v>
      </c>
      <c r="J2555" s="16">
        <f t="shared" ca="1" si="800"/>
        <v>-8.7695354513785771E-3</v>
      </c>
      <c r="K2555" s="17">
        <f t="shared" ca="1" si="792"/>
        <v>22.153680350524173</v>
      </c>
      <c r="L2555" s="31">
        <f t="shared" ca="1" si="787"/>
        <v>-0.5688887529762362</v>
      </c>
      <c r="M2555" s="30"/>
      <c r="N2555" s="21">
        <v>2542</v>
      </c>
      <c r="O2555" s="14">
        <f t="shared" si="785"/>
        <v>0.74734800000000001</v>
      </c>
      <c r="P2555" s="14">
        <f t="shared" si="793"/>
        <v>0.80669201062115392</v>
      </c>
      <c r="Q2555" s="14">
        <f t="shared" si="801"/>
        <v>1.5540400106211538</v>
      </c>
      <c r="R2555" s="14">
        <f t="shared" si="802"/>
        <v>-5.9344010621153909E-2</v>
      </c>
      <c r="S2555" s="14">
        <f t="shared" si="803"/>
        <v>2.360732021242308</v>
      </c>
      <c r="T2555" s="14">
        <f t="shared" si="804"/>
        <v>-0.86603602124230783</v>
      </c>
      <c r="U2555" s="4" t="s">
        <v>21</v>
      </c>
      <c r="V2555" s="21">
        <v>2542</v>
      </c>
      <c r="W2555" s="15">
        <f t="shared" si="794"/>
        <v>22496.450839459547</v>
      </c>
      <c r="X2555" s="15">
        <f t="shared" si="795"/>
        <v>23871.888825952807</v>
      </c>
      <c r="Y2555" s="15">
        <f t="shared" si="796"/>
        <v>50402.943034831369</v>
      </c>
      <c r="Z2555" s="15">
        <f t="shared" si="797"/>
        <v>10040.887890663094</v>
      </c>
      <c r="AA2555" s="15">
        <f t="shared" si="798"/>
        <v>112926.99833861832</v>
      </c>
      <c r="AB2555" s="15">
        <f t="shared" si="799"/>
        <v>4481.5704642629244</v>
      </c>
      <c r="AC2555" s="15"/>
    </row>
    <row r="2556" spans="2:29">
      <c r="B2556" s="64">
        <v>44089</v>
      </c>
      <c r="C2556" s="65">
        <v>3401.2</v>
      </c>
      <c r="D2556" s="65">
        <v>23454.89</v>
      </c>
      <c r="E2556" s="16">
        <f t="shared" si="786"/>
        <v>-4.4317955117511923E-3</v>
      </c>
      <c r="F2556" s="16" t="str">
        <f t="shared" si="788"/>
        <v/>
      </c>
      <c r="G2556" s="16">
        <f t="shared" si="789"/>
        <v>-4.4317955117511923E-3</v>
      </c>
      <c r="H2556" s="6">
        <f t="shared" si="790"/>
        <v>2543</v>
      </c>
      <c r="I2556" s="25">
        <f t="shared" ca="1" si="791"/>
        <v>31674.660296342146</v>
      </c>
      <c r="J2556" s="16">
        <f t="shared" ca="1" si="800"/>
        <v>-1.2223379379620895E-2</v>
      </c>
      <c r="K2556" s="17">
        <f t="shared" ca="1" si="792"/>
        <v>21.366636128068993</v>
      </c>
      <c r="L2556" s="31">
        <f t="shared" ca="1" si="787"/>
        <v>-0.78704422245517891</v>
      </c>
      <c r="M2556" s="30"/>
      <c r="N2556" s="21">
        <v>2543</v>
      </c>
      <c r="O2556" s="14">
        <f t="shared" si="785"/>
        <v>0.74764200000000003</v>
      </c>
      <c r="P2556" s="14">
        <f t="shared" si="793"/>
        <v>0.80685066771987002</v>
      </c>
      <c r="Q2556" s="14">
        <f t="shared" si="801"/>
        <v>1.55449266771987</v>
      </c>
      <c r="R2556" s="14">
        <f t="shared" si="802"/>
        <v>-5.920866771986999E-2</v>
      </c>
      <c r="S2556" s="14">
        <f t="shared" si="803"/>
        <v>2.3613433354397402</v>
      </c>
      <c r="T2556" s="14">
        <f t="shared" si="804"/>
        <v>-0.86605933543974001</v>
      </c>
      <c r="U2556" s="4" t="s">
        <v>21</v>
      </c>
      <c r="V2556" s="21">
        <v>2543</v>
      </c>
      <c r="W2556" s="15">
        <f t="shared" si="794"/>
        <v>22503.065768353248</v>
      </c>
      <c r="X2556" s="15">
        <f t="shared" si="795"/>
        <v>23875.676571043186</v>
      </c>
      <c r="Y2556" s="15">
        <f t="shared" si="796"/>
        <v>50425.763449313919</v>
      </c>
      <c r="Z2556" s="15">
        <f t="shared" si="797"/>
        <v>10042.246945528823</v>
      </c>
      <c r="AA2556" s="15">
        <f t="shared" si="798"/>
        <v>112996.05332097116</v>
      </c>
      <c r="AB2556" s="15">
        <f t="shared" si="799"/>
        <v>4481.4659812622876</v>
      </c>
      <c r="AC2556" s="15"/>
    </row>
    <row r="2557" spans="2:29">
      <c r="B2557" s="64">
        <v>44090</v>
      </c>
      <c r="C2557" s="65">
        <v>3385.49</v>
      </c>
      <c r="D2557" s="65">
        <v>23475.53</v>
      </c>
      <c r="E2557" s="16">
        <f t="shared" si="786"/>
        <v>8.7998707305808805E-4</v>
      </c>
      <c r="F2557" s="16">
        <f t="shared" si="788"/>
        <v>8.7998707305808805E-4</v>
      </c>
      <c r="G2557" s="16" t="str">
        <f t="shared" si="789"/>
        <v/>
      </c>
      <c r="H2557" s="6">
        <f t="shared" si="790"/>
        <v>2544</v>
      </c>
      <c r="I2557" s="25">
        <f t="shared" ca="1" si="791"/>
        <v>31512.521568222379</v>
      </c>
      <c r="J2557" s="16">
        <f t="shared" ca="1" si="800"/>
        <v>-5.118878201149697E-3</v>
      </c>
      <c r="K2557" s="17">
        <f t="shared" ca="1" si="792"/>
        <v>21.027509378541666</v>
      </c>
      <c r="L2557" s="31">
        <f t="shared" ca="1" si="787"/>
        <v>-0.3391267495273263</v>
      </c>
      <c r="M2557" s="30"/>
      <c r="N2557" s="21">
        <v>2544</v>
      </c>
      <c r="O2557" s="14">
        <f t="shared" si="785"/>
        <v>0.74793599999999993</v>
      </c>
      <c r="P2557" s="14">
        <f t="shared" si="793"/>
        <v>0.80700929362678353</v>
      </c>
      <c r="Q2557" s="14">
        <f t="shared" si="801"/>
        <v>1.5549452936267834</v>
      </c>
      <c r="R2557" s="14">
        <f t="shared" si="802"/>
        <v>-5.9073293626783596E-2</v>
      </c>
      <c r="S2557" s="14">
        <f t="shared" si="803"/>
        <v>2.361954587253567</v>
      </c>
      <c r="T2557" s="14">
        <f t="shared" si="804"/>
        <v>-0.86608258725356713</v>
      </c>
      <c r="U2557" s="4" t="s">
        <v>21</v>
      </c>
      <c r="V2557" s="21">
        <v>2544</v>
      </c>
      <c r="W2557" s="15">
        <f t="shared" si="794"/>
        <v>22509.682642321954</v>
      </c>
      <c r="X2557" s="15">
        <f t="shared" si="795"/>
        <v>23879.46417229034</v>
      </c>
      <c r="Y2557" s="15">
        <f t="shared" si="796"/>
        <v>50448.592622374796</v>
      </c>
      <c r="Z2557" s="15">
        <f t="shared" si="797"/>
        <v>10043.606497623614</v>
      </c>
      <c r="AA2557" s="15">
        <f t="shared" si="798"/>
        <v>113065.14347710932</v>
      </c>
      <c r="AB2557" s="15">
        <f t="shared" si="799"/>
        <v>4481.3617802610552</v>
      </c>
      <c r="AC2557" s="15"/>
    </row>
    <row r="2558" spans="2:29">
      <c r="B2558" s="64">
        <v>44091</v>
      </c>
      <c r="C2558" s="65">
        <v>3357.04</v>
      </c>
      <c r="D2558" s="65">
        <v>23319.37</v>
      </c>
      <c r="E2558" s="16">
        <f t="shared" si="786"/>
        <v>-6.6520329892445391E-3</v>
      </c>
      <c r="F2558" s="16" t="str">
        <f t="shared" si="788"/>
        <v/>
      </c>
      <c r="G2558" s="16">
        <f t="shared" si="789"/>
        <v>-6.6520329892445391E-3</v>
      </c>
      <c r="H2558" s="6">
        <f t="shared" si="790"/>
        <v>2545</v>
      </c>
      <c r="I2558" s="25">
        <f t="shared" ca="1" si="791"/>
        <v>31693.422475052143</v>
      </c>
      <c r="J2558" s="16">
        <f t="shared" ca="1" si="800"/>
        <v>5.7406039830270655E-3</v>
      </c>
      <c r="K2558" s="17">
        <f t="shared" ca="1" si="792"/>
        <v>21.366896463276678</v>
      </c>
      <c r="L2558" s="31">
        <f t="shared" ca="1" si="787"/>
        <v>0.33938708473501206</v>
      </c>
      <c r="M2558" s="30"/>
      <c r="N2558" s="21">
        <v>2545</v>
      </c>
      <c r="O2558" s="14">
        <f t="shared" si="785"/>
        <v>0.74822999999999995</v>
      </c>
      <c r="P2558" s="14">
        <f t="shared" si="793"/>
        <v>0.80716788836028408</v>
      </c>
      <c r="Q2558" s="14">
        <f t="shared" si="801"/>
        <v>1.5553978883602841</v>
      </c>
      <c r="R2558" s="14">
        <f t="shared" si="802"/>
        <v>-5.893788836028413E-2</v>
      </c>
      <c r="S2558" s="14">
        <f t="shared" si="803"/>
        <v>2.3625657767205679</v>
      </c>
      <c r="T2558" s="14">
        <f t="shared" si="804"/>
        <v>-0.86610577672056821</v>
      </c>
      <c r="U2558" s="4" t="s">
        <v>21</v>
      </c>
      <c r="V2558" s="21">
        <v>2545</v>
      </c>
      <c r="W2558" s="15">
        <f t="shared" si="794"/>
        <v>22516.301461937604</v>
      </c>
      <c r="X2558" s="15">
        <f t="shared" si="795"/>
        <v>23883.251629874354</v>
      </c>
      <c r="Y2558" s="15">
        <f t="shared" si="796"/>
        <v>50471.430557482941</v>
      </c>
      <c r="Z2558" s="15">
        <f t="shared" si="797"/>
        <v>10044.96654691488</v>
      </c>
      <c r="AA2558" s="15">
        <f t="shared" si="798"/>
        <v>113134.26882407763</v>
      </c>
      <c r="AB2558" s="15">
        <f t="shared" si="799"/>
        <v>4481.2578610748515</v>
      </c>
      <c r="AC2558" s="15"/>
    </row>
    <row r="2559" spans="2:29">
      <c r="B2559" s="64">
        <v>44092</v>
      </c>
      <c r="C2559" s="65">
        <v>3319.47</v>
      </c>
      <c r="D2559" s="65">
        <v>23360.3</v>
      </c>
      <c r="E2559" s="16">
        <f t="shared" si="786"/>
        <v>1.7551932149110501E-3</v>
      </c>
      <c r="F2559" s="16">
        <f t="shared" si="788"/>
        <v>1.7551932149110501E-3</v>
      </c>
      <c r="G2559" s="16" t="str">
        <f t="shared" si="789"/>
        <v/>
      </c>
      <c r="H2559" s="6">
        <f t="shared" si="790"/>
        <v>2546</v>
      </c>
      <c r="I2559" s="25">
        <f t="shared" ca="1" si="791"/>
        <v>31726.266946087795</v>
      </c>
      <c r="J2559" s="16">
        <f t="shared" ca="1" si="800"/>
        <v>1.0363182159170866E-3</v>
      </c>
      <c r="K2559" s="17">
        <f t="shared" ca="1" si="792"/>
        <v>21.413257857377605</v>
      </c>
      <c r="L2559" s="31">
        <f t="shared" ca="1" si="787"/>
        <v>4.6361394100928689E-2</v>
      </c>
      <c r="M2559" s="30"/>
      <c r="N2559" s="21">
        <v>2546</v>
      </c>
      <c r="O2559" s="14">
        <f t="shared" si="785"/>
        <v>0.74852399999999997</v>
      </c>
      <c r="P2559" s="14">
        <f t="shared" si="793"/>
        <v>0.80732645193874331</v>
      </c>
      <c r="Q2559" s="14">
        <f t="shared" si="801"/>
        <v>1.5558504519387433</v>
      </c>
      <c r="R2559" s="14">
        <f t="shared" si="802"/>
        <v>-5.8802451938743339E-2</v>
      </c>
      <c r="S2559" s="14">
        <f t="shared" si="803"/>
        <v>2.3631769038774868</v>
      </c>
      <c r="T2559" s="14">
        <f t="shared" si="804"/>
        <v>-0.86612890387748664</v>
      </c>
      <c r="U2559" s="4" t="s">
        <v>21</v>
      </c>
      <c r="V2559" s="21">
        <v>2546</v>
      </c>
      <c r="W2559" s="15">
        <f t="shared" si="794"/>
        <v>22522.922227772302</v>
      </c>
      <c r="X2559" s="15">
        <f t="shared" si="795"/>
        <v>23887.038943975134</v>
      </c>
      <c r="Y2559" s="15">
        <f t="shared" si="796"/>
        <v>50494.277258108334</v>
      </c>
      <c r="Z2559" s="15">
        <f t="shared" si="797"/>
        <v>10046.327093370184</v>
      </c>
      <c r="AA2559" s="15">
        <f t="shared" si="798"/>
        <v>113203.42937892835</v>
      </c>
      <c r="AB2559" s="15">
        <f t="shared" si="799"/>
        <v>4481.154223519532</v>
      </c>
      <c r="AC2559" s="15"/>
    </row>
    <row r="2560" spans="2:29">
      <c r="B2560" s="64">
        <v>44097</v>
      </c>
      <c r="C2560" s="57">
        <v>3236.92</v>
      </c>
      <c r="D2560" s="65">
        <v>23346.49</v>
      </c>
      <c r="E2560" s="16">
        <f t="shared" si="786"/>
        <v>-5.9117391471846131E-4</v>
      </c>
      <c r="F2560" s="16" t="str">
        <f t="shared" si="788"/>
        <v/>
      </c>
      <c r="G2560" s="16">
        <f t="shared" si="789"/>
        <v>-5.9117391471846131E-4</v>
      </c>
      <c r="H2560" s="6">
        <f t="shared" si="790"/>
        <v>2547</v>
      </c>
      <c r="I2560" s="25">
        <f t="shared" ca="1" si="791"/>
        <v>31567.391725473844</v>
      </c>
      <c r="J2560" s="16">
        <f t="shared" ca="1" si="800"/>
        <v>-5.0076871913082655E-3</v>
      </c>
      <c r="K2560" s="17">
        <f t="shared" ca="1" si="792"/>
        <v>21.081115916708985</v>
      </c>
      <c r="L2560" s="31">
        <f t="shared" ca="1" si="787"/>
        <v>-0.33214194066862096</v>
      </c>
      <c r="M2560" s="30"/>
      <c r="N2560" s="21">
        <v>2547</v>
      </c>
      <c r="O2560" s="14">
        <f t="shared" si="785"/>
        <v>0.74881799999999998</v>
      </c>
      <c r="P2560" s="14">
        <f t="shared" si="793"/>
        <v>0.80748498438051464</v>
      </c>
      <c r="Q2560" s="14">
        <f t="shared" si="801"/>
        <v>1.5563029843805145</v>
      </c>
      <c r="R2560" s="14">
        <f t="shared" si="802"/>
        <v>-5.8666984380514653E-2</v>
      </c>
      <c r="S2560" s="14">
        <f t="shared" si="803"/>
        <v>2.363787968761029</v>
      </c>
      <c r="T2560" s="14">
        <f t="shared" si="804"/>
        <v>-0.86615196876102929</v>
      </c>
      <c r="U2560" s="4" t="s">
        <v>21</v>
      </c>
      <c r="V2560" s="21">
        <v>2547</v>
      </c>
      <c r="W2560" s="15">
        <f t="shared" si="794"/>
        <v>22529.544940398322</v>
      </c>
      <c r="X2560" s="15">
        <f t="shared" si="795"/>
        <v>23890.826114772393</v>
      </c>
      <c r="Y2560" s="15">
        <f t="shared" si="796"/>
        <v>50517.132727722121</v>
      </c>
      <c r="Z2560" s="15">
        <f t="shared" si="797"/>
        <v>10047.688136957235</v>
      </c>
      <c r="AA2560" s="15">
        <f t="shared" si="798"/>
        <v>113272.62515872078</v>
      </c>
      <c r="AB2560" s="15">
        <f t="shared" si="799"/>
        <v>4481.0508674111825</v>
      </c>
      <c r="AC2560" s="15"/>
    </row>
    <row r="2561" spans="2:29">
      <c r="B2561" s="64">
        <v>44098</v>
      </c>
      <c r="C2561" s="65">
        <v>3246.59</v>
      </c>
      <c r="D2561" s="65">
        <v>23097.82</v>
      </c>
      <c r="E2561" s="16">
        <f t="shared" si="786"/>
        <v>-1.06512799140257E-2</v>
      </c>
      <c r="F2561" s="16" t="str">
        <f t="shared" si="788"/>
        <v/>
      </c>
      <c r="G2561" s="16">
        <f t="shared" si="789"/>
        <v>-1.06512799140257E-2</v>
      </c>
      <c r="H2561" s="6">
        <f t="shared" si="790"/>
        <v>2548</v>
      </c>
      <c r="I2561" s="25">
        <f t="shared" ca="1" si="791"/>
        <v>31667.779670715514</v>
      </c>
      <c r="J2561" s="16">
        <f t="shared" ca="1" si="800"/>
        <v>3.1801152947539772E-3</v>
      </c>
      <c r="K2561" s="17">
        <f t="shared" ca="1" si="792"/>
        <v>21.261182889123766</v>
      </c>
      <c r="L2561" s="31">
        <f t="shared" ca="1" si="787"/>
        <v>0.18006697241478029</v>
      </c>
      <c r="M2561" s="30"/>
      <c r="N2561" s="21">
        <v>2548</v>
      </c>
      <c r="O2561" s="14">
        <f t="shared" si="785"/>
        <v>0.749112</v>
      </c>
      <c r="P2561" s="14">
        <f t="shared" si="793"/>
        <v>0.80764348570393363</v>
      </c>
      <c r="Q2561" s="14">
        <f t="shared" si="801"/>
        <v>1.5567554857039336</v>
      </c>
      <c r="R2561" s="14">
        <f t="shared" si="802"/>
        <v>-5.8531485703933628E-2</v>
      </c>
      <c r="S2561" s="14">
        <f t="shared" si="803"/>
        <v>2.3643989714078675</v>
      </c>
      <c r="T2561" s="14">
        <f t="shared" si="804"/>
        <v>-0.86617497140786726</v>
      </c>
      <c r="U2561" s="4" t="s">
        <v>21</v>
      </c>
      <c r="V2561" s="21">
        <v>2548</v>
      </c>
      <c r="W2561" s="15">
        <f t="shared" si="794"/>
        <v>22536.169600388101</v>
      </c>
      <c r="X2561" s="15">
        <f t="shared" si="795"/>
        <v>23894.613142445676</v>
      </c>
      <c r="Y2561" s="15">
        <f t="shared" si="796"/>
        <v>50539.996969796513</v>
      </c>
      <c r="Z2561" s="15">
        <f t="shared" si="797"/>
        <v>10049.049677643889</v>
      </c>
      <c r="AA2561" s="15">
        <f t="shared" si="798"/>
        <v>113341.85618052207</v>
      </c>
      <c r="AB2561" s="15">
        <f t="shared" si="799"/>
        <v>4480.9477925661186</v>
      </c>
      <c r="AC2561" s="15"/>
    </row>
    <row r="2562" spans="2:29">
      <c r="B2562" s="64">
        <v>44099</v>
      </c>
      <c r="C2562" s="65">
        <v>3298.46</v>
      </c>
      <c r="D2562" s="65">
        <v>23204.62</v>
      </c>
      <c r="E2562" s="16">
        <f t="shared" si="786"/>
        <v>4.6238129832165669E-3</v>
      </c>
      <c r="F2562" s="16">
        <f t="shared" si="788"/>
        <v>4.6238129832165669E-3</v>
      </c>
      <c r="G2562" s="16" t="str">
        <f t="shared" si="789"/>
        <v/>
      </c>
      <c r="H2562" s="6">
        <f t="shared" si="790"/>
        <v>2549</v>
      </c>
      <c r="I2562" s="25">
        <f t="shared" ca="1" si="791"/>
        <v>31490.842361024974</v>
      </c>
      <c r="J2562" s="16">
        <f t="shared" ca="1" si="800"/>
        <v>-5.5872976107055987E-3</v>
      </c>
      <c r="K2562" s="17">
        <f t="shared" ca="1" si="792"/>
        <v>20.892622344573205</v>
      </c>
      <c r="L2562" s="31">
        <f t="shared" ca="1" si="787"/>
        <v>-0.36856054455056181</v>
      </c>
      <c r="M2562" s="30"/>
      <c r="N2562" s="21">
        <v>2549</v>
      </c>
      <c r="O2562" s="14">
        <f t="shared" si="785"/>
        <v>0.74940600000000002</v>
      </c>
      <c r="P2562" s="14">
        <f t="shared" si="793"/>
        <v>0.80780195592731763</v>
      </c>
      <c r="Q2562" s="14">
        <f t="shared" si="801"/>
        <v>1.5572079559273178</v>
      </c>
      <c r="R2562" s="14">
        <f t="shared" si="802"/>
        <v>-5.8395955927317611E-2</v>
      </c>
      <c r="S2562" s="14">
        <f t="shared" si="803"/>
        <v>2.365009911854635</v>
      </c>
      <c r="T2562" s="14">
        <f t="shared" si="804"/>
        <v>-0.86619791185463524</v>
      </c>
      <c r="U2562" s="4" t="s">
        <v>21</v>
      </c>
      <c r="V2562" s="21">
        <v>2549</v>
      </c>
      <c r="W2562" s="15">
        <f t="shared" si="794"/>
        <v>22542.796208314248</v>
      </c>
      <c r="X2562" s="15">
        <f t="shared" si="795"/>
        <v>23898.400027174346</v>
      </c>
      <c r="Y2562" s="15">
        <f t="shared" si="796"/>
        <v>50562.869987804828</v>
      </c>
      <c r="Z2562" s="15">
        <f t="shared" si="797"/>
        <v>10050.411715398153</v>
      </c>
      <c r="AA2562" s="15">
        <f t="shared" si="798"/>
        <v>113411.12246140631</v>
      </c>
      <c r="AB2562" s="15">
        <f t="shared" si="799"/>
        <v>4480.8449988008842</v>
      </c>
      <c r="AC2562" s="15"/>
    </row>
    <row r="2563" spans="2:29">
      <c r="B2563" s="64">
        <v>44102</v>
      </c>
      <c r="C2563" s="65">
        <v>3351.6</v>
      </c>
      <c r="D2563" s="65">
        <v>23511.62</v>
      </c>
      <c r="E2563" s="16">
        <f t="shared" si="786"/>
        <v>1.3230124001168733E-2</v>
      </c>
      <c r="F2563" s="16">
        <f t="shared" si="788"/>
        <v>1.3230124001168733E-2</v>
      </c>
      <c r="G2563" s="16" t="str">
        <f t="shared" si="789"/>
        <v/>
      </c>
      <c r="H2563" s="6">
        <f t="shared" si="790"/>
        <v>2550</v>
      </c>
      <c r="I2563" s="25">
        <f t="shared" ca="1" si="791"/>
        <v>31582.877715626084</v>
      </c>
      <c r="J2563" s="16">
        <f t="shared" ca="1" si="800"/>
        <v>2.9226069454089559E-3</v>
      </c>
      <c r="K2563" s="17">
        <f t="shared" ca="1" si="792"/>
        <v>21.056643994313426</v>
      </c>
      <c r="L2563" s="31">
        <f t="shared" ca="1" si="787"/>
        <v>0.16402164974021999</v>
      </c>
      <c r="M2563" s="30"/>
      <c r="N2563" s="21">
        <v>2550</v>
      </c>
      <c r="O2563" s="14">
        <f t="shared" si="785"/>
        <v>0.74969999999999992</v>
      </c>
      <c r="P2563" s="14">
        <f t="shared" si="793"/>
        <v>0.80796039506896622</v>
      </c>
      <c r="Q2563" s="14">
        <f t="shared" si="801"/>
        <v>1.5576603950689663</v>
      </c>
      <c r="R2563" s="14">
        <f t="shared" si="802"/>
        <v>-5.8260395068966297E-2</v>
      </c>
      <c r="S2563" s="14">
        <f t="shared" si="803"/>
        <v>2.3656207901379323</v>
      </c>
      <c r="T2563" s="14">
        <f t="shared" si="804"/>
        <v>-0.86622079013793252</v>
      </c>
      <c r="U2563" s="4" t="s">
        <v>21</v>
      </c>
      <c r="V2563" s="21">
        <v>2550</v>
      </c>
      <c r="W2563" s="15">
        <f t="shared" si="794"/>
        <v>22549.424764749539</v>
      </c>
      <c r="X2563" s="15">
        <f t="shared" si="795"/>
        <v>23902.186769137581</v>
      </c>
      <c r="Y2563" s="15">
        <f t="shared" si="796"/>
        <v>50585.751785221459</v>
      </c>
      <c r="Z2563" s="15">
        <f t="shared" si="797"/>
        <v>10051.774250188184</v>
      </c>
      <c r="AA2563" s="15">
        <f t="shared" si="798"/>
        <v>113480.42401845532</v>
      </c>
      <c r="AB2563" s="15">
        <f t="shared" si="799"/>
        <v>4480.7424859322555</v>
      </c>
      <c r="AC2563" s="15"/>
    </row>
    <row r="2564" spans="2:29">
      <c r="B2564" s="64">
        <v>44103</v>
      </c>
      <c r="C2564" s="65">
        <v>3335.47</v>
      </c>
      <c r="D2564" s="65">
        <v>23539.1</v>
      </c>
      <c r="E2564" s="16">
        <f t="shared" si="786"/>
        <v>1.1687837758520921E-3</v>
      </c>
      <c r="F2564" s="16">
        <f t="shared" si="788"/>
        <v>1.1687837758520921E-3</v>
      </c>
      <c r="G2564" s="16" t="str">
        <f t="shared" si="789"/>
        <v/>
      </c>
      <c r="H2564" s="6">
        <f t="shared" si="790"/>
        <v>2551</v>
      </c>
      <c r="I2564" s="25">
        <f t="shared" ca="1" si="791"/>
        <v>31865.464671455251</v>
      </c>
      <c r="J2564" s="16">
        <f t="shared" ca="1" si="800"/>
        <v>8.9474733231593075E-3</v>
      </c>
      <c r="K2564" s="17">
        <f t="shared" ca="1" si="792"/>
        <v>21.594999485233451</v>
      </c>
      <c r="L2564" s="31">
        <f t="shared" ca="1" si="787"/>
        <v>0.53835549092002699</v>
      </c>
      <c r="M2564" s="30"/>
      <c r="N2564" s="21">
        <v>2551</v>
      </c>
      <c r="O2564" s="14">
        <f t="shared" si="785"/>
        <v>0.74999399999999994</v>
      </c>
      <c r="P2564" s="14">
        <f t="shared" si="793"/>
        <v>0.808118803147161</v>
      </c>
      <c r="Q2564" s="14">
        <f t="shared" si="801"/>
        <v>1.5581128031471609</v>
      </c>
      <c r="R2564" s="14">
        <f t="shared" si="802"/>
        <v>-5.8124803147161064E-2</v>
      </c>
      <c r="S2564" s="14">
        <f t="shared" si="803"/>
        <v>2.3662316062943218</v>
      </c>
      <c r="T2564" s="14">
        <f t="shared" si="804"/>
        <v>-0.86624360629432207</v>
      </c>
      <c r="U2564" s="4" t="s">
        <v>21</v>
      </c>
      <c r="V2564" s="21">
        <v>2551</v>
      </c>
      <c r="W2564" s="15">
        <f t="shared" si="794"/>
        <v>22556.055270266927</v>
      </c>
      <c r="X2564" s="15">
        <f t="shared" si="795"/>
        <v>23905.97336851438</v>
      </c>
      <c r="Y2564" s="15">
        <f t="shared" si="796"/>
        <v>50608.642365521941</v>
      </c>
      <c r="Z2564" s="15">
        <f t="shared" si="797"/>
        <v>10053.137281982281</v>
      </c>
      <c r="AA2564" s="15">
        <f t="shared" si="798"/>
        <v>113549.76086875814</v>
      </c>
      <c r="AB2564" s="15">
        <f t="shared" si="799"/>
        <v>4480.6402537772319</v>
      </c>
      <c r="AC2564" s="15"/>
    </row>
    <row r="2565" spans="2:29">
      <c r="B2565" s="64">
        <v>44104</v>
      </c>
      <c r="C2565" s="65">
        <v>3363</v>
      </c>
      <c r="D2565" s="65">
        <v>23185.119999999999</v>
      </c>
      <c r="E2565" s="16">
        <f t="shared" si="786"/>
        <v>-1.5037958120743766E-2</v>
      </c>
      <c r="F2565" s="16" t="str">
        <f t="shared" si="788"/>
        <v/>
      </c>
      <c r="G2565" s="16">
        <f t="shared" si="789"/>
        <v>-1.5037958120743766E-2</v>
      </c>
      <c r="H2565" s="6">
        <f t="shared" si="790"/>
        <v>2552</v>
      </c>
      <c r="I2565" s="25">
        <f t="shared" ca="1" si="791"/>
        <v>31872.196186504782</v>
      </c>
      <c r="J2565" s="16">
        <f t="shared" ca="1" si="800"/>
        <v>2.1124798018591558E-4</v>
      </c>
      <c r="K2565" s="17">
        <f t="shared" ca="1" si="792"/>
        <v>21.589826098518103</v>
      </c>
      <c r="L2565" s="31">
        <f t="shared" ca="1" si="787"/>
        <v>-5.1733867153487311E-3</v>
      </c>
      <c r="M2565" s="30"/>
      <c r="N2565" s="21">
        <v>2552</v>
      </c>
      <c r="O2565" s="14">
        <f t="shared" si="785"/>
        <v>0.75028799999999995</v>
      </c>
      <c r="P2565" s="14">
        <f t="shared" si="793"/>
        <v>0.8082771801801657</v>
      </c>
      <c r="Q2565" s="14">
        <f t="shared" si="801"/>
        <v>1.5585651801801657</v>
      </c>
      <c r="R2565" s="14">
        <f t="shared" si="802"/>
        <v>-5.7989180180165745E-2</v>
      </c>
      <c r="S2565" s="14">
        <f t="shared" si="803"/>
        <v>2.3668423603603315</v>
      </c>
      <c r="T2565" s="14">
        <f t="shared" si="804"/>
        <v>-0.86626636036033144</v>
      </c>
      <c r="U2565" s="4" t="s">
        <v>21</v>
      </c>
      <c r="V2565" s="21">
        <v>2552</v>
      </c>
      <c r="W2565" s="15">
        <f t="shared" si="794"/>
        <v>22562.687725439526</v>
      </c>
      <c r="X2565" s="15">
        <f t="shared" si="795"/>
        <v>23909.759825483565</v>
      </c>
      <c r="Y2565" s="15">
        <f t="shared" si="796"/>
        <v>50631.541732182908</v>
      </c>
      <c r="Z2565" s="15">
        <f t="shared" si="797"/>
        <v>10054.500810748892</v>
      </c>
      <c r="AA2565" s="15">
        <f t="shared" si="798"/>
        <v>113619.13302941131</v>
      </c>
      <c r="AB2565" s="15">
        <f t="shared" si="799"/>
        <v>4480.5383021530442</v>
      </c>
      <c r="AC2565" s="15"/>
    </row>
    <row r="2566" spans="2:29">
      <c r="B2566" s="64">
        <v>44105</v>
      </c>
      <c r="C2566" s="65">
        <v>3380.8</v>
      </c>
      <c r="D2566" s="65">
        <v>23148.93</v>
      </c>
      <c r="E2566" s="16">
        <f t="shared" si="786"/>
        <v>-1.5609149316457578E-3</v>
      </c>
      <c r="F2566" s="16" t="str">
        <f t="shared" si="788"/>
        <v/>
      </c>
      <c r="G2566" s="16">
        <f t="shared" si="789"/>
        <v>-1.5609149316457578E-3</v>
      </c>
      <c r="H2566" s="6">
        <f t="shared" si="790"/>
        <v>2553</v>
      </c>
      <c r="I2566" s="25">
        <f t="shared" ca="1" si="791"/>
        <v>31792.724608243363</v>
      </c>
      <c r="J2566" s="16">
        <f t="shared" ca="1" si="800"/>
        <v>-2.493445315044467E-3</v>
      </c>
      <c r="K2566" s="17">
        <f t="shared" ca="1" si="792"/>
        <v>21.415416048125049</v>
      </c>
      <c r="L2566" s="31">
        <f t="shared" ca="1" si="787"/>
        <v>-0.1744100503930518</v>
      </c>
      <c r="M2566" s="30"/>
      <c r="N2566" s="21">
        <v>2553</v>
      </c>
      <c r="O2566" s="14">
        <f t="shared" si="785"/>
        <v>0.75058199999999997</v>
      </c>
      <c r="P2566" s="14">
        <f t="shared" si="793"/>
        <v>0.80843552618622594</v>
      </c>
      <c r="Q2566" s="14">
        <f t="shared" si="801"/>
        <v>1.559017526186226</v>
      </c>
      <c r="R2566" s="14">
        <f t="shared" si="802"/>
        <v>-5.7853526186225968E-2</v>
      </c>
      <c r="S2566" s="14">
        <f t="shared" si="803"/>
        <v>2.367453052372452</v>
      </c>
      <c r="T2566" s="14">
        <f t="shared" si="804"/>
        <v>-0.86628905237245191</v>
      </c>
      <c r="U2566" s="4" t="s">
        <v>21</v>
      </c>
      <c r="V2566" s="21">
        <v>2553</v>
      </c>
      <c r="W2566" s="15">
        <f t="shared" si="794"/>
        <v>22569.32213084061</v>
      </c>
      <c r="X2566" s="15">
        <f t="shared" si="795"/>
        <v>23913.546140223785</v>
      </c>
      <c r="Y2566" s="15">
        <f t="shared" si="796"/>
        <v>50654.449888682066</v>
      </c>
      <c r="Z2566" s="15">
        <f t="shared" si="797"/>
        <v>10055.864836456616</v>
      </c>
      <c r="AA2566" s="15">
        <f t="shared" si="798"/>
        <v>113688.54051751863</v>
      </c>
      <c r="AB2566" s="15">
        <f t="shared" si="799"/>
        <v>4480.4366308771532</v>
      </c>
      <c r="AC2566" s="15"/>
    </row>
    <row r="2567" spans="2:29">
      <c r="B2567" s="64">
        <v>44106</v>
      </c>
      <c r="C2567" s="65">
        <v>3348.44</v>
      </c>
      <c r="D2567" s="65">
        <v>23029.9</v>
      </c>
      <c r="E2567" s="16">
        <f t="shared" si="786"/>
        <v>-5.1419223264314523E-3</v>
      </c>
      <c r="F2567" s="16" t="str">
        <f t="shared" si="788"/>
        <v/>
      </c>
      <c r="G2567" s="16">
        <f t="shared" si="789"/>
        <v>-5.1419223264314523E-3</v>
      </c>
      <c r="H2567" s="6">
        <f t="shared" si="790"/>
        <v>2554</v>
      </c>
      <c r="I2567" s="25">
        <f t="shared" ca="1" si="791"/>
        <v>32072.8214010259</v>
      </c>
      <c r="J2567" s="16">
        <f t="shared" ca="1" si="800"/>
        <v>8.8100908693403406E-3</v>
      </c>
      <c r="K2567" s="17">
        <f t="shared" ca="1" si="792"/>
        <v>21.945260695814902</v>
      </c>
      <c r="L2567" s="31">
        <f t="shared" ca="1" si="787"/>
        <v>0.52984464768985118</v>
      </c>
      <c r="M2567" s="30"/>
      <c r="N2567" s="21">
        <v>2554</v>
      </c>
      <c r="O2567" s="14">
        <f t="shared" si="785"/>
        <v>0.75087599999999999</v>
      </c>
      <c r="P2567" s="14">
        <f t="shared" si="793"/>
        <v>0.80859384118356981</v>
      </c>
      <c r="Q2567" s="14">
        <f t="shared" si="801"/>
        <v>1.5594698411835699</v>
      </c>
      <c r="R2567" s="14">
        <f t="shared" si="802"/>
        <v>-5.7717841183569818E-2</v>
      </c>
      <c r="S2567" s="14">
        <f t="shared" si="803"/>
        <v>2.3680636823671395</v>
      </c>
      <c r="T2567" s="14">
        <f t="shared" si="804"/>
        <v>-0.86631168236713962</v>
      </c>
      <c r="U2567" s="4" t="s">
        <v>21</v>
      </c>
      <c r="V2567" s="21">
        <v>2554</v>
      </c>
      <c r="W2567" s="15">
        <f t="shared" si="794"/>
        <v>22575.958487043637</v>
      </c>
      <c r="X2567" s="15">
        <f t="shared" si="795"/>
        <v>23917.33231291351</v>
      </c>
      <c r="Y2567" s="15">
        <f t="shared" si="796"/>
        <v>50677.366838498252</v>
      </c>
      <c r="Z2567" s="15">
        <f t="shared" si="797"/>
        <v>10057.229359074196</v>
      </c>
      <c r="AA2567" s="15">
        <f t="shared" si="798"/>
        <v>113757.98335019138</v>
      </c>
      <c r="AB2567" s="15">
        <f t="shared" si="799"/>
        <v>4480.3352397672415</v>
      </c>
      <c r="AC2567" s="15"/>
    </row>
    <row r="2568" spans="2:29">
      <c r="B2568" s="64">
        <v>44109</v>
      </c>
      <c r="C2568" s="65">
        <v>3408.6</v>
      </c>
      <c r="D2568" s="65">
        <v>23312.14</v>
      </c>
      <c r="E2568" s="16">
        <f t="shared" si="786"/>
        <v>1.2255372363753118E-2</v>
      </c>
      <c r="F2568" s="16">
        <f t="shared" si="788"/>
        <v>1.2255372363753118E-2</v>
      </c>
      <c r="G2568" s="16" t="str">
        <f t="shared" si="789"/>
        <v/>
      </c>
      <c r="H2568" s="6">
        <f t="shared" si="790"/>
        <v>2555</v>
      </c>
      <c r="I2568" s="25">
        <f t="shared" ca="1" si="791"/>
        <v>31905.170852395808</v>
      </c>
      <c r="J2568" s="16">
        <f t="shared" ca="1" si="800"/>
        <v>-5.2271843045504415E-3</v>
      </c>
      <c r="K2568" s="17">
        <f t="shared" ca="1" si="792"/>
        <v>21.599329611227141</v>
      </c>
      <c r="L2568" s="31">
        <f t="shared" ca="1" si="787"/>
        <v>-0.34593108458776139</v>
      </c>
      <c r="M2568" s="30"/>
      <c r="N2568" s="21">
        <v>2555</v>
      </c>
      <c r="O2568" s="14">
        <f t="shared" si="785"/>
        <v>0.75117</v>
      </c>
      <c r="P2568" s="14">
        <f t="shared" si="793"/>
        <v>0.80875212519040718</v>
      </c>
      <c r="Q2568" s="14">
        <f t="shared" si="801"/>
        <v>1.5599221251904072</v>
      </c>
      <c r="R2568" s="14">
        <f t="shared" si="802"/>
        <v>-5.7582125190407174E-2</v>
      </c>
      <c r="S2568" s="14">
        <f t="shared" si="803"/>
        <v>2.3686742503808143</v>
      </c>
      <c r="T2568" s="14">
        <f t="shared" si="804"/>
        <v>-0.86633425038081435</v>
      </c>
      <c r="U2568" s="4" t="s">
        <v>21</v>
      </c>
      <c r="V2568" s="21">
        <v>2555</v>
      </c>
      <c r="W2568" s="15">
        <f t="shared" si="794"/>
        <v>22582.59679462223</v>
      </c>
      <c r="X2568" s="15">
        <f t="shared" si="795"/>
        <v>23921.118343731021</v>
      </c>
      <c r="Y2568" s="15">
        <f t="shared" si="796"/>
        <v>50700.292585111391</v>
      </c>
      <c r="Z2568" s="15">
        <f t="shared" si="797"/>
        <v>10058.59437857052</v>
      </c>
      <c r="AA2568" s="15">
        <f t="shared" si="798"/>
        <v>113827.46154454831</v>
      </c>
      <c r="AB2568" s="15">
        <f t="shared" si="799"/>
        <v>4480.2341286412266</v>
      </c>
      <c r="AC2568" s="15"/>
    </row>
    <row r="2569" spans="2:29">
      <c r="B2569" s="64">
        <v>44110</v>
      </c>
      <c r="C2569" s="65">
        <v>3360.95</v>
      </c>
      <c r="D2569" s="65">
        <v>23433.73</v>
      </c>
      <c r="E2569" s="16">
        <f t="shared" si="786"/>
        <v>5.2157373797515009E-3</v>
      </c>
      <c r="F2569" s="16">
        <f t="shared" si="788"/>
        <v>5.2157373797515009E-3</v>
      </c>
      <c r="G2569" s="16" t="str">
        <f t="shared" si="789"/>
        <v/>
      </c>
      <c r="H2569" s="6">
        <f t="shared" si="790"/>
        <v>2556</v>
      </c>
      <c r="I2569" s="25">
        <f t="shared" ca="1" si="791"/>
        <v>32200.162521601309</v>
      </c>
      <c r="J2569" s="16">
        <f t="shared" ca="1" si="800"/>
        <v>9.2458890306600528E-3</v>
      </c>
      <c r="K2569" s="17">
        <f t="shared" ca="1" si="792"/>
        <v>22.156167963847388</v>
      </c>
      <c r="L2569" s="31">
        <f t="shared" ca="1" si="787"/>
        <v>0.55683835262024683</v>
      </c>
      <c r="M2569" s="30"/>
      <c r="N2569" s="21">
        <v>2556</v>
      </c>
      <c r="O2569" s="14">
        <f t="shared" si="785"/>
        <v>0.75146400000000002</v>
      </c>
      <c r="P2569" s="14">
        <f t="shared" si="793"/>
        <v>0.8089103782249305</v>
      </c>
      <c r="Q2569" s="14">
        <f t="shared" si="801"/>
        <v>1.5603743782249304</v>
      </c>
      <c r="R2569" s="14">
        <f t="shared" si="802"/>
        <v>-5.7446378224930483E-2</v>
      </c>
      <c r="S2569" s="14">
        <f t="shared" si="803"/>
        <v>2.3692847564498609</v>
      </c>
      <c r="T2569" s="14">
        <f t="shared" si="804"/>
        <v>-0.86635675644986099</v>
      </c>
      <c r="U2569" s="4" t="s">
        <v>21</v>
      </c>
      <c r="V2569" s="21">
        <v>2556</v>
      </c>
      <c r="W2569" s="15">
        <f t="shared" si="794"/>
        <v>22589.23705415017</v>
      </c>
      <c r="X2569" s="15">
        <f t="shared" si="795"/>
        <v>23924.904232854427</v>
      </c>
      <c r="Y2569" s="15">
        <f t="shared" si="796"/>
        <v>50723.227132002539</v>
      </c>
      <c r="Z2569" s="15">
        <f t="shared" si="797"/>
        <v>10059.959894914626</v>
      </c>
      <c r="AA2569" s="15">
        <f t="shared" si="798"/>
        <v>113896.9751177155</v>
      </c>
      <c r="AB2569" s="15">
        <f t="shared" si="799"/>
        <v>4480.1332973172448</v>
      </c>
      <c r="AC2569" s="15"/>
    </row>
    <row r="2570" spans="2:29">
      <c r="B2570" s="64">
        <v>44111</v>
      </c>
      <c r="C2570" s="65">
        <v>3419.44</v>
      </c>
      <c r="D2570" s="65">
        <v>23422.82</v>
      </c>
      <c r="E2570" s="16">
        <f t="shared" si="786"/>
        <v>-4.6556822153365489E-4</v>
      </c>
      <c r="F2570" s="16" t="str">
        <f t="shared" si="788"/>
        <v/>
      </c>
      <c r="G2570" s="16">
        <f t="shared" si="789"/>
        <v>-4.6556822153365489E-4</v>
      </c>
      <c r="H2570" s="6">
        <f t="shared" si="790"/>
        <v>2557</v>
      </c>
      <c r="I2570" s="25">
        <f t="shared" ca="1" si="791"/>
        <v>32527.338318714621</v>
      </c>
      <c r="J2570" s="16">
        <f t="shared" ca="1" si="800"/>
        <v>1.0160687757207059E-2</v>
      </c>
      <c r="K2570" s="17">
        <f t="shared" ca="1" si="792"/>
        <v>22.769631825601152</v>
      </c>
      <c r="L2570" s="31">
        <f t="shared" ca="1" si="787"/>
        <v>0.61346386175376633</v>
      </c>
      <c r="M2570" s="30"/>
      <c r="N2570" s="21">
        <v>2557</v>
      </c>
      <c r="O2570" s="14">
        <f t="shared" si="785"/>
        <v>0.75175799999999993</v>
      </c>
      <c r="P2570" s="14">
        <f t="shared" si="793"/>
        <v>0.80906860030531402</v>
      </c>
      <c r="Q2570" s="14">
        <f t="shared" si="801"/>
        <v>1.5608266003053139</v>
      </c>
      <c r="R2570" s="14">
        <f t="shared" si="802"/>
        <v>-5.7310600305314097E-2</v>
      </c>
      <c r="S2570" s="14">
        <f t="shared" si="803"/>
        <v>2.3698952006106282</v>
      </c>
      <c r="T2570" s="14">
        <f t="shared" si="804"/>
        <v>-0.86637920061062812</v>
      </c>
      <c r="U2570" s="4" t="s">
        <v>21</v>
      </c>
      <c r="V2570" s="21">
        <v>2557</v>
      </c>
      <c r="W2570" s="15">
        <f t="shared" si="794"/>
        <v>22595.879266201413</v>
      </c>
      <c r="X2570" s="15">
        <f t="shared" si="795"/>
        <v>23928.689980461659</v>
      </c>
      <c r="Y2570" s="15">
        <f t="shared" si="796"/>
        <v>50746.170482653819</v>
      </c>
      <c r="Z2570" s="15">
        <f t="shared" si="797"/>
        <v>10061.325908075694</v>
      </c>
      <c r="AA2570" s="15">
        <f t="shared" si="798"/>
        <v>113966.52408682647</v>
      </c>
      <c r="AB2570" s="15">
        <f t="shared" si="799"/>
        <v>4480.0327456136647</v>
      </c>
      <c r="AC2570" s="15"/>
    </row>
    <row r="2571" spans="2:29">
      <c r="B2571" s="64">
        <v>44112</v>
      </c>
      <c r="C2571" s="65">
        <v>3446.83</v>
      </c>
      <c r="D2571" s="65">
        <v>23647.07</v>
      </c>
      <c r="E2571" s="16">
        <f t="shared" si="786"/>
        <v>9.5739966408826954E-3</v>
      </c>
      <c r="F2571" s="16">
        <f t="shared" si="788"/>
        <v>9.5739966408826954E-3</v>
      </c>
      <c r="G2571" s="16" t="str">
        <f t="shared" si="789"/>
        <v/>
      </c>
      <c r="H2571" s="6">
        <f t="shared" si="790"/>
        <v>2558</v>
      </c>
      <c r="I2571" s="25">
        <f t="shared" ca="1" si="791"/>
        <v>32566.543366825066</v>
      </c>
      <c r="J2571" s="16">
        <f t="shared" ca="1" si="800"/>
        <v>1.2052953034859468E-3</v>
      </c>
      <c r="K2571" s="17">
        <f t="shared" ca="1" si="792"/>
        <v>22.826542471131845</v>
      </c>
      <c r="L2571" s="31">
        <f t="shared" ca="1" si="787"/>
        <v>5.6910645530691285E-2</v>
      </c>
      <c r="M2571" s="30"/>
      <c r="N2571" s="21">
        <v>2558</v>
      </c>
      <c r="O2571" s="14">
        <f t="shared" si="785"/>
        <v>0.75205199999999994</v>
      </c>
      <c r="P2571" s="14">
        <f t="shared" si="793"/>
        <v>0.80922679144971477</v>
      </c>
      <c r="Q2571" s="14">
        <f t="shared" si="801"/>
        <v>1.5612787914497148</v>
      </c>
      <c r="R2571" s="14">
        <f t="shared" si="802"/>
        <v>-5.7174791449714824E-2</v>
      </c>
      <c r="S2571" s="14">
        <f t="shared" si="803"/>
        <v>2.3705055828994297</v>
      </c>
      <c r="T2571" s="14">
        <f t="shared" si="804"/>
        <v>-0.86640158289942959</v>
      </c>
      <c r="U2571" s="4" t="s">
        <v>21</v>
      </c>
      <c r="V2571" s="21">
        <v>2558</v>
      </c>
      <c r="W2571" s="15">
        <f t="shared" si="794"/>
        <v>22602.523431350099</v>
      </c>
      <c r="X2571" s="15">
        <f t="shared" si="795"/>
        <v>23932.475586730481</v>
      </c>
      <c r="Y2571" s="15">
        <f t="shared" si="796"/>
        <v>50769.122640548507</v>
      </c>
      <c r="Z2571" s="15">
        <f t="shared" si="797"/>
        <v>10062.692418023058</v>
      </c>
      <c r="AA2571" s="15">
        <f t="shared" si="798"/>
        <v>114036.10846902218</v>
      </c>
      <c r="AB2571" s="15">
        <f t="shared" si="799"/>
        <v>4479.9324733490785</v>
      </c>
      <c r="AC2571" s="15"/>
    </row>
    <row r="2572" spans="2:29">
      <c r="B2572" s="64">
        <v>44113</v>
      </c>
      <c r="C2572" s="65">
        <v>3466.13</v>
      </c>
      <c r="D2572" s="65">
        <v>23619.69</v>
      </c>
      <c r="E2572" s="16">
        <f t="shared" si="786"/>
        <v>-1.1578601492701218E-3</v>
      </c>
      <c r="F2572" s="16" t="str">
        <f t="shared" si="788"/>
        <v/>
      </c>
      <c r="G2572" s="16">
        <f t="shared" si="789"/>
        <v>-1.1578601492701218E-3</v>
      </c>
      <c r="H2572" s="6">
        <f t="shared" si="790"/>
        <v>2559</v>
      </c>
      <c r="I2572" s="25">
        <f t="shared" ca="1" si="791"/>
        <v>32716.832789643824</v>
      </c>
      <c r="J2572" s="16">
        <f t="shared" ca="1" si="800"/>
        <v>4.6148411001412856E-3</v>
      </c>
      <c r="K2572" s="17">
        <f t="shared" ca="1" si="792"/>
        <v>23.095931750220124</v>
      </c>
      <c r="L2572" s="31">
        <f t="shared" ca="1" si="787"/>
        <v>0.26938927908828109</v>
      </c>
      <c r="M2572" s="30"/>
      <c r="N2572" s="21">
        <v>2559</v>
      </c>
      <c r="O2572" s="14">
        <f t="shared" si="785"/>
        <v>0.75234599999999996</v>
      </c>
      <c r="P2572" s="14">
        <f t="shared" si="793"/>
        <v>0.80938495167627134</v>
      </c>
      <c r="Q2572" s="14">
        <f t="shared" si="801"/>
        <v>1.5617309516762714</v>
      </c>
      <c r="R2572" s="14">
        <f t="shared" si="802"/>
        <v>-5.7038951676271377E-2</v>
      </c>
      <c r="S2572" s="14">
        <f t="shared" si="803"/>
        <v>2.3711159033525426</v>
      </c>
      <c r="T2572" s="14">
        <f t="shared" si="804"/>
        <v>-0.86642390335254271</v>
      </c>
      <c r="U2572" s="4" t="s">
        <v>21</v>
      </c>
      <c r="V2572" s="21">
        <v>2559</v>
      </c>
      <c r="W2572" s="15">
        <f t="shared" si="794"/>
        <v>22609.169550170511</v>
      </c>
      <c r="X2572" s="15">
        <f t="shared" si="795"/>
        <v>23936.261051838457</v>
      </c>
      <c r="Y2572" s="15">
        <f t="shared" si="796"/>
        <v>50792.083609170928</v>
      </c>
      <c r="Z2572" s="15">
        <f t="shared" si="797"/>
        <v>10064.059424726191</v>
      </c>
      <c r="AA2572" s="15">
        <f t="shared" si="798"/>
        <v>114105.72828145088</v>
      </c>
      <c r="AB2572" s="15">
        <f t="shared" si="799"/>
        <v>4479.8324803423056</v>
      </c>
      <c r="AC2572" s="15"/>
    </row>
    <row r="2573" spans="2:29">
      <c r="B2573" s="64">
        <v>44116</v>
      </c>
      <c r="C2573" s="65">
        <v>3534.22</v>
      </c>
      <c r="D2573" s="65">
        <v>23558.69</v>
      </c>
      <c r="E2573" s="16">
        <f t="shared" si="786"/>
        <v>-2.5825910500942226E-3</v>
      </c>
      <c r="F2573" s="16" t="str">
        <f t="shared" si="788"/>
        <v/>
      </c>
      <c r="G2573" s="16">
        <f t="shared" si="789"/>
        <v>-2.5825910500942226E-3</v>
      </c>
      <c r="H2573" s="6">
        <f t="shared" si="790"/>
        <v>2560</v>
      </c>
      <c r="I2573" s="25">
        <f t="shared" ca="1" si="791"/>
        <v>32919.661897243284</v>
      </c>
      <c r="J2573" s="16">
        <f t="shared" ca="1" si="800"/>
        <v>6.1995337049759814E-3</v>
      </c>
      <c r="K2573" s="17">
        <f t="shared" ca="1" si="792"/>
        <v>23.463831738371859</v>
      </c>
      <c r="L2573" s="31">
        <f t="shared" ca="1" si="787"/>
        <v>0.36789998815173341</v>
      </c>
      <c r="M2573" s="30"/>
      <c r="N2573" s="21">
        <v>2560</v>
      </c>
      <c r="O2573" s="14">
        <f t="shared" ref="O2573:O2614" si="805">$I$7*N2573</f>
        <v>0.75263999999999998</v>
      </c>
      <c r="P2573" s="14">
        <f t="shared" si="793"/>
        <v>0.80954308100310512</v>
      </c>
      <c r="Q2573" s="14">
        <f t="shared" si="801"/>
        <v>1.5621830810031052</v>
      </c>
      <c r="R2573" s="14">
        <f t="shared" si="802"/>
        <v>-5.6903081003105149E-2</v>
      </c>
      <c r="S2573" s="14">
        <f t="shared" si="803"/>
        <v>2.37172616200621</v>
      </c>
      <c r="T2573" s="14">
        <f t="shared" si="804"/>
        <v>-0.86644616200621027</v>
      </c>
      <c r="U2573" s="4" t="s">
        <v>21</v>
      </c>
      <c r="V2573" s="21">
        <v>2560</v>
      </c>
      <c r="W2573" s="15">
        <f t="shared" si="794"/>
        <v>22615.817623237115</v>
      </c>
      <c r="X2573" s="15">
        <f t="shared" si="795"/>
        <v>23940.046375962989</v>
      </c>
      <c r="Y2573" s="15">
        <f t="shared" si="796"/>
        <v>50815.053392006557</v>
      </c>
      <c r="Z2573" s="15">
        <f t="shared" si="797"/>
        <v>10065.426928154717</v>
      </c>
      <c r="AA2573" s="15">
        <f t="shared" si="798"/>
        <v>114175.38354126847</v>
      </c>
      <c r="AB2573" s="15">
        <f t="shared" si="799"/>
        <v>4479.7327664123895</v>
      </c>
      <c r="AC2573" s="15"/>
    </row>
    <row r="2574" spans="2:29">
      <c r="B2574" s="64">
        <v>44117</v>
      </c>
      <c r="C2574" s="65">
        <v>3511.93</v>
      </c>
      <c r="D2574" s="65">
        <v>23601.78</v>
      </c>
      <c r="E2574" s="16">
        <f t="shared" ref="E2574:E2614" si="806">(D2574-D2573)/D2573</f>
        <v>1.8290490685178228E-3</v>
      </c>
      <c r="F2574" s="16">
        <f t="shared" si="788"/>
        <v>1.8290490685178228E-3</v>
      </c>
      <c r="G2574" s="16" t="str">
        <f t="shared" si="789"/>
        <v/>
      </c>
      <c r="H2574" s="6">
        <f t="shared" si="790"/>
        <v>2561</v>
      </c>
      <c r="I2574" s="25">
        <f t="shared" ca="1" si="791"/>
        <v>32942.891491120281</v>
      </c>
      <c r="J2574" s="16">
        <f t="shared" ca="1" si="800"/>
        <v>7.0564497137019268E-4</v>
      </c>
      <c r="K2574" s="17">
        <f t="shared" ca="1" si="792"/>
        <v>23.489544025590853</v>
      </c>
      <c r="L2574" s="31">
        <f t="shared" ref="L2574:L2626" ca="1" si="807">NORMINV(RAND(),0,$I$9)</f>
        <v>2.5712287218994021E-2</v>
      </c>
      <c r="M2574" s="30"/>
      <c r="N2574" s="21">
        <v>2561</v>
      </c>
      <c r="O2574" s="14">
        <f t="shared" si="805"/>
        <v>0.75293399999999999</v>
      </c>
      <c r="P2574" s="14">
        <f t="shared" si="793"/>
        <v>0.80970117944831965</v>
      </c>
      <c r="Q2574" s="14">
        <f t="shared" si="801"/>
        <v>1.5626351794483195</v>
      </c>
      <c r="R2574" s="14">
        <f t="shared" si="802"/>
        <v>-5.676717944831966E-2</v>
      </c>
      <c r="S2574" s="14">
        <f t="shared" si="803"/>
        <v>2.3723363588966393</v>
      </c>
      <c r="T2574" s="14">
        <f t="shared" si="804"/>
        <v>-0.86646835889663931</v>
      </c>
      <c r="U2574" s="4" t="s">
        <v>21</v>
      </c>
      <c r="V2574" s="21">
        <v>2561</v>
      </c>
      <c r="W2574" s="15">
        <f t="shared" si="794"/>
        <v>22622.467651124545</v>
      </c>
      <c r="X2574" s="15">
        <f t="shared" si="795"/>
        <v>23943.831559281305</v>
      </c>
      <c r="Y2574" s="15">
        <f t="shared" si="796"/>
        <v>50838.031992541968</v>
      </c>
      <c r="Z2574" s="15">
        <f t="shared" si="797"/>
        <v>10066.794928278397</v>
      </c>
      <c r="AA2574" s="15">
        <f t="shared" si="798"/>
        <v>114245.07426563819</v>
      </c>
      <c r="AB2574" s="15">
        <f t="shared" si="799"/>
        <v>4479.6333313786008</v>
      </c>
      <c r="AC2574" s="15"/>
    </row>
    <row r="2575" spans="2:29">
      <c r="B2575" s="64">
        <v>44118</v>
      </c>
      <c r="C2575" s="65">
        <v>3488.67</v>
      </c>
      <c r="D2575" s="65">
        <v>23626.73</v>
      </c>
      <c r="E2575" s="16">
        <f t="shared" si="806"/>
        <v>1.0571236576224644E-3</v>
      </c>
      <c r="F2575" s="16">
        <f t="shared" ref="F2575:F2626" si="808">IF(E2575&gt;0,E2575,"")</f>
        <v>1.0571236576224644E-3</v>
      </c>
      <c r="G2575" s="16" t="str">
        <f t="shared" ref="G2575:G2614" si="809">IF(E2575&lt;0,E2575,"")</f>
        <v/>
      </c>
      <c r="H2575" s="6">
        <f t="shared" si="790"/>
        <v>2562</v>
      </c>
      <c r="I2575" s="25">
        <f t="shared" ca="1" si="791"/>
        <v>33368.154987080648</v>
      </c>
      <c r="J2575" s="16">
        <f t="shared" ca="1" si="800"/>
        <v>1.2909112610075432E-2</v>
      </c>
      <c r="K2575" s="17">
        <f t="shared" ca="1" si="792"/>
        <v>24.272825828869205</v>
      </c>
      <c r="L2575" s="31">
        <f t="shared" ca="1" si="807"/>
        <v>0.78328180327835362</v>
      </c>
      <c r="M2575" s="30"/>
      <c r="N2575" s="21">
        <v>2562</v>
      </c>
      <c r="O2575" s="14">
        <f t="shared" si="805"/>
        <v>0.75322800000000001</v>
      </c>
      <c r="P2575" s="14">
        <f t="shared" si="793"/>
        <v>0.80985924703000089</v>
      </c>
      <c r="Q2575" s="14">
        <f t="shared" si="801"/>
        <v>1.5630872470300008</v>
      </c>
      <c r="R2575" s="14">
        <f t="shared" si="802"/>
        <v>-5.6631247030000886E-2</v>
      </c>
      <c r="S2575" s="14">
        <f t="shared" si="803"/>
        <v>2.3729464940600016</v>
      </c>
      <c r="T2575" s="14">
        <f t="shared" si="804"/>
        <v>-0.86649049406000178</v>
      </c>
      <c r="U2575" s="4" t="s">
        <v>21</v>
      </c>
      <c r="V2575" s="21">
        <v>2562</v>
      </c>
      <c r="W2575" s="15">
        <f t="shared" si="794"/>
        <v>22629.119634407605</v>
      </c>
      <c r="X2575" s="15">
        <f t="shared" si="795"/>
        <v>23947.616601970458</v>
      </c>
      <c r="Y2575" s="15">
        <f t="shared" si="796"/>
        <v>50861.019414264854</v>
      </c>
      <c r="Z2575" s="15">
        <f t="shared" si="797"/>
        <v>10068.163425067149</v>
      </c>
      <c r="AA2575" s="15">
        <f t="shared" si="798"/>
        <v>114314.80047173062</v>
      </c>
      <c r="AB2575" s="15">
        <f t="shared" si="799"/>
        <v>4479.5341750604321</v>
      </c>
      <c r="AC2575" s="15"/>
    </row>
    <row r="2576" spans="2:29">
      <c r="B2576" s="64">
        <v>44119</v>
      </c>
      <c r="C2576" s="65">
        <v>3483.34</v>
      </c>
      <c r="D2576" s="65">
        <v>23507.23</v>
      </c>
      <c r="E2576" s="16">
        <f t="shared" si="806"/>
        <v>-5.0578306858376082E-3</v>
      </c>
      <c r="F2576" s="16" t="str">
        <f t="shared" si="808"/>
        <v/>
      </c>
      <c r="G2576" s="16">
        <f t="shared" si="809"/>
        <v>-5.0578306858376082E-3</v>
      </c>
      <c r="H2576" s="6">
        <f t="shared" si="790"/>
        <v>2563</v>
      </c>
      <c r="I2576" s="25">
        <f t="shared" ca="1" si="791"/>
        <v>33189.333887653142</v>
      </c>
      <c r="J2576" s="16">
        <f t="shared" ca="1" si="800"/>
        <v>-5.359034669334942E-3</v>
      </c>
      <c r="K2576" s="17">
        <f t="shared" ca="1" si="792"/>
        <v>23.918610240139799</v>
      </c>
      <c r="L2576" s="31">
        <f t="shared" ca="1" si="807"/>
        <v>-0.35421558872940795</v>
      </c>
      <c r="M2576" s="30"/>
      <c r="N2576" s="21">
        <v>2563</v>
      </c>
      <c r="O2576" s="14">
        <f t="shared" si="805"/>
        <v>0.75352200000000003</v>
      </c>
      <c r="P2576" s="14">
        <f t="shared" si="793"/>
        <v>0.81001728376621696</v>
      </c>
      <c r="Q2576" s="14">
        <f t="shared" si="801"/>
        <v>1.563539283766217</v>
      </c>
      <c r="R2576" s="14">
        <f t="shared" si="802"/>
        <v>-5.649528376621693E-2</v>
      </c>
      <c r="S2576" s="14">
        <f t="shared" si="803"/>
        <v>2.3735565675324342</v>
      </c>
      <c r="T2576" s="14">
        <f t="shared" si="804"/>
        <v>-0.86651256753243389</v>
      </c>
      <c r="U2576" s="4" t="s">
        <v>21</v>
      </c>
      <c r="V2576" s="21">
        <v>2563</v>
      </c>
      <c r="W2576" s="15">
        <f t="shared" si="794"/>
        <v>22635.773573661259</v>
      </c>
      <c r="X2576" s="15">
        <f t="shared" si="795"/>
        <v>23951.401504207304</v>
      </c>
      <c r="Y2576" s="15">
        <f t="shared" si="796"/>
        <v>50884.015660664008</v>
      </c>
      <c r="Z2576" s="15">
        <f t="shared" si="797"/>
        <v>10069.53241849103</v>
      </c>
      <c r="AA2576" s="15">
        <f t="shared" si="798"/>
        <v>114384.56217672392</v>
      </c>
      <c r="AB2576" s="15">
        <f t="shared" si="799"/>
        <v>4479.4352972776014</v>
      </c>
      <c r="AC2576" s="15"/>
    </row>
    <row r="2577" spans="2:29">
      <c r="B2577" s="64">
        <v>44120</v>
      </c>
      <c r="C2577" s="65">
        <v>3483.81</v>
      </c>
      <c r="D2577" s="65">
        <v>23410.63</v>
      </c>
      <c r="E2577" s="16">
        <f t="shared" si="806"/>
        <v>-4.1093740096131504E-3</v>
      </c>
      <c r="F2577" s="16" t="str">
        <f t="shared" si="808"/>
        <v/>
      </c>
      <c r="G2577" s="16">
        <f t="shared" si="809"/>
        <v>-4.1093740096131504E-3</v>
      </c>
      <c r="H2577" s="6">
        <f t="shared" si="790"/>
        <v>2564</v>
      </c>
      <c r="I2577" s="25">
        <f t="shared" ca="1" si="791"/>
        <v>33896.450174475925</v>
      </c>
      <c r="J2577" s="16">
        <f t="shared" ca="1" si="800"/>
        <v>2.1305528131911083E-2</v>
      </c>
      <c r="K2577" s="17">
        <f t="shared" ca="1" si="792"/>
        <v>25.217844778040877</v>
      </c>
      <c r="L2577" s="31">
        <f t="shared" ca="1" si="807"/>
        <v>1.299234537901077</v>
      </c>
      <c r="M2577" s="30"/>
      <c r="N2577" s="21">
        <v>2564</v>
      </c>
      <c r="O2577" s="14">
        <f t="shared" si="805"/>
        <v>0.75381599999999993</v>
      </c>
      <c r="P2577" s="14">
        <f t="shared" si="793"/>
        <v>0.81017528967501851</v>
      </c>
      <c r="Q2577" s="14">
        <f t="shared" si="801"/>
        <v>1.5639912896750183</v>
      </c>
      <c r="R2577" s="14">
        <f t="shared" si="802"/>
        <v>-5.6359289675018576E-2</v>
      </c>
      <c r="S2577" s="14">
        <f t="shared" si="803"/>
        <v>2.3741665793500371</v>
      </c>
      <c r="T2577" s="14">
        <f t="shared" si="804"/>
        <v>-0.86653457935003708</v>
      </c>
      <c r="U2577" s="4" t="s">
        <v>21</v>
      </c>
      <c r="V2577" s="21">
        <v>2564</v>
      </c>
      <c r="W2577" s="15">
        <f t="shared" si="794"/>
        <v>22642.429469460658</v>
      </c>
      <c r="X2577" s="15">
        <f t="shared" si="795"/>
        <v>23955.186266168552</v>
      </c>
      <c r="Y2577" s="15">
        <f t="shared" si="796"/>
        <v>50907.020735229307</v>
      </c>
      <c r="Z2577" s="15">
        <f t="shared" si="797"/>
        <v>10070.90190852024</v>
      </c>
      <c r="AA2577" s="15">
        <f t="shared" si="798"/>
        <v>114454.35939780354</v>
      </c>
      <c r="AB2577" s="15">
        <f t="shared" si="799"/>
        <v>4479.3366978500535</v>
      </c>
      <c r="AC2577" s="15"/>
    </row>
    <row r="2578" spans="2:29">
      <c r="B2578" s="64">
        <v>44123</v>
      </c>
      <c r="C2578" s="65">
        <v>3426.92</v>
      </c>
      <c r="D2578" s="65">
        <v>23671.13</v>
      </c>
      <c r="E2578" s="16">
        <f t="shared" si="806"/>
        <v>1.1127423738703315E-2</v>
      </c>
      <c r="F2578" s="16">
        <f t="shared" si="808"/>
        <v>1.1127423738703315E-2</v>
      </c>
      <c r="G2578" s="16" t="str">
        <f t="shared" si="809"/>
        <v/>
      </c>
      <c r="H2578" s="6">
        <f t="shared" ref="H2578:H2626" si="810">+H2577+$I$8</f>
        <v>2565</v>
      </c>
      <c r="I2578" s="25">
        <f t="shared" ref="I2578:I2614" ca="1" si="811">$I$13*2.71828^(($I$5-($I$6^2)/2)*H2578+$I$6*K2578)</f>
        <v>34048.203876262931</v>
      </c>
      <c r="J2578" s="16">
        <f t="shared" ca="1" si="800"/>
        <v>4.4769791823592239E-3</v>
      </c>
      <c r="K2578" s="17">
        <f t="shared" ref="K2578:K2614" ca="1" si="812">+K2577+L2578</f>
        <v>25.478656673473772</v>
      </c>
      <c r="L2578" s="31">
        <f t="shared" ca="1" si="807"/>
        <v>0.26081189543289363</v>
      </c>
      <c r="M2578" s="30"/>
      <c r="N2578" s="21">
        <v>2565</v>
      </c>
      <c r="O2578" s="14">
        <f t="shared" si="805"/>
        <v>0.75410999999999995</v>
      </c>
      <c r="P2578" s="14">
        <f t="shared" ref="P2578:P2614" si="813">$I$6*N2578^0.5</f>
        <v>0.81033326477443834</v>
      </c>
      <c r="Q2578" s="14">
        <f t="shared" si="801"/>
        <v>1.5644432647744382</v>
      </c>
      <c r="R2578" s="14">
        <f t="shared" si="802"/>
        <v>-5.6223264774438397E-2</v>
      </c>
      <c r="S2578" s="14">
        <f t="shared" si="803"/>
        <v>2.3747765295488765</v>
      </c>
      <c r="T2578" s="14">
        <f t="shared" si="804"/>
        <v>-0.86655652954887674</v>
      </c>
      <c r="U2578" s="4" t="s">
        <v>21</v>
      </c>
      <c r="V2578" s="21">
        <v>2565</v>
      </c>
      <c r="W2578" s="15">
        <f t="shared" ref="W2578:W2614" si="814">$I$10*EXP(O2578)</f>
        <v>22649.0873223811</v>
      </c>
      <c r="X2578" s="15">
        <f t="shared" ref="X2578:X2614" si="815">$I$10*EXP(P2578)</f>
        <v>23958.970888030708</v>
      </c>
      <c r="Y2578" s="15">
        <f t="shared" ref="Y2578:Y2614" si="816">$I$10*EXP(Q2578)</f>
        <v>50930.034641451792</v>
      </c>
      <c r="Z2578" s="15">
        <f t="shared" ref="Z2578:Z2614" si="817">$I$10*EXP(R2578)</f>
        <v>10072.271895125134</v>
      </c>
      <c r="AA2578" s="15">
        <f t="shared" ref="AA2578:AA2614" si="818">$I$10*EXP(S2578)</f>
        <v>114524.19215216243</v>
      </c>
      <c r="AB2578" s="15">
        <f t="shared" ref="AB2578:AB2614" si="819">$I$10*EXP(T2578)</f>
        <v>4479.2383765979548</v>
      </c>
      <c r="AC2578" s="15"/>
    </row>
    <row r="2579" spans="2:29">
      <c r="B2579" s="64">
        <v>44124</v>
      </c>
      <c r="C2579" s="65">
        <v>3443.12</v>
      </c>
      <c r="D2579" s="65">
        <v>23567.040000000001</v>
      </c>
      <c r="E2579" s="16">
        <f t="shared" si="806"/>
        <v>-4.3973397129752631E-3</v>
      </c>
      <c r="F2579" s="16" t="str">
        <f t="shared" si="808"/>
        <v/>
      </c>
      <c r="G2579" s="16">
        <f t="shared" si="809"/>
        <v>-4.3973397129752631E-3</v>
      </c>
      <c r="H2579" s="6">
        <f t="shared" si="810"/>
        <v>2566</v>
      </c>
      <c r="I2579" s="25">
        <f t="shared" ca="1" si="811"/>
        <v>33939.944072190709</v>
      </c>
      <c r="J2579" s="16">
        <f t="shared" ref="J2579:J2614" ca="1" si="820">(I2579-I2578)/I2578</f>
        <v>-3.1796039657673927E-3</v>
      </c>
      <c r="K2579" s="17">
        <f t="shared" ca="1" si="812"/>
        <v>25.261239686636753</v>
      </c>
      <c r="L2579" s="31">
        <f t="shared" ca="1" si="807"/>
        <v>-0.21741698683701968</v>
      </c>
      <c r="M2579" s="30"/>
      <c r="N2579" s="21">
        <v>2566</v>
      </c>
      <c r="O2579" s="14">
        <f t="shared" si="805"/>
        <v>0.75440399999999996</v>
      </c>
      <c r="P2579" s="14">
        <f t="shared" si="813"/>
        <v>0.81049120908249217</v>
      </c>
      <c r="Q2579" s="14">
        <f t="shared" ref="Q2579:Q2614" si="821">+O2579+P2579</f>
        <v>1.5648952090824921</v>
      </c>
      <c r="R2579" s="14">
        <f t="shared" ref="R2579:R2614" si="822">+O2579-P2579</f>
        <v>-5.6087209082492206E-2</v>
      </c>
      <c r="S2579" s="14">
        <f t="shared" ref="S2579:S2614" si="823">+O2579+2*P2579</f>
        <v>2.3753864181649842</v>
      </c>
      <c r="T2579" s="14">
        <f t="shared" ref="T2579:T2614" si="824">+O2579-2*P2579</f>
        <v>-0.86657841816498438</v>
      </c>
      <c r="U2579" s="4" t="s">
        <v>21</v>
      </c>
      <c r="V2579" s="21">
        <v>2566</v>
      </c>
      <c r="W2579" s="15">
        <f t="shared" si="814"/>
        <v>22655.747132998073</v>
      </c>
      <c r="X2579" s="15">
        <f t="shared" si="815"/>
        <v>23962.755369970124</v>
      </c>
      <c r="Y2579" s="15">
        <f t="shared" si="816"/>
        <v>50953.057382823565</v>
      </c>
      <c r="Z2579" s="15">
        <f t="shared" si="817"/>
        <v>10073.642378276198</v>
      </c>
      <c r="AA2579" s="15">
        <f t="shared" si="818"/>
        <v>114594.06045700112</v>
      </c>
      <c r="AB2579" s="15">
        <f t="shared" si="819"/>
        <v>4479.1403333416947</v>
      </c>
      <c r="AC2579" s="15"/>
    </row>
    <row r="2580" spans="2:29">
      <c r="B2580" s="64">
        <v>44125</v>
      </c>
      <c r="C2580" s="65">
        <v>3435.56</v>
      </c>
      <c r="D2580" s="65">
        <v>23639.46</v>
      </c>
      <c r="E2580" s="16">
        <f t="shared" si="806"/>
        <v>3.0729357611307254E-3</v>
      </c>
      <c r="F2580" s="16">
        <f t="shared" si="808"/>
        <v>3.0729357611307254E-3</v>
      </c>
      <c r="G2580" s="16" t="str">
        <f t="shared" si="809"/>
        <v/>
      </c>
      <c r="H2580" s="6">
        <f t="shared" si="810"/>
        <v>2567</v>
      </c>
      <c r="I2580" s="25">
        <f t="shared" ca="1" si="811"/>
        <v>33736.545514428668</v>
      </c>
      <c r="J2580" s="16">
        <f t="shared" ca="1" si="820"/>
        <v>-5.9928960793043488E-3</v>
      </c>
      <c r="K2580" s="17">
        <f t="shared" ca="1" si="812"/>
        <v>24.86718158708269</v>
      </c>
      <c r="L2580" s="31">
        <f t="shared" ca="1" si="807"/>
        <v>-0.39405809955406107</v>
      </c>
      <c r="M2580" s="30"/>
      <c r="N2580" s="21">
        <v>2567</v>
      </c>
      <c r="O2580" s="14">
        <f t="shared" si="805"/>
        <v>0.75469799999999998</v>
      </c>
      <c r="P2580" s="14">
        <f t="shared" si="813"/>
        <v>0.8106491226171777</v>
      </c>
      <c r="Q2580" s="14">
        <f t="shared" si="821"/>
        <v>1.5653471226171778</v>
      </c>
      <c r="R2580" s="14">
        <f t="shared" si="822"/>
        <v>-5.5951122617177718E-2</v>
      </c>
      <c r="S2580" s="14">
        <f t="shared" si="823"/>
        <v>2.3759962452343553</v>
      </c>
      <c r="T2580" s="14">
        <f t="shared" si="824"/>
        <v>-0.86660024523435542</v>
      </c>
      <c r="U2580" s="4" t="s">
        <v>21</v>
      </c>
      <c r="V2580" s="21">
        <v>2567</v>
      </c>
      <c r="W2580" s="15">
        <f t="shared" si="814"/>
        <v>22662.408901887215</v>
      </c>
      <c r="X2580" s="15">
        <f t="shared" si="815"/>
        <v>23966.539712162958</v>
      </c>
      <c r="Y2580" s="15">
        <f t="shared" si="816"/>
        <v>50976.088962837872</v>
      </c>
      <c r="Z2580" s="15">
        <f t="shared" si="817"/>
        <v>10075.013357944072</v>
      </c>
      <c r="AA2580" s="15">
        <f t="shared" si="818"/>
        <v>114663.96432952743</v>
      </c>
      <c r="AB2580" s="15">
        <f t="shared" si="819"/>
        <v>4479.0425679018863</v>
      </c>
      <c r="AC2580" s="15"/>
    </row>
    <row r="2581" spans="2:29">
      <c r="B2581" s="64">
        <v>44126</v>
      </c>
      <c r="C2581" s="65">
        <v>3453.49</v>
      </c>
      <c r="D2581" s="65">
        <v>23474.27</v>
      </c>
      <c r="E2581" s="16">
        <f t="shared" si="806"/>
        <v>-6.9878922784191643E-3</v>
      </c>
      <c r="F2581" s="16" t="str">
        <f t="shared" si="808"/>
        <v/>
      </c>
      <c r="G2581" s="16">
        <f t="shared" si="809"/>
        <v>-6.9878922784191643E-3</v>
      </c>
      <c r="H2581" s="6">
        <f t="shared" si="810"/>
        <v>2568</v>
      </c>
      <c r="I2581" s="25">
        <f t="shared" ca="1" si="811"/>
        <v>33525.699083556217</v>
      </c>
      <c r="J2581" s="16">
        <f t="shared" ca="1" si="820"/>
        <v>-6.2497931444188441E-3</v>
      </c>
      <c r="K2581" s="17">
        <f t="shared" ca="1" si="812"/>
        <v>24.456968519945683</v>
      </c>
      <c r="L2581" s="31">
        <f t="shared" ca="1" si="807"/>
        <v>-0.41021306713700861</v>
      </c>
      <c r="M2581" s="30"/>
      <c r="N2581" s="21">
        <v>2568</v>
      </c>
      <c r="O2581" s="14">
        <f t="shared" si="805"/>
        <v>0.754992</v>
      </c>
      <c r="P2581" s="14">
        <f t="shared" si="813"/>
        <v>0.81080700539647532</v>
      </c>
      <c r="Q2581" s="14">
        <f t="shared" si="821"/>
        <v>1.5657990053964754</v>
      </c>
      <c r="R2581" s="14">
        <f t="shared" si="822"/>
        <v>-5.5815005396475326E-2</v>
      </c>
      <c r="S2581" s="14">
        <f t="shared" si="823"/>
        <v>2.3766060107929508</v>
      </c>
      <c r="T2581" s="14">
        <f t="shared" si="824"/>
        <v>-0.86662201079295065</v>
      </c>
      <c r="U2581" s="4" t="s">
        <v>21</v>
      </c>
      <c r="V2581" s="21">
        <v>2568</v>
      </c>
      <c r="W2581" s="15">
        <f t="shared" si="814"/>
        <v>22669.072629624348</v>
      </c>
      <c r="X2581" s="15">
        <f t="shared" si="815"/>
        <v>23970.323914785218</v>
      </c>
      <c r="Y2581" s="15">
        <f t="shared" si="816"/>
        <v>50999.129384989057</v>
      </c>
      <c r="Z2581" s="15">
        <f t="shared" si="817"/>
        <v>10076.384834099537</v>
      </c>
      <c r="AA2581" s="15">
        <f t="shared" si="818"/>
        <v>114733.90378695671</v>
      </c>
      <c r="AB2581" s="15">
        <f t="shared" si="819"/>
        <v>4478.9450800993664</v>
      </c>
      <c r="AC2581" s="15"/>
    </row>
    <row r="2582" spans="2:29">
      <c r="B2582" s="64">
        <v>44127</v>
      </c>
      <c r="C2582" s="65">
        <v>3465.39</v>
      </c>
      <c r="D2582" s="65">
        <v>23516.59</v>
      </c>
      <c r="E2582" s="16">
        <f t="shared" si="806"/>
        <v>1.8028249653769728E-3</v>
      </c>
      <c r="F2582" s="16">
        <f t="shared" si="808"/>
        <v>1.8028249653769728E-3</v>
      </c>
      <c r="G2582" s="16" t="str">
        <f t="shared" si="809"/>
        <v/>
      </c>
      <c r="H2582" s="6">
        <f t="shared" si="810"/>
        <v>2569</v>
      </c>
      <c r="I2582" s="25">
        <f t="shared" ca="1" si="811"/>
        <v>33563.026825206609</v>
      </c>
      <c r="J2582" s="16">
        <f t="shared" ca="1" si="820"/>
        <v>1.1134068094257926E-3</v>
      </c>
      <c r="K2582" s="17">
        <f t="shared" ca="1" si="812"/>
        <v>24.508142781213653</v>
      </c>
      <c r="L2582" s="31">
        <f t="shared" ca="1" si="807"/>
        <v>5.1174261267971768E-2</v>
      </c>
      <c r="M2582" s="30"/>
      <c r="N2582" s="21">
        <v>2569</v>
      </c>
      <c r="O2582" s="14">
        <f t="shared" si="805"/>
        <v>0.75528600000000001</v>
      </c>
      <c r="P2582" s="14">
        <f t="shared" si="813"/>
        <v>0.81096485743834801</v>
      </c>
      <c r="Q2582" s="14">
        <f t="shared" si="821"/>
        <v>1.566250857438348</v>
      </c>
      <c r="R2582" s="14">
        <f t="shared" si="822"/>
        <v>-5.5678857438347995E-2</v>
      </c>
      <c r="S2582" s="14">
        <f t="shared" si="823"/>
        <v>2.3772157148766961</v>
      </c>
      <c r="T2582" s="14">
        <f t="shared" si="824"/>
        <v>-0.866643714876696</v>
      </c>
      <c r="U2582" s="4" t="s">
        <v>21</v>
      </c>
      <c r="V2582" s="21">
        <v>2569</v>
      </c>
      <c r="W2582" s="15">
        <f t="shared" si="814"/>
        <v>22675.738316785457</v>
      </c>
      <c r="X2582" s="15">
        <f t="shared" si="815"/>
        <v>23974.107978012715</v>
      </c>
      <c r="Y2582" s="15">
        <f t="shared" si="816"/>
        <v>51022.178652772585</v>
      </c>
      <c r="Z2582" s="15">
        <f t="shared" si="817"/>
        <v>10077.756806713522</v>
      </c>
      <c r="AA2582" s="15">
        <f t="shared" si="818"/>
        <v>114803.87884651177</v>
      </c>
      <c r="AB2582" s="15">
        <f t="shared" si="819"/>
        <v>4478.8478697551918</v>
      </c>
      <c r="AC2582" s="15"/>
    </row>
    <row r="2583" spans="2:29">
      <c r="B2583" s="64">
        <v>44130</v>
      </c>
      <c r="C2583" s="65">
        <v>3400.97</v>
      </c>
      <c r="D2583" s="65">
        <v>23494.34</v>
      </c>
      <c r="E2583" s="16">
        <f t="shared" si="806"/>
        <v>-9.4614057565318781E-4</v>
      </c>
      <c r="F2583" s="16" t="str">
        <f t="shared" si="808"/>
        <v/>
      </c>
      <c r="G2583" s="16">
        <f t="shared" si="809"/>
        <v>-9.4614057565318781E-4</v>
      </c>
      <c r="H2583" s="6">
        <f t="shared" si="810"/>
        <v>2570</v>
      </c>
      <c r="I2583" s="25">
        <f t="shared" ca="1" si="811"/>
        <v>33549.033503065402</v>
      </c>
      <c r="J2583" s="16">
        <f t="shared" ca="1" si="820"/>
        <v>-4.1692670372319584E-4</v>
      </c>
      <c r="K2583" s="17">
        <f t="shared" ca="1" si="812"/>
        <v>24.463704411067884</v>
      </c>
      <c r="L2583" s="31">
        <f t="shared" ca="1" si="807"/>
        <v>-4.4438370145771115E-2</v>
      </c>
      <c r="M2583" s="30"/>
      <c r="N2583" s="21">
        <v>2570</v>
      </c>
      <c r="O2583" s="14">
        <f t="shared" si="805"/>
        <v>0.75558000000000003</v>
      </c>
      <c r="P2583" s="14">
        <f t="shared" si="813"/>
        <v>0.81112267876074085</v>
      </c>
      <c r="Q2583" s="14">
        <f t="shared" si="821"/>
        <v>1.5667026787607408</v>
      </c>
      <c r="R2583" s="14">
        <f t="shared" si="822"/>
        <v>-5.5542678760740816E-2</v>
      </c>
      <c r="S2583" s="14">
        <f t="shared" si="823"/>
        <v>2.3778253575214818</v>
      </c>
      <c r="T2583" s="14">
        <f t="shared" si="824"/>
        <v>-0.86666535752148166</v>
      </c>
      <c r="U2583" s="4" t="s">
        <v>21</v>
      </c>
      <c r="V2583" s="21">
        <v>2570</v>
      </c>
      <c r="W2583" s="15">
        <f t="shared" si="814"/>
        <v>22682.405963946698</v>
      </c>
      <c r="X2583" s="15">
        <f t="shared" si="815"/>
        <v>23977.891902021081</v>
      </c>
      <c r="Y2583" s="15">
        <f t="shared" si="816"/>
        <v>51045.236769685012</v>
      </c>
      <c r="Z2583" s="15">
        <f t="shared" si="817"/>
        <v>10079.129275757095</v>
      </c>
      <c r="AA2583" s="15">
        <f t="shared" si="818"/>
        <v>114873.88952542277</v>
      </c>
      <c r="AB2583" s="15">
        <f t="shared" si="819"/>
        <v>4478.7509366906452</v>
      </c>
      <c r="AC2583" s="15"/>
    </row>
    <row r="2584" spans="2:29">
      <c r="B2584" s="64">
        <v>44131</v>
      </c>
      <c r="C2584" s="65">
        <v>3390.68</v>
      </c>
      <c r="D2584" s="65">
        <v>23485.8</v>
      </c>
      <c r="E2584" s="16">
        <f t="shared" si="806"/>
        <v>-3.634918027065614E-4</v>
      </c>
      <c r="F2584" s="16" t="str">
        <f t="shared" si="808"/>
        <v/>
      </c>
      <c r="G2584" s="16">
        <f t="shared" si="809"/>
        <v>-3.634918027065614E-4</v>
      </c>
      <c r="H2584" s="6">
        <f t="shared" si="810"/>
        <v>2571</v>
      </c>
      <c r="I2584" s="25">
        <f t="shared" ca="1" si="811"/>
        <v>33575.153303830586</v>
      </c>
      <c r="J2584" s="16">
        <f t="shared" ca="1" si="820"/>
        <v>7.7855598322369452E-4</v>
      </c>
      <c r="K2584" s="17">
        <f t="shared" ca="1" si="812"/>
        <v>24.493970260394377</v>
      </c>
      <c r="L2584" s="31">
        <f t="shared" ca="1" si="807"/>
        <v>3.0265849326495304E-2</v>
      </c>
      <c r="M2584" s="30"/>
      <c r="N2584" s="21">
        <v>2571</v>
      </c>
      <c r="O2584" s="14">
        <f t="shared" si="805"/>
        <v>0.75587399999999993</v>
      </c>
      <c r="P2584" s="14">
        <f t="shared" si="813"/>
        <v>0.81128046938158194</v>
      </c>
      <c r="Q2584" s="14">
        <f t="shared" si="821"/>
        <v>1.567154469381582</v>
      </c>
      <c r="R2584" s="14">
        <f t="shared" si="822"/>
        <v>-5.5406469381582002E-2</v>
      </c>
      <c r="S2584" s="14">
        <f t="shared" si="823"/>
        <v>2.3784349387631636</v>
      </c>
      <c r="T2584" s="14">
        <f t="shared" si="824"/>
        <v>-0.86668693876316394</v>
      </c>
      <c r="U2584" s="4" t="s">
        <v>21</v>
      </c>
      <c r="V2584" s="21">
        <v>2571</v>
      </c>
      <c r="W2584" s="15">
        <f t="shared" si="814"/>
        <v>22689.075571684396</v>
      </c>
      <c r="X2584" s="15">
        <f t="shared" si="815"/>
        <v>23981.6756869858</v>
      </c>
      <c r="Y2584" s="15">
        <f t="shared" si="816"/>
        <v>51068.303739224059</v>
      </c>
      <c r="Z2584" s="15">
        <f t="shared" si="817"/>
        <v>10080.50224120147</v>
      </c>
      <c r="AA2584" s="15">
        <f t="shared" si="818"/>
        <v>114943.93584092744</v>
      </c>
      <c r="AB2584" s="15">
        <f t="shared" si="819"/>
        <v>4478.6542807272272</v>
      </c>
      <c r="AC2584" s="15"/>
    </row>
    <row r="2585" spans="2:29">
      <c r="B2585" s="64">
        <v>44132</v>
      </c>
      <c r="C2585" s="65">
        <v>3271.03</v>
      </c>
      <c r="D2585" s="65">
        <v>23418.51</v>
      </c>
      <c r="E2585" s="16">
        <f t="shared" si="806"/>
        <v>-2.8651355287024872E-3</v>
      </c>
      <c r="F2585" s="16" t="str">
        <f t="shared" si="808"/>
        <v/>
      </c>
      <c r="G2585" s="16">
        <f t="shared" si="809"/>
        <v>-2.8651355287024872E-3</v>
      </c>
      <c r="H2585" s="6">
        <f t="shared" si="810"/>
        <v>2572</v>
      </c>
      <c r="I2585" s="25">
        <f t="shared" ca="1" si="811"/>
        <v>33910.354409051659</v>
      </c>
      <c r="J2585" s="16">
        <f t="shared" ca="1" si="820"/>
        <v>9.9836060966795263E-3</v>
      </c>
      <c r="K2585" s="17">
        <f t="shared" ca="1" si="812"/>
        <v>25.096476873906365</v>
      </c>
      <c r="L2585" s="31">
        <f t="shared" ca="1" si="807"/>
        <v>0.60250661351198909</v>
      </c>
      <c r="M2585" s="30"/>
      <c r="N2585" s="21">
        <v>2572</v>
      </c>
      <c r="O2585" s="14">
        <f t="shared" si="805"/>
        <v>0.75616799999999995</v>
      </c>
      <c r="P2585" s="14">
        <f t="shared" si="813"/>
        <v>0.81143822931878185</v>
      </c>
      <c r="Q2585" s="14">
        <f t="shared" si="821"/>
        <v>1.5676062293187818</v>
      </c>
      <c r="R2585" s="14">
        <f t="shared" si="822"/>
        <v>-5.5270229318781894E-2</v>
      </c>
      <c r="S2585" s="14">
        <f t="shared" si="823"/>
        <v>2.3790444586375639</v>
      </c>
      <c r="T2585" s="14">
        <f t="shared" si="824"/>
        <v>-0.86670845863756374</v>
      </c>
      <c r="U2585" s="4" t="s">
        <v>21</v>
      </c>
      <c r="V2585" s="21">
        <v>2572</v>
      </c>
      <c r="W2585" s="15">
        <f t="shared" si="814"/>
        <v>22695.74714057504</v>
      </c>
      <c r="X2585" s="15">
        <f t="shared" si="815"/>
        <v>23985.459333082166</v>
      </c>
      <c r="Y2585" s="15">
        <f t="shared" si="816"/>
        <v>51091.379564888513</v>
      </c>
      <c r="Z2585" s="15">
        <f t="shared" si="817"/>
        <v>10081.875703018006</v>
      </c>
      <c r="AA2585" s="15">
        <f t="shared" si="818"/>
        <v>115014.01781027114</v>
      </c>
      <c r="AB2585" s="15">
        <f t="shared" si="819"/>
        <v>4478.5579016866623</v>
      </c>
      <c r="AC2585" s="15"/>
    </row>
    <row r="2586" spans="2:29">
      <c r="B2586" s="64">
        <v>44133</v>
      </c>
      <c r="C2586" s="65">
        <v>3310.11</v>
      </c>
      <c r="D2586" s="65">
        <v>23331.94</v>
      </c>
      <c r="E2586" s="16">
        <f t="shared" si="806"/>
        <v>-3.6966485058186759E-3</v>
      </c>
      <c r="F2586" s="16" t="str">
        <f t="shared" si="808"/>
        <v/>
      </c>
      <c r="G2586" s="16">
        <f t="shared" si="809"/>
        <v>-3.6966485058186759E-3</v>
      </c>
      <c r="H2586" s="6">
        <f t="shared" si="810"/>
        <v>2573</v>
      </c>
      <c r="I2586" s="25">
        <f t="shared" ca="1" si="811"/>
        <v>33769.661917397105</v>
      </c>
      <c r="J2586" s="16">
        <f t="shared" ca="1" si="820"/>
        <v>-4.1489537371806155E-3</v>
      </c>
      <c r="K2586" s="17">
        <f t="shared" ca="1" si="812"/>
        <v>24.818252666211436</v>
      </c>
      <c r="L2586" s="31">
        <f t="shared" ca="1" si="807"/>
        <v>-0.27822420769492867</v>
      </c>
      <c r="M2586" s="30"/>
      <c r="N2586" s="21">
        <v>2573</v>
      </c>
      <c r="O2586" s="14">
        <f t="shared" si="805"/>
        <v>0.75646199999999997</v>
      </c>
      <c r="P2586" s="14">
        <f t="shared" si="813"/>
        <v>0.81159595859023359</v>
      </c>
      <c r="Q2586" s="14">
        <f t="shared" si="821"/>
        <v>1.5680579585902334</v>
      </c>
      <c r="R2586" s="14">
        <f t="shared" si="822"/>
        <v>-5.5133958590233623E-2</v>
      </c>
      <c r="S2586" s="14">
        <f t="shared" si="823"/>
        <v>2.3796539171804669</v>
      </c>
      <c r="T2586" s="14">
        <f t="shared" si="824"/>
        <v>-0.86672991718046721</v>
      </c>
      <c r="U2586" s="4" t="s">
        <v>21</v>
      </c>
      <c r="V2586" s="21">
        <v>2573</v>
      </c>
      <c r="W2586" s="15">
        <f t="shared" si="814"/>
        <v>22702.420671195305</v>
      </c>
      <c r="X2586" s="15">
        <f t="shared" si="815"/>
        <v>23989.242840485298</v>
      </c>
      <c r="Y2586" s="15">
        <f t="shared" si="816"/>
        <v>51114.464250178302</v>
      </c>
      <c r="Z2586" s="15">
        <f t="shared" si="817"/>
        <v>10083.249661178203</v>
      </c>
      <c r="AA2586" s="15">
        <f t="shared" si="818"/>
        <v>115084.13545070632</v>
      </c>
      <c r="AB2586" s="15">
        <f t="shared" si="819"/>
        <v>4478.4617993908942</v>
      </c>
      <c r="AC2586" s="15"/>
    </row>
    <row r="2587" spans="2:29">
      <c r="B2587" s="64">
        <v>44134</v>
      </c>
      <c r="C2587" s="65">
        <v>3269.96</v>
      </c>
      <c r="D2587" s="65">
        <v>22977.13</v>
      </c>
      <c r="E2587" s="16">
        <f t="shared" si="806"/>
        <v>-1.5207050935327182E-2</v>
      </c>
      <c r="F2587" s="16" t="str">
        <f t="shared" si="808"/>
        <v/>
      </c>
      <c r="G2587" s="16">
        <f t="shared" si="809"/>
        <v>-1.5207050935327182E-2</v>
      </c>
      <c r="H2587" s="6">
        <f t="shared" si="810"/>
        <v>2574</v>
      </c>
      <c r="I2587" s="25">
        <f t="shared" ca="1" si="811"/>
        <v>34014.700423589784</v>
      </c>
      <c r="J2587" s="16">
        <f t="shared" ca="1" si="820"/>
        <v>7.2561729161535566E-3</v>
      </c>
      <c r="K2587" s="17">
        <f t="shared" ca="1" si="812"/>
        <v>25.251751317364242</v>
      </c>
      <c r="L2587" s="31">
        <f t="shared" ca="1" si="807"/>
        <v>0.43349865115280745</v>
      </c>
      <c r="M2587" s="30"/>
      <c r="N2587" s="21">
        <v>2574</v>
      </c>
      <c r="O2587" s="14">
        <f t="shared" si="805"/>
        <v>0.75675599999999998</v>
      </c>
      <c r="P2587" s="14">
        <f t="shared" si="813"/>
        <v>0.81175365721381265</v>
      </c>
      <c r="Q2587" s="14">
        <f t="shared" si="821"/>
        <v>1.5685096572138126</v>
      </c>
      <c r="R2587" s="14">
        <f t="shared" si="822"/>
        <v>-5.4997657213812667E-2</v>
      </c>
      <c r="S2587" s="14">
        <f t="shared" si="823"/>
        <v>2.3802633144276255</v>
      </c>
      <c r="T2587" s="14">
        <f t="shared" si="824"/>
        <v>-0.86675131442762532</v>
      </c>
      <c r="U2587" s="4" t="s">
        <v>21</v>
      </c>
      <c r="V2587" s="21">
        <v>2574</v>
      </c>
      <c r="W2587" s="15">
        <f t="shared" si="814"/>
        <v>22709.096164122009</v>
      </c>
      <c r="X2587" s="15">
        <f t="shared" si="815"/>
        <v>23993.026209370139</v>
      </c>
      <c r="Y2587" s="15">
        <f t="shared" si="816"/>
        <v>51137.557798594455</v>
      </c>
      <c r="Z2587" s="15">
        <f t="shared" si="817"/>
        <v>10084.624115653709</v>
      </c>
      <c r="AA2587" s="15">
        <f t="shared" si="818"/>
        <v>115154.28877949329</v>
      </c>
      <c r="AB2587" s="15">
        <f t="shared" si="819"/>
        <v>4478.3659736620921</v>
      </c>
      <c r="AC2587" s="15"/>
    </row>
    <row r="2588" spans="2:29">
      <c r="B2588" s="64">
        <v>44137</v>
      </c>
      <c r="C2588" s="65">
        <v>3310.24</v>
      </c>
      <c r="D2588" s="65">
        <v>23295.48</v>
      </c>
      <c r="E2588" s="16">
        <f t="shared" si="806"/>
        <v>1.3855081117615582E-2</v>
      </c>
      <c r="F2588" s="16">
        <f t="shared" si="808"/>
        <v>1.3855081117615582E-2</v>
      </c>
      <c r="G2588" s="16" t="str">
        <f t="shared" si="809"/>
        <v/>
      </c>
      <c r="H2588" s="6">
        <f t="shared" si="810"/>
        <v>2575</v>
      </c>
      <c r="I2588" s="25">
        <f t="shared" ca="1" si="811"/>
        <v>34575.574893800644</v>
      </c>
      <c r="J2588" s="16">
        <f t="shared" ca="1" si="820"/>
        <v>1.6489178597083383E-2</v>
      </c>
      <c r="K2588" s="17">
        <f t="shared" ca="1" si="812"/>
        <v>26.255546272524924</v>
      </c>
      <c r="L2588" s="31">
        <f t="shared" ca="1" si="807"/>
        <v>1.0037949551606824</v>
      </c>
      <c r="M2588" s="30"/>
      <c r="N2588" s="21">
        <v>2575</v>
      </c>
      <c r="O2588" s="14">
        <f t="shared" si="805"/>
        <v>0.75705</v>
      </c>
      <c r="P2588" s="14">
        <f t="shared" si="813"/>
        <v>0.81191132520737752</v>
      </c>
      <c r="Q2588" s="14">
        <f t="shared" si="821"/>
        <v>1.5689613252073775</v>
      </c>
      <c r="R2588" s="14">
        <f t="shared" si="822"/>
        <v>-5.486132520737752E-2</v>
      </c>
      <c r="S2588" s="14">
        <f t="shared" si="823"/>
        <v>2.380872650414755</v>
      </c>
      <c r="T2588" s="14">
        <f t="shared" si="824"/>
        <v>-0.86677265041475504</v>
      </c>
      <c r="U2588" s="4" t="s">
        <v>21</v>
      </c>
      <c r="V2588" s="21">
        <v>2575</v>
      </c>
      <c r="W2588" s="15">
        <f t="shared" si="814"/>
        <v>22715.773619932166</v>
      </c>
      <c r="X2588" s="15">
        <f t="shared" si="815"/>
        <v>23996.809439911467</v>
      </c>
      <c r="Y2588" s="15">
        <f t="shared" si="816"/>
        <v>51160.66021363913</v>
      </c>
      <c r="Z2588" s="15">
        <f t="shared" si="817"/>
        <v>10085.999066416307</v>
      </c>
      <c r="AA2588" s="15">
        <f t="shared" si="818"/>
        <v>115224.47781389952</v>
      </c>
      <c r="AB2588" s="15">
        <f t="shared" si="819"/>
        <v>4478.2704243226381</v>
      </c>
      <c r="AC2588" s="15"/>
    </row>
    <row r="2589" spans="2:29">
      <c r="B2589" s="64">
        <v>44139</v>
      </c>
      <c r="C2589" s="65">
        <v>3443.44</v>
      </c>
      <c r="D2589" s="65">
        <v>23695.23</v>
      </c>
      <c r="E2589" s="16">
        <f t="shared" si="806"/>
        <v>1.7159981249581464E-2</v>
      </c>
      <c r="F2589" s="16">
        <f t="shared" si="808"/>
        <v>1.7159981249581464E-2</v>
      </c>
      <c r="G2589" s="16" t="str">
        <f t="shared" si="809"/>
        <v/>
      </c>
      <c r="H2589" s="6">
        <f t="shared" si="810"/>
        <v>2576</v>
      </c>
      <c r="I2589" s="25">
        <f t="shared" ca="1" si="811"/>
        <v>34713.495790554902</v>
      </c>
      <c r="J2589" s="16">
        <f t="shared" ca="1" si="820"/>
        <v>3.9889690099986505E-3</v>
      </c>
      <c r="K2589" s="17">
        <f t="shared" ca="1" si="812"/>
        <v>26.485986075349967</v>
      </c>
      <c r="L2589" s="31">
        <f t="shared" ca="1" si="807"/>
        <v>0.23043980282504278</v>
      </c>
      <c r="M2589" s="30"/>
      <c r="N2589" s="21">
        <v>2576</v>
      </c>
      <c r="O2589" s="14">
        <f t="shared" si="805"/>
        <v>0.75734400000000002</v>
      </c>
      <c r="P2589" s="14">
        <f t="shared" si="813"/>
        <v>0.81206896258876926</v>
      </c>
      <c r="Q2589" s="14">
        <f t="shared" si="821"/>
        <v>1.5694129625887694</v>
      </c>
      <c r="R2589" s="14">
        <f t="shared" si="822"/>
        <v>-5.4724962588769244E-2</v>
      </c>
      <c r="S2589" s="14">
        <f t="shared" si="823"/>
        <v>2.3814819251775385</v>
      </c>
      <c r="T2589" s="14">
        <f t="shared" si="824"/>
        <v>-0.8667939251775385</v>
      </c>
      <c r="U2589" s="4" t="s">
        <v>21</v>
      </c>
      <c r="V2589" s="21">
        <v>2576</v>
      </c>
      <c r="W2589" s="15">
        <f t="shared" si="814"/>
        <v>22722.453039202952</v>
      </c>
      <c r="X2589" s="15">
        <f t="shared" si="815"/>
        <v>24000.592532283885</v>
      </c>
      <c r="Y2589" s="15">
        <f t="shared" si="816"/>
        <v>51183.771498815608</v>
      </c>
      <c r="Z2589" s="15">
        <f t="shared" si="817"/>
        <v>10087.374513437933</v>
      </c>
      <c r="AA2589" s="15">
        <f t="shared" si="818"/>
        <v>115294.70257120024</v>
      </c>
      <c r="AB2589" s="15">
        <f t="shared" si="819"/>
        <v>4478.1751511951406</v>
      </c>
      <c r="AC2589" s="15"/>
    </row>
    <row r="2590" spans="2:29">
      <c r="B2590" s="64">
        <v>44140</v>
      </c>
      <c r="C2590" s="65">
        <v>3510.45</v>
      </c>
      <c r="D2590" s="65">
        <v>24105.279999999999</v>
      </c>
      <c r="E2590" s="16">
        <f t="shared" si="806"/>
        <v>1.7305170703133047E-2</v>
      </c>
      <c r="F2590" s="16">
        <f t="shared" si="808"/>
        <v>1.7305170703133047E-2</v>
      </c>
      <c r="G2590" s="16" t="str">
        <f t="shared" si="809"/>
        <v/>
      </c>
      <c r="H2590" s="6">
        <f t="shared" si="810"/>
        <v>2577</v>
      </c>
      <c r="I2590" s="25">
        <f t="shared" ca="1" si="811"/>
        <v>35340.796568015408</v>
      </c>
      <c r="J2590" s="16">
        <f t="shared" ca="1" si="820"/>
        <v>1.8070803967579294E-2</v>
      </c>
      <c r="K2590" s="17">
        <f t="shared" ca="1" si="812"/>
        <v>27.586953562073834</v>
      </c>
      <c r="L2590" s="31">
        <f t="shared" ca="1" si="807"/>
        <v>1.1009674867238681</v>
      </c>
      <c r="M2590" s="30"/>
      <c r="N2590" s="21">
        <v>2577</v>
      </c>
      <c r="O2590" s="14">
        <f t="shared" si="805"/>
        <v>0.75763799999999992</v>
      </c>
      <c r="P2590" s="14">
        <f t="shared" si="813"/>
        <v>0.81222656937581161</v>
      </c>
      <c r="Q2590" s="14">
        <f t="shared" si="821"/>
        <v>1.5698645693758115</v>
      </c>
      <c r="R2590" s="14">
        <f t="shared" si="822"/>
        <v>-5.4588569375811691E-2</v>
      </c>
      <c r="S2590" s="14">
        <f t="shared" si="823"/>
        <v>2.382091138751623</v>
      </c>
      <c r="T2590" s="14">
        <f t="shared" si="824"/>
        <v>-0.8668151387516233</v>
      </c>
      <c r="U2590" s="4" t="s">
        <v>21</v>
      </c>
      <c r="V2590" s="21">
        <v>2577</v>
      </c>
      <c r="W2590" s="15">
        <f t="shared" si="814"/>
        <v>22729.134422511692</v>
      </c>
      <c r="X2590" s="15">
        <f t="shared" si="815"/>
        <v>24004.375486661822</v>
      </c>
      <c r="Y2590" s="15">
        <f t="shared" si="816"/>
        <v>51206.891657628272</v>
      </c>
      <c r="Z2590" s="15">
        <f t="shared" si="817"/>
        <v>10088.750456690654</v>
      </c>
      <c r="AA2590" s="15">
        <f t="shared" si="818"/>
        <v>115364.96306867799</v>
      </c>
      <c r="AB2590" s="15">
        <f t="shared" si="819"/>
        <v>4478.0801541024239</v>
      </c>
      <c r="AC2590" s="15"/>
    </row>
    <row r="2591" spans="2:29">
      <c r="B2591" s="64">
        <v>44141</v>
      </c>
      <c r="C2591" s="65">
        <v>3509.44</v>
      </c>
      <c r="D2591" s="65">
        <v>24325.23</v>
      </c>
      <c r="E2591" s="16">
        <f t="shared" si="806"/>
        <v>9.1245569435410307E-3</v>
      </c>
      <c r="F2591" s="16">
        <f t="shared" si="808"/>
        <v>9.1245569435410307E-3</v>
      </c>
      <c r="G2591" s="16" t="str">
        <f t="shared" si="809"/>
        <v/>
      </c>
      <c r="H2591" s="6">
        <f t="shared" si="810"/>
        <v>2578</v>
      </c>
      <c r="I2591" s="25">
        <f t="shared" ca="1" si="811"/>
        <v>34921.172099265721</v>
      </c>
      <c r="J2591" s="16">
        <f t="shared" ca="1" si="820"/>
        <v>-1.1873656213212279E-2</v>
      </c>
      <c r="K2591" s="17">
        <f t="shared" ca="1" si="812"/>
        <v>26.822033617202273</v>
      </c>
      <c r="L2591" s="31">
        <f t="shared" ca="1" si="807"/>
        <v>-0.76491994487156223</v>
      </c>
      <c r="M2591" s="30"/>
      <c r="N2591" s="21">
        <v>2578</v>
      </c>
      <c r="O2591" s="14">
        <f t="shared" si="805"/>
        <v>0.75793199999999994</v>
      </c>
      <c r="P2591" s="14">
        <f t="shared" si="813"/>
        <v>0.81238414558631067</v>
      </c>
      <c r="Q2591" s="14">
        <f t="shared" si="821"/>
        <v>1.5703161455863106</v>
      </c>
      <c r="R2591" s="14">
        <f t="shared" si="822"/>
        <v>-5.445214558631073E-2</v>
      </c>
      <c r="S2591" s="14">
        <f t="shared" si="823"/>
        <v>2.3827002911726214</v>
      </c>
      <c r="T2591" s="14">
        <f t="shared" si="824"/>
        <v>-0.8668362911726214</v>
      </c>
      <c r="U2591" s="4" t="s">
        <v>21</v>
      </c>
      <c r="V2591" s="21">
        <v>2578</v>
      </c>
      <c r="W2591" s="15">
        <f t="shared" si="814"/>
        <v>22735.817770435919</v>
      </c>
      <c r="X2591" s="15">
        <f t="shared" si="815"/>
        <v>24008.15830321953</v>
      </c>
      <c r="Y2591" s="15">
        <f t="shared" si="816"/>
        <v>51230.020693582621</v>
      </c>
      <c r="Z2591" s="15">
        <f t="shared" si="817"/>
        <v>10090.126896146694</v>
      </c>
      <c r="AA2591" s="15">
        <f t="shared" si="818"/>
        <v>115435.25932362289</v>
      </c>
      <c r="AB2591" s="15">
        <f t="shared" si="819"/>
        <v>4477.9854328675365</v>
      </c>
      <c r="AC2591" s="15"/>
    </row>
    <row r="2592" spans="2:29">
      <c r="B2592" s="64">
        <v>44144</v>
      </c>
      <c r="C2592" s="65">
        <v>3550.5</v>
      </c>
      <c r="D2592" s="65">
        <v>24839.84</v>
      </c>
      <c r="E2592" s="16">
        <f t="shared" si="806"/>
        <v>2.1155401202784131E-2</v>
      </c>
      <c r="F2592" s="16">
        <f t="shared" si="808"/>
        <v>2.1155401202784131E-2</v>
      </c>
      <c r="G2592" s="16" t="str">
        <f t="shared" si="809"/>
        <v/>
      </c>
      <c r="H2592" s="6">
        <f t="shared" si="810"/>
        <v>2579</v>
      </c>
      <c r="I2592" s="25">
        <f t="shared" ca="1" si="811"/>
        <v>34798.985765198631</v>
      </c>
      <c r="J2592" s="16">
        <f t="shared" ca="1" si="820"/>
        <v>-3.4989184704272555E-3</v>
      </c>
      <c r="K2592" s="17">
        <f t="shared" ca="1" si="812"/>
        <v>26.58459259474348</v>
      </c>
      <c r="L2592" s="31">
        <f t="shared" ca="1" si="807"/>
        <v>-0.23744102245879198</v>
      </c>
      <c r="M2592" s="30"/>
      <c r="N2592" s="21">
        <v>2579</v>
      </c>
      <c r="O2592" s="14">
        <f t="shared" si="805"/>
        <v>0.75822599999999996</v>
      </c>
      <c r="P2592" s="14">
        <f t="shared" si="813"/>
        <v>0.81254169123805586</v>
      </c>
      <c r="Q2592" s="14">
        <f t="shared" si="821"/>
        <v>1.5707676912380557</v>
      </c>
      <c r="R2592" s="14">
        <f t="shared" si="822"/>
        <v>-5.4315691238055908E-2</v>
      </c>
      <c r="S2592" s="14">
        <f t="shared" si="823"/>
        <v>2.3833093824761118</v>
      </c>
      <c r="T2592" s="14">
        <f t="shared" si="824"/>
        <v>-0.86685738247611177</v>
      </c>
      <c r="U2592" s="4" t="s">
        <v>21</v>
      </c>
      <c r="V2592" s="21">
        <v>2579</v>
      </c>
      <c r="W2592" s="15">
        <f t="shared" si="814"/>
        <v>22742.503083553303</v>
      </c>
      <c r="X2592" s="15">
        <f t="shared" si="815"/>
        <v>24011.940982131095</v>
      </c>
      <c r="Y2592" s="15">
        <f t="shared" si="816"/>
        <v>51253.158610185288</v>
      </c>
      <c r="Z2592" s="15">
        <f t="shared" si="817"/>
        <v>10091.503831778407</v>
      </c>
      <c r="AA2592" s="15">
        <f t="shared" si="818"/>
        <v>115505.59135333249</v>
      </c>
      <c r="AB2592" s="15">
        <f t="shared" si="819"/>
        <v>4477.89098731374</v>
      </c>
      <c r="AC2592" s="15"/>
    </row>
    <row r="2593" spans="2:29">
      <c r="B2593" s="64">
        <v>44145</v>
      </c>
      <c r="C2593" s="65">
        <v>3543.53</v>
      </c>
      <c r="D2593" s="67">
        <v>24905.59</v>
      </c>
      <c r="E2593" s="16">
        <f t="shared" si="806"/>
        <v>2.6469574683250776E-3</v>
      </c>
      <c r="F2593" s="16">
        <f t="shared" si="808"/>
        <v>2.6469574683250776E-3</v>
      </c>
      <c r="G2593" s="16" t="str">
        <f t="shared" si="809"/>
        <v/>
      </c>
      <c r="H2593" s="6">
        <f t="shared" si="810"/>
        <v>2580</v>
      </c>
      <c r="I2593" s="25">
        <f t="shared" ca="1" si="811"/>
        <v>34703.375282163688</v>
      </c>
      <c r="J2593" s="16">
        <f t="shared" ca="1" si="820"/>
        <v>-2.7475077486470941E-3</v>
      </c>
      <c r="K2593" s="17">
        <f t="shared" ca="1" si="812"/>
        <v>26.394261911839511</v>
      </c>
      <c r="L2593" s="31">
        <f t="shared" ca="1" si="807"/>
        <v>-0.19033068290397093</v>
      </c>
      <c r="M2593" s="30"/>
      <c r="N2593" s="21">
        <v>2580</v>
      </c>
      <c r="O2593" s="14">
        <f t="shared" si="805"/>
        <v>0.75851999999999997</v>
      </c>
      <c r="P2593" s="14">
        <f t="shared" si="813"/>
        <v>0.81269920634881887</v>
      </c>
      <c r="Q2593" s="14">
        <f t="shared" si="821"/>
        <v>1.5712192063488188</v>
      </c>
      <c r="R2593" s="14">
        <f t="shared" si="822"/>
        <v>-5.4179206348818898E-2</v>
      </c>
      <c r="S2593" s="14">
        <f t="shared" si="823"/>
        <v>2.3839184126976378</v>
      </c>
      <c r="T2593" s="14">
        <f t="shared" si="824"/>
        <v>-0.86687841269763777</v>
      </c>
      <c r="U2593" s="4" t="s">
        <v>21</v>
      </c>
      <c r="V2593" s="21">
        <v>2580</v>
      </c>
      <c r="W2593" s="15">
        <f t="shared" si="814"/>
        <v>22749.190362441695</v>
      </c>
      <c r="X2593" s="15">
        <f t="shared" si="815"/>
        <v>24015.723523570425</v>
      </c>
      <c r="Y2593" s="15">
        <f t="shared" si="816"/>
        <v>51276.305410944049</v>
      </c>
      <c r="Z2593" s="15">
        <f t="shared" si="817"/>
        <v>10092.881263558294</v>
      </c>
      <c r="AA2593" s="15">
        <f t="shared" si="818"/>
        <v>115575.95917511192</v>
      </c>
      <c r="AB2593" s="15">
        <f t="shared" si="819"/>
        <v>4477.7968172645196</v>
      </c>
      <c r="AC2593" s="15"/>
    </row>
    <row r="2594" spans="2:29">
      <c r="B2594" s="64">
        <v>44146</v>
      </c>
      <c r="C2594" s="65">
        <v>3572.66</v>
      </c>
      <c r="D2594" s="67">
        <v>25349.599999999999</v>
      </c>
      <c r="E2594" s="16">
        <f t="shared" si="806"/>
        <v>1.782772461925208E-2</v>
      </c>
      <c r="F2594" s="16">
        <f t="shared" si="808"/>
        <v>1.782772461925208E-2</v>
      </c>
      <c r="G2594" s="16" t="str">
        <f t="shared" si="809"/>
        <v/>
      </c>
      <c r="H2594" s="6">
        <f t="shared" si="810"/>
        <v>2581</v>
      </c>
      <c r="I2594" s="25">
        <f t="shared" ca="1" si="811"/>
        <v>34409.089843110138</v>
      </c>
      <c r="J2594" s="16">
        <f t="shared" ca="1" si="820"/>
        <v>-8.4800235326044117E-3</v>
      </c>
      <c r="K2594" s="17">
        <f t="shared" ca="1" si="812"/>
        <v>25.84362508492417</v>
      </c>
      <c r="L2594" s="31">
        <f t="shared" ca="1" si="807"/>
        <v>-0.55063682691534233</v>
      </c>
      <c r="M2594" s="30"/>
      <c r="N2594" s="21">
        <v>2581</v>
      </c>
      <c r="O2594" s="14">
        <f t="shared" si="805"/>
        <v>0.75881399999999999</v>
      </c>
      <c r="P2594" s="14">
        <f t="shared" si="813"/>
        <v>0.81285669093635449</v>
      </c>
      <c r="Q2594" s="14">
        <f t="shared" si="821"/>
        <v>1.5716706909363545</v>
      </c>
      <c r="R2594" s="14">
        <f t="shared" si="822"/>
        <v>-5.4042690936354498E-2</v>
      </c>
      <c r="S2594" s="14">
        <f t="shared" si="823"/>
        <v>2.3845273818727089</v>
      </c>
      <c r="T2594" s="14">
        <f t="shared" si="824"/>
        <v>-0.86689938187270899</v>
      </c>
      <c r="U2594" s="4" t="s">
        <v>21</v>
      </c>
      <c r="V2594" s="21">
        <v>2581</v>
      </c>
      <c r="W2594" s="15">
        <f t="shared" si="814"/>
        <v>22755.879607679119</v>
      </c>
      <c r="X2594" s="15">
        <f t="shared" si="815"/>
        <v>24019.505927711267</v>
      </c>
      <c r="Y2594" s="15">
        <f t="shared" si="816"/>
        <v>51299.461099367742</v>
      </c>
      <c r="Z2594" s="15">
        <f t="shared" si="817"/>
        <v>10094.259191459003</v>
      </c>
      <c r="AA2594" s="15">
        <f t="shared" si="818"/>
        <v>115646.36280627367</v>
      </c>
      <c r="AB2594" s="15">
        <f t="shared" si="819"/>
        <v>4477.7029225435763</v>
      </c>
      <c r="AC2594" s="15"/>
    </row>
    <row r="2595" spans="2:29">
      <c r="B2595" s="64">
        <v>44147</v>
      </c>
      <c r="C2595" s="65">
        <v>3537</v>
      </c>
      <c r="D2595" s="67">
        <v>25520.880000000001</v>
      </c>
      <c r="E2595" s="16">
        <f t="shared" si="806"/>
        <v>6.7567141098874338E-3</v>
      </c>
      <c r="F2595" s="16">
        <f t="shared" si="808"/>
        <v>6.7567141098874338E-3</v>
      </c>
      <c r="G2595" s="16" t="str">
        <f t="shared" si="809"/>
        <v/>
      </c>
      <c r="H2595" s="6">
        <f t="shared" si="810"/>
        <v>2582</v>
      </c>
      <c r="I2595" s="25">
        <f t="shared" ca="1" si="811"/>
        <v>34182.639284556084</v>
      </c>
      <c r="J2595" s="16">
        <f t="shared" ca="1" si="820"/>
        <v>-6.5811260799563624E-3</v>
      </c>
      <c r="K2595" s="17">
        <f t="shared" ca="1" si="812"/>
        <v>25.412569983968424</v>
      </c>
      <c r="L2595" s="31">
        <f t="shared" ca="1" si="807"/>
        <v>-0.43105510095574395</v>
      </c>
      <c r="M2595" s="30"/>
      <c r="N2595" s="21">
        <v>2582</v>
      </c>
      <c r="O2595" s="14">
        <f t="shared" si="805"/>
        <v>0.759108</v>
      </c>
      <c r="P2595" s="14">
        <f t="shared" si="813"/>
        <v>0.81301414501840008</v>
      </c>
      <c r="Q2595" s="14">
        <f t="shared" si="821"/>
        <v>1.5721221450184002</v>
      </c>
      <c r="R2595" s="14">
        <f t="shared" si="822"/>
        <v>-5.3906145018400076E-2</v>
      </c>
      <c r="S2595" s="14">
        <f t="shared" si="823"/>
        <v>2.3851362900368001</v>
      </c>
      <c r="T2595" s="14">
        <f t="shared" si="824"/>
        <v>-0.86692029003680016</v>
      </c>
      <c r="U2595" s="4" t="s">
        <v>21</v>
      </c>
      <c r="V2595" s="21">
        <v>2582</v>
      </c>
      <c r="W2595" s="15">
        <f t="shared" si="814"/>
        <v>22762.570819843768</v>
      </c>
      <c r="X2595" s="15">
        <f t="shared" si="815"/>
        <v>24023.288194727178</v>
      </c>
      <c r="Y2595" s="15">
        <f t="shared" si="816"/>
        <v>51322.625678966382</v>
      </c>
      <c r="Z2595" s="15">
        <f t="shared" si="817"/>
        <v>10095.637615453314</v>
      </c>
      <c r="AA2595" s="15">
        <f t="shared" si="818"/>
        <v>115716.80226413796</v>
      </c>
      <c r="AB2595" s="15">
        <f t="shared" si="819"/>
        <v>4477.6093029748299</v>
      </c>
      <c r="AC2595" s="15"/>
    </row>
    <row r="2596" spans="2:29">
      <c r="B2596" s="64">
        <v>44148</v>
      </c>
      <c r="C2596" s="65">
        <v>3585.15</v>
      </c>
      <c r="D2596" s="67">
        <v>25385.87</v>
      </c>
      <c r="E2596" s="16">
        <f t="shared" si="806"/>
        <v>-5.2901780816336282E-3</v>
      </c>
      <c r="F2596" s="16" t="str">
        <f t="shared" si="808"/>
        <v/>
      </c>
      <c r="G2596" s="16">
        <f t="shared" si="809"/>
        <v>-5.2901780816336282E-3</v>
      </c>
      <c r="H2596" s="6">
        <f t="shared" si="810"/>
        <v>2583</v>
      </c>
      <c r="I2596" s="25">
        <f t="shared" ca="1" si="811"/>
        <v>34157.555648828595</v>
      </c>
      <c r="J2596" s="16">
        <f t="shared" ca="1" si="820"/>
        <v>-7.3381214126500298E-4</v>
      </c>
      <c r="K2596" s="17">
        <f t="shared" ca="1" si="812"/>
        <v>25.348314858533204</v>
      </c>
      <c r="L2596" s="31">
        <f t="shared" ca="1" si="807"/>
        <v>-6.4255125435219287E-2</v>
      </c>
      <c r="M2596" s="30"/>
      <c r="N2596" s="21">
        <v>2583</v>
      </c>
      <c r="O2596" s="14">
        <f t="shared" si="805"/>
        <v>0.75940200000000002</v>
      </c>
      <c r="P2596" s="14">
        <f t="shared" si="813"/>
        <v>0.81317156861267603</v>
      </c>
      <c r="Q2596" s="14">
        <f t="shared" si="821"/>
        <v>1.5725735686126761</v>
      </c>
      <c r="R2596" s="14">
        <f t="shared" si="822"/>
        <v>-5.3769568612676011E-2</v>
      </c>
      <c r="S2596" s="14">
        <f t="shared" si="823"/>
        <v>2.385745137225352</v>
      </c>
      <c r="T2596" s="14">
        <f t="shared" si="824"/>
        <v>-0.86694113722535204</v>
      </c>
      <c r="U2596" s="4" t="s">
        <v>21</v>
      </c>
      <c r="V2596" s="21">
        <v>2583</v>
      </c>
      <c r="W2596" s="15">
        <f t="shared" si="814"/>
        <v>22769.263999514002</v>
      </c>
      <c r="X2596" s="15">
        <f t="shared" si="815"/>
        <v>24027.070324791559</v>
      </c>
      <c r="Y2596" s="15">
        <f t="shared" si="816"/>
        <v>51345.79915325105</v>
      </c>
      <c r="Z2596" s="15">
        <f t="shared" si="817"/>
        <v>10097.016535514154</v>
      </c>
      <c r="AA2596" s="15">
        <f t="shared" si="818"/>
        <v>115787.27756603235</v>
      </c>
      <c r="AB2596" s="15">
        <f t="shared" si="819"/>
        <v>4477.5159583824188</v>
      </c>
      <c r="AC2596" s="15"/>
    </row>
    <row r="2597" spans="2:29">
      <c r="B2597" s="64">
        <v>44151</v>
      </c>
      <c r="C2597" s="65">
        <v>3626.91</v>
      </c>
      <c r="D2597" s="67">
        <v>25906.93</v>
      </c>
      <c r="E2597" s="16">
        <f t="shared" si="806"/>
        <v>2.0525591598791033E-2</v>
      </c>
      <c r="F2597" s="16">
        <f t="shared" si="808"/>
        <v>2.0525591598791033E-2</v>
      </c>
      <c r="G2597" s="16" t="str">
        <f t="shared" si="809"/>
        <v/>
      </c>
      <c r="H2597" s="6">
        <f t="shared" si="810"/>
        <v>2584</v>
      </c>
      <c r="I2597" s="25">
        <f t="shared" ca="1" si="811"/>
        <v>34131.805641947198</v>
      </c>
      <c r="J2597" s="16">
        <f t="shared" ca="1" si="820"/>
        <v>-7.5385976520483424E-4</v>
      </c>
      <c r="K2597" s="17">
        <f t="shared" ca="1" si="812"/>
        <v>25.282805823055533</v>
      </c>
      <c r="L2597" s="31">
        <f t="shared" ca="1" si="807"/>
        <v>-6.550903547767048E-2</v>
      </c>
      <c r="M2597" s="30"/>
      <c r="N2597" s="21">
        <v>2584</v>
      </c>
      <c r="O2597" s="14">
        <f t="shared" si="805"/>
        <v>0.75969599999999993</v>
      </c>
      <c r="P2597" s="14">
        <f t="shared" si="813"/>
        <v>0.8133289617368854</v>
      </c>
      <c r="Q2597" s="14">
        <f t="shared" si="821"/>
        <v>1.5730249617368854</v>
      </c>
      <c r="R2597" s="14">
        <f t="shared" si="822"/>
        <v>-5.3632961736885476E-2</v>
      </c>
      <c r="S2597" s="14">
        <f t="shared" si="823"/>
        <v>2.386353923473771</v>
      </c>
      <c r="T2597" s="14">
        <f t="shared" si="824"/>
        <v>-0.86696192347377088</v>
      </c>
      <c r="U2597" s="4" t="s">
        <v>21</v>
      </c>
      <c r="V2597" s="21">
        <v>2584</v>
      </c>
      <c r="W2597" s="15">
        <f t="shared" si="814"/>
        <v>22775.959147268353</v>
      </c>
      <c r="X2597" s="15">
        <f t="shared" si="815"/>
        <v>24030.852318077643</v>
      </c>
      <c r="Y2597" s="15">
        <f t="shared" si="816"/>
        <v>51368.981525734009</v>
      </c>
      <c r="Z2597" s="15">
        <f t="shared" si="817"/>
        <v>10098.395951614593</v>
      </c>
      <c r="AA2597" s="15">
        <f t="shared" si="818"/>
        <v>115857.78872929195</v>
      </c>
      <c r="AB2597" s="15">
        <f t="shared" si="819"/>
        <v>4477.4228885906978</v>
      </c>
      <c r="AC2597" s="15"/>
    </row>
    <row r="2598" spans="2:29">
      <c r="B2598" s="64">
        <v>44152</v>
      </c>
      <c r="C2598" s="65">
        <v>3609.53</v>
      </c>
      <c r="D2598" s="67">
        <v>26014.62</v>
      </c>
      <c r="E2598" s="16">
        <f t="shared" si="806"/>
        <v>4.1568028322923126E-3</v>
      </c>
      <c r="F2598" s="16">
        <f t="shared" si="808"/>
        <v>4.1568028322923126E-3</v>
      </c>
      <c r="G2598" s="16" t="str">
        <f t="shared" si="809"/>
        <v/>
      </c>
      <c r="H2598" s="6">
        <f t="shared" si="810"/>
        <v>2585</v>
      </c>
      <c r="I2598" s="25">
        <f t="shared" ca="1" si="811"/>
        <v>34565.867364541598</v>
      </c>
      <c r="J2598" s="16">
        <f t="shared" ca="1" si="820"/>
        <v>1.2717221208506732E-2</v>
      </c>
      <c r="K2598" s="17">
        <f t="shared" ca="1" si="812"/>
        <v>26.054246132667473</v>
      </c>
      <c r="L2598" s="31">
        <f t="shared" ca="1" si="807"/>
        <v>0.77144030961194021</v>
      </c>
      <c r="M2598" s="30"/>
      <c r="N2598" s="21">
        <v>2585</v>
      </c>
      <c r="O2598" s="14">
        <f t="shared" si="805"/>
        <v>0.75998999999999994</v>
      </c>
      <c r="P2598" s="14">
        <f t="shared" si="813"/>
        <v>0.81348632440871427</v>
      </c>
      <c r="Q2598" s="14">
        <f t="shared" si="821"/>
        <v>1.5734763244087142</v>
      </c>
      <c r="R2598" s="14">
        <f t="shared" si="822"/>
        <v>-5.3496324408714324E-2</v>
      </c>
      <c r="S2598" s="14">
        <f t="shared" si="823"/>
        <v>2.3869626488174287</v>
      </c>
      <c r="T2598" s="14">
        <f t="shared" si="824"/>
        <v>-0.86698264881742859</v>
      </c>
      <c r="U2598" s="4" t="s">
        <v>21</v>
      </c>
      <c r="V2598" s="21">
        <v>2585</v>
      </c>
      <c r="W2598" s="15">
        <f t="shared" si="814"/>
        <v>22782.656263685527</v>
      </c>
      <c r="X2598" s="15">
        <f t="shared" si="815"/>
        <v>24034.63417475847</v>
      </c>
      <c r="Y2598" s="15">
        <f t="shared" si="816"/>
        <v>51392.172799928601</v>
      </c>
      <c r="Z2598" s="15">
        <f t="shared" si="817"/>
        <v>10099.77586372784</v>
      </c>
      <c r="AA2598" s="15">
        <f t="shared" si="818"/>
        <v>115928.33577125937</v>
      </c>
      <c r="AB2598" s="15">
        <f t="shared" si="819"/>
        <v>4477.3300934242397</v>
      </c>
      <c r="AC2598" s="15"/>
    </row>
    <row r="2599" spans="2:29">
      <c r="B2599" s="64">
        <v>44153</v>
      </c>
      <c r="C2599" s="65">
        <v>3567.75</v>
      </c>
      <c r="D2599" s="67">
        <v>25728.14</v>
      </c>
      <c r="E2599" s="16">
        <f t="shared" si="806"/>
        <v>-1.1012269254749813E-2</v>
      </c>
      <c r="F2599" s="16" t="str">
        <f t="shared" si="808"/>
        <v/>
      </c>
      <c r="G2599" s="16">
        <f t="shared" si="809"/>
        <v>-1.1012269254749813E-2</v>
      </c>
      <c r="H2599" s="6">
        <f t="shared" si="810"/>
        <v>2586</v>
      </c>
      <c r="I2599" s="25">
        <f t="shared" ca="1" si="811"/>
        <v>34520.892065515742</v>
      </c>
      <c r="J2599" s="16">
        <f t="shared" ca="1" si="820"/>
        <v>-1.3011477059590084E-3</v>
      </c>
      <c r="K2599" s="17">
        <f t="shared" ca="1" si="812"/>
        <v>25.954496394578836</v>
      </c>
      <c r="L2599" s="31">
        <f t="shared" ca="1" si="807"/>
        <v>-9.9749738088637185E-2</v>
      </c>
      <c r="M2599" s="30"/>
      <c r="N2599" s="21">
        <v>2586</v>
      </c>
      <c r="O2599" s="14">
        <f t="shared" si="805"/>
        <v>0.76028399999999996</v>
      </c>
      <c r="P2599" s="14">
        <f t="shared" si="813"/>
        <v>0.81364365664583171</v>
      </c>
      <c r="Q2599" s="14">
        <f t="shared" si="821"/>
        <v>1.5739276566458318</v>
      </c>
      <c r="R2599" s="14">
        <f t="shared" si="822"/>
        <v>-5.3359656645831754E-2</v>
      </c>
      <c r="S2599" s="14">
        <f t="shared" si="823"/>
        <v>2.3875713132916632</v>
      </c>
      <c r="T2599" s="14">
        <f t="shared" si="824"/>
        <v>-0.86700331329166347</v>
      </c>
      <c r="U2599" s="4" t="s">
        <v>21</v>
      </c>
      <c r="V2599" s="21">
        <v>2586</v>
      </c>
      <c r="W2599" s="15">
        <f t="shared" si="814"/>
        <v>22789.355349344391</v>
      </c>
      <c r="X2599" s="15">
        <f t="shared" si="815"/>
        <v>24038.415895006936</v>
      </c>
      <c r="Y2599" s="15">
        <f t="shared" si="816"/>
        <v>51415.372979349333</v>
      </c>
      <c r="Z2599" s="15">
        <f t="shared" si="817"/>
        <v>10101.156271827247</v>
      </c>
      <c r="AA2599" s="15">
        <f t="shared" si="818"/>
        <v>115998.91870928482</v>
      </c>
      <c r="AB2599" s="15">
        <f t="shared" si="819"/>
        <v>4477.2375727078324</v>
      </c>
      <c r="AC2599" s="15"/>
    </row>
    <row r="2600" spans="2:29">
      <c r="B2600" s="64">
        <v>44154</v>
      </c>
      <c r="C2600" s="65">
        <v>3581.87</v>
      </c>
      <c r="D2600" s="67">
        <v>25634.34</v>
      </c>
      <c r="E2600" s="16">
        <f t="shared" si="806"/>
        <v>-3.6458134944849989E-3</v>
      </c>
      <c r="F2600" s="16" t="str">
        <f t="shared" si="808"/>
        <v/>
      </c>
      <c r="G2600" s="16">
        <f t="shared" si="809"/>
        <v>-3.6458134944849989E-3</v>
      </c>
      <c r="H2600" s="6">
        <f t="shared" si="810"/>
        <v>2587</v>
      </c>
      <c r="I2600" s="25">
        <f t="shared" ca="1" si="811"/>
        <v>34414.354664680141</v>
      </c>
      <c r="J2600" s="16">
        <f t="shared" ca="1" si="820"/>
        <v>-3.0861717198213856E-3</v>
      </c>
      <c r="K2600" s="17">
        <f t="shared" ca="1" si="812"/>
        <v>25.742937279099642</v>
      </c>
      <c r="L2600" s="31">
        <f t="shared" ca="1" si="807"/>
        <v>-0.21155911547919501</v>
      </c>
      <c r="M2600" s="30"/>
      <c r="N2600" s="21">
        <v>2587</v>
      </c>
      <c r="O2600" s="14">
        <f t="shared" si="805"/>
        <v>0.76057799999999998</v>
      </c>
      <c r="P2600" s="14">
        <f t="shared" si="813"/>
        <v>0.81380095846588929</v>
      </c>
      <c r="Q2600" s="14">
        <f t="shared" si="821"/>
        <v>1.5743789584658892</v>
      </c>
      <c r="R2600" s="14">
        <f t="shared" si="822"/>
        <v>-5.3222958465889314E-2</v>
      </c>
      <c r="S2600" s="14">
        <f t="shared" si="823"/>
        <v>2.3881799169317786</v>
      </c>
      <c r="T2600" s="14">
        <f t="shared" si="824"/>
        <v>-0.8670239169317786</v>
      </c>
      <c r="U2600" s="4" t="s">
        <v>21</v>
      </c>
      <c r="V2600" s="21">
        <v>2587</v>
      </c>
      <c r="W2600" s="15">
        <f t="shared" si="814"/>
        <v>22796.056404823983</v>
      </c>
      <c r="X2600" s="15">
        <f t="shared" si="815"/>
        <v>24042.197478995746</v>
      </c>
      <c r="Y2600" s="15">
        <f t="shared" si="816"/>
        <v>51438.582067511787</v>
      </c>
      <c r="Z2600" s="15">
        <f t="shared" si="817"/>
        <v>10102.537175886306</v>
      </c>
      <c r="AA2600" s="15">
        <f t="shared" si="818"/>
        <v>116069.53756072601</v>
      </c>
      <c r="AB2600" s="15">
        <f t="shared" si="819"/>
        <v>4477.1453262664836</v>
      </c>
      <c r="AC2600" s="15"/>
    </row>
    <row r="2601" spans="2:29">
      <c r="B2601" s="64">
        <v>44155</v>
      </c>
      <c r="C2601" s="65">
        <v>3557.54</v>
      </c>
      <c r="D2601" s="67">
        <v>25527.37</v>
      </c>
      <c r="E2601" s="16">
        <f t="shared" si="806"/>
        <v>-4.1729180466515293E-3</v>
      </c>
      <c r="F2601" s="16" t="str">
        <f t="shared" si="808"/>
        <v/>
      </c>
      <c r="G2601" s="16">
        <f t="shared" si="809"/>
        <v>-4.1729180466515293E-3</v>
      </c>
      <c r="H2601" s="6">
        <f t="shared" si="810"/>
        <v>2588</v>
      </c>
      <c r="I2601" s="25">
        <f t="shared" ca="1" si="811"/>
        <v>34685.098828915907</v>
      </c>
      <c r="J2601" s="16">
        <f t="shared" ca="1" si="820"/>
        <v>7.8671870175625915E-3</v>
      </c>
      <c r="K2601" s="17">
        <f t="shared" ca="1" si="812"/>
        <v>26.21433773711475</v>
      </c>
      <c r="L2601" s="31">
        <f t="shared" ca="1" si="807"/>
        <v>0.47140045801510677</v>
      </c>
      <c r="M2601" s="30"/>
      <c r="N2601" s="21">
        <v>2588</v>
      </c>
      <c r="O2601" s="14">
        <f t="shared" si="805"/>
        <v>0.76087199999999999</v>
      </c>
      <c r="P2601" s="14">
        <f t="shared" si="813"/>
        <v>0.81395822988652189</v>
      </c>
      <c r="Q2601" s="14">
        <f t="shared" si="821"/>
        <v>1.5748302298865218</v>
      </c>
      <c r="R2601" s="14">
        <f t="shared" si="822"/>
        <v>-5.3086229886521896E-2</v>
      </c>
      <c r="S2601" s="14">
        <f t="shared" si="823"/>
        <v>2.3887884597730435</v>
      </c>
      <c r="T2601" s="14">
        <f t="shared" si="824"/>
        <v>-0.86704445977304379</v>
      </c>
      <c r="U2601" s="4" t="s">
        <v>21</v>
      </c>
      <c r="V2601" s="21">
        <v>2588</v>
      </c>
      <c r="W2601" s="15">
        <f t="shared" si="814"/>
        <v>22802.759430703522</v>
      </c>
      <c r="X2601" s="15">
        <f t="shared" si="815"/>
        <v>24045.978926897445</v>
      </c>
      <c r="Y2601" s="15">
        <f t="shared" si="816"/>
        <v>51461.800067932716</v>
      </c>
      <c r="Z2601" s="15">
        <f t="shared" si="817"/>
        <v>10103.918575878648</v>
      </c>
      <c r="AA2601" s="15">
        <f t="shared" si="818"/>
        <v>116140.19234294805</v>
      </c>
      <c r="AB2601" s="15">
        <f t="shared" si="819"/>
        <v>4477.0533539254147</v>
      </c>
      <c r="AC2601" s="15"/>
    </row>
    <row r="2602" spans="2:29">
      <c r="B2602" s="64">
        <v>44159</v>
      </c>
      <c r="C2602" s="65">
        <v>3635.41</v>
      </c>
      <c r="D2602" s="67">
        <v>26165.59</v>
      </c>
      <c r="E2602" s="16">
        <f t="shared" si="806"/>
        <v>2.500140045762651E-2</v>
      </c>
      <c r="F2602" s="16">
        <f t="shared" si="808"/>
        <v>2.500140045762651E-2</v>
      </c>
      <c r="G2602" s="16" t="str">
        <f t="shared" si="809"/>
        <v/>
      </c>
      <c r="H2602" s="6">
        <f t="shared" si="810"/>
        <v>2589</v>
      </c>
      <c r="I2602" s="25">
        <f t="shared" ca="1" si="811"/>
        <v>34525.083829776486</v>
      </c>
      <c r="J2602" s="16">
        <f t="shared" ca="1" si="820"/>
        <v>-4.6133643709275344E-3</v>
      </c>
      <c r="K2602" s="17">
        <f t="shared" ca="1" si="812"/>
        <v>25.906960119032266</v>
      </c>
      <c r="L2602" s="31">
        <f t="shared" ca="1" si="807"/>
        <v>-0.30737761808248415</v>
      </c>
      <c r="M2602" s="30"/>
      <c r="N2602" s="21">
        <v>2589</v>
      </c>
      <c r="O2602" s="14">
        <f t="shared" si="805"/>
        <v>0.76116600000000001</v>
      </c>
      <c r="P2602" s="14">
        <f t="shared" si="813"/>
        <v>0.81411547092534731</v>
      </c>
      <c r="Q2602" s="14">
        <f t="shared" si="821"/>
        <v>1.5752814709253473</v>
      </c>
      <c r="R2602" s="14">
        <f t="shared" si="822"/>
        <v>-5.2949470925347297E-2</v>
      </c>
      <c r="S2602" s="14">
        <f t="shared" si="823"/>
        <v>2.3893969418506948</v>
      </c>
      <c r="T2602" s="14">
        <f t="shared" si="824"/>
        <v>-0.8670649418506946</v>
      </c>
      <c r="U2602" s="4" t="s">
        <v>21</v>
      </c>
      <c r="V2602" s="21">
        <v>2589</v>
      </c>
      <c r="W2602" s="15">
        <f t="shared" si="814"/>
        <v>22809.464427562394</v>
      </c>
      <c r="X2602" s="15">
        <f t="shared" si="815"/>
        <v>24049.760238884406</v>
      </c>
      <c r="Y2602" s="15">
        <f t="shared" si="816"/>
        <v>51485.026984129974</v>
      </c>
      <c r="Z2602" s="15">
        <f t="shared" si="817"/>
        <v>10105.300471778048</v>
      </c>
      <c r="AA2602" s="15">
        <f t="shared" si="818"/>
        <v>116210.88307332386</v>
      </c>
      <c r="AB2602" s="15">
        <f t="shared" si="819"/>
        <v>4476.9616555100629</v>
      </c>
      <c r="AC2602" s="15"/>
    </row>
    <row r="2603" spans="2:29">
      <c r="B2603" s="64">
        <v>44160</v>
      </c>
      <c r="C2603" s="65">
        <v>3629.65</v>
      </c>
      <c r="D2603" s="67">
        <v>26296.86</v>
      </c>
      <c r="E2603" s="16">
        <f t="shared" si="806"/>
        <v>5.0168943257155839E-3</v>
      </c>
      <c r="F2603" s="16">
        <f t="shared" si="808"/>
        <v>5.0168943257155839E-3</v>
      </c>
      <c r="G2603" s="16" t="str">
        <f t="shared" si="809"/>
        <v/>
      </c>
      <c r="H2603" s="6">
        <f t="shared" si="810"/>
        <v>2590</v>
      </c>
      <c r="I2603" s="25">
        <f t="shared" ca="1" si="811"/>
        <v>34924.718175562077</v>
      </c>
      <c r="J2603" s="16">
        <f t="shared" ca="1" si="820"/>
        <v>1.1575188282118596E-2</v>
      </c>
      <c r="K2603" s="17">
        <f t="shared" ca="1" si="812"/>
        <v>26.607879872276708</v>
      </c>
      <c r="L2603" s="31">
        <f t="shared" ca="1" si="807"/>
        <v>0.70091975324444278</v>
      </c>
      <c r="M2603" s="30"/>
      <c r="N2603" s="21">
        <v>2590</v>
      </c>
      <c r="O2603" s="14">
        <f t="shared" si="805"/>
        <v>0.76146000000000003</v>
      </c>
      <c r="P2603" s="14">
        <f t="shared" si="813"/>
        <v>0.81427268159996635</v>
      </c>
      <c r="Q2603" s="14">
        <f t="shared" si="821"/>
        <v>1.5757326815999664</v>
      </c>
      <c r="R2603" s="14">
        <f t="shared" si="822"/>
        <v>-5.2812681599966327E-2</v>
      </c>
      <c r="S2603" s="14">
        <f t="shared" si="823"/>
        <v>2.3900053631999327</v>
      </c>
      <c r="T2603" s="14">
        <f t="shared" si="824"/>
        <v>-0.86708536319993268</v>
      </c>
      <c r="U2603" s="4" t="s">
        <v>21</v>
      </c>
      <c r="V2603" s="21">
        <v>2590</v>
      </c>
      <c r="W2603" s="15">
        <f t="shared" si="814"/>
        <v>22816.171395980142</v>
      </c>
      <c r="X2603" s="15">
        <f t="shared" si="815"/>
        <v>24053.541415128835</v>
      </c>
      <c r="Y2603" s="15">
        <f t="shared" si="816"/>
        <v>51508.262819622556</v>
      </c>
      <c r="Z2603" s="15">
        <f t="shared" si="817"/>
        <v>10106.682863558417</v>
      </c>
      <c r="AA2603" s="15">
        <f t="shared" si="818"/>
        <v>116281.60976923355</v>
      </c>
      <c r="AB2603" s="15">
        <f t="shared" si="819"/>
        <v>4476.8702308460815</v>
      </c>
      <c r="AC2603" s="15"/>
    </row>
    <row r="2604" spans="2:29">
      <c r="B2604" s="64">
        <v>44162</v>
      </c>
      <c r="C2604" s="65">
        <v>3638.35</v>
      </c>
      <c r="D2604" s="67">
        <v>26644.71</v>
      </c>
      <c r="E2604" s="16">
        <f t="shared" si="806"/>
        <v>1.3227815031908697E-2</v>
      </c>
      <c r="F2604" s="16">
        <f t="shared" si="808"/>
        <v>1.3227815031908697E-2</v>
      </c>
      <c r="G2604" s="16" t="str">
        <f t="shared" si="809"/>
        <v/>
      </c>
      <c r="H2604" s="6">
        <f t="shared" si="810"/>
        <v>2591</v>
      </c>
      <c r="I2604" s="25">
        <f t="shared" ca="1" si="811"/>
        <v>35798.106867516195</v>
      </c>
      <c r="J2604" s="16">
        <f t="shared" ca="1" si="820"/>
        <v>2.5007752032921365E-2</v>
      </c>
      <c r="K2604" s="17">
        <f t="shared" ca="1" si="812"/>
        <v>28.133266880737445</v>
      </c>
      <c r="L2604" s="31">
        <f t="shared" ca="1" si="807"/>
        <v>1.5253870084607375</v>
      </c>
      <c r="M2604" s="30"/>
      <c r="N2604" s="21">
        <v>2591</v>
      </c>
      <c r="O2604" s="14">
        <f t="shared" si="805"/>
        <v>0.76175399999999993</v>
      </c>
      <c r="P2604" s="14">
        <f t="shared" si="813"/>
        <v>0.81442986192796241</v>
      </c>
      <c r="Q2604" s="14">
        <f t="shared" si="821"/>
        <v>1.5761838619279622</v>
      </c>
      <c r="R2604" s="14">
        <f t="shared" si="822"/>
        <v>-5.2675861927962475E-2</v>
      </c>
      <c r="S2604" s="14">
        <f t="shared" si="823"/>
        <v>2.3906137238559246</v>
      </c>
      <c r="T2604" s="14">
        <f t="shared" si="824"/>
        <v>-0.86710572385592488</v>
      </c>
      <c r="U2604" s="4" t="s">
        <v>21</v>
      </c>
      <c r="V2604" s="21">
        <v>2591</v>
      </c>
      <c r="W2604" s="15">
        <f t="shared" si="814"/>
        <v>22822.880336536498</v>
      </c>
      <c r="X2604" s="15">
        <f t="shared" si="815"/>
        <v>24057.322455802754</v>
      </c>
      <c r="Y2604" s="15">
        <f t="shared" si="816"/>
        <v>51531.507577930541</v>
      </c>
      <c r="Z2604" s="15">
        <f t="shared" si="817"/>
        <v>10108.065751193815</v>
      </c>
      <c r="AA2604" s="15">
        <f t="shared" si="818"/>
        <v>116352.37244806494</v>
      </c>
      <c r="AB2604" s="15">
        <f t="shared" si="819"/>
        <v>4476.7790797593407</v>
      </c>
      <c r="AC2604" s="15"/>
    </row>
    <row r="2605" spans="2:29">
      <c r="B2605" s="64">
        <v>44165</v>
      </c>
      <c r="C2605" s="65">
        <v>3621.79</v>
      </c>
      <c r="D2605" s="67">
        <v>26433.62</v>
      </c>
      <c r="E2605" s="16">
        <f t="shared" si="806"/>
        <v>-7.922398104539331E-3</v>
      </c>
      <c r="F2605" s="16" t="str">
        <f t="shared" si="808"/>
        <v/>
      </c>
      <c r="G2605" s="16">
        <f t="shared" si="809"/>
        <v>-7.922398104539331E-3</v>
      </c>
      <c r="H2605" s="6">
        <f t="shared" si="810"/>
        <v>2592</v>
      </c>
      <c r="I2605" s="25">
        <f t="shared" ca="1" si="811"/>
        <v>35664.906438963888</v>
      </c>
      <c r="J2605" s="16">
        <f t="shared" ca="1" si="820"/>
        <v>-3.7208791248448795E-3</v>
      </c>
      <c r="K2605" s="17">
        <f t="shared" ca="1" si="812"/>
        <v>27.881903048052841</v>
      </c>
      <c r="L2605" s="31">
        <f t="shared" ca="1" si="807"/>
        <v>-0.25136383268460466</v>
      </c>
      <c r="M2605" s="30"/>
      <c r="N2605" s="21">
        <v>2592</v>
      </c>
      <c r="O2605" s="14">
        <f t="shared" si="805"/>
        <v>0.76204799999999995</v>
      </c>
      <c r="P2605" s="14">
        <f t="shared" si="813"/>
        <v>0.81458701192690275</v>
      </c>
      <c r="Q2605" s="14">
        <f t="shared" si="821"/>
        <v>1.5766350119269026</v>
      </c>
      <c r="R2605" s="14">
        <f t="shared" si="822"/>
        <v>-5.2539011926902801E-2</v>
      </c>
      <c r="S2605" s="14">
        <f t="shared" si="823"/>
        <v>2.3912220238538056</v>
      </c>
      <c r="T2605" s="14">
        <f t="shared" si="824"/>
        <v>-0.86712602385380555</v>
      </c>
      <c r="U2605" s="4" t="s">
        <v>21</v>
      </c>
      <c r="V2605" s="21">
        <v>2592</v>
      </c>
      <c r="W2605" s="15">
        <f t="shared" si="814"/>
        <v>22829.59124981135</v>
      </c>
      <c r="X2605" s="15">
        <f t="shared" si="815"/>
        <v>24061.10336107804</v>
      </c>
      <c r="Y2605" s="15">
        <f t="shared" si="816"/>
        <v>51554.761262575201</v>
      </c>
      <c r="Z2605" s="15">
        <f t="shared" si="817"/>
        <v>10109.449134658433</v>
      </c>
      <c r="AA2605" s="15">
        <f t="shared" si="818"/>
        <v>116423.17112721362</v>
      </c>
      <c r="AB2605" s="15">
        <f t="shared" si="819"/>
        <v>4476.6882020759203</v>
      </c>
      <c r="AC2605" s="15"/>
    </row>
    <row r="2606" spans="2:29">
      <c r="B2606" s="64">
        <v>44166</v>
      </c>
      <c r="C2606" s="65">
        <v>3662.45</v>
      </c>
      <c r="D2606" s="67">
        <v>26787.54</v>
      </c>
      <c r="E2606" s="16">
        <f t="shared" si="806"/>
        <v>1.3389009904810689E-2</v>
      </c>
      <c r="F2606" s="16">
        <f t="shared" si="808"/>
        <v>1.3389009904810689E-2</v>
      </c>
      <c r="G2606" s="16" t="str">
        <f t="shared" si="809"/>
        <v/>
      </c>
      <c r="H2606" s="6">
        <f t="shared" si="810"/>
        <v>2593</v>
      </c>
      <c r="I2606" s="25">
        <f t="shared" ca="1" si="811"/>
        <v>35786.193293539021</v>
      </c>
      <c r="J2606" s="16">
        <f t="shared" ca="1" si="820"/>
        <v>3.4007338497495025E-3</v>
      </c>
      <c r="K2606" s="17">
        <f t="shared" ca="1" si="812"/>
        <v>28.075713467708887</v>
      </c>
      <c r="L2606" s="31">
        <f t="shared" ca="1" si="807"/>
        <v>0.19381041965604603</v>
      </c>
      <c r="M2606" s="30"/>
      <c r="N2606" s="21">
        <v>2593</v>
      </c>
      <c r="O2606" s="14">
        <f t="shared" si="805"/>
        <v>0.76234199999999996</v>
      </c>
      <c r="P2606" s="14">
        <f t="shared" si="813"/>
        <v>0.81474413161433701</v>
      </c>
      <c r="Q2606" s="14">
        <f t="shared" si="821"/>
        <v>1.577086131614337</v>
      </c>
      <c r="R2606" s="14">
        <f t="shared" si="822"/>
        <v>-5.2402131614337044E-2</v>
      </c>
      <c r="S2606" s="14">
        <f t="shared" si="823"/>
        <v>2.3918302632286741</v>
      </c>
      <c r="T2606" s="14">
        <f t="shared" si="824"/>
        <v>-0.86714626322867405</v>
      </c>
      <c r="U2606" s="4" t="s">
        <v>21</v>
      </c>
      <c r="V2606" s="21">
        <v>2593</v>
      </c>
      <c r="W2606" s="15">
        <f t="shared" si="814"/>
        <v>22836.30413638477</v>
      </c>
      <c r="X2606" s="15">
        <f t="shared" si="815"/>
        <v>24064.884131126382</v>
      </c>
      <c r="Y2606" s="15">
        <f t="shared" si="816"/>
        <v>51578.023877078907</v>
      </c>
      <c r="Z2606" s="15">
        <f t="shared" si="817"/>
        <v>10110.833013926607</v>
      </c>
      <c r="AA2606" s="15">
        <f t="shared" si="818"/>
        <v>116494.00582408231</v>
      </c>
      <c r="AB2606" s="15">
        <f t="shared" si="819"/>
        <v>4476.5975976221216</v>
      </c>
      <c r="AC2606" s="15"/>
    </row>
    <row r="2607" spans="2:29">
      <c r="B2607" s="64">
        <v>44167</v>
      </c>
      <c r="C2607" s="65">
        <v>3669.01</v>
      </c>
      <c r="D2607" s="67">
        <v>26800.98</v>
      </c>
      <c r="E2607" s="16">
        <f t="shared" si="806"/>
        <v>5.0172580236926159E-4</v>
      </c>
      <c r="F2607" s="16">
        <f t="shared" si="808"/>
        <v>5.0172580236926159E-4</v>
      </c>
      <c r="G2607" s="16" t="str">
        <f t="shared" si="809"/>
        <v/>
      </c>
      <c r="H2607" s="6">
        <f t="shared" si="810"/>
        <v>2594</v>
      </c>
      <c r="I2607" s="25">
        <f t="shared" ca="1" si="811"/>
        <v>35695.954041516423</v>
      </c>
      <c r="J2607" s="16">
        <f t="shared" ca="1" si="820"/>
        <v>-2.5216219921019279E-3</v>
      </c>
      <c r="K2607" s="17">
        <f t="shared" ca="1" si="812"/>
        <v>27.8995379468384</v>
      </c>
      <c r="L2607" s="31">
        <f t="shared" ca="1" si="807"/>
        <v>-0.17617552087048854</v>
      </c>
      <c r="M2607" s="30"/>
      <c r="N2607" s="21">
        <v>2594</v>
      </c>
      <c r="O2607" s="14">
        <f t="shared" si="805"/>
        <v>0.76263599999999998</v>
      </c>
      <c r="P2607" s="14">
        <f t="shared" si="813"/>
        <v>0.81490122100779794</v>
      </c>
      <c r="Q2607" s="14">
        <f t="shared" si="821"/>
        <v>1.5775372210077978</v>
      </c>
      <c r="R2607" s="14">
        <f t="shared" si="822"/>
        <v>-5.2265221007797957E-2</v>
      </c>
      <c r="S2607" s="14">
        <f t="shared" si="823"/>
        <v>2.392438442015596</v>
      </c>
      <c r="T2607" s="14">
        <f t="shared" si="824"/>
        <v>-0.8671664420155959</v>
      </c>
      <c r="U2607" s="4" t="s">
        <v>21</v>
      </c>
      <c r="V2607" s="21">
        <v>2594</v>
      </c>
      <c r="W2607" s="15">
        <f t="shared" si="814"/>
        <v>22843.018996836985</v>
      </c>
      <c r="X2607" s="15">
        <f t="shared" si="815"/>
        <v>24068.664766119302</v>
      </c>
      <c r="Y2607" s="15">
        <f t="shared" si="816"/>
        <v>51601.29542496513</v>
      </c>
      <c r="Z2607" s="15">
        <f t="shared" si="817"/>
        <v>10112.217388972809</v>
      </c>
      <c r="AA2607" s="15">
        <f t="shared" si="818"/>
        <v>116564.87655608149</v>
      </c>
      <c r="AB2607" s="15">
        <f t="shared" si="819"/>
        <v>4476.5072662244565</v>
      </c>
      <c r="AC2607" s="15"/>
    </row>
    <row r="2608" spans="2:29">
      <c r="B2608" s="64">
        <v>44168</v>
      </c>
      <c r="C2608" s="65">
        <v>3666.72</v>
      </c>
      <c r="D2608" s="67">
        <v>26809.37</v>
      </c>
      <c r="E2608" s="16">
        <f t="shared" si="806"/>
        <v>3.1304825420560808E-4</v>
      </c>
      <c r="F2608" s="16">
        <f t="shared" si="808"/>
        <v>3.1304825420560808E-4</v>
      </c>
      <c r="G2608" s="16" t="str">
        <f t="shared" si="809"/>
        <v/>
      </c>
      <c r="H2608" s="6">
        <f t="shared" si="810"/>
        <v>2595</v>
      </c>
      <c r="I2608" s="25">
        <f t="shared" ca="1" si="811"/>
        <v>35711.936883129179</v>
      </c>
      <c r="J2608" s="16">
        <f t="shared" ca="1" si="820"/>
        <v>4.4774938902508808E-4</v>
      </c>
      <c r="K2608" s="17">
        <f t="shared" ca="1" si="812"/>
        <v>27.909141039356623</v>
      </c>
      <c r="L2608" s="31">
        <f t="shared" ca="1" si="807"/>
        <v>9.6030925182235809E-3</v>
      </c>
      <c r="M2608" s="30"/>
      <c r="N2608" s="21">
        <v>2595</v>
      </c>
      <c r="O2608" s="14">
        <f t="shared" si="805"/>
        <v>0.76293</v>
      </c>
      <c r="P2608" s="14">
        <f t="shared" si="813"/>
        <v>0.81505828012480186</v>
      </c>
      <c r="Q2608" s="14">
        <f t="shared" si="821"/>
        <v>1.577988280124802</v>
      </c>
      <c r="R2608" s="14">
        <f t="shared" si="822"/>
        <v>-5.2128280124801862E-2</v>
      </c>
      <c r="S2608" s="14">
        <f t="shared" si="823"/>
        <v>2.3930465602496036</v>
      </c>
      <c r="T2608" s="14">
        <f t="shared" si="824"/>
        <v>-0.86718656024960372</v>
      </c>
      <c r="U2608" s="4" t="s">
        <v>21</v>
      </c>
      <c r="V2608" s="21">
        <v>2595</v>
      </c>
      <c r="W2608" s="15">
        <f t="shared" si="814"/>
        <v>22849.735831748407</v>
      </c>
      <c r="X2608" s="15">
        <f t="shared" si="815"/>
        <v>24072.445266228166</v>
      </c>
      <c r="Y2608" s="15">
        <f t="shared" si="816"/>
        <v>51624.575909758525</v>
      </c>
      <c r="Z2608" s="15">
        <f t="shared" si="817"/>
        <v>10113.602259771655</v>
      </c>
      <c r="AA2608" s="15">
        <f t="shared" si="818"/>
        <v>116635.78334062923</v>
      </c>
      <c r="AB2608" s="15">
        <f t="shared" si="819"/>
        <v>4476.4172077096491</v>
      </c>
      <c r="AC2608" s="15"/>
    </row>
    <row r="2609" spans="2:35">
      <c r="B2609" s="64">
        <v>44169</v>
      </c>
      <c r="C2609" s="65">
        <v>3699.13</v>
      </c>
      <c r="D2609" s="67">
        <v>26741.24</v>
      </c>
      <c r="E2609" s="16">
        <f t="shared" si="806"/>
        <v>-2.5412756808532756E-3</v>
      </c>
      <c r="F2609" s="16" t="str">
        <f t="shared" si="808"/>
        <v/>
      </c>
      <c r="G2609" s="16">
        <f t="shared" si="809"/>
        <v>-2.5412756808532756E-3</v>
      </c>
      <c r="H2609" s="6">
        <f t="shared" si="810"/>
        <v>2596</v>
      </c>
      <c r="I2609" s="25">
        <f t="shared" ca="1" si="811"/>
        <v>35716.742540285304</v>
      </c>
      <c r="J2609" s="16">
        <f t="shared" ca="1" si="820"/>
        <v>1.3456725049250726E-4</v>
      </c>
      <c r="K2609" s="17">
        <f t="shared" ca="1" si="812"/>
        <v>27.89917593233433</v>
      </c>
      <c r="L2609" s="31">
        <f t="shared" ca="1" si="807"/>
        <v>-9.9651070222943547E-3</v>
      </c>
      <c r="M2609" s="30"/>
      <c r="N2609" s="21">
        <v>2596</v>
      </c>
      <c r="O2609" s="14">
        <f t="shared" si="805"/>
        <v>0.76322400000000001</v>
      </c>
      <c r="P2609" s="14">
        <f t="shared" si="813"/>
        <v>0.81521530898284777</v>
      </c>
      <c r="Q2609" s="14">
        <f t="shared" si="821"/>
        <v>1.5784393089828477</v>
      </c>
      <c r="R2609" s="14">
        <f t="shared" si="822"/>
        <v>-5.1991308982847761E-2</v>
      </c>
      <c r="S2609" s="14">
        <f t="shared" si="823"/>
        <v>2.3936546179656957</v>
      </c>
      <c r="T2609" s="14">
        <f t="shared" si="824"/>
        <v>-0.86720661796569554</v>
      </c>
      <c r="U2609" s="4" t="s">
        <v>21</v>
      </c>
      <c r="V2609" s="21">
        <v>2596</v>
      </c>
      <c r="W2609" s="15">
        <f t="shared" si="814"/>
        <v>22856.454641699609</v>
      </c>
      <c r="X2609" s="15">
        <f t="shared" si="815"/>
        <v>24076.225631624155</v>
      </c>
      <c r="Y2609" s="15">
        <f t="shared" si="816"/>
        <v>51647.865334984825</v>
      </c>
      <c r="Z2609" s="15">
        <f t="shared" si="817"/>
        <v>10114.987626297896</v>
      </c>
      <c r="AA2609" s="15">
        <f t="shared" si="818"/>
        <v>116706.72619515116</v>
      </c>
      <c r="AB2609" s="15">
        <f t="shared" si="819"/>
        <v>4476.3274219046398</v>
      </c>
      <c r="AC2609" s="15"/>
    </row>
    <row r="2610" spans="2:35">
      <c r="B2610" s="64">
        <v>44172</v>
      </c>
      <c r="C2610" s="65">
        <v>3687.94</v>
      </c>
      <c r="D2610" s="67">
        <v>26547.439999999999</v>
      </c>
      <c r="E2610" s="16">
        <f t="shared" si="806"/>
        <v>-7.2472331126007209E-3</v>
      </c>
      <c r="F2610" s="16" t="str">
        <f t="shared" si="808"/>
        <v/>
      </c>
      <c r="G2610" s="16">
        <f t="shared" si="809"/>
        <v>-7.2472331126007209E-3</v>
      </c>
      <c r="H2610" s="6">
        <f t="shared" si="810"/>
        <v>2597</v>
      </c>
      <c r="I2610" s="25">
        <f t="shared" ca="1" si="811"/>
        <v>35805.682999536279</v>
      </c>
      <c r="J2610" s="16">
        <f t="shared" ca="1" si="820"/>
        <v>2.4901615580048379E-3</v>
      </c>
      <c r="K2610" s="17">
        <f t="shared" ca="1" si="812"/>
        <v>28.036242677092847</v>
      </c>
      <c r="L2610" s="31">
        <f t="shared" ca="1" si="807"/>
        <v>0.13706674475851716</v>
      </c>
      <c r="M2610" s="30"/>
      <c r="N2610" s="21">
        <v>2597</v>
      </c>
      <c r="O2610" s="14">
        <f t="shared" si="805"/>
        <v>0.76351800000000003</v>
      </c>
      <c r="P2610" s="14">
        <f t="shared" si="813"/>
        <v>0.81537230759941803</v>
      </c>
      <c r="Q2610" s="14">
        <f t="shared" si="821"/>
        <v>1.5788903075994181</v>
      </c>
      <c r="R2610" s="14">
        <f t="shared" si="822"/>
        <v>-5.1854307599418004E-2</v>
      </c>
      <c r="S2610" s="14">
        <f t="shared" si="823"/>
        <v>2.3942626151988362</v>
      </c>
      <c r="T2610" s="14">
        <f t="shared" si="824"/>
        <v>-0.86722661519883604</v>
      </c>
      <c r="U2610" s="4" t="s">
        <v>21</v>
      </c>
      <c r="V2610" s="21">
        <v>2597</v>
      </c>
      <c r="W2610" s="15">
        <f t="shared" si="814"/>
        <v>22863.175427271337</v>
      </c>
      <c r="X2610" s="15">
        <f t="shared" si="815"/>
        <v>24080.005862478298</v>
      </c>
      <c r="Y2610" s="15">
        <f t="shared" si="816"/>
        <v>51671.163704170947</v>
      </c>
      <c r="Z2610" s="15">
        <f t="shared" si="817"/>
        <v>10116.373488526428</v>
      </c>
      <c r="AA2610" s="15">
        <f t="shared" si="818"/>
        <v>116777.70513708035</v>
      </c>
      <c r="AB2610" s="15">
        <f t="shared" si="819"/>
        <v>4476.2379086365827</v>
      </c>
      <c r="AC2610" s="15"/>
    </row>
    <row r="2611" spans="2:35">
      <c r="B2611" s="64">
        <v>44173</v>
      </c>
      <c r="C2611" s="65">
        <v>3702.25</v>
      </c>
      <c r="D2611" s="67">
        <v>26467.08</v>
      </c>
      <c r="E2611" s="16">
        <f t="shared" si="806"/>
        <v>-3.0270338684256163E-3</v>
      </c>
      <c r="F2611" s="16" t="str">
        <f t="shared" si="808"/>
        <v/>
      </c>
      <c r="G2611" s="16">
        <f t="shared" si="809"/>
        <v>-3.0270338684256163E-3</v>
      </c>
      <c r="H2611" s="6">
        <f t="shared" si="810"/>
        <v>2598</v>
      </c>
      <c r="I2611" s="25">
        <f t="shared" ca="1" si="811"/>
        <v>35862.686656987506</v>
      </c>
      <c r="J2611" s="16">
        <f t="shared" ca="1" si="820"/>
        <v>1.5920282110514455E-3</v>
      </c>
      <c r="K2611" s="17">
        <f t="shared" ca="1" si="812"/>
        <v>28.117290386317439</v>
      </c>
      <c r="L2611" s="31">
        <f t="shared" ca="1" si="807"/>
        <v>8.1047709224591771E-2</v>
      </c>
      <c r="M2611" s="30"/>
      <c r="N2611" s="21">
        <v>2598</v>
      </c>
      <c r="O2611" s="14">
        <f t="shared" si="805"/>
        <v>0.76381199999999994</v>
      </c>
      <c r="P2611" s="14">
        <f t="shared" si="813"/>
        <v>0.81552927599197811</v>
      </c>
      <c r="Q2611" s="14">
        <f t="shared" si="821"/>
        <v>1.579341275991978</v>
      </c>
      <c r="R2611" s="14">
        <f t="shared" si="822"/>
        <v>-5.1717275991978173E-2</v>
      </c>
      <c r="S2611" s="14">
        <f t="shared" si="823"/>
        <v>2.3948705519839564</v>
      </c>
      <c r="T2611" s="14">
        <f t="shared" si="824"/>
        <v>-0.86724655198395628</v>
      </c>
      <c r="U2611" s="4" t="s">
        <v>21</v>
      </c>
      <c r="V2611" s="21">
        <v>2598</v>
      </c>
      <c r="W2611" s="15">
        <f t="shared" si="814"/>
        <v>22869.89818904451</v>
      </c>
      <c r="X2611" s="15">
        <f t="shared" si="815"/>
        <v>24083.785958961442</v>
      </c>
      <c r="Y2611" s="15">
        <f t="shared" si="816"/>
        <v>51694.471020844881</v>
      </c>
      <c r="Z2611" s="15">
        <f t="shared" si="817"/>
        <v>10117.75984643228</v>
      </c>
      <c r="AA2611" s="15">
        <f t="shared" si="818"/>
        <v>116848.72018385751</v>
      </c>
      <c r="AB2611" s="15">
        <f t="shared" si="819"/>
        <v>4476.1486677328421</v>
      </c>
      <c r="AC2611" s="15"/>
    </row>
    <row r="2612" spans="2:35">
      <c r="B2612" s="64">
        <v>44174</v>
      </c>
      <c r="C2612" s="65">
        <v>3672.82</v>
      </c>
      <c r="D2612" s="67">
        <v>26817.94</v>
      </c>
      <c r="E2612" s="16">
        <f t="shared" si="806"/>
        <v>1.3256468035007902E-2</v>
      </c>
      <c r="F2612" s="16">
        <f t="shared" si="808"/>
        <v>1.3256468035007902E-2</v>
      </c>
      <c r="G2612" s="16" t="str">
        <f t="shared" si="809"/>
        <v/>
      </c>
      <c r="H2612" s="6">
        <f t="shared" si="810"/>
        <v>2599</v>
      </c>
      <c r="I2612" s="25">
        <f t="shared" ca="1" si="811"/>
        <v>35790.549088010121</v>
      </c>
      <c r="J2612" s="16">
        <f t="shared" ca="1" si="820"/>
        <v>-2.0114937195685428E-3</v>
      </c>
      <c r="K2612" s="17">
        <f t="shared" ca="1" si="812"/>
        <v>27.973070333538306</v>
      </c>
      <c r="L2612" s="31">
        <f t="shared" ca="1" si="807"/>
        <v>-0.14422005277913397</v>
      </c>
      <c r="M2612" s="30"/>
      <c r="N2612" s="21">
        <v>2599</v>
      </c>
      <c r="O2612" s="14">
        <f t="shared" si="805"/>
        <v>0.76410599999999995</v>
      </c>
      <c r="P2612" s="14">
        <f t="shared" si="813"/>
        <v>0.81568621417797671</v>
      </c>
      <c r="Q2612" s="14">
        <f t="shared" si="821"/>
        <v>1.5797922141779766</v>
      </c>
      <c r="R2612" s="14">
        <f t="shared" si="822"/>
        <v>-5.1580214177976758E-2</v>
      </c>
      <c r="S2612" s="14">
        <f t="shared" si="823"/>
        <v>2.3954784283559531</v>
      </c>
      <c r="T2612" s="14">
        <f t="shared" si="824"/>
        <v>-0.86726642835595347</v>
      </c>
      <c r="U2612" s="4" t="s">
        <v>21</v>
      </c>
      <c r="V2612" s="21">
        <v>2599</v>
      </c>
      <c r="W2612" s="15">
        <f t="shared" si="814"/>
        <v>22876.62292760022</v>
      </c>
      <c r="X2612" s="15">
        <f t="shared" si="815"/>
        <v>24087.565921244273</v>
      </c>
      <c r="Y2612" s="15">
        <f t="shared" si="816"/>
        <v>51717.787288535801</v>
      </c>
      <c r="Z2612" s="15">
        <f t="shared" si="817"/>
        <v>10119.146699990622</v>
      </c>
      <c r="AA2612" s="15">
        <f t="shared" si="818"/>
        <v>116919.77135293093</v>
      </c>
      <c r="AB2612" s="15">
        <f t="shared" si="819"/>
        <v>4476.0596990209988</v>
      </c>
      <c r="AC2612" s="15"/>
    </row>
    <row r="2613" spans="2:35">
      <c r="B2613" s="64">
        <v>44175</v>
      </c>
      <c r="C2613" s="65">
        <v>3668.1</v>
      </c>
      <c r="D2613" s="67">
        <v>26756.240000000002</v>
      </c>
      <c r="E2613" s="16">
        <f t="shared" si="806"/>
        <v>-2.3006987113848823E-3</v>
      </c>
      <c r="F2613" s="16" t="str">
        <f t="shared" si="808"/>
        <v/>
      </c>
      <c r="G2613" s="16">
        <f t="shared" si="809"/>
        <v>-2.3006987113848823E-3</v>
      </c>
      <c r="H2613" s="6">
        <f t="shared" si="810"/>
        <v>2600</v>
      </c>
      <c r="I2613" s="25">
        <f t="shared" ca="1" si="811"/>
        <v>35914.241345368064</v>
      </c>
      <c r="J2613" s="16">
        <f t="shared" ca="1" si="820"/>
        <v>3.456003344731591E-3</v>
      </c>
      <c r="K2613" s="17">
        <f t="shared" ca="1" si="812"/>
        <v>28.170323296647283</v>
      </c>
      <c r="L2613" s="31">
        <f t="shared" ca="1" si="807"/>
        <v>0.19725296310897741</v>
      </c>
      <c r="M2613" s="30"/>
      <c r="N2613" s="21">
        <v>2600</v>
      </c>
      <c r="O2613" s="14">
        <f t="shared" si="805"/>
        <v>0.76439999999999997</v>
      </c>
      <c r="P2613" s="14">
        <f t="shared" si="813"/>
        <v>0.81584312217484556</v>
      </c>
      <c r="Q2613" s="14">
        <f t="shared" si="821"/>
        <v>1.5802431221748456</v>
      </c>
      <c r="R2613" s="14">
        <f t="shared" si="822"/>
        <v>-5.144312217484559E-2</v>
      </c>
      <c r="S2613" s="14">
        <f t="shared" si="823"/>
        <v>2.3960862443496911</v>
      </c>
      <c r="T2613" s="14">
        <f t="shared" si="824"/>
        <v>-0.86728624434969115</v>
      </c>
      <c r="U2613" s="4" t="s">
        <v>21</v>
      </c>
      <c r="V2613" s="21">
        <v>2600</v>
      </c>
      <c r="W2613" s="15">
        <f t="shared" si="814"/>
        <v>22883.349643519723</v>
      </c>
      <c r="X2613" s="15">
        <f t="shared" si="815"/>
        <v>24091.345749497308</v>
      </c>
      <c r="Y2613" s="15">
        <f t="shared" si="816"/>
        <v>51741.112510773994</v>
      </c>
      <c r="Z2613" s="15">
        <f t="shared" si="817"/>
        <v>10120.534049176769</v>
      </c>
      <c r="AA2613" s="15">
        <f t="shared" si="818"/>
        <v>116990.8586617565</v>
      </c>
      <c r="AB2613" s="15">
        <f t="shared" si="819"/>
        <v>4475.9710023288426</v>
      </c>
      <c r="AC2613" s="15"/>
    </row>
    <row r="2614" spans="2:35">
      <c r="B2614" s="64">
        <v>44176</v>
      </c>
      <c r="C2614" s="65">
        <v>3663.46</v>
      </c>
      <c r="D2614" s="123">
        <v>26652.52</v>
      </c>
      <c r="E2614" s="16">
        <f t="shared" si="806"/>
        <v>-3.876478907350254E-3</v>
      </c>
      <c r="F2614" s="16" t="str">
        <f t="shared" si="808"/>
        <v/>
      </c>
      <c r="G2614" s="16">
        <f t="shared" si="809"/>
        <v>-3.876478907350254E-3</v>
      </c>
      <c r="H2614" s="6">
        <f t="shared" si="810"/>
        <v>2601</v>
      </c>
      <c r="I2614" s="25">
        <f t="shared" ca="1" si="811"/>
        <v>35249.585368175998</v>
      </c>
      <c r="J2614" s="16">
        <f t="shared" ca="1" si="820"/>
        <v>-1.8506752538649623E-2</v>
      </c>
      <c r="K2614" s="17">
        <f t="shared" ca="1" si="812"/>
        <v>26.984438442286198</v>
      </c>
      <c r="L2614" s="31">
        <f t="shared" ca="1" si="807"/>
        <v>-1.1858848543610829</v>
      </c>
      <c r="M2614" s="30"/>
      <c r="N2614" s="21">
        <v>2601</v>
      </c>
      <c r="O2614" s="14">
        <f t="shared" si="805"/>
        <v>0.76469399999999998</v>
      </c>
      <c r="P2614" s="14">
        <f t="shared" si="813"/>
        <v>0.81600000000000006</v>
      </c>
      <c r="Q2614" s="14">
        <f t="shared" si="821"/>
        <v>1.580694</v>
      </c>
      <c r="R2614" s="14">
        <f t="shared" si="822"/>
        <v>-5.1306000000000074E-2</v>
      </c>
      <c r="S2614" s="14">
        <f t="shared" si="823"/>
        <v>2.3966940000000001</v>
      </c>
      <c r="T2614" s="14">
        <f t="shared" si="824"/>
        <v>-0.86730600000000013</v>
      </c>
      <c r="U2614" s="4" t="s">
        <v>21</v>
      </c>
      <c r="V2614" s="21">
        <v>2601</v>
      </c>
      <c r="W2614" s="15">
        <f t="shared" si="814"/>
        <v>22890.07833738445</v>
      </c>
      <c r="X2614" s="15">
        <f t="shared" si="815"/>
        <v>24095.125443890898</v>
      </c>
      <c r="Y2614" s="15">
        <f t="shared" si="816"/>
        <v>51764.446691090845</v>
      </c>
      <c r="Z2614" s="15">
        <f t="shared" si="817"/>
        <v>10121.921893966164</v>
      </c>
      <c r="AA2614" s="15">
        <f t="shared" si="818"/>
        <v>117061.98212779764</v>
      </c>
      <c r="AB2614" s="15">
        <f t="shared" si="819"/>
        <v>4475.8825774843754</v>
      </c>
      <c r="AC2614" s="15"/>
    </row>
    <row r="2615" spans="2:35" s="30" customFormat="1">
      <c r="B2615" s="64">
        <v>44179</v>
      </c>
      <c r="C2615" s="65">
        <f>[1]ベイズ予測の検証!D1567</f>
        <v>3647.49</v>
      </c>
      <c r="D2615" s="123">
        <v>26732.44</v>
      </c>
      <c r="E2615" s="16">
        <f t="shared" ref="E2615:E2626" si="825">(D2615-D2614)/D2614</f>
        <v>2.9985907523940795E-3</v>
      </c>
      <c r="F2615" s="16">
        <f t="shared" si="808"/>
        <v>2.9985907523940795E-3</v>
      </c>
      <c r="G2615" s="16" t="str">
        <f t="shared" ref="G2615:G2626" si="826">IF(E2615&lt;0,E2615,"")</f>
        <v/>
      </c>
      <c r="H2615" s="6">
        <f t="shared" si="810"/>
        <v>2602</v>
      </c>
      <c r="I2615" s="25">
        <f t="shared" ref="I2615:I2626" ca="1" si="827">$I$13*2.71828^(($I$5-($I$6^2)/2)*H2615+$I$6*K2615)</f>
        <v>35469.387912885599</v>
      </c>
      <c r="J2615" s="16">
        <f t="shared" ref="J2615:J2626" ca="1" si="828">(I2615-I2614)/I2614</f>
        <v>6.235606530227234E-3</v>
      </c>
      <c r="K2615" s="17">
        <f t="shared" ref="K2615:K2626" ca="1" si="829">+K2614+L2615</f>
        <v>27.35457905230929</v>
      </c>
      <c r="L2615" s="31">
        <f t="shared" ca="1" si="807"/>
        <v>0.37014061002309345</v>
      </c>
      <c r="N2615" s="21">
        <v>2602</v>
      </c>
      <c r="O2615" s="14">
        <f t="shared" ref="O2615:O2626" si="830">$I$7*N2615</f>
        <v>0.764988</v>
      </c>
      <c r="P2615" s="14">
        <f t="shared" ref="P2615:P2626" si="831">$I$6*N2615^0.5</f>
        <v>0.8161568476708384</v>
      </c>
      <c r="Q2615" s="14">
        <f t="shared" ref="Q2615:Q2626" si="832">+O2615+P2615</f>
        <v>1.5811448476708385</v>
      </c>
      <c r="R2615" s="14">
        <f t="shared" ref="R2615:R2626" si="833">+O2615-P2615</f>
        <v>-5.1168847670838402E-2</v>
      </c>
      <c r="S2615" s="14">
        <f t="shared" ref="S2615:S2626" si="834">+O2615+2*P2615</f>
        <v>2.3973016953416768</v>
      </c>
      <c r="T2615" s="14">
        <f t="shared" ref="T2615:T2626" si="835">+O2615-2*P2615</f>
        <v>-0.86732569534167681</v>
      </c>
      <c r="U2615" s="4"/>
      <c r="V2615" s="21"/>
      <c r="W2615" s="15"/>
      <c r="X2615" s="15"/>
      <c r="Y2615" s="15"/>
      <c r="Z2615" s="15"/>
      <c r="AA2615" s="15"/>
      <c r="AB2615" s="15"/>
      <c r="AC2615" s="15"/>
      <c r="AD2615" s="71"/>
      <c r="AE2615" s="71"/>
      <c r="AF2615" s="71"/>
      <c r="AG2615" s="71"/>
      <c r="AH2615" s="71"/>
      <c r="AI2615" s="71"/>
    </row>
    <row r="2616" spans="2:35" s="30" customFormat="1">
      <c r="B2616" s="64">
        <v>44180</v>
      </c>
      <c r="C2616" s="65">
        <f>[1]ベイズ予測の検証!D1568</f>
        <v>3694.74</v>
      </c>
      <c r="D2616" s="123">
        <v>26687.84</v>
      </c>
      <c r="E2616" s="16">
        <f t="shared" si="825"/>
        <v>-1.6683849285736186E-3</v>
      </c>
      <c r="F2616" s="16" t="str">
        <f t="shared" si="808"/>
        <v/>
      </c>
      <c r="G2616" s="16">
        <f t="shared" si="826"/>
        <v>-1.6683849285736186E-3</v>
      </c>
      <c r="H2616" s="6">
        <f t="shared" si="810"/>
        <v>2603</v>
      </c>
      <c r="I2616" s="25">
        <f t="shared" ca="1" si="827"/>
        <v>35096.144992936534</v>
      </c>
      <c r="J2616" s="16">
        <f t="shared" ca="1" si="828"/>
        <v>-1.0522959146229603E-2</v>
      </c>
      <c r="K2616" s="17">
        <f t="shared" ca="1" si="829"/>
        <v>26.675033796066554</v>
      </c>
      <c r="L2616" s="31">
        <f t="shared" ca="1" si="807"/>
        <v>-0.67954525624273776</v>
      </c>
      <c r="N2616" s="21">
        <v>2603</v>
      </c>
      <c r="O2616" s="14">
        <f t="shared" si="830"/>
        <v>0.76528200000000002</v>
      </c>
      <c r="P2616" s="14">
        <f t="shared" si="831"/>
        <v>0.81631366520474224</v>
      </c>
      <c r="Q2616" s="14">
        <f t="shared" si="832"/>
        <v>1.5815956652047423</v>
      </c>
      <c r="R2616" s="14">
        <f t="shared" si="833"/>
        <v>-5.1031665204742227E-2</v>
      </c>
      <c r="S2616" s="14">
        <f t="shared" si="834"/>
        <v>2.3979093304094845</v>
      </c>
      <c r="T2616" s="14">
        <f t="shared" si="835"/>
        <v>-0.86734533040948447</v>
      </c>
      <c r="U2616" s="4"/>
      <c r="V2616" s="21"/>
      <c r="W2616" s="15"/>
      <c r="X2616" s="15"/>
      <c r="Y2616" s="15"/>
      <c r="Z2616" s="15"/>
      <c r="AA2616" s="15"/>
      <c r="AB2616" s="15"/>
      <c r="AC2616" s="15"/>
      <c r="AD2616" s="71"/>
      <c r="AE2616" s="71"/>
      <c r="AF2616" s="71"/>
      <c r="AG2616" s="71"/>
      <c r="AH2616" s="71"/>
      <c r="AI2616" s="71"/>
    </row>
    <row r="2617" spans="2:35" s="30" customFormat="1">
      <c r="B2617" s="64">
        <v>44181</v>
      </c>
      <c r="C2617" s="65">
        <f>[1]ベイズ予測の検証!D1569</f>
        <v>3706.81</v>
      </c>
      <c r="D2617" s="123">
        <v>26757.4</v>
      </c>
      <c r="E2617" s="16">
        <f t="shared" si="825"/>
        <v>2.6064304941876642E-3</v>
      </c>
      <c r="F2617" s="16">
        <f t="shared" si="808"/>
        <v>2.6064304941876642E-3</v>
      </c>
      <c r="G2617" s="16" t="str">
        <f t="shared" si="826"/>
        <v/>
      </c>
      <c r="H2617" s="6">
        <f t="shared" si="810"/>
        <v>2604</v>
      </c>
      <c r="I2617" s="25">
        <f t="shared" ca="1" si="827"/>
        <v>35568.649215934573</v>
      </c>
      <c r="J2617" s="16">
        <f t="shared" ca="1" si="828"/>
        <v>1.3463137421307539E-2</v>
      </c>
      <c r="K2617" s="17">
        <f t="shared" ca="1" si="829"/>
        <v>27.492491526157913</v>
      </c>
      <c r="L2617" s="31">
        <f t="shared" ca="1" si="807"/>
        <v>0.81745773009135825</v>
      </c>
      <c r="N2617" s="21">
        <v>2604</v>
      </c>
      <c r="O2617" s="14">
        <f t="shared" si="830"/>
        <v>0.76557599999999992</v>
      </c>
      <c r="P2617" s="14">
        <f t="shared" si="831"/>
        <v>0.81647045261907669</v>
      </c>
      <c r="Q2617" s="14">
        <f t="shared" si="832"/>
        <v>1.5820464526190765</v>
      </c>
      <c r="R2617" s="14">
        <f t="shared" si="833"/>
        <v>-5.0894452619076769E-2</v>
      </c>
      <c r="S2617" s="14">
        <f t="shared" si="834"/>
        <v>2.3985169052381532</v>
      </c>
      <c r="T2617" s="14">
        <f t="shared" si="835"/>
        <v>-0.86736490523815346</v>
      </c>
      <c r="U2617" s="4"/>
      <c r="V2617" s="21"/>
      <c r="W2617" s="15"/>
      <c r="X2617" s="15"/>
      <c r="Y2617" s="15"/>
      <c r="Z2617" s="15"/>
      <c r="AA2617" s="15"/>
      <c r="AB2617" s="15"/>
      <c r="AC2617" s="15"/>
      <c r="AD2617" s="71"/>
      <c r="AE2617" s="71"/>
      <c r="AF2617" s="71"/>
      <c r="AG2617" s="71"/>
      <c r="AH2617" s="71"/>
      <c r="AI2617" s="71"/>
    </row>
    <row r="2618" spans="2:35" s="30" customFormat="1">
      <c r="B2618" s="64">
        <v>44182</v>
      </c>
      <c r="C2618" s="65">
        <f>[1]ベイズ予測の検証!D1570</f>
        <v>3722.48</v>
      </c>
      <c r="D2618" s="123">
        <v>26806.67</v>
      </c>
      <c r="E2618" s="16">
        <f t="shared" si="825"/>
        <v>1.841359773370985E-3</v>
      </c>
      <c r="F2618" s="16">
        <f t="shared" si="808"/>
        <v>1.841359773370985E-3</v>
      </c>
      <c r="G2618" s="16" t="str">
        <f t="shared" si="826"/>
        <v/>
      </c>
      <c r="H2618" s="6">
        <f t="shared" si="810"/>
        <v>2605</v>
      </c>
      <c r="I2618" s="25">
        <f t="shared" ca="1" si="827"/>
        <v>35644.585072532151</v>
      </c>
      <c r="J2618" s="16">
        <f t="shared" ca="1" si="828"/>
        <v>2.1349097666480744E-3</v>
      </c>
      <c r="K2618" s="17">
        <f t="shared" ca="1" si="829"/>
        <v>27.607406246136428</v>
      </c>
      <c r="L2618" s="31">
        <f t="shared" ca="1" si="807"/>
        <v>0.11491471997851516</v>
      </c>
      <c r="N2618" s="21">
        <v>2605</v>
      </c>
      <c r="O2618" s="14">
        <f t="shared" si="830"/>
        <v>0.76586999999999994</v>
      </c>
      <c r="P2618" s="14">
        <f t="shared" si="831"/>
        <v>0.81662720993119009</v>
      </c>
      <c r="Q2618" s="14">
        <f t="shared" si="832"/>
        <v>1.58249720993119</v>
      </c>
      <c r="R2618" s="14">
        <f t="shared" si="833"/>
        <v>-5.075720993119015E-2</v>
      </c>
      <c r="S2618" s="14">
        <f t="shared" si="834"/>
        <v>2.39912441986238</v>
      </c>
      <c r="T2618" s="14">
        <f t="shared" si="835"/>
        <v>-0.86738441986238024</v>
      </c>
      <c r="U2618" s="4"/>
      <c r="V2618" s="21"/>
      <c r="W2618" s="15"/>
      <c r="X2618" s="15"/>
      <c r="Y2618" s="15"/>
      <c r="Z2618" s="15"/>
      <c r="AA2618" s="15"/>
      <c r="AB2618" s="15"/>
      <c r="AC2618" s="15"/>
      <c r="AD2618" s="71"/>
      <c r="AE2618" s="71"/>
      <c r="AF2618" s="71"/>
      <c r="AG2618" s="71"/>
      <c r="AH2618" s="71"/>
      <c r="AI2618" s="71"/>
    </row>
    <row r="2619" spans="2:35" s="30" customFormat="1">
      <c r="B2619" s="64">
        <v>44183</v>
      </c>
      <c r="C2619" s="65">
        <f>[1]ベイズ予測の検証!D1571</f>
        <v>3709.83</v>
      </c>
      <c r="D2619" s="123">
        <v>26763.39</v>
      </c>
      <c r="E2619" s="16">
        <f t="shared" si="825"/>
        <v>-1.6145235495493785E-3</v>
      </c>
      <c r="F2619" s="16" t="str">
        <f t="shared" si="808"/>
        <v/>
      </c>
      <c r="G2619" s="16">
        <f t="shared" si="826"/>
        <v>-1.6145235495493785E-3</v>
      </c>
      <c r="H2619" s="6">
        <f t="shared" si="810"/>
        <v>2606</v>
      </c>
      <c r="I2619" s="25">
        <f t="shared" ca="1" si="827"/>
        <v>35866.067046514065</v>
      </c>
      <c r="J2619" s="16">
        <f t="shared" ca="1" si="828"/>
        <v>6.2136218876226697E-3</v>
      </c>
      <c r="K2619" s="17">
        <f t="shared" ca="1" si="829"/>
        <v>27.976181315039113</v>
      </c>
      <c r="L2619" s="31">
        <f t="shared" ca="1" si="807"/>
        <v>0.36877506890268685</v>
      </c>
      <c r="N2619" s="21">
        <v>2606</v>
      </c>
      <c r="O2619" s="14">
        <f t="shared" si="830"/>
        <v>0.76616399999999996</v>
      </c>
      <c r="P2619" s="14">
        <f t="shared" si="831"/>
        <v>0.81678393715841402</v>
      </c>
      <c r="Q2619" s="14">
        <f t="shared" si="832"/>
        <v>1.5829479371584139</v>
      </c>
      <c r="R2619" s="14">
        <f t="shared" si="833"/>
        <v>-5.0619937158414063E-2</v>
      </c>
      <c r="S2619" s="14">
        <f t="shared" si="834"/>
        <v>2.3997318743168279</v>
      </c>
      <c r="T2619" s="14">
        <f t="shared" si="835"/>
        <v>-0.86740387431682808</v>
      </c>
      <c r="U2619" s="4"/>
      <c r="V2619" s="21"/>
      <c r="W2619" s="15"/>
      <c r="X2619" s="15"/>
      <c r="Y2619" s="15"/>
      <c r="Z2619" s="15"/>
      <c r="AA2619" s="15"/>
      <c r="AB2619" s="15"/>
      <c r="AC2619" s="15"/>
      <c r="AD2619" s="71"/>
      <c r="AE2619" s="71"/>
      <c r="AF2619" s="71"/>
      <c r="AG2619" s="71"/>
      <c r="AH2619" s="71"/>
      <c r="AI2619" s="71"/>
    </row>
    <row r="2620" spans="2:35" s="30" customFormat="1">
      <c r="B2620" s="64">
        <v>44186</v>
      </c>
      <c r="C2620" s="65">
        <f>[1]ベイズ予測の検証!D1572</f>
        <v>3694.94</v>
      </c>
      <c r="D2620" s="123">
        <v>26714.42</v>
      </c>
      <c r="E2620" s="16">
        <f t="shared" si="825"/>
        <v>-1.8297383104308223E-3</v>
      </c>
      <c r="F2620" s="16" t="str">
        <f t="shared" si="808"/>
        <v/>
      </c>
      <c r="G2620" s="16">
        <f t="shared" si="826"/>
        <v>-1.8297383104308223E-3</v>
      </c>
      <c r="H2620" s="6">
        <f t="shared" si="810"/>
        <v>2607</v>
      </c>
      <c r="I2620" s="25">
        <f t="shared" ca="1" si="827"/>
        <v>36035.925040470014</v>
      </c>
      <c r="J2620" s="16">
        <f t="shared" ca="1" si="828"/>
        <v>4.7358968502362883E-3</v>
      </c>
      <c r="K2620" s="17">
        <f t="shared" ca="1" si="829"/>
        <v>28.253101374430187</v>
      </c>
      <c r="L2620" s="31">
        <f t="shared" ca="1" si="807"/>
        <v>0.27692005939107545</v>
      </c>
      <c r="N2620" s="21">
        <v>2607</v>
      </c>
      <c r="O2620" s="14">
        <f t="shared" si="830"/>
        <v>0.76645799999999997</v>
      </c>
      <c r="P2620" s="14">
        <f t="shared" si="831"/>
        <v>0.81694063431806352</v>
      </c>
      <c r="Q2620" s="14">
        <f t="shared" si="832"/>
        <v>1.5833986343180635</v>
      </c>
      <c r="R2620" s="14">
        <f t="shared" si="833"/>
        <v>-5.0482634318063546E-2</v>
      </c>
      <c r="S2620" s="14">
        <f t="shared" si="834"/>
        <v>2.4003392686361269</v>
      </c>
      <c r="T2620" s="14">
        <f t="shared" si="835"/>
        <v>-0.86742326863612707</v>
      </c>
      <c r="U2620" s="4"/>
      <c r="V2620" s="21"/>
      <c r="W2620" s="15"/>
      <c r="X2620" s="15"/>
      <c r="Y2620" s="15"/>
      <c r="Z2620" s="15"/>
      <c r="AA2620" s="15"/>
      <c r="AB2620" s="15"/>
      <c r="AC2620" s="15"/>
      <c r="AD2620" s="71"/>
      <c r="AE2620" s="71"/>
      <c r="AF2620" s="71"/>
      <c r="AG2620" s="71"/>
      <c r="AH2620" s="71"/>
      <c r="AI2620" s="71"/>
    </row>
    <row r="2621" spans="2:35" s="30" customFormat="1">
      <c r="B2621" s="64">
        <v>44187</v>
      </c>
      <c r="C2621" s="65">
        <f>[1]ベイズ予測の検証!D1573</f>
        <v>3687.25</v>
      </c>
      <c r="D2621" s="123">
        <v>26436.39</v>
      </c>
      <c r="E2621" s="16">
        <f t="shared" si="825"/>
        <v>-1.0407487791237797E-2</v>
      </c>
      <c r="F2621" s="16" t="str">
        <f t="shared" si="808"/>
        <v/>
      </c>
      <c r="G2621" s="16">
        <f t="shared" si="826"/>
        <v>-1.0407487791237797E-2</v>
      </c>
      <c r="H2621" s="6">
        <f t="shared" si="810"/>
        <v>2608</v>
      </c>
      <c r="I2621" s="25">
        <f t="shared" ca="1" si="827"/>
        <v>35902.904704992834</v>
      </c>
      <c r="J2621" s="16">
        <f t="shared" ca="1" si="828"/>
        <v>-3.6913256792434827E-3</v>
      </c>
      <c r="K2621" s="17">
        <f t="shared" ca="1" si="829"/>
        <v>28.003591504313416</v>
      </c>
      <c r="L2621" s="31">
        <f t="shared" ca="1" si="807"/>
        <v>-0.24950987011676956</v>
      </c>
      <c r="N2621" s="21">
        <v>2608</v>
      </c>
      <c r="O2621" s="14">
        <f t="shared" si="830"/>
        <v>0.76675199999999999</v>
      </c>
      <c r="P2621" s="14">
        <f t="shared" si="831"/>
        <v>0.81709730142743708</v>
      </c>
      <c r="Q2621" s="14">
        <f t="shared" si="832"/>
        <v>1.5838493014274371</v>
      </c>
      <c r="R2621" s="14">
        <f t="shared" si="833"/>
        <v>-5.0345301427437095E-2</v>
      </c>
      <c r="S2621" s="14">
        <f t="shared" si="834"/>
        <v>2.4009466028548743</v>
      </c>
      <c r="T2621" s="14">
        <f t="shared" si="835"/>
        <v>-0.86744260285487418</v>
      </c>
      <c r="U2621" s="4"/>
      <c r="V2621" s="21"/>
      <c r="W2621" s="15"/>
      <c r="X2621" s="15"/>
      <c r="Y2621" s="15"/>
      <c r="Z2621" s="15"/>
      <c r="AA2621" s="15"/>
      <c r="AB2621" s="15"/>
      <c r="AC2621" s="15"/>
      <c r="AD2621" s="71"/>
      <c r="AE2621" s="71"/>
      <c r="AF2621" s="71"/>
      <c r="AG2621" s="71"/>
      <c r="AH2621" s="71"/>
      <c r="AI2621" s="71"/>
    </row>
    <row r="2622" spans="2:35" s="30" customFormat="1">
      <c r="B2622" s="64">
        <v>44188</v>
      </c>
      <c r="C2622" s="65">
        <f>[1]ベイズ予測の検証!D1574</f>
        <v>3690.01</v>
      </c>
      <c r="D2622" s="123">
        <v>26524.79</v>
      </c>
      <c r="E2622" s="16">
        <f t="shared" si="825"/>
        <v>3.3438756199315207E-3</v>
      </c>
      <c r="F2622" s="16">
        <f t="shared" si="808"/>
        <v>3.3438756199315207E-3</v>
      </c>
      <c r="G2622" s="16" t="str">
        <f t="shared" si="826"/>
        <v/>
      </c>
      <c r="H2622" s="6">
        <f t="shared" si="810"/>
        <v>2609</v>
      </c>
      <c r="I2622" s="25">
        <f t="shared" ca="1" si="827"/>
        <v>36495.543282176193</v>
      </c>
      <c r="J2622" s="16">
        <f t="shared" ca="1" si="828"/>
        <v>1.6506702787781515E-2</v>
      </c>
      <c r="K2622" s="17">
        <f t="shared" ca="1" si="829"/>
        <v>29.008463945823586</v>
      </c>
      <c r="L2622" s="31">
        <f t="shared" ca="1" si="807"/>
        <v>1.0048724415101689</v>
      </c>
      <c r="N2622" s="21">
        <v>2609</v>
      </c>
      <c r="O2622" s="14">
        <f t="shared" si="830"/>
        <v>0.76704600000000001</v>
      </c>
      <c r="P2622" s="14">
        <f t="shared" si="831"/>
        <v>0.81725393850381656</v>
      </c>
      <c r="Q2622" s="14">
        <f t="shared" si="832"/>
        <v>1.5842999385038166</v>
      </c>
      <c r="R2622" s="14">
        <f t="shared" si="833"/>
        <v>-5.0207938503816552E-2</v>
      </c>
      <c r="S2622" s="14">
        <f t="shared" si="834"/>
        <v>2.401553877007633</v>
      </c>
      <c r="T2622" s="14">
        <f t="shared" si="835"/>
        <v>-0.86746187700763311</v>
      </c>
      <c r="U2622" s="4"/>
      <c r="V2622" s="21"/>
      <c r="W2622" s="15"/>
      <c r="X2622" s="15"/>
      <c r="Y2622" s="15"/>
      <c r="Z2622" s="15"/>
      <c r="AA2622" s="15"/>
      <c r="AB2622" s="15"/>
      <c r="AC2622" s="15"/>
      <c r="AD2622" s="71"/>
      <c r="AE2622" s="71"/>
      <c r="AF2622" s="71"/>
      <c r="AG2622" s="71"/>
      <c r="AH2622" s="71"/>
      <c r="AI2622" s="71"/>
    </row>
    <row r="2623" spans="2:35" s="30" customFormat="1">
      <c r="B2623" s="64">
        <v>44189</v>
      </c>
      <c r="C2623" s="65">
        <f>[1]ベイズ予測の検証!D1575</f>
        <v>3703.06</v>
      </c>
      <c r="D2623" s="123">
        <v>26668.35</v>
      </c>
      <c r="E2623" s="16">
        <f t="shared" si="825"/>
        <v>5.4122954413587318E-3</v>
      </c>
      <c r="F2623" s="16">
        <f t="shared" si="808"/>
        <v>5.4122954413587318E-3</v>
      </c>
      <c r="G2623" s="16" t="str">
        <f t="shared" si="826"/>
        <v/>
      </c>
      <c r="H2623" s="6">
        <f t="shared" si="810"/>
        <v>2610</v>
      </c>
      <c r="I2623" s="25">
        <f t="shared" ca="1" si="827"/>
        <v>36302.285374347841</v>
      </c>
      <c r="J2623" s="16">
        <f t="shared" ca="1" si="828"/>
        <v>-5.2953837769757596E-3</v>
      </c>
      <c r="K2623" s="17">
        <f t="shared" ca="1" si="829"/>
        <v>28.658247846661634</v>
      </c>
      <c r="L2623" s="31">
        <f t="shared" ca="1" si="807"/>
        <v>-0.3502160991619509</v>
      </c>
      <c r="N2623" s="21">
        <v>2610</v>
      </c>
      <c r="O2623" s="14">
        <f t="shared" si="830"/>
        <v>0.76734000000000002</v>
      </c>
      <c r="P2623" s="14">
        <f t="shared" si="831"/>
        <v>0.81741054556446724</v>
      </c>
      <c r="Q2623" s="14">
        <f t="shared" si="832"/>
        <v>1.5847505455644673</v>
      </c>
      <c r="R2623" s="14">
        <f t="shared" si="833"/>
        <v>-5.0070545564467217E-2</v>
      </c>
      <c r="S2623" s="14">
        <f t="shared" si="834"/>
        <v>2.4021610911289346</v>
      </c>
      <c r="T2623" s="14">
        <f t="shared" si="835"/>
        <v>-0.86748109112893446</v>
      </c>
      <c r="U2623" s="4"/>
      <c r="V2623" s="21"/>
      <c r="W2623" s="15"/>
      <c r="X2623" s="15"/>
      <c r="Y2623" s="15"/>
      <c r="Z2623" s="15"/>
      <c r="AA2623" s="15"/>
      <c r="AB2623" s="15"/>
      <c r="AC2623" s="15"/>
      <c r="AD2623" s="71"/>
      <c r="AE2623" s="71"/>
      <c r="AF2623" s="71"/>
      <c r="AG2623" s="71"/>
      <c r="AH2623" s="71"/>
      <c r="AI2623" s="71"/>
    </row>
    <row r="2624" spans="2:35" s="30" customFormat="1">
      <c r="B2624" s="64">
        <v>44190</v>
      </c>
      <c r="C2624" s="128"/>
      <c r="D2624" s="123">
        <v>26656.61</v>
      </c>
      <c r="E2624" s="16">
        <f t="shared" si="825"/>
        <v>-4.4022221097285598E-4</v>
      </c>
      <c r="F2624" s="16" t="str">
        <f t="shared" si="808"/>
        <v/>
      </c>
      <c r="G2624" s="16">
        <f t="shared" si="826"/>
        <v>-4.4022221097285598E-4</v>
      </c>
      <c r="H2624" s="6">
        <f t="shared" si="810"/>
        <v>2611</v>
      </c>
      <c r="I2624" s="25">
        <f t="shared" ca="1" si="827"/>
        <v>36252.188525128193</v>
      </c>
      <c r="J2624" s="16">
        <f t="shared" ca="1" si="828"/>
        <v>-1.3799916094276465E-3</v>
      </c>
      <c r="K2624" s="17">
        <f t="shared" ca="1" si="829"/>
        <v>28.553563746432786</v>
      </c>
      <c r="L2624" s="31">
        <f t="shared" ca="1" si="807"/>
        <v>-0.10468410022884926</v>
      </c>
      <c r="N2624" s="21">
        <v>2611</v>
      </c>
      <c r="O2624" s="14">
        <f t="shared" si="830"/>
        <v>0.76763399999999993</v>
      </c>
      <c r="P2624" s="14">
        <f t="shared" si="831"/>
        <v>0.81756712262663789</v>
      </c>
      <c r="Q2624" s="14">
        <f t="shared" si="832"/>
        <v>1.5852011226266378</v>
      </c>
      <c r="R2624" s="14">
        <f t="shared" si="833"/>
        <v>-4.993312262663796E-2</v>
      </c>
      <c r="S2624" s="14">
        <f t="shared" si="834"/>
        <v>2.4027682452532755</v>
      </c>
      <c r="T2624" s="14">
        <f t="shared" si="835"/>
        <v>-0.86750024525327585</v>
      </c>
      <c r="U2624" s="4"/>
      <c r="V2624" s="21"/>
      <c r="W2624" s="15"/>
      <c r="X2624" s="15"/>
      <c r="Y2624" s="15"/>
      <c r="Z2624" s="15"/>
      <c r="AA2624" s="15"/>
      <c r="AB2624" s="15"/>
      <c r="AC2624" s="15"/>
      <c r="AD2624" s="71"/>
      <c r="AE2624" s="71"/>
      <c r="AF2624" s="71"/>
      <c r="AG2624" s="71"/>
      <c r="AH2624" s="71"/>
      <c r="AI2624" s="71"/>
    </row>
    <row r="2625" spans="2:35" s="30" customFormat="1">
      <c r="B2625" s="64">
        <v>44193</v>
      </c>
      <c r="C2625" s="65">
        <f>[1]ベイズ予測の検証!D1576</f>
        <v>3735.4</v>
      </c>
      <c r="D2625" s="123">
        <v>26854.03</v>
      </c>
      <c r="E2625" s="16">
        <f t="shared" si="825"/>
        <v>7.4060430039678054E-3</v>
      </c>
      <c r="F2625" s="16">
        <f t="shared" si="808"/>
        <v>7.4060430039678054E-3</v>
      </c>
      <c r="G2625" s="16" t="str">
        <f t="shared" si="826"/>
        <v/>
      </c>
      <c r="H2625" s="6">
        <f t="shared" si="810"/>
        <v>2612</v>
      </c>
      <c r="I2625" s="25">
        <f t="shared" ca="1" si="827"/>
        <v>35764.53983394758</v>
      </c>
      <c r="J2625" s="16">
        <f t="shared" ca="1" si="828"/>
        <v>-1.3451565574933488E-2</v>
      </c>
      <c r="K2625" s="17">
        <f t="shared" ca="1" si="829"/>
        <v>27.688759584147412</v>
      </c>
      <c r="L2625" s="31">
        <f t="shared" ca="1" si="807"/>
        <v>-0.8648041622853736</v>
      </c>
      <c r="N2625" s="21">
        <v>2612</v>
      </c>
      <c r="O2625" s="14">
        <f t="shared" si="830"/>
        <v>0.76792799999999994</v>
      </c>
      <c r="P2625" s="14">
        <f t="shared" si="831"/>
        <v>0.81772366970756083</v>
      </c>
      <c r="Q2625" s="14">
        <f t="shared" si="832"/>
        <v>1.5856516697075609</v>
      </c>
      <c r="R2625" s="14">
        <f t="shared" si="833"/>
        <v>-4.9795669707560886E-2</v>
      </c>
      <c r="S2625" s="14">
        <f t="shared" si="834"/>
        <v>2.4033753394151214</v>
      </c>
      <c r="T2625" s="14">
        <f t="shared" si="835"/>
        <v>-0.86751933941512172</v>
      </c>
      <c r="U2625" s="4"/>
      <c r="V2625" s="21"/>
      <c r="W2625" s="15"/>
      <c r="X2625" s="15"/>
      <c r="Y2625" s="15"/>
      <c r="Z2625" s="15"/>
      <c r="AA2625" s="15"/>
      <c r="AB2625" s="15"/>
      <c r="AC2625" s="15"/>
      <c r="AD2625" s="71"/>
      <c r="AE2625" s="71"/>
      <c r="AF2625" s="71"/>
      <c r="AG2625" s="71"/>
      <c r="AH2625" s="71"/>
      <c r="AI2625" s="71"/>
    </row>
    <row r="2626" spans="2:35" s="30" customFormat="1">
      <c r="B2626" s="64">
        <v>44194</v>
      </c>
      <c r="C2626" s="65">
        <f>[1]ベイズ予測の検証!D1577</f>
        <v>3727.04</v>
      </c>
      <c r="D2626" s="123">
        <v>27568.15</v>
      </c>
      <c r="E2626" s="16">
        <f t="shared" si="825"/>
        <v>2.6592656670153519E-2</v>
      </c>
      <c r="F2626" s="16">
        <f t="shared" si="808"/>
        <v>2.6592656670153519E-2</v>
      </c>
      <c r="G2626" s="16" t="str">
        <f t="shared" si="826"/>
        <v/>
      </c>
      <c r="H2626" s="6">
        <f t="shared" si="810"/>
        <v>2613</v>
      </c>
      <c r="I2626" s="25">
        <f t="shared" ca="1" si="827"/>
        <v>36495.424810609118</v>
      </c>
      <c r="J2626" s="16">
        <f t="shared" ca="1" si="828"/>
        <v>2.0436023504146555E-2</v>
      </c>
      <c r="K2626" s="17">
        <f t="shared" ca="1" si="829"/>
        <v>28.934761058312546</v>
      </c>
      <c r="L2626" s="31">
        <f t="shared" ca="1" si="807"/>
        <v>1.2460014741651351</v>
      </c>
      <c r="N2626" s="21">
        <v>2613</v>
      </c>
      <c r="O2626" s="14">
        <f t="shared" si="830"/>
        <v>0.76822199999999996</v>
      </c>
      <c r="P2626" s="14">
        <f t="shared" si="831"/>
        <v>0.81788018682445174</v>
      </c>
      <c r="Q2626" s="14">
        <f t="shared" si="832"/>
        <v>1.5861021868244518</v>
      </c>
      <c r="R2626" s="14">
        <f t="shared" si="833"/>
        <v>-4.9658186824451778E-2</v>
      </c>
      <c r="S2626" s="14">
        <f t="shared" si="834"/>
        <v>2.4039823736489034</v>
      </c>
      <c r="T2626" s="14">
        <f t="shared" si="835"/>
        <v>-0.86753837364890352</v>
      </c>
      <c r="U2626" s="4"/>
      <c r="V2626" s="21"/>
      <c r="W2626" s="15"/>
      <c r="X2626" s="15"/>
      <c r="Y2626" s="15"/>
      <c r="Z2626" s="15"/>
      <c r="AA2626" s="15"/>
      <c r="AB2626" s="15"/>
      <c r="AC2626" s="15"/>
      <c r="AD2626" s="71"/>
      <c r="AE2626" s="71"/>
      <c r="AF2626" s="71"/>
      <c r="AG2626" s="71"/>
      <c r="AH2626" s="71"/>
      <c r="AI2626" s="71"/>
    </row>
    <row r="2627" spans="2:35" s="30" customFormat="1">
      <c r="B2627" s="129"/>
      <c r="C2627" s="130"/>
      <c r="D2627" s="123"/>
      <c r="E2627" s="148" t="s">
        <v>75</v>
      </c>
      <c r="F2627" s="148" t="s">
        <v>78</v>
      </c>
      <c r="G2627" s="148" t="s">
        <v>79</v>
      </c>
      <c r="H2627" s="6"/>
      <c r="I2627" s="25"/>
      <c r="J2627" s="16"/>
      <c r="K2627" s="17"/>
      <c r="L2627" s="131"/>
      <c r="N2627" s="21"/>
      <c r="O2627" s="14"/>
      <c r="P2627" s="14"/>
      <c r="Q2627" s="14"/>
      <c r="R2627" s="14"/>
      <c r="S2627" s="14"/>
      <c r="T2627" s="14"/>
      <c r="U2627" s="4"/>
      <c r="V2627" s="21"/>
      <c r="W2627" s="15"/>
      <c r="X2627" s="15"/>
      <c r="Y2627" s="15"/>
      <c r="Z2627" s="15"/>
      <c r="AA2627" s="15"/>
      <c r="AB2627" s="15"/>
      <c r="AC2627" s="15"/>
      <c r="AD2627" s="71"/>
      <c r="AE2627" s="71"/>
      <c r="AF2627" s="71"/>
      <c r="AG2627" s="71"/>
      <c r="AH2627" s="71"/>
      <c r="AI2627" s="71"/>
    </row>
    <row r="2628" spans="2:35">
      <c r="D2628" s="142" t="s">
        <v>80</v>
      </c>
      <c r="E2628" s="147">
        <f>AVERAGE(E13:E2626)</f>
        <v>4.5716273686001604E-4</v>
      </c>
      <c r="F2628" s="147">
        <f t="shared" ref="F2628:G2628" si="836">AVERAGE(F13:F2626)</f>
        <v>9.6848579546588293E-3</v>
      </c>
      <c r="G2628" s="147">
        <f t="shared" si="836"/>
        <v>-9.7607053808992303E-3</v>
      </c>
    </row>
    <row r="2629" spans="2:35">
      <c r="D2629" s="142" t="s">
        <v>81</v>
      </c>
      <c r="E2629" s="147">
        <f>STDEV(E13:E2626)</f>
        <v>1.3642265785768251E-2</v>
      </c>
      <c r="F2629" s="147">
        <f t="shared" ref="F2629:G2629" si="837">STDEV(F13:F2626)</f>
        <v>9.1509772667733736E-3</v>
      </c>
      <c r="G2629" s="147">
        <f t="shared" si="837"/>
        <v>1.0143768565077833E-2</v>
      </c>
      <c r="J2629" s="84" t="s">
        <v>70</v>
      </c>
      <c r="K2629" s="125">
        <v>3.0000000000000001E-3</v>
      </c>
    </row>
    <row r="2630" spans="2:35">
      <c r="D2630" s="142" t="s">
        <v>82</v>
      </c>
      <c r="E2630" s="147">
        <f>MAX(E13:E2626)</f>
        <v>8.0380934483359132E-2</v>
      </c>
      <c r="F2630" s="147">
        <f t="shared" ref="F2630" si="838">MAX(F13:F2626)</f>
        <v>8.0380934483359132E-2</v>
      </c>
      <c r="G2630" s="148" t="s">
        <v>73</v>
      </c>
      <c r="J2630" s="84" t="s">
        <v>46</v>
      </c>
      <c r="K2630" s="125">
        <v>7.4999999999999997E-3</v>
      </c>
    </row>
    <row r="2631" spans="2:35">
      <c r="D2631" s="142" t="s">
        <v>83</v>
      </c>
      <c r="E2631" s="147">
        <f>MIN(E13:E2626)</f>
        <v>-0.10553932284114428</v>
      </c>
      <c r="F2631" s="147" t="s">
        <v>73</v>
      </c>
      <c r="G2631" s="147">
        <f t="shared" ref="G2631" si="839">MIN(G13:G2626)</f>
        <v>-0.10553932284114428</v>
      </c>
      <c r="J2631" s="126" t="s">
        <v>47</v>
      </c>
      <c r="K2631" s="125">
        <v>5.0000000000000001E-3</v>
      </c>
    </row>
    <row r="2632" spans="2:35" s="30" customFormat="1" ht="32.15">
      <c r="B2632" s="54"/>
      <c r="C2632" s="44" t="s">
        <v>13</v>
      </c>
      <c r="D2632" s="70" t="s">
        <v>27</v>
      </c>
      <c r="E2632" s="70" t="s">
        <v>9</v>
      </c>
      <c r="F2632" s="132" t="s">
        <v>74</v>
      </c>
      <c r="G2632" s="132" t="s">
        <v>73</v>
      </c>
      <c r="H2632" s="46" t="s">
        <v>14</v>
      </c>
      <c r="J2632" s="26" t="s">
        <v>28</v>
      </c>
      <c r="K2632" s="45" t="s">
        <v>15</v>
      </c>
      <c r="L2632" s="7" t="s">
        <v>16</v>
      </c>
      <c r="M2632" s="46" t="s">
        <v>17</v>
      </c>
      <c r="AD2632" s="71"/>
      <c r="AE2632" s="71"/>
      <c r="AF2632" s="71"/>
      <c r="AG2632" s="71"/>
      <c r="AH2632" s="71"/>
      <c r="AI2632" s="71"/>
    </row>
    <row r="2633" spans="2:35" s="30" customFormat="1">
      <c r="B2633" s="54"/>
      <c r="C2633" s="133"/>
      <c r="D2633" s="134"/>
      <c r="E2633" s="134"/>
      <c r="F2633" s="140"/>
      <c r="G2633" s="140"/>
      <c r="H2633" s="135"/>
      <c r="J2633" s="136"/>
      <c r="K2633" s="137"/>
      <c r="L2633" s="138"/>
      <c r="M2633" s="135"/>
      <c r="AD2633" s="71"/>
      <c r="AE2633" s="71"/>
      <c r="AF2633" s="71"/>
      <c r="AG2633" s="71"/>
      <c r="AH2633" s="71"/>
      <c r="AI2633" s="71"/>
    </row>
    <row r="2634" spans="2:35">
      <c r="E2634" s="52"/>
      <c r="F2634" s="142" t="s">
        <v>75</v>
      </c>
      <c r="G2634" s="142" t="s">
        <v>76</v>
      </c>
      <c r="H2634" s="142" t="s">
        <v>84</v>
      </c>
      <c r="I2634" s="152" t="s">
        <v>85</v>
      </c>
      <c r="J2634" s="156" t="s">
        <v>71</v>
      </c>
      <c r="K2634" s="155" t="s">
        <v>85</v>
      </c>
      <c r="L2634" s="85" t="s">
        <v>69</v>
      </c>
      <c r="M2634" s="142" t="s">
        <v>85</v>
      </c>
    </row>
    <row r="2635" spans="2:35">
      <c r="E2635" s="79">
        <v>-0.12</v>
      </c>
      <c r="F2635" s="143">
        <v>-0.11999999999999997</v>
      </c>
      <c r="G2635" s="144">
        <v>0</v>
      </c>
      <c r="H2635" s="145">
        <f t="shared" ref="H2635:H2666" si="840">G2635/$G$2684</f>
        <v>0</v>
      </c>
      <c r="I2635" s="153">
        <f>H2635</f>
        <v>0</v>
      </c>
      <c r="J2635" s="141">
        <f t="shared" ref="J2635:J2666" si="841">_xlfn.NORM.DIST(E2635,$K$2629,$E$2629,FALSE)*$K$2631</f>
        <v>3.2590485664216602E-19</v>
      </c>
      <c r="K2635" s="149">
        <f>J2635</f>
        <v>3.2590485664216602E-19</v>
      </c>
      <c r="L2635" s="127">
        <f t="shared" ref="L2635:L2666" si="842">($K$2630/(PI()*((E2635-$K$2629)^2+$K$2630^2)))*$K$2631</f>
        <v>7.8606679059562074E-4</v>
      </c>
      <c r="M2635" s="149">
        <f>L2635</f>
        <v>7.8606679059562074E-4</v>
      </c>
    </row>
    <row r="2636" spans="2:35">
      <c r="E2636" s="79">
        <f t="shared" ref="E2636:E2683" si="843">E2635+$K$2631</f>
        <v>-0.11499999999999999</v>
      </c>
      <c r="F2636" s="143">
        <v>-0.11499999999999996</v>
      </c>
      <c r="G2636" s="144">
        <v>0</v>
      </c>
      <c r="H2636" s="145">
        <f t="shared" si="840"/>
        <v>0</v>
      </c>
      <c r="I2636" s="153">
        <f>I2635+H2636</f>
        <v>0</v>
      </c>
      <c r="J2636" s="141">
        <f t="shared" si="841"/>
        <v>8.2991935086941121E-18</v>
      </c>
      <c r="K2636" s="149">
        <f t="shared" ref="K2636:K2683" si="844">K2635+J2636</f>
        <v>8.6250983653362778E-18</v>
      </c>
      <c r="L2636" s="127">
        <f t="shared" si="842"/>
        <v>8.5382026300618013E-4</v>
      </c>
      <c r="M2636" s="149">
        <f t="shared" ref="M2636:M2683" si="845">M2635+L2636</f>
        <v>1.639887053601801E-3</v>
      </c>
    </row>
    <row r="2637" spans="2:35">
      <c r="E2637" s="79">
        <f t="shared" si="843"/>
        <v>-0.10999999999999999</v>
      </c>
      <c r="F2637" s="143">
        <v>-0.10999999999999996</v>
      </c>
      <c r="G2637" s="144">
        <v>0</v>
      </c>
      <c r="H2637" s="145">
        <f t="shared" si="840"/>
        <v>0</v>
      </c>
      <c r="I2637" s="153">
        <f t="shared" ref="I2637:I2683" si="846">I2636+H2637</f>
        <v>0</v>
      </c>
      <c r="J2637" s="141">
        <f t="shared" si="841"/>
        <v>1.8477490187025722E-16</v>
      </c>
      <c r="K2637" s="149">
        <f t="shared" si="844"/>
        <v>1.934000002355935E-16</v>
      </c>
      <c r="L2637" s="127">
        <f t="shared" si="842"/>
        <v>9.3071251881188689E-4</v>
      </c>
      <c r="M2637" s="149">
        <f t="shared" si="845"/>
        <v>2.5705995724136879E-3</v>
      </c>
    </row>
    <row r="2638" spans="2:35">
      <c r="E2638" s="79">
        <f t="shared" si="843"/>
        <v>-0.10499999999999998</v>
      </c>
      <c r="F2638" s="143">
        <v>-0.10499999999999995</v>
      </c>
      <c r="G2638" s="144">
        <v>1</v>
      </c>
      <c r="H2638" s="145">
        <f t="shared" si="840"/>
        <v>3.8270187523918868E-4</v>
      </c>
      <c r="I2638" s="153">
        <f t="shared" si="846"/>
        <v>3.8270187523918868E-4</v>
      </c>
      <c r="J2638" s="141">
        <f t="shared" si="841"/>
        <v>3.5967653059971032E-15</v>
      </c>
      <c r="K2638" s="149">
        <f t="shared" si="844"/>
        <v>3.7901653062326968E-15</v>
      </c>
      <c r="L2638" s="127">
        <f t="shared" si="842"/>
        <v>1.0184612727452188E-3</v>
      </c>
      <c r="M2638" s="149">
        <f t="shared" si="845"/>
        <v>3.5890608451589067E-3</v>
      </c>
    </row>
    <row r="2639" spans="2:35">
      <c r="E2639" s="79">
        <f t="shared" si="843"/>
        <v>-9.9999999999999978E-2</v>
      </c>
      <c r="F2639" s="143">
        <v>-9.999999999999995E-2</v>
      </c>
      <c r="G2639" s="144">
        <v>0</v>
      </c>
      <c r="H2639" s="145">
        <f t="shared" si="840"/>
        <v>0</v>
      </c>
      <c r="I2639" s="153">
        <f t="shared" si="846"/>
        <v>3.8270187523918868E-4</v>
      </c>
      <c r="J2639" s="141">
        <f t="shared" si="841"/>
        <v>6.1212941766654136E-14</v>
      </c>
      <c r="K2639" s="149">
        <f t="shared" si="844"/>
        <v>6.5003107072886838E-14</v>
      </c>
      <c r="L2639" s="127">
        <f t="shared" si="842"/>
        <v>1.1192068382730976E-3</v>
      </c>
      <c r="M2639" s="149">
        <f t="shared" si="845"/>
        <v>4.7082676834320041E-3</v>
      </c>
    </row>
    <row r="2640" spans="2:35">
      <c r="E2640" s="79">
        <f t="shared" si="843"/>
        <v>-9.4999999999999973E-2</v>
      </c>
      <c r="F2640" s="143">
        <v>-9.4999999999999946E-2</v>
      </c>
      <c r="G2640" s="144">
        <v>0</v>
      </c>
      <c r="H2640" s="145">
        <f t="shared" si="840"/>
        <v>0</v>
      </c>
      <c r="I2640" s="153">
        <f t="shared" si="846"/>
        <v>3.8270187523918868E-4</v>
      </c>
      <c r="J2640" s="141">
        <f t="shared" si="841"/>
        <v>9.1082812587864231E-13</v>
      </c>
      <c r="K2640" s="149">
        <f t="shared" si="844"/>
        <v>9.758312329515291E-13</v>
      </c>
      <c r="L2640" s="127">
        <f t="shared" si="842"/>
        <v>1.235643045665708E-3</v>
      </c>
      <c r="M2640" s="149">
        <f t="shared" si="845"/>
        <v>5.9439107290977121E-3</v>
      </c>
    </row>
    <row r="2641" spans="5:13">
      <c r="E2641" s="79">
        <f t="shared" si="843"/>
        <v>-8.9999999999999969E-2</v>
      </c>
      <c r="F2641" s="143">
        <v>-8.9999999999999941E-2</v>
      </c>
      <c r="G2641" s="144">
        <v>0</v>
      </c>
      <c r="H2641" s="145">
        <f t="shared" si="840"/>
        <v>0</v>
      </c>
      <c r="I2641" s="153">
        <f t="shared" si="846"/>
        <v>3.8270187523918868E-4</v>
      </c>
      <c r="J2641" s="141">
        <f t="shared" si="841"/>
        <v>1.184927135914239E-11</v>
      </c>
      <c r="K2641" s="149">
        <f t="shared" si="844"/>
        <v>1.282510259209392E-11</v>
      </c>
      <c r="L2641" s="127">
        <f t="shared" si="842"/>
        <v>1.3711979244584768E-3</v>
      </c>
      <c r="M2641" s="149">
        <f t="shared" si="845"/>
        <v>7.3151086535561891E-3</v>
      </c>
    </row>
    <row r="2642" spans="5:13">
      <c r="E2642" s="79">
        <f t="shared" si="843"/>
        <v>-8.4999999999999964E-2</v>
      </c>
      <c r="F2642" s="143">
        <v>-8.4999999999999937E-2</v>
      </c>
      <c r="G2642" s="144">
        <v>0</v>
      </c>
      <c r="H2642" s="145">
        <f t="shared" si="840"/>
        <v>0</v>
      </c>
      <c r="I2642" s="153">
        <f t="shared" si="846"/>
        <v>3.8270187523918868E-4</v>
      </c>
      <c r="J2642" s="141">
        <f t="shared" si="841"/>
        <v>1.3477485972947046E-10</v>
      </c>
      <c r="K2642" s="149">
        <f t="shared" si="844"/>
        <v>1.4759996232156437E-10</v>
      </c>
      <c r="L2642" s="127">
        <f t="shared" si="842"/>
        <v>1.5302869436097765E-3</v>
      </c>
      <c r="M2642" s="149">
        <f t="shared" si="845"/>
        <v>8.8453955971659649E-3</v>
      </c>
    </row>
    <row r="2643" spans="5:13">
      <c r="E2643" s="79">
        <f t="shared" si="843"/>
        <v>-7.999999999999996E-2</v>
      </c>
      <c r="F2643" s="143">
        <v>-7.9999999999999932E-2</v>
      </c>
      <c r="G2643" s="144">
        <v>0</v>
      </c>
      <c r="H2643" s="145">
        <f t="shared" si="840"/>
        <v>0</v>
      </c>
      <c r="I2643" s="153">
        <f t="shared" si="846"/>
        <v>3.8270187523918868E-4</v>
      </c>
      <c r="J2643" s="141">
        <f t="shared" si="841"/>
        <v>1.3402572415071377E-9</v>
      </c>
      <c r="K2643" s="149">
        <f t="shared" si="844"/>
        <v>1.487857203828702E-9</v>
      </c>
      <c r="L2643" s="127">
        <f t="shared" si="842"/>
        <v>1.7186740192062433E-3</v>
      </c>
      <c r="M2643" s="149">
        <f t="shared" si="845"/>
        <v>1.0564069616372209E-2</v>
      </c>
    </row>
    <row r="2644" spans="5:13">
      <c r="E2644" s="79">
        <f t="shared" si="843"/>
        <v>-7.4999999999999956E-2</v>
      </c>
      <c r="F2644" s="143">
        <v>-7.4999999999999928E-2</v>
      </c>
      <c r="G2644" s="144">
        <v>1</v>
      </c>
      <c r="H2644" s="145">
        <f t="shared" si="840"/>
        <v>3.8270187523918868E-4</v>
      </c>
      <c r="I2644" s="153">
        <f t="shared" si="846"/>
        <v>7.6540375047837736E-4</v>
      </c>
      <c r="J2644" s="141">
        <f t="shared" si="841"/>
        <v>1.1652777850922293E-8</v>
      </c>
      <c r="K2644" s="149">
        <f t="shared" si="844"/>
        <v>1.3140635054750995E-8</v>
      </c>
      <c r="L2644" s="127">
        <f t="shared" si="842"/>
        <v>1.9439958848405461E-3</v>
      </c>
      <c r="M2644" s="149">
        <f t="shared" si="845"/>
        <v>1.2508065501212756E-2</v>
      </c>
    </row>
    <row r="2645" spans="5:13">
      <c r="E2645" s="79">
        <f t="shared" si="843"/>
        <v>-6.9999999999999951E-2</v>
      </c>
      <c r="F2645" s="143">
        <v>-6.9999999999999923E-2</v>
      </c>
      <c r="G2645" s="144">
        <v>1</v>
      </c>
      <c r="H2645" s="145">
        <f t="shared" si="840"/>
        <v>3.8270187523918868E-4</v>
      </c>
      <c r="I2645" s="153">
        <f t="shared" si="846"/>
        <v>1.148105625717566E-3</v>
      </c>
      <c r="J2645" s="141">
        <f t="shared" si="841"/>
        <v>8.8579413941675093E-8</v>
      </c>
      <c r="K2645" s="149">
        <f t="shared" si="844"/>
        <v>1.0172004899642608E-7</v>
      </c>
      <c r="L2645" s="127">
        <f t="shared" si="842"/>
        <v>2.2165397580227782E-3</v>
      </c>
      <c r="M2645" s="149">
        <f t="shared" si="845"/>
        <v>1.4724605259235534E-2</v>
      </c>
    </row>
    <row r="2646" spans="5:13">
      <c r="E2646" s="79">
        <f t="shared" si="843"/>
        <v>-6.4999999999999947E-2</v>
      </c>
      <c r="F2646" s="143">
        <v>-6.4999999999999919E-2</v>
      </c>
      <c r="G2646" s="144">
        <v>0</v>
      </c>
      <c r="H2646" s="145">
        <f t="shared" si="840"/>
        <v>0</v>
      </c>
      <c r="I2646" s="153">
        <f t="shared" si="846"/>
        <v>1.148105625717566E-3</v>
      </c>
      <c r="J2646" s="141">
        <f t="shared" si="841"/>
        <v>5.8870560243241706E-7</v>
      </c>
      <c r="K2646" s="149">
        <f t="shared" si="844"/>
        <v>6.9042565142884312E-7</v>
      </c>
      <c r="L2646" s="127">
        <f t="shared" si="842"/>
        <v>2.5504237448623836E-3</v>
      </c>
      <c r="M2646" s="149">
        <f t="shared" si="845"/>
        <v>1.7275029004097917E-2</v>
      </c>
    </row>
    <row r="2647" spans="5:13">
      <c r="E2647" s="79">
        <f t="shared" si="843"/>
        <v>-5.9999999999999949E-2</v>
      </c>
      <c r="F2647" s="143">
        <v>-5.9999999999999921E-2</v>
      </c>
      <c r="G2647" s="144">
        <v>3</v>
      </c>
      <c r="H2647" s="145">
        <f t="shared" si="840"/>
        <v>1.148105625717566E-3</v>
      </c>
      <c r="I2647" s="153">
        <f t="shared" si="846"/>
        <v>2.2962112514351321E-3</v>
      </c>
      <c r="J2647" s="141">
        <f t="shared" si="841"/>
        <v>3.4207833193218019E-6</v>
      </c>
      <c r="K2647" s="149">
        <f t="shared" si="844"/>
        <v>4.1112089707506447E-6</v>
      </c>
      <c r="L2647" s="127">
        <f t="shared" si="842"/>
        <v>2.9654358690496671E-3</v>
      </c>
      <c r="M2647" s="149">
        <f t="shared" si="845"/>
        <v>2.0240464873147585E-2</v>
      </c>
    </row>
    <row r="2648" spans="5:13">
      <c r="E2648" s="79">
        <f t="shared" si="843"/>
        <v>-5.4999999999999952E-2</v>
      </c>
      <c r="F2648" s="143">
        <v>-5.4999999999999924E-2</v>
      </c>
      <c r="G2648" s="144">
        <v>1</v>
      </c>
      <c r="H2648" s="145">
        <f t="shared" si="840"/>
        <v>3.8270187523918868E-4</v>
      </c>
      <c r="I2648" s="153">
        <f t="shared" si="846"/>
        <v>2.678913126674321E-3</v>
      </c>
      <c r="J2648" s="141">
        <f t="shared" si="841"/>
        <v>1.7378608254783169E-5</v>
      </c>
      <c r="K2648" s="149">
        <f t="shared" si="844"/>
        <v>2.1489817225533813E-5</v>
      </c>
      <c r="L2648" s="127">
        <f t="shared" si="842"/>
        <v>3.4899848642327806E-3</v>
      </c>
      <c r="M2648" s="149">
        <f t="shared" si="845"/>
        <v>2.3730449737380366E-2</v>
      </c>
    </row>
    <row r="2649" spans="5:13">
      <c r="E2649" s="79">
        <f t="shared" si="843"/>
        <v>-4.9999999999999954E-2</v>
      </c>
      <c r="F2649" s="143">
        <v>-4.9999999999999926E-2</v>
      </c>
      <c r="G2649" s="144">
        <v>4</v>
      </c>
      <c r="H2649" s="145">
        <f t="shared" si="840"/>
        <v>1.5308075009567547E-3</v>
      </c>
      <c r="I2649" s="153">
        <f t="shared" si="846"/>
        <v>4.2097206276310757E-3</v>
      </c>
      <c r="J2649" s="141">
        <f t="shared" si="841"/>
        <v>7.7190961762180297E-5</v>
      </c>
      <c r="K2649" s="149">
        <f t="shared" si="844"/>
        <v>9.8680778987714107E-5</v>
      </c>
      <c r="L2649" s="127">
        <f t="shared" si="842"/>
        <v>4.1659962418260773E-3</v>
      </c>
      <c r="M2649" s="149">
        <f t="shared" si="845"/>
        <v>2.7896445979206444E-2</v>
      </c>
    </row>
    <row r="2650" spans="5:13">
      <c r="E2650" s="79">
        <f t="shared" si="843"/>
        <v>-4.4999999999999957E-2</v>
      </c>
      <c r="F2650" s="143">
        <v>-4.4999999999999929E-2</v>
      </c>
      <c r="G2650" s="144">
        <v>6</v>
      </c>
      <c r="H2650" s="145">
        <f t="shared" si="840"/>
        <v>2.2962112514351321E-3</v>
      </c>
      <c r="I2650" s="153">
        <f t="shared" si="846"/>
        <v>6.5059318790662082E-3</v>
      </c>
      <c r="J2650" s="141">
        <f t="shared" si="841"/>
        <v>2.9976432169537574E-4</v>
      </c>
      <c r="K2650" s="149">
        <f t="shared" si="844"/>
        <v>3.9844510068308983E-4</v>
      </c>
      <c r="L2650" s="127">
        <f t="shared" si="842"/>
        <v>5.0573544039369438E-3</v>
      </c>
      <c r="M2650" s="149">
        <f t="shared" si="845"/>
        <v>3.295380038314339E-2</v>
      </c>
    </row>
    <row r="2651" spans="5:13">
      <c r="E2651" s="79">
        <f t="shared" si="843"/>
        <v>-3.9999999999999959E-2</v>
      </c>
      <c r="F2651" s="143">
        <v>-3.9999999999999931E-2</v>
      </c>
      <c r="G2651" s="144">
        <v>5</v>
      </c>
      <c r="H2651" s="145">
        <f t="shared" si="840"/>
        <v>1.9135093761959434E-3</v>
      </c>
      <c r="I2651" s="153">
        <f t="shared" si="846"/>
        <v>8.4194412552621514E-3</v>
      </c>
      <c r="J2651" s="141">
        <f t="shared" si="841"/>
        <v>1.0177836299414098E-3</v>
      </c>
      <c r="K2651" s="149">
        <f t="shared" si="844"/>
        <v>1.4162287306244995E-3</v>
      </c>
      <c r="L2651" s="127">
        <f t="shared" si="842"/>
        <v>6.2651204471288122E-3</v>
      </c>
      <c r="M2651" s="149">
        <f t="shared" si="845"/>
        <v>3.9218920830272203E-2</v>
      </c>
    </row>
    <row r="2652" spans="5:13">
      <c r="E2652" s="79">
        <f t="shared" si="843"/>
        <v>-3.4999999999999962E-2</v>
      </c>
      <c r="F2652" s="143">
        <v>-3.4999999999999934E-2</v>
      </c>
      <c r="G2652" s="144">
        <v>14</v>
      </c>
      <c r="H2652" s="145">
        <f t="shared" si="840"/>
        <v>5.3578262533486411E-3</v>
      </c>
      <c r="I2652" s="153">
        <f t="shared" si="846"/>
        <v>1.3777267508610792E-2</v>
      </c>
      <c r="J2652" s="141">
        <f t="shared" si="841"/>
        <v>3.0212941668097387E-3</v>
      </c>
      <c r="K2652" s="149">
        <f t="shared" si="844"/>
        <v>4.4375228974342382E-3</v>
      </c>
      <c r="L2652" s="127">
        <f t="shared" si="842"/>
        <v>7.9564210844140452E-3</v>
      </c>
      <c r="M2652" s="149">
        <f t="shared" si="845"/>
        <v>4.7175341914686246E-2</v>
      </c>
    </row>
    <row r="2653" spans="5:13">
      <c r="E2653" s="79">
        <f t="shared" si="843"/>
        <v>-2.9999999999999961E-2</v>
      </c>
      <c r="F2653" s="143">
        <v>-2.9999999999999933E-2</v>
      </c>
      <c r="G2653" s="144">
        <v>17</v>
      </c>
      <c r="H2653" s="145">
        <f t="shared" si="840"/>
        <v>6.5059318790662074E-3</v>
      </c>
      <c r="I2653" s="153">
        <f t="shared" si="846"/>
        <v>2.0283199387677E-2</v>
      </c>
      <c r="J2653" s="141">
        <f t="shared" si="841"/>
        <v>7.841381681384426E-3</v>
      </c>
      <c r="K2653" s="149">
        <f t="shared" si="844"/>
        <v>1.2278904578818663E-2</v>
      </c>
      <c r="L2653" s="127">
        <f t="shared" si="842"/>
        <v>1.0422720569213863E-2</v>
      </c>
      <c r="M2653" s="149">
        <f t="shared" si="845"/>
        <v>5.7598062483900106E-2</v>
      </c>
    </row>
    <row r="2654" spans="5:13">
      <c r="E2654" s="79">
        <f t="shared" si="843"/>
        <v>-2.499999999999996E-2</v>
      </c>
      <c r="F2654" s="143">
        <v>-2.4999999999999932E-2</v>
      </c>
      <c r="G2654" s="144">
        <v>36</v>
      </c>
      <c r="H2654" s="145">
        <f t="shared" si="840"/>
        <v>1.3777267508610792E-2</v>
      </c>
      <c r="I2654" s="153">
        <f t="shared" si="846"/>
        <v>3.4060466896287792E-2</v>
      </c>
      <c r="J2654" s="141">
        <f t="shared" si="841"/>
        <v>1.7793205971513581E-2</v>
      </c>
      <c r="K2654" s="149">
        <f t="shared" si="844"/>
        <v>3.0072110550332244E-2</v>
      </c>
      <c r="L2654" s="127">
        <f t="shared" si="842"/>
        <v>1.4206034789517626E-2</v>
      </c>
      <c r="M2654" s="149">
        <f t="shared" si="845"/>
        <v>7.180409727341773E-2</v>
      </c>
    </row>
    <row r="2655" spans="5:13">
      <c r="E2655" s="79">
        <f t="shared" si="843"/>
        <v>-1.9999999999999959E-2</v>
      </c>
      <c r="F2655" s="143">
        <v>-1.9999999999999931E-2</v>
      </c>
      <c r="G2655" s="144">
        <v>65</v>
      </c>
      <c r="H2655" s="145">
        <f t="shared" si="840"/>
        <v>2.4875621890547265E-2</v>
      </c>
      <c r="I2655" s="153">
        <f t="shared" si="846"/>
        <v>5.8936088786835053E-2</v>
      </c>
      <c r="J2655" s="141">
        <f t="shared" si="841"/>
        <v>3.5300255534962459E-2</v>
      </c>
      <c r="K2655" s="149">
        <f t="shared" si="844"/>
        <v>6.5372366085294703E-2</v>
      </c>
      <c r="L2655" s="127">
        <f t="shared" si="842"/>
        <v>2.0395763745223734E-2</v>
      </c>
      <c r="M2655" s="149">
        <f t="shared" si="845"/>
        <v>9.2199861018641471E-2</v>
      </c>
    </row>
    <row r="2656" spans="5:13">
      <c r="E2656" s="79">
        <f t="shared" si="843"/>
        <v>-1.4999999999999958E-2</v>
      </c>
      <c r="F2656" s="143">
        <v>-1.499999999999993E-2</v>
      </c>
      <c r="G2656" s="144">
        <v>104</v>
      </c>
      <c r="H2656" s="145">
        <f t="shared" si="840"/>
        <v>3.9800995024875621E-2</v>
      </c>
      <c r="I2656" s="153">
        <f t="shared" si="846"/>
        <v>9.8737083811710674E-2</v>
      </c>
      <c r="J2656" s="141">
        <f t="shared" si="841"/>
        <v>6.1229896183194077E-2</v>
      </c>
      <c r="K2656" s="149">
        <f t="shared" si="844"/>
        <v>0.12660226226848878</v>
      </c>
      <c r="L2656" s="127">
        <f t="shared" si="842"/>
        <v>3.1391507513194472E-2</v>
      </c>
      <c r="M2656" s="149">
        <f t="shared" si="845"/>
        <v>0.12359136853183594</v>
      </c>
    </row>
    <row r="2657" spans="5:13">
      <c r="E2657" s="79">
        <f t="shared" si="843"/>
        <v>-9.9999999999999568E-3</v>
      </c>
      <c r="F2657" s="143">
        <v>-9.9999999999999291E-3</v>
      </c>
      <c r="G2657" s="144">
        <v>182</v>
      </c>
      <c r="H2657" s="145">
        <f t="shared" si="840"/>
        <v>6.965174129353234E-2</v>
      </c>
      <c r="I2657" s="153">
        <f t="shared" si="846"/>
        <v>0.168388825105243</v>
      </c>
      <c r="J2657" s="141">
        <f t="shared" si="841"/>
        <v>9.2856268603562706E-2</v>
      </c>
      <c r="K2657" s="149">
        <f t="shared" si="844"/>
        <v>0.21945853087205147</v>
      </c>
      <c r="L2657" s="127">
        <f t="shared" si="842"/>
        <v>5.2992766845248437E-2</v>
      </c>
      <c r="M2657" s="149">
        <f t="shared" si="845"/>
        <v>0.17658413537708439</v>
      </c>
    </row>
    <row r="2658" spans="5:13">
      <c r="E2658" s="79">
        <f t="shared" si="843"/>
        <v>-4.9999999999999567E-3</v>
      </c>
      <c r="F2658" s="143">
        <v>-4.999999999999929E-3</v>
      </c>
      <c r="G2658" s="144">
        <v>300</v>
      </c>
      <c r="H2658" s="145">
        <f t="shared" si="840"/>
        <v>0.11481056257175661</v>
      </c>
      <c r="I2658" s="153">
        <f t="shared" si="846"/>
        <v>0.28319938767699959</v>
      </c>
      <c r="J2658" s="141">
        <f t="shared" si="841"/>
        <v>0.12311783306866868</v>
      </c>
      <c r="K2658" s="149">
        <f t="shared" si="844"/>
        <v>0.34257636394072016</v>
      </c>
      <c r="L2658" s="127">
        <f t="shared" si="842"/>
        <v>9.9265037271452958E-2</v>
      </c>
      <c r="M2658" s="149">
        <f t="shared" si="845"/>
        <v>0.27584917264853737</v>
      </c>
    </row>
    <row r="2659" spans="5:13">
      <c r="E2659" s="79">
        <f t="shared" si="843"/>
        <v>4.3368086899420177E-17</v>
      </c>
      <c r="F2659" s="143">
        <v>7.1123662515049091E-17</v>
      </c>
      <c r="G2659" s="144">
        <v>507</v>
      </c>
      <c r="H2659" s="145">
        <f t="shared" si="840"/>
        <v>0.19402985074626866</v>
      </c>
      <c r="I2659" s="153">
        <f t="shared" si="846"/>
        <v>0.47722923842326825</v>
      </c>
      <c r="J2659" s="141">
        <f t="shared" si="841"/>
        <v>0.14272259360797987</v>
      </c>
      <c r="K2659" s="149">
        <f t="shared" si="844"/>
        <v>0.48529895754870001</v>
      </c>
      <c r="L2659" s="127">
        <f t="shared" si="842"/>
        <v>0.18293671619758159</v>
      </c>
      <c r="M2659" s="149">
        <f t="shared" si="845"/>
        <v>0.45878588884611893</v>
      </c>
    </row>
    <row r="2660" spans="5:13">
      <c r="E2660" s="79">
        <f t="shared" si="843"/>
        <v>5.0000000000000435E-3</v>
      </c>
      <c r="F2660" s="143">
        <v>5.0000000000000712E-3</v>
      </c>
      <c r="G2660" s="144">
        <v>517</v>
      </c>
      <c r="H2660" s="145">
        <f t="shared" si="840"/>
        <v>0.19785686949866055</v>
      </c>
      <c r="I2660" s="153">
        <f t="shared" si="846"/>
        <v>0.6750861079219288</v>
      </c>
      <c r="J2660" s="141">
        <f t="shared" si="841"/>
        <v>0.14465269395455294</v>
      </c>
      <c r="K2660" s="149">
        <f t="shared" si="844"/>
        <v>0.62995165150325294</v>
      </c>
      <c r="L2660" s="127">
        <f t="shared" si="842"/>
        <v>0.19811818642144591</v>
      </c>
      <c r="M2660" s="149">
        <f t="shared" si="845"/>
        <v>0.65690407526756478</v>
      </c>
    </row>
    <row r="2661" spans="5:13">
      <c r="E2661" s="79">
        <f t="shared" si="843"/>
        <v>1.0000000000000044E-2</v>
      </c>
      <c r="F2661" s="143">
        <v>1.0000000000000071E-2</v>
      </c>
      <c r="G2661" s="144">
        <v>333</v>
      </c>
      <c r="H2661" s="145">
        <f t="shared" si="840"/>
        <v>0.12743972445464982</v>
      </c>
      <c r="I2661" s="153">
        <f t="shared" si="846"/>
        <v>0.8025258323765786</v>
      </c>
      <c r="J2661" s="141">
        <f t="shared" si="841"/>
        <v>0.12818061585997348</v>
      </c>
      <c r="K2661" s="149">
        <f t="shared" si="844"/>
        <v>0.75813226736322648</v>
      </c>
      <c r="L2661" s="127">
        <f t="shared" si="842"/>
        <v>0.11341207346215755</v>
      </c>
      <c r="M2661" s="149">
        <f t="shared" si="845"/>
        <v>0.77031614872972232</v>
      </c>
    </row>
    <row r="2662" spans="5:13">
      <c r="E2662" s="79">
        <f t="shared" si="843"/>
        <v>1.5000000000000045E-2</v>
      </c>
      <c r="F2662" s="143">
        <v>1.5000000000000072E-2</v>
      </c>
      <c r="G2662" s="144">
        <v>232</v>
      </c>
      <c r="H2662" s="145">
        <f t="shared" si="840"/>
        <v>8.8786835055491772E-2</v>
      </c>
      <c r="I2662" s="154">
        <f t="shared" si="846"/>
        <v>0.89131266743207038</v>
      </c>
      <c r="J2662" s="157">
        <f t="shared" si="841"/>
        <v>9.9307080030510031E-2</v>
      </c>
      <c r="K2662" s="151">
        <f t="shared" si="844"/>
        <v>0.85743934739373651</v>
      </c>
      <c r="L2662" s="150">
        <f t="shared" si="842"/>
        <v>5.9608592918312539E-2</v>
      </c>
      <c r="M2662" s="151">
        <f t="shared" si="845"/>
        <v>0.82992474164803487</v>
      </c>
    </row>
    <row r="2663" spans="5:13">
      <c r="E2663" s="79">
        <f t="shared" si="843"/>
        <v>2.0000000000000046E-2</v>
      </c>
      <c r="F2663" s="143">
        <v>2.0000000000000073E-2</v>
      </c>
      <c r="G2663" s="144">
        <v>128</v>
      </c>
      <c r="H2663" s="145">
        <f t="shared" si="840"/>
        <v>4.8985840030616151E-2</v>
      </c>
      <c r="I2663" s="153">
        <f t="shared" si="846"/>
        <v>0.94029850746268651</v>
      </c>
      <c r="J2663" s="141">
        <f t="shared" si="841"/>
        <v>6.7266696771031309E-2</v>
      </c>
      <c r="K2663" s="149">
        <f t="shared" si="844"/>
        <v>0.92470604416476787</v>
      </c>
      <c r="L2663" s="127">
        <f t="shared" si="842"/>
        <v>3.4573847159716432E-2</v>
      </c>
      <c r="M2663" s="149">
        <f t="shared" si="845"/>
        <v>0.86449858880775132</v>
      </c>
    </row>
    <row r="2664" spans="5:13">
      <c r="E2664" s="79">
        <f t="shared" si="843"/>
        <v>2.5000000000000046E-2</v>
      </c>
      <c r="F2664" s="143">
        <v>2.5000000000000074E-2</v>
      </c>
      <c r="G2664" s="144">
        <v>76</v>
      </c>
      <c r="H2664" s="145">
        <f t="shared" si="840"/>
        <v>2.9085342518178341E-2</v>
      </c>
      <c r="I2664" s="153">
        <f t="shared" si="846"/>
        <v>0.9693838499808648</v>
      </c>
      <c r="J2664" s="141">
        <f t="shared" si="841"/>
        <v>3.9836577677193841E-2</v>
      </c>
      <c r="K2664" s="149">
        <f t="shared" si="844"/>
        <v>0.96454262184196171</v>
      </c>
      <c r="L2664" s="127">
        <f t="shared" si="842"/>
        <v>2.2094624214515694E-2</v>
      </c>
      <c r="M2664" s="149">
        <f t="shared" si="845"/>
        <v>0.88659321302226701</v>
      </c>
    </row>
    <row r="2665" spans="5:13">
      <c r="E2665" s="79">
        <f t="shared" si="843"/>
        <v>3.0000000000000047E-2</v>
      </c>
      <c r="F2665" s="143">
        <v>3.0000000000000075E-2</v>
      </c>
      <c r="G2665" s="144">
        <v>46</v>
      </c>
      <c r="H2665" s="145">
        <f t="shared" si="840"/>
        <v>1.7604286261002678E-2</v>
      </c>
      <c r="I2665" s="153">
        <f t="shared" si="846"/>
        <v>0.98698813624186743</v>
      </c>
      <c r="J2665" s="141">
        <f t="shared" si="841"/>
        <v>2.0626520476842589E-2</v>
      </c>
      <c r="K2665" s="149">
        <f t="shared" si="844"/>
        <v>0.98516914231880426</v>
      </c>
      <c r="L2665" s="127">
        <f t="shared" si="842"/>
        <v>1.5201045185472281E-2</v>
      </c>
      <c r="M2665" s="149">
        <f t="shared" si="845"/>
        <v>0.90179425820773929</v>
      </c>
    </row>
    <row r="2666" spans="5:13">
      <c r="E2666" s="79">
        <f t="shared" si="843"/>
        <v>3.5000000000000045E-2</v>
      </c>
      <c r="F2666" s="143">
        <v>3.5000000000000073E-2</v>
      </c>
      <c r="G2666" s="144">
        <v>10</v>
      </c>
      <c r="H2666" s="145">
        <f t="shared" si="840"/>
        <v>3.8270187523918868E-3</v>
      </c>
      <c r="I2666" s="153">
        <f t="shared" si="846"/>
        <v>0.99081515499425932</v>
      </c>
      <c r="J2666" s="141">
        <f t="shared" si="841"/>
        <v>9.3375287881109544E-3</v>
      </c>
      <c r="K2666" s="149">
        <f t="shared" si="844"/>
        <v>0.99450667110691526</v>
      </c>
      <c r="L2666" s="127">
        <f t="shared" si="842"/>
        <v>1.1049868763612237E-2</v>
      </c>
      <c r="M2666" s="149">
        <f t="shared" si="845"/>
        <v>0.91284412697135153</v>
      </c>
    </row>
    <row r="2667" spans="5:13">
      <c r="E2667" s="79">
        <f t="shared" si="843"/>
        <v>4.0000000000000042E-2</v>
      </c>
      <c r="F2667" s="143">
        <v>4.000000000000007E-2</v>
      </c>
      <c r="G2667" s="144">
        <v>9</v>
      </c>
      <c r="H2667" s="145">
        <f t="shared" ref="H2667:H2698" si="847">G2667/$G$2684</f>
        <v>3.4443168771526979E-3</v>
      </c>
      <c r="I2667" s="153">
        <f t="shared" si="846"/>
        <v>0.99425947187141206</v>
      </c>
      <c r="J2667" s="141">
        <f t="shared" ref="J2667:J2683" si="848">_xlfn.NORM.DIST(E2667,$K$2629,$E$2629,FALSE)*$K$2631</f>
        <v>3.6957277085112373E-3</v>
      </c>
      <c r="K2667" s="149">
        <f t="shared" si="844"/>
        <v>0.99820239881542649</v>
      </c>
      <c r="L2667" s="127">
        <f t="shared" ref="L2667:L2683" si="849">($K$2630/(PI()*((E2667-$K$2629)^2+$K$2630^2)))*$K$2631</f>
        <v>8.3751066352514454E-3</v>
      </c>
      <c r="M2667" s="149">
        <f t="shared" si="845"/>
        <v>0.92121923360660296</v>
      </c>
    </row>
    <row r="2668" spans="5:13">
      <c r="E2668" s="79">
        <f t="shared" si="843"/>
        <v>4.500000000000004E-2</v>
      </c>
      <c r="F2668" s="143">
        <v>4.5000000000000068E-2</v>
      </c>
      <c r="G2668" s="144">
        <v>5</v>
      </c>
      <c r="H2668" s="145">
        <f t="shared" si="847"/>
        <v>1.9135093761959434E-3</v>
      </c>
      <c r="I2668" s="153">
        <f t="shared" si="846"/>
        <v>0.996172981247608</v>
      </c>
      <c r="J2668" s="141">
        <f t="shared" si="848"/>
        <v>1.2788806285956059E-3</v>
      </c>
      <c r="K2668" s="149">
        <f t="shared" si="844"/>
        <v>0.9994812794440221</v>
      </c>
      <c r="L2668" s="127">
        <f t="shared" si="849"/>
        <v>6.5576820392210565E-3</v>
      </c>
      <c r="M2668" s="149">
        <f t="shared" si="845"/>
        <v>0.92777691564582399</v>
      </c>
    </row>
    <row r="2669" spans="5:13">
      <c r="E2669" s="79">
        <f t="shared" si="843"/>
        <v>5.0000000000000037E-2</v>
      </c>
      <c r="F2669" s="143">
        <v>5.0000000000000065E-2</v>
      </c>
      <c r="G2669" s="144">
        <v>3</v>
      </c>
      <c r="H2669" s="145">
        <f t="shared" si="847"/>
        <v>1.148105625717566E-3</v>
      </c>
      <c r="I2669" s="153">
        <f t="shared" si="846"/>
        <v>0.99732108687332555</v>
      </c>
      <c r="J2669" s="141">
        <f t="shared" si="848"/>
        <v>3.8692080520295934E-4</v>
      </c>
      <c r="K2669" s="149">
        <f t="shared" si="844"/>
        <v>0.99986820024922507</v>
      </c>
      <c r="L2669" s="127">
        <f t="shared" si="849"/>
        <v>5.2694496112535632E-3</v>
      </c>
      <c r="M2669" s="149">
        <f t="shared" si="845"/>
        <v>0.93304636525707751</v>
      </c>
    </row>
    <row r="2670" spans="5:13">
      <c r="E2670" s="79">
        <f t="shared" si="843"/>
        <v>5.5000000000000035E-2</v>
      </c>
      <c r="F2670" s="143">
        <v>5.5000000000000063E-2</v>
      </c>
      <c r="G2670" s="144">
        <v>0</v>
      </c>
      <c r="H2670" s="145">
        <f t="shared" si="847"/>
        <v>0</v>
      </c>
      <c r="I2670" s="153">
        <f t="shared" si="846"/>
        <v>0.99732108687332555</v>
      </c>
      <c r="J2670" s="141">
        <f t="shared" si="848"/>
        <v>1.0234725223797408E-4</v>
      </c>
      <c r="K2670" s="149">
        <f t="shared" si="844"/>
        <v>0.99997054750146308</v>
      </c>
      <c r="L2670" s="127">
        <f t="shared" si="849"/>
        <v>4.3244708747005294E-3</v>
      </c>
      <c r="M2670" s="149">
        <f t="shared" si="845"/>
        <v>0.93737083613177807</v>
      </c>
    </row>
    <row r="2671" spans="5:13">
      <c r="E2671" s="79">
        <f t="shared" si="843"/>
        <v>6.0000000000000032E-2</v>
      </c>
      <c r="F2671" s="143">
        <v>6.000000000000006E-2</v>
      </c>
      <c r="G2671" s="144">
        <v>2</v>
      </c>
      <c r="H2671" s="145">
        <f t="shared" si="847"/>
        <v>7.6540375047837736E-4</v>
      </c>
      <c r="I2671" s="153">
        <f t="shared" si="846"/>
        <v>0.99808649062380395</v>
      </c>
      <c r="J2671" s="141">
        <f t="shared" si="848"/>
        <v>2.3669676524095862E-5</v>
      </c>
      <c r="K2671" s="149">
        <f t="shared" si="844"/>
        <v>0.9999942171779872</v>
      </c>
      <c r="L2671" s="127">
        <f t="shared" si="849"/>
        <v>3.6114123687745678E-3</v>
      </c>
      <c r="M2671" s="149">
        <f t="shared" si="845"/>
        <v>0.94098224850055268</v>
      </c>
    </row>
    <row r="2672" spans="5:13">
      <c r="E2672" s="79">
        <f t="shared" si="843"/>
        <v>6.500000000000003E-2</v>
      </c>
      <c r="F2672" s="143">
        <v>6.5000000000000058E-2</v>
      </c>
      <c r="G2672" s="144">
        <v>0</v>
      </c>
      <c r="H2672" s="145">
        <f t="shared" si="847"/>
        <v>0</v>
      </c>
      <c r="I2672" s="153">
        <f t="shared" si="846"/>
        <v>0.99808649062380395</v>
      </c>
      <c r="J2672" s="141">
        <f t="shared" si="848"/>
        <v>4.7859756962472425E-6</v>
      </c>
      <c r="K2672" s="149">
        <f t="shared" si="844"/>
        <v>0.9999990031536834</v>
      </c>
      <c r="L2672" s="127">
        <f t="shared" si="849"/>
        <v>3.0604757981904087E-3</v>
      </c>
      <c r="M2672" s="149">
        <f t="shared" si="845"/>
        <v>0.94404272429874303</v>
      </c>
    </row>
    <row r="2673" spans="5:13">
      <c r="E2673" s="79">
        <f t="shared" si="843"/>
        <v>7.0000000000000034E-2</v>
      </c>
      <c r="F2673" s="143">
        <v>7.0000000000000062E-2</v>
      </c>
      <c r="G2673" s="144">
        <v>1</v>
      </c>
      <c r="H2673" s="145">
        <f t="shared" si="847"/>
        <v>3.8270187523918868E-4</v>
      </c>
      <c r="I2673" s="153">
        <f t="shared" si="846"/>
        <v>0.99846919249904309</v>
      </c>
      <c r="J2673" s="141">
        <f t="shared" si="848"/>
        <v>8.46078551749642E-7</v>
      </c>
      <c r="K2673" s="149">
        <f t="shared" si="844"/>
        <v>0.99999984923223517</v>
      </c>
      <c r="L2673" s="127">
        <f t="shared" si="849"/>
        <v>2.6261747388795203E-3</v>
      </c>
      <c r="M2673" s="149">
        <f t="shared" si="845"/>
        <v>0.94666889903762252</v>
      </c>
    </row>
    <row r="2674" spans="5:13">
      <c r="E2674" s="79">
        <f t="shared" si="843"/>
        <v>7.5000000000000039E-2</v>
      </c>
      <c r="F2674" s="143">
        <v>7.5000000000000067E-2</v>
      </c>
      <c r="G2674" s="144">
        <v>2</v>
      </c>
      <c r="H2674" s="145">
        <f t="shared" si="847"/>
        <v>7.6540375047837736E-4</v>
      </c>
      <c r="I2674" s="153">
        <f t="shared" si="846"/>
        <v>0.99923459624952149</v>
      </c>
      <c r="J2674" s="141">
        <f t="shared" si="848"/>
        <v>1.3077144220867402E-7</v>
      </c>
      <c r="K2674" s="149">
        <f t="shared" si="844"/>
        <v>0.9999999800036774</v>
      </c>
      <c r="L2674" s="127">
        <f t="shared" si="849"/>
        <v>2.2778723785873076E-3</v>
      </c>
      <c r="M2674" s="149">
        <f t="shared" si="845"/>
        <v>0.94894677141620987</v>
      </c>
    </row>
    <row r="2675" spans="5:13">
      <c r="E2675" s="79">
        <f t="shared" si="843"/>
        <v>8.0000000000000043E-2</v>
      </c>
      <c r="F2675" s="143">
        <v>8.0000000000000071E-2</v>
      </c>
      <c r="G2675" s="144">
        <v>1</v>
      </c>
      <c r="H2675" s="145">
        <f t="shared" si="847"/>
        <v>3.8270187523918868E-4</v>
      </c>
      <c r="I2675" s="153">
        <f t="shared" si="846"/>
        <v>0.99961729812476063</v>
      </c>
      <c r="J2675" s="141">
        <f t="shared" si="848"/>
        <v>1.7671652861626729E-8</v>
      </c>
      <c r="K2675" s="149">
        <f t="shared" si="844"/>
        <v>0.99999999767533021</v>
      </c>
      <c r="L2675" s="127">
        <f t="shared" si="849"/>
        <v>1.9943395400179005E-3</v>
      </c>
      <c r="M2675" s="149">
        <f t="shared" si="845"/>
        <v>0.9509411109562278</v>
      </c>
    </row>
    <row r="2676" spans="5:13">
      <c r="E2676" s="79">
        <f t="shared" si="843"/>
        <v>8.5000000000000048E-2</v>
      </c>
      <c r="F2676" s="143">
        <v>8.5000000000000075E-2</v>
      </c>
      <c r="G2676" s="144">
        <v>1</v>
      </c>
      <c r="H2676" s="145">
        <f t="shared" si="847"/>
        <v>3.8270187523918868E-4</v>
      </c>
      <c r="I2676" s="153">
        <f t="shared" si="846"/>
        <v>0.99999999999999978</v>
      </c>
      <c r="J2676" s="141">
        <f t="shared" si="848"/>
        <v>2.0878700328117677E-9</v>
      </c>
      <c r="K2676" s="149">
        <f t="shared" si="844"/>
        <v>0.9999999997632002</v>
      </c>
      <c r="L2676" s="127">
        <f t="shared" si="849"/>
        <v>1.7604986146369437E-3</v>
      </c>
      <c r="M2676" s="149">
        <f t="shared" si="845"/>
        <v>0.95270160957086469</v>
      </c>
    </row>
    <row r="2677" spans="5:13">
      <c r="E2677" s="79">
        <f t="shared" si="843"/>
        <v>9.0000000000000052E-2</v>
      </c>
      <c r="F2677" s="143">
        <v>9.000000000000008E-2</v>
      </c>
      <c r="G2677" s="144">
        <v>0</v>
      </c>
      <c r="H2677" s="145">
        <f t="shared" si="847"/>
        <v>0</v>
      </c>
      <c r="I2677" s="153">
        <f t="shared" si="846"/>
        <v>0.99999999999999978</v>
      </c>
      <c r="J2677" s="141">
        <f t="shared" si="848"/>
        <v>2.156710143004955E-10</v>
      </c>
      <c r="K2677" s="149">
        <f t="shared" si="844"/>
        <v>0.99999999997887123</v>
      </c>
      <c r="L2677" s="127">
        <f t="shared" si="849"/>
        <v>1.5654071318175978E-3</v>
      </c>
      <c r="M2677" s="149">
        <f t="shared" si="845"/>
        <v>0.95426701670268232</v>
      </c>
    </row>
    <row r="2678" spans="5:13">
      <c r="E2678" s="79">
        <f t="shared" si="843"/>
        <v>9.5000000000000057E-2</v>
      </c>
      <c r="F2678" s="143">
        <v>9.5000000000000084E-2</v>
      </c>
      <c r="G2678" s="144">
        <v>0</v>
      </c>
      <c r="H2678" s="145">
        <f t="shared" si="847"/>
        <v>0</v>
      </c>
      <c r="I2678" s="153">
        <f t="shared" si="846"/>
        <v>0.99999999999999978</v>
      </c>
      <c r="J2678" s="141">
        <f t="shared" si="848"/>
        <v>1.9477899985542172E-11</v>
      </c>
      <c r="K2678" s="149">
        <f t="shared" si="844"/>
        <v>0.9999999999983491</v>
      </c>
      <c r="L2678" s="127">
        <f t="shared" si="849"/>
        <v>1.4009707146964156E-3</v>
      </c>
      <c r="M2678" s="149">
        <f t="shared" si="845"/>
        <v>0.95566798741737879</v>
      </c>
    </row>
    <row r="2679" spans="5:13">
      <c r="E2679" s="79">
        <f t="shared" si="843"/>
        <v>0.10000000000000006</v>
      </c>
      <c r="F2679" s="143">
        <v>0.10000000000000009</v>
      </c>
      <c r="G2679" s="144">
        <v>0</v>
      </c>
      <c r="H2679" s="145">
        <f t="shared" si="847"/>
        <v>0</v>
      </c>
      <c r="I2679" s="153">
        <f t="shared" si="846"/>
        <v>0.99999999999999978</v>
      </c>
      <c r="J2679" s="141">
        <f t="shared" si="848"/>
        <v>1.537993545792931E-12</v>
      </c>
      <c r="K2679" s="149">
        <f t="shared" si="844"/>
        <v>0.99999999999988709</v>
      </c>
      <c r="L2679" s="127">
        <f t="shared" si="849"/>
        <v>1.2610993615479924E-3</v>
      </c>
      <c r="M2679" s="149">
        <f t="shared" si="845"/>
        <v>0.95692908677892674</v>
      </c>
    </row>
    <row r="2680" spans="5:13">
      <c r="E2680" s="79">
        <f t="shared" si="843"/>
        <v>0.10500000000000007</v>
      </c>
      <c r="F2680" s="143">
        <v>0.10500000000000009</v>
      </c>
      <c r="G2680" s="144">
        <v>0</v>
      </c>
      <c r="H2680" s="145">
        <f t="shared" si="847"/>
        <v>0</v>
      </c>
      <c r="I2680" s="153">
        <f t="shared" si="846"/>
        <v>0.99999999999999978</v>
      </c>
      <c r="J2680" s="141">
        <f t="shared" si="848"/>
        <v>1.0617662712746541E-13</v>
      </c>
      <c r="K2680" s="149">
        <f t="shared" si="844"/>
        <v>0.99999999999999323</v>
      </c>
      <c r="L2680" s="127">
        <f t="shared" si="849"/>
        <v>1.1411410560829937E-3</v>
      </c>
      <c r="M2680" s="149">
        <f t="shared" si="845"/>
        <v>0.95807022783500972</v>
      </c>
    </row>
    <row r="2681" spans="5:13">
      <c r="E2681" s="79">
        <f t="shared" si="843"/>
        <v>0.11000000000000007</v>
      </c>
      <c r="F2681" s="143">
        <v>0.1100000000000001</v>
      </c>
      <c r="G2681" s="144">
        <v>0</v>
      </c>
      <c r="H2681" s="145">
        <f t="shared" si="847"/>
        <v>0</v>
      </c>
      <c r="I2681" s="153">
        <f t="shared" si="846"/>
        <v>0.99999999999999978</v>
      </c>
      <c r="J2681" s="141">
        <f t="shared" si="848"/>
        <v>6.4086325035930324E-15</v>
      </c>
      <c r="K2681" s="149">
        <f t="shared" si="844"/>
        <v>0.99999999999999967</v>
      </c>
      <c r="L2681" s="127">
        <f t="shared" si="849"/>
        <v>1.0374933818815006E-3</v>
      </c>
      <c r="M2681" s="149">
        <f t="shared" si="845"/>
        <v>0.95910772121689125</v>
      </c>
    </row>
    <row r="2682" spans="5:13">
      <c r="E2682" s="79">
        <f t="shared" si="843"/>
        <v>0.11500000000000007</v>
      </c>
      <c r="F2682" s="143">
        <v>0.1150000000000001</v>
      </c>
      <c r="G2682" s="144">
        <v>0</v>
      </c>
      <c r="H2682" s="145">
        <f t="shared" si="847"/>
        <v>0</v>
      </c>
      <c r="I2682" s="153">
        <f t="shared" si="846"/>
        <v>0.99999999999999978</v>
      </c>
      <c r="J2682" s="141">
        <f t="shared" si="848"/>
        <v>3.3819239855312116E-16</v>
      </c>
      <c r="K2682" s="149">
        <f t="shared" si="844"/>
        <v>1</v>
      </c>
      <c r="L2682" s="127">
        <f t="shared" si="849"/>
        <v>9.4733205546652921E-4</v>
      </c>
      <c r="M2682" s="149">
        <f t="shared" si="845"/>
        <v>0.96005505327235774</v>
      </c>
    </row>
    <row r="2683" spans="5:13">
      <c r="E2683" s="79">
        <f t="shared" si="843"/>
        <v>0.12000000000000008</v>
      </c>
      <c r="F2683" s="143">
        <v>0.12000000000000011</v>
      </c>
      <c r="G2683" s="144">
        <v>0</v>
      </c>
      <c r="H2683" s="145">
        <f t="shared" si="847"/>
        <v>0</v>
      </c>
      <c r="I2683" s="153">
        <f t="shared" si="846"/>
        <v>0.99999999999999978</v>
      </c>
      <c r="J2683" s="141">
        <f t="shared" si="848"/>
        <v>1.5603583392854207E-17</v>
      </c>
      <c r="K2683" s="149">
        <f t="shared" si="844"/>
        <v>1</v>
      </c>
      <c r="L2683" s="127">
        <f t="shared" si="849"/>
        <v>8.6841787031098985E-4</v>
      </c>
      <c r="M2683" s="149">
        <f t="shared" si="845"/>
        <v>0.96092347114266874</v>
      </c>
    </row>
    <row r="2684" spans="5:13">
      <c r="E2684" s="79"/>
      <c r="F2684" s="142" t="s">
        <v>77</v>
      </c>
      <c r="G2684" s="144">
        <f>SUM(G2635:G2683)</f>
        <v>2613</v>
      </c>
      <c r="H2684" s="145">
        <f t="shared" si="847"/>
        <v>1</v>
      </c>
      <c r="J2684" s="141">
        <f>SUM(J2635:J2683)</f>
        <v>1</v>
      </c>
      <c r="L2684" s="124">
        <f>SUM(L2635:L2683)</f>
        <v>0.96092347114266874</v>
      </c>
    </row>
    <row r="2685" spans="5:13">
      <c r="E2685" s="79"/>
      <c r="F2685" s="99" t="s">
        <v>78</v>
      </c>
      <c r="G2685" s="146">
        <f>SUM(G2660:G2683)</f>
        <v>1366</v>
      </c>
      <c r="H2685" s="76" t="s">
        <v>72</v>
      </c>
    </row>
    <row r="2686" spans="5:13">
      <c r="E2686" s="79"/>
      <c r="F2686" s="99" t="s">
        <v>79</v>
      </c>
      <c r="G2686" s="146">
        <f>SUM(G2635:G2659)</f>
        <v>1247</v>
      </c>
      <c r="H2686" s="76" t="s">
        <v>72</v>
      </c>
    </row>
    <row r="2687" spans="5:13">
      <c r="E2687" s="79"/>
    </row>
    <row r="2688" spans="5:13">
      <c r="E2688" s="79"/>
      <c r="G2688" s="139"/>
    </row>
    <row r="2689" spans="5:5">
      <c r="E2689" s="79"/>
    </row>
    <row r="2690" spans="5:5">
      <c r="E2690" s="79"/>
    </row>
    <row r="2691" spans="5:5">
      <c r="E2691" s="79"/>
    </row>
    <row r="2692" spans="5:5">
      <c r="E2692" s="79"/>
    </row>
    <row r="2693" spans="5:5">
      <c r="E2693" s="79"/>
    </row>
    <row r="2694" spans="5:5">
      <c r="E2694" s="79"/>
    </row>
    <row r="2695" spans="5:5">
      <c r="E2695" s="79"/>
    </row>
    <row r="2696" spans="5:5">
      <c r="E2696" s="79"/>
    </row>
    <row r="2697" spans="5:5">
      <c r="E2697" s="79"/>
    </row>
    <row r="2698" spans="5:5">
      <c r="E2698" s="79"/>
    </row>
    <row r="2699" spans="5:5">
      <c r="E2699" s="79"/>
    </row>
    <row r="2700" spans="5:5">
      <c r="E2700" s="79"/>
    </row>
    <row r="2701" spans="5:5">
      <c r="E2701" s="79"/>
    </row>
    <row r="2702" spans="5:5">
      <c r="E2702" s="79"/>
    </row>
    <row r="2703" spans="5:5">
      <c r="E2703" s="79"/>
    </row>
    <row r="2704" spans="5:5">
      <c r="E2704" s="79"/>
    </row>
    <row r="2705" spans="5:5">
      <c r="E2705" s="79"/>
    </row>
    <row r="2706" spans="5:5">
      <c r="E2706" s="79"/>
    </row>
    <row r="2707" spans="5:5">
      <c r="E2707" s="79"/>
    </row>
    <row r="2708" spans="5:5">
      <c r="E2708" s="79"/>
    </row>
    <row r="2709" spans="5:5">
      <c r="E2709" s="79"/>
    </row>
    <row r="2710" spans="5:5">
      <c r="E2710" s="79"/>
    </row>
    <row r="2711" spans="5:5">
      <c r="E2711" s="79"/>
    </row>
    <row r="2712" spans="5:5">
      <c r="E2712" s="79"/>
    </row>
    <row r="2713" spans="5:5">
      <c r="E2713" s="79"/>
    </row>
    <row r="2714" spans="5:5">
      <c r="E2714" s="79"/>
    </row>
    <row r="2715" spans="5:5">
      <c r="E2715" s="79"/>
    </row>
    <row r="2716" spans="5:5">
      <c r="E2716" s="79"/>
    </row>
    <row r="2717" spans="5:5">
      <c r="E2717" s="79"/>
    </row>
    <row r="2718" spans="5:5">
      <c r="E2718" s="79"/>
    </row>
    <row r="2719" spans="5:5">
      <c r="E2719" s="79"/>
    </row>
    <row r="2720" spans="5:5">
      <c r="E2720" s="79"/>
    </row>
    <row r="2721" spans="5:5">
      <c r="E2721" s="79"/>
    </row>
    <row r="2722" spans="5:5">
      <c r="E2722" s="79"/>
    </row>
    <row r="2723" spans="5:5">
      <c r="E2723" s="79"/>
    </row>
    <row r="2724" spans="5:5">
      <c r="E2724" s="79"/>
    </row>
    <row r="2725" spans="5:5">
      <c r="E2725" s="79"/>
    </row>
    <row r="2726" spans="5:5">
      <c r="E2726" s="79"/>
    </row>
    <row r="2727" spans="5:5">
      <c r="E2727" s="79"/>
    </row>
    <row r="2728" spans="5:5">
      <c r="E2728" s="79"/>
    </row>
    <row r="2729" spans="5:5">
      <c r="E2729" s="79"/>
    </row>
    <row r="2730" spans="5:5">
      <c r="E2730" s="79"/>
    </row>
    <row r="2731" spans="5:5">
      <c r="E2731" s="79"/>
    </row>
    <row r="2732" spans="5:5">
      <c r="E2732" s="79"/>
    </row>
    <row r="2733" spans="5:5">
      <c r="E2733" s="79"/>
    </row>
    <row r="2734" spans="5:5">
      <c r="E2734" s="79"/>
    </row>
    <row r="2735" spans="5:5">
      <c r="E2735" s="79"/>
    </row>
    <row r="2736" spans="5:5">
      <c r="E2736" s="79"/>
    </row>
    <row r="2737" spans="5:5">
      <c r="E2737" s="79"/>
    </row>
    <row r="2738" spans="5:5">
      <c r="E2738" s="79"/>
    </row>
    <row r="2739" spans="5:5">
      <c r="E2739" s="79"/>
    </row>
    <row r="2740" spans="5:5">
      <c r="E2740" s="79"/>
    </row>
    <row r="2741" spans="5:5">
      <c r="E2741" s="79"/>
    </row>
    <row r="2742" spans="5:5">
      <c r="E2742" s="79"/>
    </row>
    <row r="2743" spans="5:5">
      <c r="E2743" s="79"/>
    </row>
    <row r="2744" spans="5:5">
      <c r="E2744" s="79"/>
    </row>
    <row r="2745" spans="5:5">
      <c r="E2745" s="79"/>
    </row>
  </sheetData>
  <mergeCells count="2">
    <mergeCell ref="B6:C6"/>
    <mergeCell ref="B7:C7"/>
  </mergeCells>
  <phoneticPr fontId="9"/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1304B-18B5-4E9B-9901-A78937C83825}">
  <dimension ref="B2:AD387"/>
  <sheetViews>
    <sheetView topLeftCell="A7" workbookViewId="0">
      <selection activeCell="J7" sqref="J7"/>
    </sheetView>
  </sheetViews>
  <sheetFormatPr defaultRowHeight="13.3"/>
  <cols>
    <col min="1" max="1" width="4.61328125" customWidth="1"/>
    <col min="2" max="2" width="4.61328125" style="2" customWidth="1"/>
    <col min="3" max="3" width="6.3046875" style="93" customWidth="1"/>
    <col min="4" max="5" width="16.3046875" style="2" customWidth="1"/>
    <col min="6" max="7" width="14.53515625" style="2" customWidth="1"/>
    <col min="9" max="9" width="20.23046875" customWidth="1"/>
    <col min="13" max="13" width="15.61328125" style="2" customWidth="1"/>
    <col min="14" max="14" width="9.23046875" style="2"/>
    <col min="15" max="15" width="9.23046875" style="2" customWidth="1"/>
    <col min="16" max="24" width="9.23046875" style="2"/>
    <col min="25" max="25" width="9.23046875" customWidth="1"/>
    <col min="26" max="30" width="9.23046875" style="76"/>
  </cols>
  <sheetData>
    <row r="2" spans="2:30" s="30" customFormat="1">
      <c r="B2" s="2"/>
      <c r="C2" s="93"/>
      <c r="D2" s="2"/>
      <c r="E2" s="2"/>
      <c r="F2" s="2"/>
      <c r="G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76"/>
      <c r="AA2" s="76"/>
      <c r="AB2" s="76"/>
      <c r="AC2" s="76"/>
      <c r="AD2" s="76"/>
    </row>
    <row r="3" spans="2:30" s="30" customFormat="1">
      <c r="B3" s="91" t="s">
        <v>47</v>
      </c>
      <c r="C3" s="94">
        <v>0.1</v>
      </c>
      <c r="D3" s="2"/>
      <c r="E3" s="2"/>
      <c r="F3" s="83" t="s">
        <v>53</v>
      </c>
      <c r="G3" s="100">
        <v>0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Z3" s="76"/>
      <c r="AA3" s="76"/>
      <c r="AB3" s="76"/>
      <c r="AC3" s="76"/>
      <c r="AD3" s="76"/>
    </row>
    <row r="4" spans="2:30" s="30" customFormat="1">
      <c r="B4" s="91" t="s">
        <v>46</v>
      </c>
      <c r="C4" s="94">
        <v>1</v>
      </c>
      <c r="D4" s="2"/>
      <c r="E4" s="2"/>
      <c r="F4" s="160" t="s">
        <v>43</v>
      </c>
      <c r="G4" s="100">
        <v>1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Z4" s="76"/>
      <c r="AA4" s="76"/>
      <c r="AB4" s="76"/>
      <c r="AC4" s="76"/>
      <c r="AD4" s="76"/>
    </row>
    <row r="5" spans="2:30">
      <c r="B5" s="91" t="s">
        <v>46</v>
      </c>
      <c r="C5" s="94">
        <v>0.5</v>
      </c>
      <c r="F5" s="161"/>
      <c r="G5" s="100">
        <v>0.6</v>
      </c>
    </row>
    <row r="6" spans="2:30" ht="21.9" customHeight="1">
      <c r="C6" s="95" t="s">
        <v>48</v>
      </c>
      <c r="D6" s="89" t="s">
        <v>49</v>
      </c>
      <c r="E6" s="89" t="s">
        <v>50</v>
      </c>
      <c r="F6" s="85" t="s">
        <v>56</v>
      </c>
      <c r="G6" s="85" t="s">
        <v>57</v>
      </c>
      <c r="H6" s="85"/>
    </row>
    <row r="7" spans="2:30">
      <c r="C7" s="96">
        <v>-10</v>
      </c>
      <c r="D7" s="90">
        <f t="shared" ref="D7:D70" si="0">($C$4/(3.1415*(C7^2+$C$4^2)))*$C$3</f>
        <v>3.1516759824955914E-4</v>
      </c>
      <c r="E7" s="90">
        <f t="shared" ref="E7:E70" si="1">($C$5/(3.1415*(C7^2+$C$5^2)))*$C$3</f>
        <v>1.5876273029030163E-4</v>
      </c>
      <c r="F7" s="90">
        <f>(NORMDIST(C7,$G$3,$G$4,FALSE))*$C$3</f>
        <v>7.6945986267064208E-24</v>
      </c>
      <c r="G7" s="90">
        <f>(NORMDIST(C7,$G$3,$G$5,FALSE))*$C$3</f>
        <v>3.1921314962598947E-62</v>
      </c>
      <c r="L7" s="30"/>
    </row>
    <row r="8" spans="2:30">
      <c r="C8" s="96">
        <f t="shared" ref="C8:C39" si="2">C7+$C$3</f>
        <v>-9.9</v>
      </c>
      <c r="D8" s="90">
        <f t="shared" si="0"/>
        <v>3.2150214547222984E-4</v>
      </c>
      <c r="E8" s="90">
        <f t="shared" si="1"/>
        <v>1.6197805527786216E-4</v>
      </c>
      <c r="F8" s="90">
        <f t="shared" ref="F8:F71" si="3">(NORMDIST(C8,$G$3,$G$4,FALSE))*$C$3</f>
        <v>2.0811768202028248E-23</v>
      </c>
      <c r="G8" s="90">
        <f t="shared" ref="G8:G71" si="4">(NORMDIST(C8,$G$3,$G$5,FALSE))*$C$3</f>
        <v>5.0631694979832057E-61</v>
      </c>
      <c r="L8" s="30"/>
    </row>
    <row r="9" spans="2:30">
      <c r="C9" s="96">
        <f t="shared" si="2"/>
        <v>-9.8000000000000007</v>
      </c>
      <c r="D9" s="90">
        <f t="shared" si="0"/>
        <v>3.2802893057713793E-4</v>
      </c>
      <c r="E9" s="90">
        <f t="shared" si="1"/>
        <v>1.6529196917232044E-4</v>
      </c>
      <c r="F9" s="90">
        <f t="shared" si="3"/>
        <v>5.5730000227206917E-23</v>
      </c>
      <c r="G9" s="90">
        <f t="shared" si="4"/>
        <v>7.8108882386131068E-60</v>
      </c>
      <c r="L9" s="30"/>
    </row>
    <row r="10" spans="2:30">
      <c r="C10" s="96">
        <f t="shared" si="2"/>
        <v>-9.7000000000000011</v>
      </c>
      <c r="D10" s="90">
        <f t="shared" si="0"/>
        <v>3.347557831865125E-4</v>
      </c>
      <c r="E10" s="90">
        <f t="shared" si="1"/>
        <v>1.6870854050882696E-4</v>
      </c>
      <c r="F10" s="90">
        <f t="shared" si="3"/>
        <v>1.4774954927042438E-22</v>
      </c>
      <c r="G10" s="90">
        <f t="shared" si="4"/>
        <v>1.1719650098898392E-58</v>
      </c>
      <c r="L10" s="30"/>
    </row>
    <row r="11" spans="2:30">
      <c r="C11" s="96">
        <f t="shared" si="2"/>
        <v>-9.6000000000000014</v>
      </c>
      <c r="D11" s="90">
        <f t="shared" si="0"/>
        <v>3.4169093412629315E-4</v>
      </c>
      <c r="E11" s="90">
        <f t="shared" si="1"/>
        <v>1.7223204968729283E-4</v>
      </c>
      <c r="F11" s="90">
        <f t="shared" si="3"/>
        <v>3.8781119317469068E-22</v>
      </c>
      <c r="G11" s="90">
        <f t="shared" si="4"/>
        <v>1.710271787986409E-57</v>
      </c>
      <c r="L11" s="30"/>
    </row>
    <row r="12" spans="2:30">
      <c r="C12" s="96">
        <f t="shared" si="2"/>
        <v>-9.5000000000000018</v>
      </c>
      <c r="D12" s="90">
        <f t="shared" si="0"/>
        <v>3.4884304025430645E-4</v>
      </c>
      <c r="E12" s="90">
        <f t="shared" si="1"/>
        <v>1.7586700233815174E-4</v>
      </c>
      <c r="F12" s="90">
        <f t="shared" si="3"/>
        <v>1.0077935394299867E-21</v>
      </c>
      <c r="G12" s="90">
        <f t="shared" si="4"/>
        <v>2.4274588829361856E-56</v>
      </c>
      <c r="L12" s="30"/>
      <c r="M12" s="102"/>
    </row>
    <row r="13" spans="2:30">
      <c r="C13" s="96">
        <f t="shared" si="2"/>
        <v>-9.4000000000000021</v>
      </c>
      <c r="D13" s="90">
        <f t="shared" si="0"/>
        <v>3.5622121109227245E-4</v>
      </c>
      <c r="E13" s="90">
        <f t="shared" si="1"/>
        <v>1.7961814368133087E-4</v>
      </c>
      <c r="F13" s="90">
        <f t="shared" si="3"/>
        <v>2.5928647011003341E-21</v>
      </c>
      <c r="G13" s="90">
        <f t="shared" si="4"/>
        <v>3.3510036233119669E-55</v>
      </c>
      <c r="L13" s="30" t="s">
        <v>51</v>
      </c>
    </row>
    <row r="14" spans="2:30">
      <c r="C14" s="96">
        <f t="shared" si="2"/>
        <v>-9.3000000000000025</v>
      </c>
      <c r="D14" s="90">
        <f t="shared" si="0"/>
        <v>3.6383503741233805E-4</v>
      </c>
      <c r="E14" s="90">
        <f t="shared" si="1"/>
        <v>1.8349047396360073E-4</v>
      </c>
      <c r="F14" s="90">
        <f t="shared" si="3"/>
        <v>6.6045798607391687E-21</v>
      </c>
      <c r="G14" s="90">
        <f t="shared" si="4"/>
        <v>4.4991883743139297E-54</v>
      </c>
    </row>
    <row r="15" spans="2:30">
      <c r="C15" s="96">
        <f t="shared" si="2"/>
        <v>-9.2000000000000028</v>
      </c>
      <c r="D15" s="90">
        <f t="shared" si="0"/>
        <v>3.7169462194308096E-4</v>
      </c>
      <c r="E15" s="90">
        <f t="shared" si="1"/>
        <v>1.8748926506776686E-4</v>
      </c>
      <c r="F15" s="90">
        <f t="shared" si="3"/>
        <v>1.6655880323798699E-20</v>
      </c>
      <c r="G15" s="90">
        <f t="shared" si="4"/>
        <v>5.8752955825971589E-53</v>
      </c>
      <c r="M15" s="102" t="s">
        <v>54</v>
      </c>
      <c r="N15" s="102" t="e">
        <f ca="1">NTRAND(100)</f>
        <v>#NAME?</v>
      </c>
    </row>
    <row r="16" spans="2:30">
      <c r="C16" s="96">
        <f t="shared" si="2"/>
        <v>-9.1000000000000032</v>
      </c>
      <c r="D16" s="90">
        <f t="shared" si="0"/>
        <v>3.7981061237567655E-4</v>
      </c>
      <c r="E16" s="90">
        <f t="shared" si="1"/>
        <v>1.9162007839637282E-4</v>
      </c>
      <c r="F16" s="90">
        <f t="shared" si="3"/>
        <v>4.1585989791150133E-20</v>
      </c>
      <c r="G16" s="90">
        <f t="shared" si="4"/>
        <v>7.4621079727102336E-52</v>
      </c>
      <c r="M16" s="102" t="s">
        <v>55</v>
      </c>
      <c r="N16" s="2">
        <f ca="1">RAND()</f>
        <v>0.65755961651405181</v>
      </c>
    </row>
    <row r="17" spans="3:19">
      <c r="C17" s="96">
        <f t="shared" si="2"/>
        <v>-9.0000000000000036</v>
      </c>
      <c r="D17" s="90">
        <f t="shared" si="0"/>
        <v>3.881942368683592E-4</v>
      </c>
      <c r="E17" s="90">
        <f t="shared" si="1"/>
        <v>1.9588878414280279E-4</v>
      </c>
      <c r="F17" s="90">
        <f t="shared" si="3"/>
        <v>1.0279773571668625E-19</v>
      </c>
      <c r="G17" s="90">
        <f t="shared" si="4"/>
        <v>9.2178492497396459E-51</v>
      </c>
    </row>
    <row r="18" spans="3:19">
      <c r="C18" s="96">
        <f t="shared" si="2"/>
        <v>-8.9000000000000039</v>
      </c>
      <c r="D18" s="90">
        <f t="shared" si="0"/>
        <v>3.9685734226661823E-4</v>
      </c>
      <c r="E18" s="90">
        <f t="shared" si="1"/>
        <v>2.0030158207403381E-4</v>
      </c>
      <c r="F18" s="90">
        <f t="shared" si="3"/>
        <v>2.515805776951333E-19</v>
      </c>
      <c r="G18" s="90">
        <f t="shared" si="4"/>
        <v>1.1074750177944337E-49</v>
      </c>
      <c r="M18" s="102"/>
    </row>
    <row r="19" spans="3:19">
      <c r="C19" s="96">
        <f t="shared" si="2"/>
        <v>-8.8000000000000043</v>
      </c>
      <c r="D19" s="90">
        <f t="shared" si="0"/>
        <v>4.0581243527798886E-4</v>
      </c>
      <c r="E19" s="90">
        <f t="shared" si="1"/>
        <v>2.0486502396193491E-4</v>
      </c>
      <c r="F19" s="90">
        <f t="shared" si="3"/>
        <v>6.0957581295622447E-19</v>
      </c>
      <c r="G19" s="90">
        <f t="shared" si="4"/>
        <v>1.2941199718445167E-48</v>
      </c>
    </row>
    <row r="20" spans="3:19">
      <c r="C20" s="96">
        <f t="shared" si="2"/>
        <v>-8.7000000000000046</v>
      </c>
      <c r="D20" s="90">
        <f t="shared" si="0"/>
        <v>4.1507272686406888E-4</v>
      </c>
      <c r="E20" s="90">
        <f t="shared" si="1"/>
        <v>2.0958603781409953E-4</v>
      </c>
      <c r="F20" s="90">
        <f t="shared" si="3"/>
        <v>1.4622963575005856E-18</v>
      </c>
      <c r="G20" s="90">
        <f t="shared" si="4"/>
        <v>1.4707924957656159E-47</v>
      </c>
    </row>
    <row r="21" spans="3:19">
      <c r="C21" s="96">
        <f t="shared" si="2"/>
        <v>-8.600000000000005</v>
      </c>
      <c r="D21" s="90">
        <f t="shared" si="0"/>
        <v>4.2465218013881329E-4</v>
      </c>
      <c r="E21" s="90">
        <f t="shared" si="1"/>
        <v>2.1447195407091658E-4</v>
      </c>
      <c r="F21" s="90">
        <f t="shared" si="3"/>
        <v>3.4729627485660597E-18</v>
      </c>
      <c r="G21" s="90">
        <f t="shared" si="4"/>
        <v>1.6257903277229731E-46</v>
      </c>
    </row>
    <row r="22" spans="3:19">
      <c r="C22" s="96">
        <f t="shared" si="2"/>
        <v>-8.5000000000000053</v>
      </c>
      <c r="D22" s="90">
        <f t="shared" si="0"/>
        <v>4.3456556209154186E-4</v>
      </c>
      <c r="E22" s="90">
        <f t="shared" si="1"/>
        <v>2.1953053395314093E-4</v>
      </c>
      <c r="F22" s="90">
        <f t="shared" si="3"/>
        <v>8.1662356316692029E-18</v>
      </c>
      <c r="G22" s="90">
        <f t="shared" si="4"/>
        <v>1.7478893251144835E-45</v>
      </c>
    </row>
    <row r="23" spans="3:19">
      <c r="C23" s="96">
        <f t="shared" si="2"/>
        <v>-8.4000000000000057</v>
      </c>
      <c r="D23" s="90">
        <f t="shared" si="0"/>
        <v>4.4482849948582215E-4</v>
      </c>
      <c r="E23" s="90">
        <f t="shared" si="1"/>
        <v>2.24770000163857E-4</v>
      </c>
      <c r="F23" s="90">
        <f t="shared" si="3"/>
        <v>1.9010815379078693E-17</v>
      </c>
      <c r="G23" s="90">
        <f t="shared" si="4"/>
        <v>1.8276775989813599E-44</v>
      </c>
      <c r="O23" s="98"/>
    </row>
    <row r="24" spans="3:19">
      <c r="C24" s="96">
        <f t="shared" si="2"/>
        <v>-8.300000000000006</v>
      </c>
      <c r="D24" s="90">
        <f t="shared" si="0"/>
        <v>4.5545753932186905E-4</v>
      </c>
      <c r="E24" s="90">
        <f t="shared" si="1"/>
        <v>2.3019907017070748E-4</v>
      </c>
      <c r="F24" s="90">
        <f t="shared" si="3"/>
        <v>4.3816394355091405E-17</v>
      </c>
      <c r="G24" s="90">
        <f t="shared" si="4"/>
        <v>1.8587522713256636E-43</v>
      </c>
      <c r="M24" s="102"/>
    </row>
    <row r="25" spans="3:19">
      <c r="C25" s="96">
        <f t="shared" si="2"/>
        <v>-8.2000000000000064</v>
      </c>
      <c r="D25" s="90">
        <f t="shared" si="0"/>
        <v>4.6647021429081803E-4</v>
      </c>
      <c r="E25" s="90">
        <f t="shared" si="1"/>
        <v>2.3582699231890225E-4</v>
      </c>
      <c r="F25" s="90">
        <f t="shared" si="3"/>
        <v>9.9983787484966119E-17</v>
      </c>
      <c r="G25" s="90">
        <f t="shared" si="4"/>
        <v>1.838568012279826E-42</v>
      </c>
      <c r="N25" s="102"/>
    </row>
    <row r="26" spans="3:19">
      <c r="C26" s="96">
        <f t="shared" si="2"/>
        <v>-8.1000000000000068</v>
      </c>
      <c r="D26" s="90">
        <f t="shared" si="0"/>
        <v>4.7788511369472182E-4</v>
      </c>
      <c r="E26" s="90">
        <f t="shared" si="1"/>
        <v>2.4166358505318416E-4</v>
      </c>
      <c r="F26" s="90">
        <f t="shared" si="3"/>
        <v>2.2588094031541747E-16</v>
      </c>
      <c r="G26" s="90">
        <f t="shared" si="4"/>
        <v>1.7687813565250586E-41</v>
      </c>
      <c r="N26" s="102"/>
      <c r="S26" s="103"/>
    </row>
    <row r="27" spans="3:19">
      <c r="C27" s="96">
        <f t="shared" si="2"/>
        <v>-8.0000000000000071</v>
      </c>
      <c r="D27" s="90">
        <f t="shared" si="0"/>
        <v>4.8972196035700641E-4</v>
      </c>
      <c r="E27" s="90">
        <f t="shared" si="1"/>
        <v>2.477192795580188E-4</v>
      </c>
      <c r="F27" s="90">
        <f t="shared" si="3"/>
        <v>5.0522710835366056E-16</v>
      </c>
      <c r="G27" s="90">
        <f t="shared" si="4"/>
        <v>1.655026181663325E-40</v>
      </c>
      <c r="N27" s="102"/>
      <c r="S27" s="103"/>
    </row>
    <row r="28" spans="3:19">
      <c r="C28" s="96">
        <f t="shared" si="2"/>
        <v>-7.9000000000000075</v>
      </c>
      <c r="D28" s="90">
        <f t="shared" si="0"/>
        <v>5.0200169410511623E-4</v>
      </c>
      <c r="E28" s="90">
        <f t="shared" si="1"/>
        <v>2.5400516616027306E-4</v>
      </c>
      <c r="F28" s="90">
        <f t="shared" si="3"/>
        <v>1.1187956214351182E-15</v>
      </c>
      <c r="G28" s="90">
        <f t="shared" si="4"/>
        <v>1.5061625655122795E-39</v>
      </c>
      <c r="L28" s="30"/>
      <c r="N28" s="102"/>
      <c r="S28" s="103"/>
    </row>
    <row r="29" spans="3:19">
      <c r="C29" s="96">
        <f t="shared" si="2"/>
        <v>-7.8000000000000078</v>
      </c>
      <c r="D29" s="90">
        <f t="shared" si="0"/>
        <v>5.1474656247098012E-4</v>
      </c>
      <c r="E29" s="90">
        <f t="shared" si="1"/>
        <v>2.6053304487809307E-4</v>
      </c>
      <c r="F29" s="90">
        <f t="shared" si="3"/>
        <v>2.4528552856962761E-15</v>
      </c>
      <c r="G29" s="90">
        <f t="shared" si="4"/>
        <v>1.3331379595008893E-38</v>
      </c>
      <c r="L29" s="30"/>
      <c r="N29" s="102"/>
      <c r="S29" s="103"/>
    </row>
    <row r="30" spans="3:19">
      <c r="C30" s="96">
        <f t="shared" si="2"/>
        <v>-7.7000000000000082</v>
      </c>
      <c r="D30" s="90">
        <f t="shared" si="0"/>
        <v>5.2798021932667786E-4</v>
      </c>
      <c r="E30" s="90">
        <f t="shared" si="1"/>
        <v>2.6731548054421739E-4</v>
      </c>
      <c r="F30" s="90">
        <f t="shared" si="3"/>
        <v>5.3241483722526221E-15</v>
      </c>
      <c r="G30" s="90">
        <f t="shared" si="4"/>
        <v>1.1476635914248155E-37</v>
      </c>
      <c r="L30" s="30"/>
      <c r="N30" s="102"/>
      <c r="S30" s="103"/>
    </row>
    <row r="31" spans="3:19">
      <c r="C31" s="96">
        <f t="shared" si="2"/>
        <v>-7.6000000000000085</v>
      </c>
      <c r="D31" s="90">
        <f t="shared" si="0"/>
        <v>5.4172783225332549E-4</v>
      </c>
      <c r="E31" s="90">
        <f t="shared" si="1"/>
        <v>2.7436586298229098E-4</v>
      </c>
      <c r="F31" s="90">
        <f t="shared" si="3"/>
        <v>1.1441564901800597E-14</v>
      </c>
      <c r="G31" s="90">
        <f t="shared" si="4"/>
        <v>9.609269601855954E-37</v>
      </c>
      <c r="L31" s="30"/>
      <c r="N31" s="102"/>
      <c r="S31" s="103"/>
    </row>
    <row r="32" spans="3:19">
      <c r="C32" s="96">
        <f t="shared" si="2"/>
        <v>-7.5000000000000089</v>
      </c>
      <c r="D32" s="90">
        <f t="shared" si="0"/>
        <v>5.56016199531972E-4</v>
      </c>
      <c r="E32" s="90">
        <f t="shared" si="1"/>
        <v>2.8169847277172919E-4</v>
      </c>
      <c r="F32" s="90">
        <f t="shared" si="3"/>
        <v>2.434320533028846E-14</v>
      </c>
      <c r="G32" s="90">
        <f t="shared" si="4"/>
        <v>7.8253255966236884E-36</v>
      </c>
      <c r="L32" s="30"/>
      <c r="N32" s="102"/>
      <c r="S32" s="103"/>
    </row>
    <row r="33" spans="3:26">
      <c r="C33" s="96">
        <f t="shared" si="2"/>
        <v>-7.4000000000000092</v>
      </c>
      <c r="D33" s="90">
        <f t="shared" si="0"/>
        <v>5.7087387774758594E-4</v>
      </c>
      <c r="E33" s="90">
        <f t="shared" si="1"/>
        <v>2.8932855320128512E-4</v>
      </c>
      <c r="F33" s="90">
        <f t="shared" si="3"/>
        <v>5.1277536367963171E-14</v>
      </c>
      <c r="G33" s="90">
        <f t="shared" si="4"/>
        <v>6.1979878360499255E-35</v>
      </c>
      <c r="L33" s="30"/>
      <c r="N33" s="102"/>
      <c r="S33" s="103"/>
    </row>
    <row r="34" spans="3:26">
      <c r="C34" s="96">
        <f t="shared" si="2"/>
        <v>-7.3000000000000096</v>
      </c>
      <c r="D34" s="90">
        <f t="shared" si="0"/>
        <v>5.8633132111264314E-4</v>
      </c>
      <c r="E34" s="90">
        <f t="shared" si="1"/>
        <v>2.9727238908484676E-4</v>
      </c>
      <c r="F34" s="90">
        <f t="shared" si="3"/>
        <v>1.0693837871540879E-13</v>
      </c>
      <c r="G34" s="90">
        <f t="shared" si="4"/>
        <v>4.7745812343568493E-34</v>
      </c>
      <c r="L34" s="30"/>
      <c r="N34" s="102"/>
      <c r="S34" s="103"/>
    </row>
    <row r="35" spans="3:26">
      <c r="C35" s="96">
        <f t="shared" si="2"/>
        <v>-7.2000000000000099</v>
      </c>
      <c r="D35" s="90">
        <f t="shared" si="0"/>
        <v>6.0242103374726324E-4</v>
      </c>
      <c r="E35" s="90">
        <f t="shared" si="1"/>
        <v>3.0554739319644262E-4</v>
      </c>
      <c r="F35" s="90">
        <f t="shared" si="3"/>
        <v>2.2079899631369826E-13</v>
      </c>
      <c r="G35" s="90">
        <f t="shared" si="4"/>
        <v>3.5773062261043386E-33</v>
      </c>
      <c r="L35" s="30"/>
      <c r="N35" s="102"/>
      <c r="S35" s="103"/>
    </row>
    <row r="36" spans="3:26">
      <c r="C36" s="96">
        <f t="shared" si="2"/>
        <v>-7.1000000000000103</v>
      </c>
      <c r="D36" s="90">
        <f t="shared" si="0"/>
        <v>6.1917773630043539E-4</v>
      </c>
      <c r="E36" s="90">
        <f t="shared" si="1"/>
        <v>3.1417220117652372E-4</v>
      </c>
      <c r="F36" s="90">
        <f t="shared" si="3"/>
        <v>4.5135436772051808E-13</v>
      </c>
      <c r="G36" s="90">
        <f t="shared" si="4"/>
        <v>2.6068330257884656E-32</v>
      </c>
    </row>
    <row r="37" spans="3:26">
      <c r="C37" s="96">
        <f t="shared" si="2"/>
        <v>-7.0000000000000107</v>
      </c>
      <c r="D37" s="90">
        <f t="shared" si="0"/>
        <v>6.366385484641076E-4</v>
      </c>
      <c r="E37" s="90">
        <f t="shared" si="1"/>
        <v>3.2316677587010536E-4</v>
      </c>
      <c r="F37" s="90">
        <f t="shared" si="3"/>
        <v>9.1347204083639131E-13</v>
      </c>
      <c r="G37" s="90">
        <f t="shared" si="4"/>
        <v>1.8475941343460236E-31</v>
      </c>
    </row>
    <row r="38" spans="3:26">
      <c r="C38" s="96">
        <f t="shared" si="2"/>
        <v>-6.900000000000011</v>
      </c>
      <c r="D38" s="90">
        <f t="shared" si="0"/>
        <v>6.5484318912169054E-4</v>
      </c>
      <c r="E38" s="90">
        <f t="shared" si="1"/>
        <v>3.325525221814185E-4</v>
      </c>
      <c r="F38" s="90">
        <f t="shared" si="3"/>
        <v>1.8303322170154416E-12</v>
      </c>
      <c r="G38" s="90">
        <f t="shared" si="4"/>
        <v>1.2736092352642445E-30</v>
      </c>
    </row>
    <row r="39" spans="3:26">
      <c r="C39" s="96">
        <f t="shared" si="2"/>
        <v>-6.8000000000000114</v>
      </c>
      <c r="D39" s="90">
        <f t="shared" si="0"/>
        <v>6.7383419608817467E-4</v>
      </c>
      <c r="E39" s="90">
        <f t="shared" si="1"/>
        <v>3.423524136718151E-4</v>
      </c>
      <c r="F39" s="90">
        <f t="shared" si="3"/>
        <v>3.6309615017915175E-12</v>
      </c>
      <c r="G39" s="90">
        <f t="shared" si="4"/>
        <v>8.5389031703445045E-30</v>
      </c>
      <c r="P39" s="104"/>
      <c r="Q39" s="84" t="s">
        <v>35</v>
      </c>
      <c r="R39" s="101">
        <v>4.2000000000000002E-4</v>
      </c>
      <c r="V39" s="84" t="s">
        <v>35</v>
      </c>
      <c r="W39" s="101">
        <v>4.2000000000000002E-4</v>
      </c>
      <c r="Y39" s="75">
        <v>-3.5</v>
      </c>
      <c r="Z39" s="76" t="s">
        <v>64</v>
      </c>
    </row>
    <row r="40" spans="3:26">
      <c r="C40" s="96">
        <f t="shared" ref="C40:C71" si="5">C39+$C$3</f>
        <v>-6.7000000000000117</v>
      </c>
      <c r="D40" s="90">
        <f t="shared" si="0"/>
        <v>6.9365716764448388E-4</v>
      </c>
      <c r="E40" s="90">
        <f t="shared" si="1"/>
        <v>3.5259113229071069E-4</v>
      </c>
      <c r="F40" s="90">
        <f t="shared" si="3"/>
        <v>7.1313281239955198E-12</v>
      </c>
      <c r="G40" s="90">
        <f t="shared" si="4"/>
        <v>5.568064305982985E-29</v>
      </c>
      <c r="P40" s="104"/>
      <c r="Q40" s="84" t="s">
        <v>36</v>
      </c>
      <c r="R40" s="5">
        <v>1.6E-2</v>
      </c>
      <c r="V40" s="84" t="s">
        <v>36</v>
      </c>
      <c r="W40" s="5">
        <v>1.6E-2</v>
      </c>
      <c r="Y40" s="75">
        <v>-8</v>
      </c>
      <c r="Z40" s="76" t="s">
        <v>65</v>
      </c>
    </row>
    <row r="41" spans="3:26" ht="14.15">
      <c r="C41" s="96">
        <f t="shared" si="5"/>
        <v>-6.6000000000000121</v>
      </c>
      <c r="D41" s="90">
        <f t="shared" si="0"/>
        <v>7.1436102834841471E-4</v>
      </c>
      <c r="E41" s="90">
        <f t="shared" si="1"/>
        <v>3.6329522281676972E-4</v>
      </c>
      <c r="F41" s="90">
        <f t="shared" si="3"/>
        <v>1.3866799941652041E-11</v>
      </c>
      <c r="G41" s="90">
        <f t="shared" si="4"/>
        <v>3.5313654225147618E-28</v>
      </c>
      <c r="P41" s="104"/>
      <c r="Q41" s="84" t="s">
        <v>42</v>
      </c>
      <c r="R41" s="84">
        <f>R39-R40^2/2</f>
        <v>2.9200000000000005E-4</v>
      </c>
      <c r="V41" s="84" t="s">
        <v>42</v>
      </c>
      <c r="W41" s="84">
        <f>W39-W40^2/2</f>
        <v>2.9200000000000005E-4</v>
      </c>
    </row>
    <row r="42" spans="3:26">
      <c r="C42" s="96">
        <f t="shared" si="5"/>
        <v>-6.5000000000000124</v>
      </c>
      <c r="D42" s="90">
        <f t="shared" si="0"/>
        <v>7.3599832192382329E-4</v>
      </c>
      <c r="E42" s="90">
        <f t="shared" si="1"/>
        <v>3.7449326380241589E-4</v>
      </c>
      <c r="F42" s="90">
        <f t="shared" si="3"/>
        <v>2.6695566147626344E-11</v>
      </c>
      <c r="G42" s="90">
        <f t="shared" si="4"/>
        <v>2.1782982503433977E-27</v>
      </c>
      <c r="P42" s="104"/>
      <c r="Q42" s="84" t="s">
        <v>58</v>
      </c>
      <c r="R42" s="100">
        <v>0.6</v>
      </c>
      <c r="V42" s="84" t="s">
        <v>58</v>
      </c>
      <c r="W42" s="100">
        <v>1</v>
      </c>
    </row>
    <row r="43" spans="3:26">
      <c r="C43" s="96">
        <f t="shared" si="5"/>
        <v>-6.4000000000000128</v>
      </c>
      <c r="D43" s="90">
        <f t="shared" si="0"/>
        <v>7.5862553439478913E-4</v>
      </c>
      <c r="E43" s="90">
        <f t="shared" si="1"/>
        <v>3.8621605706388437E-4</v>
      </c>
      <c r="F43" s="90">
        <f t="shared" si="3"/>
        <v>5.0881402816446411E-11</v>
      </c>
      <c r="G43" s="90">
        <f t="shared" si="4"/>
        <v>1.306857664839659E-26</v>
      </c>
      <c r="P43" s="104"/>
      <c r="Q43" s="104"/>
      <c r="Y43" s="113">
        <f ca="1">MIN(Y47:Y96)</f>
        <v>-2.1563805152902953</v>
      </c>
      <c r="Z43" s="76" t="s">
        <v>19</v>
      </c>
    </row>
    <row r="44" spans="3:26">
      <c r="C44" s="96">
        <f t="shared" si="5"/>
        <v>-6.3000000000000131</v>
      </c>
      <c r="D44" s="90">
        <f t="shared" si="0"/>
        <v>7.8230345104952914E-4</v>
      </c>
      <c r="E44" s="90">
        <f t="shared" si="1"/>
        <v>3.9849683804713746E-4</v>
      </c>
      <c r="F44" s="90">
        <f t="shared" si="3"/>
        <v>9.6014333703115179E-11</v>
      </c>
      <c r="G44" s="90">
        <f t="shared" si="4"/>
        <v>7.6256259841995013E-26</v>
      </c>
      <c r="I44">
        <v>0.6</v>
      </c>
      <c r="J44">
        <v>0.5</v>
      </c>
      <c r="P44" s="104"/>
      <c r="Q44" s="104"/>
      <c r="Y44" s="113">
        <f ca="1">MAX(Y47:Y96)</f>
        <v>3.1407995467444079</v>
      </c>
      <c r="Z44" s="76" t="s">
        <v>18</v>
      </c>
    </row>
    <row r="45" spans="3:26">
      <c r="C45" s="96">
        <f t="shared" si="5"/>
        <v>-6.2000000000000135</v>
      </c>
      <c r="D45" s="90">
        <f t="shared" si="0"/>
        <v>8.0709755129830985E-4</v>
      </c>
      <c r="E45" s="90">
        <f t="shared" si="1"/>
        <v>4.1137150973385024E-4</v>
      </c>
      <c r="F45" s="90">
        <f t="shared" si="3"/>
        <v>1.7937839079639331E-10</v>
      </c>
      <c r="G45" s="90">
        <f t="shared" si="4"/>
        <v>4.3277182216846246E-25</v>
      </c>
      <c r="J45">
        <v>0.5</v>
      </c>
      <c r="N45" s="89"/>
      <c r="O45" s="76" t="s">
        <v>61</v>
      </c>
      <c r="P45" s="89" t="s">
        <v>59</v>
      </c>
      <c r="Q45" s="105" t="s">
        <v>37</v>
      </c>
      <c r="R45" s="105" t="s">
        <v>38</v>
      </c>
      <c r="U45" s="76" t="s">
        <v>60</v>
      </c>
      <c r="V45" s="89" t="s">
        <v>59</v>
      </c>
      <c r="W45" s="105" t="s">
        <v>37</v>
      </c>
      <c r="X45" s="105" t="s">
        <v>38</v>
      </c>
      <c r="Y45" s="105" t="s">
        <v>38</v>
      </c>
    </row>
    <row r="46" spans="3:26">
      <c r="C46" s="96">
        <f t="shared" si="5"/>
        <v>-6.1000000000000139</v>
      </c>
      <c r="D46" s="90">
        <f t="shared" si="0"/>
        <v>8.3307844604044309E-4</v>
      </c>
      <c r="E46" s="90">
        <f t="shared" si="1"/>
        <v>4.2487890313941976E-4</v>
      </c>
      <c r="F46" s="90">
        <f t="shared" si="3"/>
        <v>3.3178842435470106E-10</v>
      </c>
      <c r="G46" s="90">
        <f t="shared" si="4"/>
        <v>2.3887940902732314E-24</v>
      </c>
      <c r="J46" t="e">
        <f ca="1">J44+J45*(TAN(PI()*(NTRAND(100)-0.5)))</f>
        <v>#NAME?</v>
      </c>
      <c r="N46" s="106">
        <v>0</v>
      </c>
      <c r="O46" s="107">
        <v>1000</v>
      </c>
      <c r="Q46" s="104">
        <v>0</v>
      </c>
      <c r="R46" s="104"/>
      <c r="T46" s="2">
        <v>0</v>
      </c>
      <c r="U46" s="107">
        <v>1000</v>
      </c>
      <c r="W46" s="104">
        <v>0</v>
      </c>
      <c r="X46" s="104"/>
    </row>
    <row r="47" spans="3:26">
      <c r="C47" s="96">
        <f t="shared" si="5"/>
        <v>-6.0000000000000142</v>
      </c>
      <c r="D47" s="90">
        <f t="shared" si="0"/>
        <v>8.6032236278933314E-4</v>
      </c>
      <c r="E47" s="90">
        <f t="shared" si="1"/>
        <v>4.390610679062804E-4</v>
      </c>
      <c r="F47" s="90">
        <f t="shared" si="3"/>
        <v>6.0758828498227681E-10</v>
      </c>
      <c r="G47" s="90">
        <f t="shared" si="4"/>
        <v>1.2824331044507513E-23</v>
      </c>
      <c r="N47" s="106">
        <v>1</v>
      </c>
      <c r="O47" s="108">
        <f t="shared" ref="O47:O78" ca="1" si="6">$O$46*EXP($R$41*N47+$R$40*Q47)</f>
        <v>1023.9505924899483</v>
      </c>
      <c r="P47" s="103">
        <f t="shared" ref="P47:P61" ca="1" si="7">(O47-O46)/O46</f>
        <v>2.3950592489948349E-2</v>
      </c>
      <c r="Q47" s="104">
        <f ca="1">Q46+R47</f>
        <v>1.4610172457334776</v>
      </c>
      <c r="R47" s="104">
        <f ca="1">NORMINV(RAND(),0,$R$42)</f>
        <v>1.4610172457334776</v>
      </c>
      <c r="T47" s="2">
        <v>1</v>
      </c>
      <c r="U47" s="108">
        <f ca="1">$U$46*EXP($W$41*T47+$W$40*W47)</f>
        <v>1021.748381206766</v>
      </c>
      <c r="V47" s="103">
        <f ca="1">(U47-U46)/U46</f>
        <v>2.1748381206765997E-2</v>
      </c>
      <c r="W47" s="104">
        <f ca="1">W46+Y47</f>
        <v>1.32645369543903</v>
      </c>
      <c r="X47" s="104">
        <f t="shared" ref="X47:X78" ca="1" si="8">NORMINV(RAND(),0,$W$42)</f>
        <v>-0.56144868364390443</v>
      </c>
      <c r="Y47" s="104">
        <f ca="1">IF(NORMINV(RAND(),0,$W$42)&lt;$Y$39,$Y$40,NORMINV(RAND(),0,$W$42))</f>
        <v>1.32645369543903</v>
      </c>
    </row>
    <row r="48" spans="3:26">
      <c r="C48" s="96">
        <f t="shared" si="5"/>
        <v>-5.9000000000000146</v>
      </c>
      <c r="D48" s="90">
        <f t="shared" si="0"/>
        <v>8.8891168453519474E-4</v>
      </c>
      <c r="E48" s="90">
        <f t="shared" si="1"/>
        <v>4.5396359702232344E-4</v>
      </c>
      <c r="F48" s="90">
        <f t="shared" si="3"/>
        <v>1.1015763624681371E-9</v>
      </c>
      <c r="G48" s="90">
        <f t="shared" si="4"/>
        <v>6.6961779888800189E-23</v>
      </c>
      <c r="N48" s="106">
        <v>2</v>
      </c>
      <c r="O48" s="108">
        <f t="shared" ca="1" si="6"/>
        <v>1021.5302280209586</v>
      </c>
      <c r="P48" s="103">
        <f t="shared" ca="1" si="7"/>
        <v>-2.3637512266135238E-3</v>
      </c>
      <c r="Q48" s="104">
        <f t="shared" ref="Q48:Q52" ca="1" si="9">Q47+R48</f>
        <v>1.2948579146892172</v>
      </c>
      <c r="R48" s="104">
        <f t="shared" ref="R48:R111" ca="1" si="10">NORMINV(RAND(),0,$R$42)</f>
        <v>-0.16615933104426048</v>
      </c>
      <c r="T48" s="2">
        <v>2</v>
      </c>
      <c r="U48" s="108">
        <f t="shared" ref="U48:U96" ca="1" si="11">$U$46*EXP($W$41*T48+$W$40*W48)</f>
        <v>999.04320628681432</v>
      </c>
      <c r="V48" s="103">
        <f t="shared" ref="V48:V111" ca="1" si="12">(U48-U47)/U47</f>
        <v>-2.222188489609845E-2</v>
      </c>
      <c r="W48" s="104">
        <f t="shared" ref="W48:W96" ca="1" si="13">W47+Y48</f>
        <v>-9.6328233279195707E-2</v>
      </c>
      <c r="X48" s="104">
        <f t="shared" ca="1" si="8"/>
        <v>0.13963107293715055</v>
      </c>
      <c r="Y48" s="104">
        <f t="shared" ref="Y48:Y111" ca="1" si="14">IF(NORMINV(RAND(),0,$W$42)&lt;$Y$39,$Y$40,NORMINV(RAND(),0,$W$42))</f>
        <v>-1.4227819287182257</v>
      </c>
    </row>
    <row r="49" spans="3:25">
      <c r="C49" s="96">
        <f t="shared" si="5"/>
        <v>-5.8000000000000149</v>
      </c>
      <c r="D49" s="90">
        <f t="shared" si="0"/>
        <v>9.1893554916874483E-4</v>
      </c>
      <c r="E49" s="90">
        <f t="shared" si="1"/>
        <v>4.6963599030990432E-4</v>
      </c>
      <c r="F49" s="90">
        <f t="shared" si="3"/>
        <v>1.9773196406242984E-9</v>
      </c>
      <c r="G49" s="90">
        <f t="shared" si="4"/>
        <v>3.4005997775074271E-22</v>
      </c>
      <c r="I49" s="97" t="e">
        <f ca="1">NTRAND(100)</f>
        <v>#NAME?</v>
      </c>
      <c r="N49" s="106">
        <v>3</v>
      </c>
      <c r="O49" s="108">
        <f t="shared" ca="1" si="6"/>
        <v>1038.3909371720044</v>
      </c>
      <c r="P49" s="103">
        <f t="shared" ca="1" si="7"/>
        <v>1.6505345303105337E-2</v>
      </c>
      <c r="Q49" s="104">
        <f t="shared" ca="1" si="9"/>
        <v>2.2997712027941533</v>
      </c>
      <c r="R49" s="104">
        <f t="shared" ca="1" si="10"/>
        <v>1.0049132881049361</v>
      </c>
      <c r="T49" s="2">
        <v>3</v>
      </c>
      <c r="U49" s="108">
        <f t="shared" ca="1" si="11"/>
        <v>976.32888944970671</v>
      </c>
      <c r="V49" s="103">
        <f t="shared" ca="1" si="12"/>
        <v>-2.273607056648818E-2</v>
      </c>
      <c r="W49" s="104">
        <f t="shared" ca="1" si="13"/>
        <v>-1.551985777363464</v>
      </c>
      <c r="X49" s="104">
        <f t="shared" ca="1" si="8"/>
        <v>0.139027210923023</v>
      </c>
      <c r="Y49" s="104">
        <f t="shared" ca="1" si="14"/>
        <v>-1.4556575440842683</v>
      </c>
    </row>
    <row r="50" spans="3:25">
      <c r="C50" s="96">
        <f t="shared" si="5"/>
        <v>-5.7000000000000153</v>
      </c>
      <c r="D50" s="90">
        <f t="shared" si="0"/>
        <v>9.5049051726501372E-4</v>
      </c>
      <c r="E50" s="90">
        <f t="shared" si="1"/>
        <v>4.8613206205261615E-4</v>
      </c>
      <c r="F50" s="90">
        <f t="shared" si="3"/>
        <v>3.5139550948201344E-9</v>
      </c>
      <c r="G50" s="90">
        <f t="shared" si="4"/>
        <v>1.6796558990495723E-21</v>
      </c>
      <c r="N50" s="106">
        <v>4</v>
      </c>
      <c r="O50" s="108">
        <f t="shared" ca="1" si="6"/>
        <v>1024.4294010441092</v>
      </c>
      <c r="P50" s="103">
        <f t="shared" ca="1" si="7"/>
        <v>-1.3445356298966383E-2</v>
      </c>
      <c r="Q50" s="104">
        <f t="shared" ca="1" si="9"/>
        <v>1.4354859798302266</v>
      </c>
      <c r="R50" s="104">
        <f t="shared" ca="1" si="10"/>
        <v>-0.86428522296392651</v>
      </c>
      <c r="T50" s="2">
        <v>4</v>
      </c>
      <c r="U50" s="108">
        <f t="shared" ca="1" si="11"/>
        <v>997.57319025611571</v>
      </c>
      <c r="V50" s="103">
        <f t="shared" ca="1" si="12"/>
        <v>2.1759369241222633E-2</v>
      </c>
      <c r="W50" s="104">
        <f t="shared" ca="1" si="13"/>
        <v>-0.22485995121840907</v>
      </c>
      <c r="X50" s="104">
        <f t="shared" ca="1" si="8"/>
        <v>0.17449456082627729</v>
      </c>
      <c r="Y50" s="104">
        <f t="shared" ca="1" si="14"/>
        <v>1.3271258261450549</v>
      </c>
    </row>
    <row r="51" spans="3:25">
      <c r="C51" s="96">
        <f t="shared" si="5"/>
        <v>-5.6000000000000156</v>
      </c>
      <c r="D51" s="90">
        <f t="shared" si="0"/>
        <v>9.8368131715714791E-4</v>
      </c>
      <c r="E51" s="90">
        <f t="shared" si="1"/>
        <v>5.0351039897509177E-4</v>
      </c>
      <c r="F51" s="90">
        <f t="shared" si="3"/>
        <v>6.1826205001653084E-9</v>
      </c>
      <c r="G51" s="90">
        <f t="shared" si="4"/>
        <v>8.0690309529051467E-21</v>
      </c>
      <c r="I51" s="78" t="s">
        <v>52</v>
      </c>
      <c r="N51" s="106">
        <v>5</v>
      </c>
      <c r="O51" s="108">
        <f t="shared" ca="1" si="6"/>
        <v>1013.3969026663958</v>
      </c>
      <c r="P51" s="103">
        <f t="shared" ca="1" si="7"/>
        <v>-1.0769408186126804E-2</v>
      </c>
      <c r="Q51" s="104">
        <f t="shared" ca="1" si="9"/>
        <v>0.74049735480402279</v>
      </c>
      <c r="R51" s="104">
        <f t="shared" ca="1" si="10"/>
        <v>-0.69498862502620384</v>
      </c>
      <c r="T51" s="2">
        <v>5</v>
      </c>
      <c r="U51" s="108">
        <f t="shared" ca="1" si="11"/>
        <v>1000.9591274095144</v>
      </c>
      <c r="V51" s="103">
        <f t="shared" ca="1" si="12"/>
        <v>3.3941741683428607E-3</v>
      </c>
      <c r="W51" s="104">
        <f t="shared" ca="1" si="13"/>
        <v>-3.1333266205137156E-2</v>
      </c>
      <c r="X51" s="104">
        <f t="shared" ca="1" si="8"/>
        <v>7.8106482487943579E-2</v>
      </c>
      <c r="Y51" s="104">
        <f t="shared" ca="1" si="14"/>
        <v>0.19352668501327192</v>
      </c>
    </row>
    <row r="52" spans="3:25">
      <c r="C52" s="96">
        <f t="shared" si="5"/>
        <v>-5.500000000000016</v>
      </c>
      <c r="D52" s="90">
        <f t="shared" si="0"/>
        <v>1.0186216775425695E-3</v>
      </c>
      <c r="E52" s="90">
        <f t="shared" si="1"/>
        <v>5.2183487579025064E-4</v>
      </c>
      <c r="F52" s="90">
        <f t="shared" si="3"/>
        <v>1.0769760042542322E-8</v>
      </c>
      <c r="G52" s="90">
        <f t="shared" si="4"/>
        <v>3.7701506789747823E-20</v>
      </c>
      <c r="N52" s="106">
        <v>6</v>
      </c>
      <c r="O52" s="108">
        <f t="shared" ca="1" si="6"/>
        <v>1003.1223353910301</v>
      </c>
      <c r="P52" s="103">
        <f t="shared" ca="1" si="7"/>
        <v>-1.013873956821046E-2</v>
      </c>
      <c r="Q52" s="104">
        <f t="shared" ca="1" si="9"/>
        <v>8.5341939044265458E-2</v>
      </c>
      <c r="R52" s="104">
        <f t="shared" ca="1" si="10"/>
        <v>-0.65515541575975733</v>
      </c>
      <c r="T52" s="2">
        <v>6</v>
      </c>
      <c r="U52" s="108">
        <f t="shared" ca="1" si="11"/>
        <v>989.73951266598192</v>
      </c>
      <c r="V52" s="103">
        <f t="shared" ca="1" si="12"/>
        <v>-1.1208864014826335E-2</v>
      </c>
      <c r="W52" s="104">
        <f t="shared" ca="1" si="13"/>
        <v>-0.75409306215389771</v>
      </c>
      <c r="X52" s="104">
        <f t="shared" ca="1" si="8"/>
        <v>0.75049743725430573</v>
      </c>
      <c r="Y52" s="104">
        <f t="shared" ca="1" si="14"/>
        <v>-0.7227597959487605</v>
      </c>
    </row>
    <row r="53" spans="3:25">
      <c r="C53" s="96">
        <f t="shared" si="5"/>
        <v>-5.4000000000000163</v>
      </c>
      <c r="D53" s="90">
        <f t="shared" si="0"/>
        <v>1.0554352593900957E-3</v>
      </c>
      <c r="E53" s="90">
        <f t="shared" si="1"/>
        <v>5.4117523670869233E-4</v>
      </c>
      <c r="F53" s="90">
        <f t="shared" si="3"/>
        <v>1.857361844555128E-8</v>
      </c>
      <c r="G53" s="90">
        <f t="shared" si="4"/>
        <v>1.7132955952777146E-19</v>
      </c>
      <c r="N53" s="106">
        <v>7</v>
      </c>
      <c r="O53" s="108">
        <f t="shared" ca="1" si="6"/>
        <v>1009.0845412081048</v>
      </c>
      <c r="P53" s="103">
        <f t="shared" ca="1" si="7"/>
        <v>5.9436477553364286E-3</v>
      </c>
      <c r="Q53" s="104">
        <f t="shared" ref="Q53:Q61" ca="1" si="15">Q52+R53</f>
        <v>0.43747031159474614</v>
      </c>
      <c r="R53" s="104">
        <f t="shared" ca="1" si="10"/>
        <v>0.35212837255048068</v>
      </c>
      <c r="T53" s="2">
        <v>7</v>
      </c>
      <c r="U53" s="108">
        <f t="shared" ca="1" si="11"/>
        <v>1003.5945568506083</v>
      </c>
      <c r="V53" s="103">
        <f t="shared" ca="1" si="12"/>
        <v>1.3998677437163442E-2</v>
      </c>
      <c r="W53" s="104">
        <f t="shared" ca="1" si="13"/>
        <v>9.6506991942393427E-2</v>
      </c>
      <c r="X53" s="104">
        <f t="shared" ca="1" si="8"/>
        <v>-1.3686036386751785</v>
      </c>
      <c r="Y53" s="104">
        <f t="shared" ca="1" si="14"/>
        <v>0.85060005409629114</v>
      </c>
    </row>
    <row r="54" spans="3:25">
      <c r="C54" s="96">
        <f t="shared" si="5"/>
        <v>-5.3000000000000167</v>
      </c>
      <c r="D54" s="90">
        <f t="shared" si="0"/>
        <v>1.0942567006945781E-3</v>
      </c>
      <c r="E54" s="90">
        <f t="shared" si="1"/>
        <v>5.6160775270298652E-4</v>
      </c>
      <c r="F54" s="90">
        <f t="shared" si="3"/>
        <v>3.1713492167156942E-8</v>
      </c>
      <c r="G54" s="90">
        <f t="shared" si="4"/>
        <v>7.5725500668528506E-19</v>
      </c>
      <c r="N54" s="106">
        <v>8</v>
      </c>
      <c r="O54" s="108">
        <f t="shared" ca="1" si="6"/>
        <v>1019.3612442609667</v>
      </c>
      <c r="P54" s="103">
        <f t="shared" ca="1" si="7"/>
        <v>1.0184184409919028E-2</v>
      </c>
      <c r="Q54" s="104">
        <f t="shared" ca="1" si="15"/>
        <v>1.0525125009296319</v>
      </c>
      <c r="R54" s="104">
        <f t="shared" ca="1" si="10"/>
        <v>0.61504218933488575</v>
      </c>
      <c r="T54" s="2">
        <v>8</v>
      </c>
      <c r="U54" s="108">
        <f t="shared" ca="1" si="11"/>
        <v>1010.5633155996865</v>
      </c>
      <c r="V54" s="103">
        <f t="shared" ca="1" si="12"/>
        <v>6.9437988692832913E-3</v>
      </c>
      <c r="W54" s="104">
        <f t="shared" ca="1" si="13"/>
        <v>0.51074459953299478</v>
      </c>
      <c r="X54" s="104">
        <f t="shared" ca="1" si="8"/>
        <v>-0.44827433697829194</v>
      </c>
      <c r="Y54" s="104">
        <f t="shared" ca="1" si="14"/>
        <v>0.41423760759060135</v>
      </c>
    </row>
    <row r="55" spans="3:25">
      <c r="C55" s="96">
        <f t="shared" si="5"/>
        <v>-5.2000000000000171</v>
      </c>
      <c r="D55" s="90">
        <f t="shared" si="0"/>
        <v>1.1352327897006162E-3</v>
      </c>
      <c r="E55" s="90">
        <f t="shared" si="1"/>
        <v>5.8321596598030908E-4</v>
      </c>
      <c r="F55" s="90">
        <f t="shared" si="3"/>
        <v>5.3610353446971469E-8</v>
      </c>
      <c r="G55" s="90">
        <f t="shared" si="4"/>
        <v>3.2552794219860579E-18</v>
      </c>
      <c r="N55" s="106">
        <v>9</v>
      </c>
      <c r="O55" s="108">
        <f t="shared" ca="1" si="6"/>
        <v>1014.2196509729131</v>
      </c>
      <c r="P55" s="103">
        <f t="shared" ca="1" si="7"/>
        <v>-5.0439364033123156E-3</v>
      </c>
      <c r="Q55" s="104">
        <f t="shared" ca="1" si="15"/>
        <v>0.7182187516946148</v>
      </c>
      <c r="R55" s="104">
        <f t="shared" ca="1" si="10"/>
        <v>-0.33429374923501703</v>
      </c>
      <c r="T55" s="2">
        <v>9</v>
      </c>
      <c r="U55" s="108">
        <f t="shared" ca="1" si="11"/>
        <v>1006.9016869570775</v>
      </c>
      <c r="V55" s="103">
        <f t="shared" ca="1" si="12"/>
        <v>-3.623354010664959E-3</v>
      </c>
      <c r="W55" s="104">
        <f t="shared" ca="1" si="13"/>
        <v>0.26562370842925354</v>
      </c>
      <c r="X55" s="104">
        <f t="shared" ca="1" si="8"/>
        <v>0.91544584843286703</v>
      </c>
      <c r="Y55" s="104">
        <f t="shared" ca="1" si="14"/>
        <v>-0.24512089110374125</v>
      </c>
    </row>
    <row r="56" spans="3:25">
      <c r="C56" s="96">
        <f t="shared" si="5"/>
        <v>-5.1000000000000174</v>
      </c>
      <c r="D56" s="90">
        <f t="shared" si="0"/>
        <v>1.1785237846429198E-3</v>
      </c>
      <c r="E56" s="90">
        <f t="shared" si="1"/>
        <v>6.0609153509530195E-4</v>
      </c>
      <c r="F56" s="90">
        <f t="shared" si="3"/>
        <v>8.9724351623825253E-8</v>
      </c>
      <c r="G56" s="90">
        <f t="shared" si="4"/>
        <v>1.3610392719445773E-17</v>
      </c>
      <c r="N56" s="106">
        <v>10</v>
      </c>
      <c r="O56" s="108">
        <f t="shared" ca="1" si="6"/>
        <v>1024.1616338264171</v>
      </c>
      <c r="P56" s="103">
        <f t="shared" ca="1" si="7"/>
        <v>9.8025933967724986E-3</v>
      </c>
      <c r="Q56" s="104">
        <f t="shared" ca="1" si="15"/>
        <v>1.3096474809144325</v>
      </c>
      <c r="R56" s="104">
        <f t="shared" ca="1" si="10"/>
        <v>0.59142872921981771</v>
      </c>
      <c r="T56" s="2">
        <v>10</v>
      </c>
      <c r="U56" s="108">
        <f t="shared" ca="1" si="11"/>
        <v>1023.682831814637</v>
      </c>
      <c r="V56" s="103">
        <f t="shared" ca="1" si="12"/>
        <v>1.6666120511003649E-2</v>
      </c>
      <c r="W56" s="104">
        <f t="shared" ca="1" si="13"/>
        <v>1.2804215052276708</v>
      </c>
      <c r="X56" s="104">
        <f t="shared" ca="1" si="8"/>
        <v>0.40760464255834011</v>
      </c>
      <c r="Y56" s="104">
        <f t="shared" ca="1" si="14"/>
        <v>1.0147977967984174</v>
      </c>
    </row>
    <row r="57" spans="3:25">
      <c r="C57" s="96">
        <f t="shared" si="5"/>
        <v>-5.0000000000000178</v>
      </c>
      <c r="D57" s="90">
        <f t="shared" si="0"/>
        <v>1.22430490089251E-3</v>
      </c>
      <c r="E57" s="90">
        <f t="shared" si="1"/>
        <v>6.3033519649911395E-4</v>
      </c>
      <c r="F57" s="90">
        <f t="shared" si="3"/>
        <v>1.4867195147341659E-7</v>
      </c>
      <c r="G57" s="90">
        <f t="shared" si="4"/>
        <v>5.5346390748773248E-17</v>
      </c>
      <c r="K57">
        <v>0.05</v>
      </c>
      <c r="L57">
        <v>1</v>
      </c>
      <c r="M57" s="2">
        <f>_xlfn.T.INV.2T(K57,L57)</f>
        <v>12.706204736174707</v>
      </c>
      <c r="N57" s="106">
        <v>11</v>
      </c>
      <c r="O57" s="108">
        <f t="shared" ca="1" si="6"/>
        <v>1026.0417444808229</v>
      </c>
      <c r="P57" s="103">
        <f t="shared" ca="1" si="7"/>
        <v>1.8357557950901347E-3</v>
      </c>
      <c r="Q57" s="104">
        <f t="shared" ca="1" si="15"/>
        <v>1.4060270343363581</v>
      </c>
      <c r="R57" s="104">
        <f t="shared" ca="1" si="10"/>
        <v>9.6379553421925571E-2</v>
      </c>
      <c r="T57" s="2">
        <v>11</v>
      </c>
      <c r="U57" s="108">
        <f t="shared" ca="1" si="11"/>
        <v>1020.5735244170963</v>
      </c>
      <c r="V57" s="103">
        <f t="shared" ca="1" si="12"/>
        <v>-3.037373785031557E-3</v>
      </c>
      <c r="W57" s="104">
        <f t="shared" ca="1" si="13"/>
        <v>1.0720467573096444</v>
      </c>
      <c r="X57" s="104">
        <f t="shared" ca="1" si="8"/>
        <v>0.30785426832280555</v>
      </c>
      <c r="Y57" s="104">
        <f t="shared" ca="1" si="14"/>
        <v>-0.20837474791802646</v>
      </c>
    </row>
    <row r="58" spans="3:25">
      <c r="C58" s="96">
        <f t="shared" si="5"/>
        <v>-4.9000000000000181</v>
      </c>
      <c r="D58" s="90">
        <f t="shared" si="0"/>
        <v>1.2727679897323169E-3</v>
      </c>
      <c r="E58" s="90">
        <f t="shared" si="1"/>
        <v>6.560578611542713E-4</v>
      </c>
      <c r="F58" s="90">
        <f t="shared" si="3"/>
        <v>2.4389607458931402E-7</v>
      </c>
      <c r="G58" s="90">
        <f t="shared" si="4"/>
        <v>2.1889922174813984E-16</v>
      </c>
      <c r="K58">
        <v>0.04</v>
      </c>
      <c r="L58" s="30">
        <v>1</v>
      </c>
      <c r="M58" s="2">
        <f t="shared" ref="M58:M61" si="16">_xlfn.T.INV.2T(K58,L58)</f>
        <v>15.894544843865303</v>
      </c>
      <c r="N58" s="106">
        <v>12</v>
      </c>
      <c r="O58" s="108">
        <f t="shared" ca="1" si="6"/>
        <v>1028.3019493316469</v>
      </c>
      <c r="P58" s="103">
        <f t="shared" ca="1" si="7"/>
        <v>2.2028390784116707E-3</v>
      </c>
      <c r="Q58" s="104">
        <f t="shared" ca="1" si="15"/>
        <v>1.5253030584379168</v>
      </c>
      <c r="R58" s="104">
        <f t="shared" ca="1" si="10"/>
        <v>0.11927602410155874</v>
      </c>
      <c r="T58" s="2">
        <v>12</v>
      </c>
      <c r="U58" s="108">
        <f t="shared" ca="1" si="11"/>
        <v>1021.7451993261932</v>
      </c>
      <c r="V58" s="103">
        <f t="shared" ca="1" si="12"/>
        <v>1.1480553640327445E-3</v>
      </c>
      <c r="W58" s="104">
        <f t="shared" ca="1" si="13"/>
        <v>1.1255090605865505</v>
      </c>
      <c r="X58" s="104">
        <f t="shared" ca="1" si="8"/>
        <v>-0.36864103977902229</v>
      </c>
      <c r="Y58" s="104">
        <f t="shared" ca="1" si="14"/>
        <v>5.3462303276906119E-2</v>
      </c>
    </row>
    <row r="59" spans="3:25">
      <c r="C59" s="96">
        <f t="shared" si="5"/>
        <v>-4.8000000000000185</v>
      </c>
      <c r="D59" s="90">
        <f t="shared" si="0"/>
        <v>1.324123436905376E-3</v>
      </c>
      <c r="E59" s="90">
        <f t="shared" si="1"/>
        <v>6.8338186825258121E-4</v>
      </c>
      <c r="F59" s="90">
        <f t="shared" si="3"/>
        <v>3.961299091031724E-7</v>
      </c>
      <c r="G59" s="90">
        <f t="shared" si="4"/>
        <v>8.420451805892668E-16</v>
      </c>
      <c r="K59" s="30">
        <v>0.03</v>
      </c>
      <c r="L59" s="30">
        <v>1</v>
      </c>
      <c r="M59" s="2">
        <f t="shared" si="16"/>
        <v>21.204948789688753</v>
      </c>
      <c r="N59" s="106">
        <v>13</v>
      </c>
      <c r="O59" s="108">
        <f t="shared" ca="1" si="6"/>
        <v>1023.8516783136884</v>
      </c>
      <c r="P59" s="103">
        <f t="shared" ca="1" si="7"/>
        <v>-4.3277862313215237E-3</v>
      </c>
      <c r="Q59" s="104">
        <f t="shared" ca="1" si="15"/>
        <v>1.2359794205887391</v>
      </c>
      <c r="R59" s="104">
        <f t="shared" ca="1" si="10"/>
        <v>-0.28932363784917775</v>
      </c>
      <c r="T59" s="2">
        <v>13</v>
      </c>
      <c r="U59" s="108">
        <f t="shared" ca="1" si="11"/>
        <v>1023.1215952354802</v>
      </c>
      <c r="V59" s="103">
        <f t="shared" ca="1" si="12"/>
        <v>1.3471028884644483E-3</v>
      </c>
      <c r="W59" s="104">
        <f t="shared" ca="1" si="13"/>
        <v>1.1913963330491881</v>
      </c>
      <c r="X59" s="104">
        <f t="shared" ca="1" si="8"/>
        <v>-0.66344460650271653</v>
      </c>
      <c r="Y59" s="104">
        <f t="shared" ca="1" si="14"/>
        <v>6.5887272462637564E-2</v>
      </c>
    </row>
    <row r="60" spans="3:25">
      <c r="C60" s="96">
        <f t="shared" si="5"/>
        <v>-4.7000000000000188</v>
      </c>
      <c r="D60" s="90">
        <f t="shared" si="0"/>
        <v>1.3786023136944665E-3</v>
      </c>
      <c r="E60" s="90">
        <f t="shared" si="1"/>
        <v>7.1244242218453948E-4</v>
      </c>
      <c r="F60" s="90">
        <f t="shared" si="3"/>
        <v>6.3698251788665366E-7</v>
      </c>
      <c r="G60" s="90">
        <f t="shared" si="4"/>
        <v>3.1503792326928653E-15</v>
      </c>
      <c r="K60" s="30">
        <v>0.02</v>
      </c>
      <c r="L60" s="30">
        <v>1</v>
      </c>
      <c r="M60" s="2">
        <f t="shared" si="16"/>
        <v>31.820515953773956</v>
      </c>
      <c r="N60" s="106">
        <v>14</v>
      </c>
      <c r="O60" s="108">
        <f t="shared" ca="1" si="6"/>
        <v>1022.7490877518983</v>
      </c>
      <c r="P60" s="103">
        <f t="shared" ca="1" si="7"/>
        <v>-1.0769045801693297E-3</v>
      </c>
      <c r="Q60" s="104">
        <f t="shared" ca="1" si="15"/>
        <v>1.1503866169295416</v>
      </c>
      <c r="R60" s="104">
        <f t="shared" ca="1" si="10"/>
        <v>-8.5592803659197622E-2</v>
      </c>
      <c r="T60" s="2">
        <v>14</v>
      </c>
      <c r="U60" s="108">
        <f t="shared" ca="1" si="11"/>
        <v>1039.1700417981015</v>
      </c>
      <c r="V60" s="103">
        <f t="shared" ca="1" si="12"/>
        <v>1.5685766615968644E-2</v>
      </c>
      <c r="W60" s="104">
        <f t="shared" ca="1" si="13"/>
        <v>2.1458973637411507</v>
      </c>
      <c r="X60" s="104">
        <f t="shared" ca="1" si="8"/>
        <v>-0.81254695319323456</v>
      </c>
      <c r="Y60" s="104">
        <f t="shared" ca="1" si="14"/>
        <v>0.95450103069196235</v>
      </c>
    </row>
    <row r="61" spans="3:25">
      <c r="C61" s="96">
        <f t="shared" si="5"/>
        <v>-4.6000000000000192</v>
      </c>
      <c r="D61" s="90">
        <f t="shared" si="0"/>
        <v>1.4364588187366974E-3</v>
      </c>
      <c r="E61" s="90">
        <f t="shared" si="1"/>
        <v>7.4338924388615618E-4</v>
      </c>
      <c r="F61" s="90">
        <f t="shared" si="3"/>
        <v>1.0140852065485841E-6</v>
      </c>
      <c r="G61" s="90">
        <f t="shared" si="4"/>
        <v>1.1463745651775261E-14</v>
      </c>
      <c r="K61" s="30">
        <v>0.01</v>
      </c>
      <c r="L61" s="30">
        <v>1</v>
      </c>
      <c r="M61" s="2">
        <f t="shared" si="16"/>
        <v>63.656741162871583</v>
      </c>
      <c r="N61" s="106">
        <v>15</v>
      </c>
      <c r="O61" s="108">
        <f t="shared" ca="1" si="6"/>
        <v>1032.3543687375707</v>
      </c>
      <c r="P61" s="103">
        <f t="shared" ca="1" si="7"/>
        <v>9.3916299713214298E-3</v>
      </c>
      <c r="Q61" s="104">
        <f t="shared" ca="1" si="15"/>
        <v>1.7163742923387868</v>
      </c>
      <c r="R61" s="104">
        <f t="shared" ca="1" si="10"/>
        <v>0.56598767540924522</v>
      </c>
      <c r="T61" s="2">
        <v>15</v>
      </c>
      <c r="U61" s="108">
        <f t="shared" ca="1" si="11"/>
        <v>1034.9427363349241</v>
      </c>
      <c r="V61" s="103">
        <f t="shared" ca="1" si="12"/>
        <v>-4.0679631755576153E-3</v>
      </c>
      <c r="W61" s="104">
        <f t="shared" ca="1" si="13"/>
        <v>1.8728811233807534</v>
      </c>
      <c r="X61" s="104">
        <f t="shared" ca="1" si="8"/>
        <v>-0.26377356295879517</v>
      </c>
      <c r="Y61" s="104">
        <f t="shared" ca="1" si="14"/>
        <v>-0.27301624036039734</v>
      </c>
    </row>
    <row r="62" spans="3:25">
      <c r="C62" s="96">
        <f t="shared" si="5"/>
        <v>-4.5000000000000195</v>
      </c>
      <c r="D62" s="90">
        <f t="shared" si="0"/>
        <v>1.4979730552096568E-3</v>
      </c>
      <c r="E62" s="90">
        <f t="shared" si="1"/>
        <v>7.7638847373671222E-4</v>
      </c>
      <c r="F62" s="90">
        <f t="shared" si="3"/>
        <v>1.5983741106904057E-6</v>
      </c>
      <c r="G62" s="90">
        <f t="shared" si="4"/>
        <v>4.0572008883806893E-14</v>
      </c>
      <c r="K62" s="30"/>
      <c r="L62" s="30"/>
      <c r="N62" s="106">
        <v>16</v>
      </c>
      <c r="O62" s="108">
        <f t="shared" ca="1" si="6"/>
        <v>1026.679394052921</v>
      </c>
      <c r="P62" s="103">
        <f t="shared" ref="P62:P91" ca="1" si="17">(O62-O61)/O61</f>
        <v>-5.4971188736183613E-3</v>
      </c>
      <c r="Q62" s="104">
        <f t="shared" ref="Q62:Q96" ca="1" si="18">Q61+R62</f>
        <v>1.3536065653329279</v>
      </c>
      <c r="R62" s="104">
        <f t="shared" ca="1" si="10"/>
        <v>-0.36276772700585891</v>
      </c>
      <c r="T62" s="2">
        <v>16</v>
      </c>
      <c r="U62" s="108">
        <f t="shared" ca="1" si="11"/>
        <v>1000.1360189791899</v>
      </c>
      <c r="V62" s="103">
        <f t="shared" ca="1" si="12"/>
        <v>-3.3631539343902617E-2</v>
      </c>
      <c r="W62" s="104">
        <f t="shared" ca="1" si="13"/>
        <v>-0.28349939190954188</v>
      </c>
      <c r="X62" s="104">
        <f t="shared" ca="1" si="8"/>
        <v>-0.33052168983004704</v>
      </c>
      <c r="Y62" s="104">
        <f t="shared" ca="1" si="14"/>
        <v>-2.1563805152902953</v>
      </c>
    </row>
    <row r="63" spans="3:25">
      <c r="C63" s="96">
        <f t="shared" si="5"/>
        <v>-4.4000000000000199</v>
      </c>
      <c r="D63" s="90">
        <f t="shared" si="0"/>
        <v>1.5634541956387625E-3</v>
      </c>
      <c r="E63" s="90">
        <f t="shared" si="1"/>
        <v>8.1162487055597133E-4</v>
      </c>
      <c r="F63" s="90">
        <f t="shared" si="3"/>
        <v>2.4942471290051406E-6</v>
      </c>
      <c r="G63" s="90">
        <f t="shared" si="4"/>
        <v>1.396570121697933E-13</v>
      </c>
      <c r="K63" s="30"/>
      <c r="L63" s="30"/>
      <c r="N63" s="106">
        <v>17</v>
      </c>
      <c r="O63" s="108">
        <f t="shared" ca="1" si="6"/>
        <v>1022.2738622301897</v>
      </c>
      <c r="P63" s="103">
        <f t="shared" ca="1" si="17"/>
        <v>-4.2910492294386147E-3</v>
      </c>
      <c r="Q63" s="104">
        <f t="shared" ca="1" si="18"/>
        <v>1.0665889276195621</v>
      </c>
      <c r="R63" s="104">
        <f t="shared" ca="1" si="10"/>
        <v>-0.2870176377133658</v>
      </c>
      <c r="T63" s="2">
        <v>17</v>
      </c>
      <c r="U63" s="108">
        <f t="shared" ca="1" si="11"/>
        <v>998.00184646269577</v>
      </c>
      <c r="V63" s="103">
        <f t="shared" ca="1" si="12"/>
        <v>-2.1338822680063126E-3</v>
      </c>
      <c r="W63" s="104">
        <f t="shared" ca="1" si="13"/>
        <v>-0.43525953183517624</v>
      </c>
      <c r="X63" s="104">
        <f t="shared" ca="1" si="8"/>
        <v>0.46037857385067588</v>
      </c>
      <c r="Y63" s="104">
        <f t="shared" ca="1" si="14"/>
        <v>-0.15176013992563436</v>
      </c>
    </row>
    <row r="64" spans="3:25">
      <c r="C64" s="96">
        <f t="shared" si="5"/>
        <v>-4.3000000000000203</v>
      </c>
      <c r="D64" s="90">
        <f t="shared" si="0"/>
        <v>1.6332440955980087E-3</v>
      </c>
      <c r="E64" s="90">
        <f t="shared" si="1"/>
        <v>8.4930436027761964E-4</v>
      </c>
      <c r="F64" s="90">
        <f t="shared" si="3"/>
        <v>3.8535196742083773E-6</v>
      </c>
      <c r="G64" s="90">
        <f t="shared" si="4"/>
        <v>4.6755773429510112E-13</v>
      </c>
      <c r="K64" s="30"/>
      <c r="L64" s="30"/>
      <c r="N64" s="106">
        <v>18</v>
      </c>
      <c r="O64" s="108">
        <f t="shared" ca="1" si="6"/>
        <v>1013.5823398409087</v>
      </c>
      <c r="P64" s="103">
        <f t="shared" ca="1" si="17"/>
        <v>-8.5021467440432996E-3</v>
      </c>
      <c r="Q64" s="104">
        <f t="shared" ca="1" si="18"/>
        <v>0.51468291684268963</v>
      </c>
      <c r="R64" s="104">
        <f t="shared" ca="1" si="10"/>
        <v>-0.55190601077687251</v>
      </c>
      <c r="T64" s="2">
        <v>18</v>
      </c>
      <c r="U64" s="108">
        <f t="shared" ca="1" si="11"/>
        <v>993.21007366320237</v>
      </c>
      <c r="V64" s="103">
        <f t="shared" ca="1" si="12"/>
        <v>-4.8013666672835284E-3</v>
      </c>
      <c r="W64" s="104">
        <f t="shared" ca="1" si="13"/>
        <v>-0.75431767290338669</v>
      </c>
      <c r="X64" s="104">
        <f t="shared" ca="1" si="8"/>
        <v>0.40545508589938151</v>
      </c>
      <c r="Y64" s="104">
        <f t="shared" ca="1" si="14"/>
        <v>-0.3190581410682104</v>
      </c>
    </row>
    <row r="65" spans="3:25">
      <c r="C65" s="96">
        <f t="shared" si="5"/>
        <v>-4.2000000000000206</v>
      </c>
      <c r="D65" s="90">
        <f t="shared" si="0"/>
        <v>1.7077214282835394E-3</v>
      </c>
      <c r="E65" s="90">
        <f t="shared" si="1"/>
        <v>8.8965699897163681E-4</v>
      </c>
      <c r="F65" s="90">
        <f t="shared" si="3"/>
        <v>5.8943067756534725E-6</v>
      </c>
      <c r="G65" s="90">
        <f t="shared" si="4"/>
        <v>1.5224534013937317E-12</v>
      </c>
      <c r="K65" s="30"/>
      <c r="L65" s="30"/>
      <c r="N65" s="106">
        <v>19</v>
      </c>
      <c r="O65" s="108">
        <f t="shared" ca="1" si="6"/>
        <v>1019.2234555203703</v>
      </c>
      <c r="P65" s="103">
        <f t="shared" ca="1" si="17"/>
        <v>5.5655228566304634E-3</v>
      </c>
      <c r="Q65" s="104">
        <f t="shared" ca="1" si="18"/>
        <v>0.84331370181786935</v>
      </c>
      <c r="R65" s="104">
        <f t="shared" ca="1" si="10"/>
        <v>0.32863078497517978</v>
      </c>
      <c r="T65" s="2">
        <v>19</v>
      </c>
      <c r="U65" s="108">
        <f t="shared" ca="1" si="11"/>
        <v>993.31411964770916</v>
      </c>
      <c r="V65" s="103">
        <f t="shared" ca="1" si="12"/>
        <v>1.0475727871249838E-4</v>
      </c>
      <c r="W65" s="104">
        <f t="shared" ca="1" si="13"/>
        <v>-0.76602068590013794</v>
      </c>
      <c r="X65" s="104">
        <f t="shared" ca="1" si="8"/>
        <v>-0.30519403933323158</v>
      </c>
      <c r="Y65" s="104">
        <f t="shared" ca="1" si="14"/>
        <v>-1.1703012996751215E-2</v>
      </c>
    </row>
    <row r="66" spans="3:25">
      <c r="C66" s="96">
        <f t="shared" si="5"/>
        <v>-4.100000000000021</v>
      </c>
      <c r="D66" s="90">
        <f t="shared" si="0"/>
        <v>1.7873064246605932E-3</v>
      </c>
      <c r="E66" s="90">
        <f t="shared" si="1"/>
        <v>9.3294042858162824E-4</v>
      </c>
      <c r="F66" s="90">
        <f t="shared" si="3"/>
        <v>8.9261657177125159E-6</v>
      </c>
      <c r="G66" s="90">
        <f t="shared" si="4"/>
        <v>4.8215762203452806E-12</v>
      </c>
      <c r="N66" s="106">
        <v>20</v>
      </c>
      <c r="O66" s="108">
        <f t="shared" ca="1" si="6"/>
        <v>1030.5987673726165</v>
      </c>
      <c r="P66" s="103">
        <f t="shared" ca="1" si="17"/>
        <v>1.1160763413199217E-2</v>
      </c>
      <c r="Q66" s="104">
        <f t="shared" ca="1" si="18"/>
        <v>1.5187475551482734</v>
      </c>
      <c r="R66" s="104">
        <f t="shared" ca="1" si="10"/>
        <v>0.67543385333040418</v>
      </c>
      <c r="T66" s="2">
        <v>20</v>
      </c>
      <c r="U66" s="108">
        <f t="shared" ca="1" si="11"/>
        <v>989.52978775000042</v>
      </c>
      <c r="V66" s="103">
        <f t="shared" ca="1" si="12"/>
        <v>-3.8098037900144801E-3</v>
      </c>
      <c r="W66" s="104">
        <f t="shared" ca="1" si="13"/>
        <v>-1.0228381595190172</v>
      </c>
      <c r="X66" s="104">
        <f t="shared" ca="1" si="8"/>
        <v>-0.84212283584396597</v>
      </c>
      <c r="Y66" s="104">
        <f t="shared" ca="1" si="14"/>
        <v>-0.25681747361887924</v>
      </c>
    </row>
    <row r="67" spans="3:25">
      <c r="C67" s="96">
        <f t="shared" si="5"/>
        <v>-4.0000000000000213</v>
      </c>
      <c r="D67" s="90">
        <f t="shared" si="0"/>
        <v>1.872466319012068E-3</v>
      </c>
      <c r="E67" s="90">
        <f t="shared" si="1"/>
        <v>9.7944392071400437E-4</v>
      </c>
      <c r="F67" s="90">
        <f t="shared" si="3"/>
        <v>1.3383022576487396E-5</v>
      </c>
      <c r="G67" s="90">
        <f t="shared" si="4"/>
        <v>1.4851500312250105E-11</v>
      </c>
      <c r="N67" s="106">
        <v>21</v>
      </c>
      <c r="O67" s="108">
        <f t="shared" ca="1" si="6"/>
        <v>1029.5177998777267</v>
      </c>
      <c r="P67" s="103">
        <f t="shared" ca="1" si="17"/>
        <v>-1.0488732658254691E-3</v>
      </c>
      <c r="Q67" s="104">
        <f t="shared" ca="1" si="18"/>
        <v>1.4349085727528927</v>
      </c>
      <c r="R67" s="104">
        <f t="shared" ca="1" si="10"/>
        <v>-8.3838982395380693E-2</v>
      </c>
      <c r="T67" s="2">
        <v>21</v>
      </c>
      <c r="U67" s="108">
        <f t="shared" ca="1" si="11"/>
        <v>974.41087698102911</v>
      </c>
      <c r="V67" s="103">
        <f t="shared" ca="1" si="12"/>
        <v>-1.5278883926626201E-2</v>
      </c>
      <c r="W67" s="104">
        <f t="shared" ca="1" si="13"/>
        <v>-2.003388708840371</v>
      </c>
      <c r="X67" s="104">
        <f t="shared" ca="1" si="8"/>
        <v>0.79815936185563974</v>
      </c>
      <c r="Y67" s="104">
        <f t="shared" ca="1" si="14"/>
        <v>-0.98055054932135377</v>
      </c>
    </row>
    <row r="68" spans="3:25">
      <c r="C68" s="96">
        <f t="shared" si="5"/>
        <v>-3.9000000000000212</v>
      </c>
      <c r="D68" s="90">
        <f t="shared" si="0"/>
        <v>1.9637216177177761E-3</v>
      </c>
      <c r="E68" s="90">
        <f t="shared" si="1"/>
        <v>1.0294931249419513E-3</v>
      </c>
      <c r="F68" s="90">
        <f t="shared" si="3"/>
        <v>1.9865547139275618E-5</v>
      </c>
      <c r="G68" s="90">
        <f t="shared" si="4"/>
        <v>4.4492610246037261E-11</v>
      </c>
      <c r="N68" s="106">
        <v>22</v>
      </c>
      <c r="O68" s="108">
        <f t="shared" ca="1" si="6"/>
        <v>1019.5486832384635</v>
      </c>
      <c r="P68" s="103">
        <f t="shared" ca="1" si="17"/>
        <v>-9.6832873025092352E-3</v>
      </c>
      <c r="Q68" s="104">
        <f t="shared" ca="1" si="18"/>
        <v>0.80850387283238423</v>
      </c>
      <c r="R68" s="104">
        <f t="shared" ca="1" si="10"/>
        <v>-0.62640469992050851</v>
      </c>
      <c r="T68" s="2">
        <v>22</v>
      </c>
      <c r="U68" s="108">
        <f t="shared" ca="1" si="11"/>
        <v>978.46492612751433</v>
      </c>
      <c r="V68" s="103">
        <f t="shared" ca="1" si="12"/>
        <v>4.1605130261329745E-3</v>
      </c>
      <c r="W68" s="104">
        <f t="shared" ca="1" si="13"/>
        <v>-1.7621460823946675</v>
      </c>
      <c r="X68" s="104">
        <f t="shared" ca="1" si="8"/>
        <v>-0.76922397707986101</v>
      </c>
      <c r="Y68" s="104">
        <f t="shared" ca="1" si="14"/>
        <v>0.24124262644570352</v>
      </c>
    </row>
    <row r="69" spans="3:25">
      <c r="C69" s="96">
        <f t="shared" si="5"/>
        <v>-3.8000000000000211</v>
      </c>
      <c r="D69" s="90">
        <f t="shared" si="0"/>
        <v>2.0616533305184677E-3</v>
      </c>
      <c r="E69" s="90">
        <f t="shared" si="1"/>
        <v>1.0834556645066414E-3</v>
      </c>
      <c r="F69" s="90">
        <f t="shared" si="3"/>
        <v>2.9194692579143665E-5</v>
      </c>
      <c r="G69" s="90">
        <f t="shared" si="4"/>
        <v>1.2964080113446591E-10</v>
      </c>
      <c r="N69" s="106">
        <v>23</v>
      </c>
      <c r="O69" s="108">
        <f t="shared" ca="1" si="6"/>
        <v>1006.0069797168065</v>
      </c>
      <c r="P69" s="103">
        <f t="shared" ca="1" si="17"/>
        <v>-1.3282056800508507E-2</v>
      </c>
      <c r="Q69" s="104">
        <f t="shared" ca="1" si="18"/>
        <v>-4.5436891140255065E-2</v>
      </c>
      <c r="R69" s="104">
        <f t="shared" ca="1" si="10"/>
        <v>-0.85394076397263929</v>
      </c>
      <c r="T69" s="2">
        <v>23</v>
      </c>
      <c r="U69" s="108">
        <f t="shared" ca="1" si="11"/>
        <v>991.95317072817329</v>
      </c>
      <c r="V69" s="103">
        <f t="shared" ca="1" si="12"/>
        <v>1.3785107918013568E-2</v>
      </c>
      <c r="W69" s="104">
        <f t="shared" ca="1" si="13"/>
        <v>-0.92471123367444097</v>
      </c>
      <c r="X69" s="104">
        <f t="shared" ca="1" si="8"/>
        <v>-0.54943663129017273</v>
      </c>
      <c r="Y69" s="104">
        <f t="shared" ca="1" si="14"/>
        <v>0.83743484872022655</v>
      </c>
    </row>
    <row r="70" spans="3:25">
      <c r="C70" s="96">
        <f t="shared" si="5"/>
        <v>-3.700000000000021</v>
      </c>
      <c r="D70" s="90">
        <f t="shared" si="0"/>
        <v>2.1669113290132837E-3</v>
      </c>
      <c r="E70" s="90">
        <f t="shared" si="1"/>
        <v>1.1417477554951621E-3</v>
      </c>
      <c r="F70" s="90">
        <f t="shared" si="3"/>
        <v>4.2478027055071869E-5</v>
      </c>
      <c r="G70" s="90">
        <f t="shared" si="4"/>
        <v>3.6739377329352409E-10</v>
      </c>
      <c r="N70" s="106">
        <v>24</v>
      </c>
      <c r="O70" s="108">
        <f t="shared" ca="1" si="6"/>
        <v>994.33495735543784</v>
      </c>
      <c r="P70" s="103">
        <f t="shared" ca="1" si="17"/>
        <v>-1.1602327415913563E-2</v>
      </c>
      <c r="Q70" s="104">
        <f t="shared" ca="1" si="18"/>
        <v>-0.79307186621807657</v>
      </c>
      <c r="R70" s="104">
        <f t="shared" ca="1" si="10"/>
        <v>-0.74763497507782151</v>
      </c>
      <c r="T70" s="2">
        <v>24</v>
      </c>
      <c r="U70" s="108">
        <f t="shared" ca="1" si="11"/>
        <v>991.12530053153512</v>
      </c>
      <c r="V70" s="103">
        <f t="shared" ca="1" si="12"/>
        <v>-8.3458596743075074E-4</v>
      </c>
      <c r="W70" s="104">
        <f t="shared" ca="1" si="13"/>
        <v>-0.99514463543650411</v>
      </c>
      <c r="X70" s="104">
        <f t="shared" ca="1" si="8"/>
        <v>-1.1415446488159708</v>
      </c>
      <c r="Y70" s="104">
        <f t="shared" ca="1" si="14"/>
        <v>-7.0433401762063155E-2</v>
      </c>
    </row>
    <row r="71" spans="3:25">
      <c r="C71" s="96">
        <f t="shared" si="5"/>
        <v>-3.600000000000021</v>
      </c>
      <c r="D71" s="90">
        <f t="shared" ref="D71:D134" si="19">($C$4/(3.1415*(C71^2+$C$4^2)))*$C$3</f>
        <v>2.2802240274502244E-3</v>
      </c>
      <c r="E71" s="90">
        <f t="shared" ref="E71:E134" si="20">($C$5/(3.1415*(C71^2+$C$5^2)))*$C$3</f>
        <v>1.2048420674945161E-3</v>
      </c>
      <c r="F71" s="90">
        <f t="shared" si="3"/>
        <v>6.1190193011372634E-5</v>
      </c>
      <c r="G71" s="90">
        <f t="shared" si="4"/>
        <v>1.0126471416369986E-9</v>
      </c>
      <c r="N71" s="106">
        <v>25</v>
      </c>
      <c r="O71" s="108">
        <f t="shared" ca="1" si="6"/>
        <v>978.30568894559633</v>
      </c>
      <c r="P71" s="103">
        <f t="shared" ca="1" si="17"/>
        <v>-1.6120592252406991E-2</v>
      </c>
      <c r="Q71" s="104">
        <f t="shared" ca="1" si="18"/>
        <v>-1.8270682751035974</v>
      </c>
      <c r="R71" s="104">
        <f t="shared" ca="1" si="10"/>
        <v>-1.0339964088855209</v>
      </c>
      <c r="T71" s="2">
        <v>25</v>
      </c>
      <c r="U71" s="108">
        <f t="shared" ca="1" si="11"/>
        <v>997.91182674789172</v>
      </c>
      <c r="V71" s="103">
        <f t="shared" ca="1" si="12"/>
        <v>6.8472938918187525E-3</v>
      </c>
      <c r="W71" s="104">
        <f t="shared" ca="1" si="13"/>
        <v>-0.58689728286076881</v>
      </c>
      <c r="X71" s="104">
        <f t="shared" ca="1" si="8"/>
        <v>1.2358875370524263</v>
      </c>
      <c r="Y71" s="104">
        <f t="shared" ca="1" si="14"/>
        <v>0.40824735257573536</v>
      </c>
    </row>
    <row r="72" spans="3:25">
      <c r="C72" s="96">
        <f t="shared" ref="C72:C103" si="21">C71+$C$3</f>
        <v>-3.5000000000000209</v>
      </c>
      <c r="D72" s="90">
        <f t="shared" si="19"/>
        <v>2.4024096168456699E-3</v>
      </c>
      <c r="E72" s="90">
        <f t="shared" si="20"/>
        <v>1.2732770969282041E-3</v>
      </c>
      <c r="F72" s="90">
        <f t="shared" ref="F72:F96" si="22">(NORMDIST(C72,$G$3,$G$4,FALSE))*$C$3</f>
        <v>8.7268269504569667E-5</v>
      </c>
      <c r="G72" s="90">
        <f t="shared" ref="G72:G96" si="23">(NORMDIST(C72,$G$3,$G$5,FALSE))*$C$3</f>
        <v>2.7146932012636876E-9</v>
      </c>
      <c r="N72" s="106">
        <v>26</v>
      </c>
      <c r="O72" s="108">
        <f t="shared" ca="1" si="6"/>
        <v>1000.5141995538212</v>
      </c>
      <c r="P72" s="103">
        <f t="shared" ca="1" si="17"/>
        <v>2.2700993011868169E-2</v>
      </c>
      <c r="Q72" s="104">
        <f t="shared" ca="1" si="18"/>
        <v>-0.4423707875917855</v>
      </c>
      <c r="R72" s="104">
        <f t="shared" ca="1" si="10"/>
        <v>1.3846974875118119</v>
      </c>
      <c r="T72" s="2">
        <v>26</v>
      </c>
      <c r="U72" s="108">
        <f t="shared" ca="1" si="11"/>
        <v>999.49012708917303</v>
      </c>
      <c r="V72" s="103">
        <f t="shared" ca="1" si="12"/>
        <v>1.5816030023663014E-3</v>
      </c>
      <c r="W72" s="104">
        <f t="shared" ca="1" si="13"/>
        <v>-0.50637518376377499</v>
      </c>
      <c r="X72" s="104">
        <f t="shared" ca="1" si="8"/>
        <v>-1.7004783582114462</v>
      </c>
      <c r="Y72" s="104">
        <f t="shared" ca="1" si="14"/>
        <v>8.0522099096993774E-2</v>
      </c>
    </row>
    <row r="73" spans="3:25">
      <c r="C73" s="96">
        <f t="shared" si="21"/>
        <v>-3.4000000000000208</v>
      </c>
      <c r="D73" s="90">
        <f t="shared" si="19"/>
        <v>2.5343891260513627E-3</v>
      </c>
      <c r="E73" s="90">
        <f t="shared" si="20"/>
        <v>1.3476683921763376E-3</v>
      </c>
      <c r="F73" s="90">
        <f t="shared" si="22"/>
        <v>1.2322191684729323E-4</v>
      </c>
      <c r="G73" s="90">
        <f t="shared" si="23"/>
        <v>7.0781479107567607E-9</v>
      </c>
      <c r="N73" s="106">
        <v>27</v>
      </c>
      <c r="O73" s="108">
        <f t="shared" ca="1" si="6"/>
        <v>1003.0237103871931</v>
      </c>
      <c r="P73" s="103">
        <f t="shared" ca="1" si="17"/>
        <v>2.5082211071976997E-3</v>
      </c>
      <c r="Q73" s="104">
        <f t="shared" ca="1" si="18"/>
        <v>-0.30405323942641521</v>
      </c>
      <c r="R73" s="104">
        <f t="shared" ca="1" si="10"/>
        <v>0.13831754816537029</v>
      </c>
      <c r="T73" s="2">
        <v>27</v>
      </c>
      <c r="U73" s="108">
        <f t="shared" ca="1" si="11"/>
        <v>997.19260348247394</v>
      </c>
      <c r="V73" s="103">
        <f t="shared" ca="1" si="12"/>
        <v>-2.2986956493409221E-3</v>
      </c>
      <c r="W73" s="104">
        <f t="shared" ca="1" si="13"/>
        <v>-0.66845904038556958</v>
      </c>
      <c r="X73" s="104">
        <f t="shared" ca="1" si="8"/>
        <v>0.86474945754847898</v>
      </c>
      <c r="Y73" s="104">
        <f t="shared" ca="1" si="14"/>
        <v>-0.16208385662179456</v>
      </c>
    </row>
    <row r="74" spans="3:25">
      <c r="C74" s="96">
        <f t="shared" si="21"/>
        <v>-3.3000000000000207</v>
      </c>
      <c r="D74" s="90">
        <f t="shared" si="19"/>
        <v>2.6772016335748616E-3</v>
      </c>
      <c r="E74" s="90">
        <f t="shared" si="20"/>
        <v>1.4287220566968168E-3</v>
      </c>
      <c r="F74" s="90">
        <f t="shared" si="22"/>
        <v>1.7225689390535623E-4</v>
      </c>
      <c r="G74" s="90">
        <f t="shared" si="23"/>
        <v>1.7949600070902051E-8</v>
      </c>
      <c r="N74" s="106">
        <v>28</v>
      </c>
      <c r="O74" s="108">
        <f t="shared" ca="1" si="6"/>
        <v>997.93326422689267</v>
      </c>
      <c r="P74" s="103">
        <f t="shared" ca="1" si="17"/>
        <v>-5.0751005261235275E-3</v>
      </c>
      <c r="Q74" s="104">
        <f t="shared" ca="1" si="18"/>
        <v>-0.64030465116688862</v>
      </c>
      <c r="R74" s="104">
        <f t="shared" ca="1" si="10"/>
        <v>-0.33625141174047346</v>
      </c>
      <c r="T74" s="2">
        <v>28</v>
      </c>
      <c r="U74" s="108">
        <f t="shared" ca="1" si="11"/>
        <v>984.22291061494786</v>
      </c>
      <c r="V74" s="103">
        <f t="shared" ca="1" si="12"/>
        <v>-1.3006206446209392E-2</v>
      </c>
      <c r="W74" s="104">
        <f t="shared" ca="1" si="13"/>
        <v>-1.5049295254568793</v>
      </c>
      <c r="X74" s="104">
        <f t="shared" ca="1" si="8"/>
        <v>-4.0751788009276264E-2</v>
      </c>
      <c r="Y74" s="104">
        <f t="shared" ca="1" si="14"/>
        <v>-0.83647048507130972</v>
      </c>
    </row>
    <row r="75" spans="3:25">
      <c r="C75" s="96">
        <f t="shared" si="21"/>
        <v>-3.2000000000000206</v>
      </c>
      <c r="D75" s="90">
        <f t="shared" si="19"/>
        <v>2.8320220127406675E-3</v>
      </c>
      <c r="E75" s="90">
        <f t="shared" si="20"/>
        <v>1.5172510687895652E-3</v>
      </c>
      <c r="F75" s="90">
        <f t="shared" si="22"/>
        <v>2.3840882014646857E-4</v>
      </c>
      <c r="G75" s="90">
        <f t="shared" si="23"/>
        <v>4.4271698475357031E-8</v>
      </c>
      <c r="N75" s="106">
        <v>29</v>
      </c>
      <c r="O75" s="108">
        <f t="shared" ca="1" si="6"/>
        <v>978.48321649447325</v>
      </c>
      <c r="P75" s="103">
        <f t="shared" ca="1" si="17"/>
        <v>-1.9490329092785114E-2</v>
      </c>
      <c r="Q75" s="104">
        <f t="shared" ca="1" si="18"/>
        <v>-1.88872778579031</v>
      </c>
      <c r="R75" s="104">
        <f t="shared" ca="1" si="10"/>
        <v>-1.2484231346234214</v>
      </c>
      <c r="T75" s="2">
        <v>29</v>
      </c>
      <c r="U75" s="108">
        <f t="shared" ca="1" si="11"/>
        <v>994.50617877338084</v>
      </c>
      <c r="V75" s="103">
        <f t="shared" ca="1" si="12"/>
        <v>1.0448108906556475E-2</v>
      </c>
      <c r="W75" s="104">
        <f t="shared" ca="1" si="13"/>
        <v>-0.87356048517714746</v>
      </c>
      <c r="X75" s="104">
        <f t="shared" ca="1" si="8"/>
        <v>2.9170027647698913E-2</v>
      </c>
      <c r="Y75" s="104">
        <f t="shared" ca="1" si="14"/>
        <v>0.63136904027973184</v>
      </c>
    </row>
    <row r="76" spans="3:25">
      <c r="C76" s="96">
        <f t="shared" si="21"/>
        <v>-3.1000000000000205</v>
      </c>
      <c r="D76" s="90">
        <f t="shared" si="19"/>
        <v>3.0001816609995374E-3</v>
      </c>
      <c r="E76" s="90">
        <f t="shared" si="20"/>
        <v>1.6141951025966054E-3</v>
      </c>
      <c r="F76" s="90">
        <f t="shared" si="22"/>
        <v>3.2668190561997132E-4</v>
      </c>
      <c r="G76" s="90">
        <f t="shared" si="23"/>
        <v>1.0620228369449577E-7</v>
      </c>
      <c r="N76" s="106">
        <v>30</v>
      </c>
      <c r="O76" s="108">
        <f t="shared" ca="1" si="6"/>
        <v>963.8801906918826</v>
      </c>
      <c r="P76" s="103">
        <f t="shared" ca="1" si="17"/>
        <v>-1.4924145408347056E-2</v>
      </c>
      <c r="Q76" s="104">
        <f t="shared" ca="1" si="18"/>
        <v>-2.8467672256295007</v>
      </c>
      <c r="R76" s="104">
        <f t="shared" ca="1" si="10"/>
        <v>-0.95803943983919071</v>
      </c>
      <c r="T76" s="2">
        <v>30</v>
      </c>
      <c r="U76" s="108">
        <f t="shared" ca="1" si="11"/>
        <v>997.19333408704927</v>
      </c>
      <c r="V76" s="103">
        <f t="shared" ca="1" si="12"/>
        <v>2.701999616515959E-3</v>
      </c>
      <c r="W76" s="104">
        <f t="shared" ca="1" si="13"/>
        <v>-0.72316324906193563</v>
      </c>
      <c r="X76" s="104">
        <f t="shared" ca="1" si="8"/>
        <v>-8.7665760224603761E-2</v>
      </c>
      <c r="Y76" s="104">
        <f t="shared" ca="1" si="14"/>
        <v>0.1503972361152118</v>
      </c>
    </row>
    <row r="77" spans="3:25">
      <c r="C77" s="96">
        <f t="shared" si="21"/>
        <v>-3.0000000000000204</v>
      </c>
      <c r="D77" s="90">
        <f t="shared" si="19"/>
        <v>3.1831927423205085E-3</v>
      </c>
      <c r="E77" s="90">
        <f t="shared" si="20"/>
        <v>1.7206447255786513E-3</v>
      </c>
      <c r="F77" s="90">
        <f t="shared" si="22"/>
        <v>4.431848411937736E-4</v>
      </c>
      <c r="G77" s="90">
        <f t="shared" si="23"/>
        <v>2.477865857890065E-7</v>
      </c>
      <c r="N77" s="106">
        <v>31</v>
      </c>
      <c r="O77" s="108">
        <f t="shared" ca="1" si="6"/>
        <v>970.25409123993336</v>
      </c>
      <c r="P77" s="103">
        <f t="shared" ca="1" si="17"/>
        <v>6.6127518851440527E-3</v>
      </c>
      <c r="Q77" s="104">
        <f t="shared" ca="1" si="18"/>
        <v>-2.4530807534786994</v>
      </c>
      <c r="R77" s="104">
        <f t="shared" ca="1" si="10"/>
        <v>0.39368647215080144</v>
      </c>
      <c r="T77" s="2">
        <v>31</v>
      </c>
      <c r="U77" s="108">
        <f t="shared" ca="1" si="11"/>
        <v>995.73715721754127</v>
      </c>
      <c r="V77" s="103">
        <f t="shared" ca="1" si="12"/>
        <v>-1.4602753746254817E-3</v>
      </c>
      <c r="W77" s="104">
        <f t="shared" ca="1" si="13"/>
        <v>-0.83274716255032022</v>
      </c>
      <c r="X77" s="104">
        <f t="shared" ca="1" si="8"/>
        <v>-1.1861321505952134</v>
      </c>
      <c r="Y77" s="104">
        <f t="shared" ca="1" si="14"/>
        <v>-0.10958391348838457</v>
      </c>
    </row>
    <row r="78" spans="3:25">
      <c r="C78" s="96">
        <f t="shared" si="21"/>
        <v>-2.9000000000000203</v>
      </c>
      <c r="D78" s="90">
        <f t="shared" si="19"/>
        <v>3.3827765593204121E-3</v>
      </c>
      <c r="E78" s="90">
        <f t="shared" si="20"/>
        <v>1.8378710983374736E-3</v>
      </c>
      <c r="F78" s="90">
        <f t="shared" si="22"/>
        <v>5.9525324197755053E-4</v>
      </c>
      <c r="G78" s="90">
        <f t="shared" si="23"/>
        <v>5.6228693435770787E-7</v>
      </c>
      <c r="N78" s="106">
        <v>32</v>
      </c>
      <c r="O78" s="108">
        <f t="shared" ca="1" si="6"/>
        <v>961.90777939666123</v>
      </c>
      <c r="P78" s="103">
        <f t="shared" ca="1" si="17"/>
        <v>-8.6021918573989092E-3</v>
      </c>
      <c r="Q78" s="104">
        <f t="shared" ca="1" si="18"/>
        <v>-3.0112935202909532</v>
      </c>
      <c r="R78" s="104">
        <f t="shared" ca="1" si="10"/>
        <v>-0.55821276681225374</v>
      </c>
      <c r="T78" s="2">
        <v>32</v>
      </c>
      <c r="U78" s="108">
        <f t="shared" ca="1" si="11"/>
        <v>979.20442298816999</v>
      </c>
      <c r="V78" s="103">
        <f t="shared" ca="1" si="12"/>
        <v>-1.6603512392336407E-2</v>
      </c>
      <c r="W78" s="104">
        <f t="shared" ca="1" si="13"/>
        <v>-1.8974281433589786</v>
      </c>
      <c r="X78" s="104">
        <f t="shared" ca="1" si="8"/>
        <v>-1.1006688223059407</v>
      </c>
      <c r="Y78" s="104">
        <f ca="1">IF(NORMINV(RAND(),0,$W$42)&lt;$Y$39,$Y$40,NORMINV(RAND(),0,$W$42))</f>
        <v>-1.0646809808086584</v>
      </c>
    </row>
    <row r="79" spans="3:25">
      <c r="C79" s="96">
        <f t="shared" si="21"/>
        <v>-2.8000000000000203</v>
      </c>
      <c r="D79" s="90">
        <f t="shared" si="19"/>
        <v>3.6008967673308899E-3</v>
      </c>
      <c r="E79" s="90">
        <f t="shared" si="20"/>
        <v>1.9673626343142785E-3</v>
      </c>
      <c r="F79" s="90">
        <f t="shared" si="22"/>
        <v>7.9154515829795141E-4</v>
      </c>
      <c r="G79" s="90">
        <f t="shared" si="23"/>
        <v>1.2410076451048046E-6</v>
      </c>
      <c r="N79" s="106">
        <v>33</v>
      </c>
      <c r="O79" s="108">
        <f t="shared" ref="O79:O96" ca="1" si="24">$O$46*EXP($R$41*N79+$R$40*Q79)</f>
        <v>965.74868588835318</v>
      </c>
      <c r="P79" s="103">
        <f t="shared" ca="1" si="17"/>
        <v>3.9930090742182067E-3</v>
      </c>
      <c r="Q79" s="104">
        <f t="shared" ca="1" si="18"/>
        <v>-2.7804773845529978</v>
      </c>
      <c r="R79" s="104">
        <f t="shared" ca="1" si="10"/>
        <v>0.2308161357379554</v>
      </c>
      <c r="T79" s="2">
        <v>33</v>
      </c>
      <c r="U79" s="108">
        <f t="shared" ca="1" si="11"/>
        <v>961.35017385056642</v>
      </c>
      <c r="V79" s="103">
        <f t="shared" ca="1" si="12"/>
        <v>-1.8233423704438551E-2</v>
      </c>
      <c r="W79" s="104">
        <f t="shared" ca="1" si="13"/>
        <v>-3.0657844702358812</v>
      </c>
      <c r="X79" s="104">
        <f t="shared" ref="X79:X96" ca="1" si="25">NORMINV(RAND(),0,$W$42)</f>
        <v>1.1413137118280916</v>
      </c>
      <c r="Y79" s="104">
        <f t="shared" ca="1" si="14"/>
        <v>-1.1683563268769028</v>
      </c>
    </row>
    <row r="80" spans="3:25">
      <c r="C80" s="96">
        <f t="shared" si="21"/>
        <v>-2.7000000000000202</v>
      </c>
      <c r="D80" s="90">
        <f t="shared" si="19"/>
        <v>3.8397982416411404E-3</v>
      </c>
      <c r="E80" s="90">
        <f t="shared" si="20"/>
        <v>2.1108705187801733E-3</v>
      </c>
      <c r="F80" s="90">
        <f t="shared" si="22"/>
        <v>1.0420934814422027E-3</v>
      </c>
      <c r="G80" s="90">
        <f t="shared" si="23"/>
        <v>2.6639568511505064E-6</v>
      </c>
      <c r="N80" s="106">
        <v>34</v>
      </c>
      <c r="O80" s="108">
        <f t="shared" ca="1" si="24"/>
        <v>973.93127631085588</v>
      </c>
      <c r="P80" s="103">
        <f t="shared" ca="1" si="17"/>
        <v>8.4727947778420899E-3</v>
      </c>
      <c r="Q80" s="104">
        <f t="shared" ca="1" si="18"/>
        <v>-2.2714085019597339</v>
      </c>
      <c r="R80" s="104">
        <f t="shared" ca="1" si="10"/>
        <v>0.50906888259326399</v>
      </c>
      <c r="T80" s="2">
        <v>34</v>
      </c>
      <c r="U80" s="108">
        <f t="shared" ca="1" si="11"/>
        <v>1011.1903904236545</v>
      </c>
      <c r="V80" s="103">
        <f t="shared" ca="1" si="12"/>
        <v>5.1843977281929902E-2</v>
      </c>
      <c r="W80" s="104">
        <f t="shared" ca="1" si="13"/>
        <v>7.5015076508526679E-2</v>
      </c>
      <c r="X80" s="104">
        <f t="shared" ca="1" si="25"/>
        <v>-1.5397360449948674</v>
      </c>
      <c r="Y80" s="104">
        <f t="shared" ca="1" si="14"/>
        <v>3.1407995467444079</v>
      </c>
    </row>
    <row r="81" spans="3:25">
      <c r="C81" s="96">
        <f t="shared" si="21"/>
        <v>-2.6000000000000201</v>
      </c>
      <c r="D81" s="90">
        <f t="shared" si="19"/>
        <v>4.1020525029903413E-3</v>
      </c>
      <c r="E81" s="90">
        <f t="shared" si="20"/>
        <v>2.2704655794012125E-3</v>
      </c>
      <c r="F81" s="90">
        <f t="shared" si="22"/>
        <v>1.358296923368491E-3</v>
      </c>
      <c r="G81" s="90">
        <f t="shared" si="23"/>
        <v>5.5618103992722609E-6</v>
      </c>
      <c r="N81" s="106">
        <v>35</v>
      </c>
      <c r="O81" s="108">
        <f t="shared" ca="1" si="24"/>
        <v>974.51247464037237</v>
      </c>
      <c r="P81" s="103">
        <f t="shared" ca="1" si="17"/>
        <v>5.9675496993793185E-4</v>
      </c>
      <c r="Q81" s="104">
        <f t="shared" ca="1" si="18"/>
        <v>-2.2523724405536529</v>
      </c>
      <c r="R81" s="104">
        <f t="shared" ca="1" si="10"/>
        <v>1.9036061406081065E-2</v>
      </c>
      <c r="T81" s="2">
        <v>35</v>
      </c>
      <c r="U81" s="108">
        <f t="shared" ca="1" si="11"/>
        <v>1004.1156773109939</v>
      </c>
      <c r="V81" s="103">
        <f t="shared" ca="1" si="12"/>
        <v>-6.9964204364092201E-3</v>
      </c>
      <c r="W81" s="104">
        <f t="shared" ca="1" si="13"/>
        <v>-0.38204805763464422</v>
      </c>
      <c r="X81" s="104">
        <f t="shared" ca="1" si="25"/>
        <v>-1.7185142162407716</v>
      </c>
      <c r="Y81" s="104">
        <f ca="1">IF(NORMINV(RAND(),0,$W$42)&lt;$Y$39,$Y$40,NORMINV(RAND(),0,$W$42))</f>
        <v>-0.4570631341431709</v>
      </c>
    </row>
    <row r="82" spans="3:25">
      <c r="C82" s="96">
        <f t="shared" si="21"/>
        <v>-2.50000000000002</v>
      </c>
      <c r="D82" s="90">
        <f t="shared" si="19"/>
        <v>4.3906106790627631E-3</v>
      </c>
      <c r="E82" s="90">
        <f t="shared" si="20"/>
        <v>2.4486098017849991E-3</v>
      </c>
      <c r="F82" s="90">
        <f t="shared" si="22"/>
        <v>1.7528300493567666E-3</v>
      </c>
      <c r="G82" s="90">
        <f t="shared" si="23"/>
        <v>1.1293834981468064E-5</v>
      </c>
      <c r="N82" s="106">
        <v>36</v>
      </c>
      <c r="O82" s="108">
        <f t="shared" ca="1" si="24"/>
        <v>988.5256454458646</v>
      </c>
      <c r="P82" s="103">
        <f t="shared" ca="1" si="17"/>
        <v>1.4379673087985406E-2</v>
      </c>
      <c r="Q82" s="104">
        <f t="shared" ca="1" si="18"/>
        <v>-1.3782933067775294</v>
      </c>
      <c r="R82" s="104">
        <f t="shared" ca="1" si="10"/>
        <v>0.87407913377612367</v>
      </c>
      <c r="T82" s="2">
        <v>36</v>
      </c>
      <c r="U82" s="108">
        <f t="shared" ca="1" si="11"/>
        <v>1004.7685599325802</v>
      </c>
      <c r="V82" s="103">
        <f t="shared" ca="1" si="12"/>
        <v>6.5020658111294093E-4</v>
      </c>
      <c r="W82" s="104">
        <f t="shared" ca="1" si="13"/>
        <v>-0.35967335210975354</v>
      </c>
      <c r="X82" s="104">
        <f t="shared" ca="1" si="25"/>
        <v>-0.22878573969343177</v>
      </c>
      <c r="Y82" s="104">
        <f t="shared" ca="1" si="14"/>
        <v>2.2374705524890685E-2</v>
      </c>
    </row>
    <row r="83" spans="3:25">
      <c r="C83" s="96">
        <f t="shared" si="21"/>
        <v>-2.4000000000000199</v>
      </c>
      <c r="D83" s="90">
        <f t="shared" si="19"/>
        <v>4.7088650034326955E-3</v>
      </c>
      <c r="E83" s="90">
        <f t="shared" si="20"/>
        <v>2.6482468738107294E-3</v>
      </c>
      <c r="F83" s="90">
        <f t="shared" si="22"/>
        <v>2.2394530294841826E-3</v>
      </c>
      <c r="G83" s="90">
        <f t="shared" si="23"/>
        <v>2.2305037627477883E-5</v>
      </c>
      <c r="N83" s="106">
        <v>37</v>
      </c>
      <c r="O83" s="108">
        <f t="shared" ca="1" si="24"/>
        <v>1002.3429244023645</v>
      </c>
      <c r="P83" s="103">
        <f t="shared" ca="1" si="17"/>
        <v>1.3977663624768917E-2</v>
      </c>
      <c r="Q83" s="104">
        <f t="shared" ca="1" si="18"/>
        <v>-0.52898849784570012</v>
      </c>
      <c r="R83" s="104">
        <f t="shared" ca="1" si="10"/>
        <v>0.84930480893182925</v>
      </c>
      <c r="T83" s="2">
        <v>37</v>
      </c>
      <c r="U83" s="108">
        <f t="shared" ca="1" si="11"/>
        <v>1003.0192893067971</v>
      </c>
      <c r="V83" s="103">
        <f t="shared" ca="1" si="12"/>
        <v>-1.7409687121385038E-3</v>
      </c>
      <c r="W83" s="104">
        <f t="shared" ca="1" si="13"/>
        <v>-0.48682872457283899</v>
      </c>
      <c r="X83" s="104">
        <f t="shared" ca="1" si="25"/>
        <v>0.29128011250439795</v>
      </c>
      <c r="Y83" s="104">
        <f t="shared" ca="1" si="14"/>
        <v>-0.12715537246308545</v>
      </c>
    </row>
    <row r="84" spans="3:25">
      <c r="C84" s="96">
        <f t="shared" si="21"/>
        <v>-2.3000000000000198</v>
      </c>
      <c r="D84" s="90">
        <f t="shared" si="19"/>
        <v>5.0607197811136746E-3</v>
      </c>
      <c r="E84" s="90">
        <f t="shared" si="20"/>
        <v>2.872917637473371E-3</v>
      </c>
      <c r="F84" s="90">
        <f t="shared" si="22"/>
        <v>2.8327037741599885E-3</v>
      </c>
      <c r="G84" s="90">
        <f t="shared" si="23"/>
        <v>4.2845059177045697E-5</v>
      </c>
      <c r="N84" s="106">
        <v>38</v>
      </c>
      <c r="O84" s="108">
        <f t="shared" ca="1" si="24"/>
        <v>990.85607817779317</v>
      </c>
      <c r="P84" s="103">
        <f t="shared" ca="1" si="17"/>
        <v>-1.1459996319543244E-2</v>
      </c>
      <c r="Q84" s="104">
        <f t="shared" ca="1" si="18"/>
        <v>-1.2676240050644014</v>
      </c>
      <c r="R84" s="104">
        <f t="shared" ca="1" si="10"/>
        <v>-0.7386355072187013</v>
      </c>
      <c r="T84" s="2">
        <v>38</v>
      </c>
      <c r="U84" s="108">
        <f t="shared" ca="1" si="11"/>
        <v>995.71641178642392</v>
      </c>
      <c r="V84" s="103">
        <f t="shared" ca="1" si="12"/>
        <v>-7.2808943937860814E-3</v>
      </c>
      <c r="W84" s="104">
        <f t="shared" ca="1" si="13"/>
        <v>-0.96179931637912763</v>
      </c>
      <c r="X84" s="104">
        <f t="shared" ca="1" si="25"/>
        <v>-0.29127125779733093</v>
      </c>
      <c r="Y84" s="104">
        <f t="shared" ca="1" si="14"/>
        <v>-0.4749705918062887</v>
      </c>
    </row>
    <row r="85" spans="3:25">
      <c r="C85" s="96">
        <f t="shared" si="21"/>
        <v>-2.2000000000000197</v>
      </c>
      <c r="D85" s="90">
        <f t="shared" si="19"/>
        <v>5.4506725039734595E-3</v>
      </c>
      <c r="E85" s="90">
        <f t="shared" si="20"/>
        <v>3.1269083912774985E-3</v>
      </c>
      <c r="F85" s="90">
        <f t="shared" si="22"/>
        <v>3.5474592846229899E-3</v>
      </c>
      <c r="G85" s="90">
        <f t="shared" si="23"/>
        <v>8.0045108603460315E-5</v>
      </c>
      <c r="N85" s="106">
        <v>39</v>
      </c>
      <c r="O85" s="108">
        <f t="shared" ca="1" si="24"/>
        <v>984.76996353566301</v>
      </c>
      <c r="P85" s="103">
        <f t="shared" ca="1" si="17"/>
        <v>-6.1422791626031693E-3</v>
      </c>
      <c r="Q85" s="104">
        <f t="shared" ca="1" si="18"/>
        <v>-1.6709502901474824</v>
      </c>
      <c r="R85" s="104">
        <f t="shared" ca="1" si="10"/>
        <v>-0.40332628508308105</v>
      </c>
      <c r="T85" s="2">
        <v>39</v>
      </c>
      <c r="U85" s="108">
        <f t="shared" ca="1" si="11"/>
        <v>1015.4349430172286</v>
      </c>
      <c r="V85" s="103">
        <f t="shared" ca="1" si="12"/>
        <v>1.980336067317353E-2</v>
      </c>
      <c r="W85" s="104">
        <f t="shared" ca="1" si="13"/>
        <v>0.24556474970031772</v>
      </c>
      <c r="X85" s="104">
        <f t="shared" ca="1" si="25"/>
        <v>-1.1813380906946418</v>
      </c>
      <c r="Y85" s="104">
        <f t="shared" ca="1" si="14"/>
        <v>1.2073640660794454</v>
      </c>
    </row>
    <row r="86" spans="3:25">
      <c r="C86" s="96">
        <f t="shared" si="21"/>
        <v>-2.1000000000000196</v>
      </c>
      <c r="D86" s="90">
        <f t="shared" si="19"/>
        <v>5.8839052538271694E-3</v>
      </c>
      <c r="E86" s="90">
        <f t="shared" si="20"/>
        <v>3.4154428565670507E-3</v>
      </c>
      <c r="F86" s="90">
        <f t="shared" si="22"/>
        <v>4.3983595980425384E-3</v>
      </c>
      <c r="G86" s="90">
        <f t="shared" si="23"/>
        <v>1.4544711584094325E-4</v>
      </c>
      <c r="N86" s="106">
        <v>40</v>
      </c>
      <c r="O86" s="108">
        <f t="shared" ca="1" si="24"/>
        <v>986.98722952610228</v>
      </c>
      <c r="P86" s="103">
        <f t="shared" ca="1" si="17"/>
        <v>2.2515572900685611E-3</v>
      </c>
      <c r="Q86" s="104">
        <f t="shared" ca="1" si="18"/>
        <v>-1.5486361443159768</v>
      </c>
      <c r="R86" s="104">
        <f t="shared" ca="1" si="10"/>
        <v>0.12231414583150563</v>
      </c>
      <c r="T86" s="2">
        <v>40</v>
      </c>
      <c r="U86" s="108">
        <f t="shared" ca="1" si="11"/>
        <v>1022.7887658585284</v>
      </c>
      <c r="V86" s="103">
        <f t="shared" ca="1" si="12"/>
        <v>7.2420423305986541E-3</v>
      </c>
      <c r="W86" s="104">
        <f t="shared" ca="1" si="13"/>
        <v>0.67831129135960833</v>
      </c>
      <c r="X86" s="104">
        <f t="shared" ca="1" si="25"/>
        <v>0.33656656181130401</v>
      </c>
      <c r="Y86" s="104">
        <f t="shared" ca="1" si="14"/>
        <v>0.43274654165929061</v>
      </c>
    </row>
    <row r="87" spans="3:25">
      <c r="C87" s="96">
        <f t="shared" si="21"/>
        <v>-2.0000000000000195</v>
      </c>
      <c r="D87" s="90">
        <f t="shared" si="19"/>
        <v>6.3663854846409953E-3</v>
      </c>
      <c r="E87" s="90">
        <f t="shared" si="20"/>
        <v>3.7449326380241048E-3</v>
      </c>
      <c r="F87" s="90">
        <f t="shared" si="22"/>
        <v>5.3990966513185953E-3</v>
      </c>
      <c r="G87" s="90">
        <f t="shared" si="23"/>
        <v>2.5704649938182325E-4</v>
      </c>
      <c r="N87" s="106">
        <v>41</v>
      </c>
      <c r="O87" s="108">
        <f t="shared" ca="1" si="24"/>
        <v>979.97363674858605</v>
      </c>
      <c r="P87" s="103">
        <f t="shared" ca="1" si="17"/>
        <v>-7.1060623356634352E-3</v>
      </c>
      <c r="Q87" s="104">
        <f t="shared" ca="1" si="18"/>
        <v>-2.0126005597698899</v>
      </c>
      <c r="R87" s="104">
        <f t="shared" ca="1" si="10"/>
        <v>-0.46396441545391293</v>
      </c>
      <c r="T87" s="2">
        <v>41</v>
      </c>
      <c r="U87" s="108">
        <f t="shared" ca="1" si="11"/>
        <v>1035.2842738945801</v>
      </c>
      <c r="V87" s="103">
        <f t="shared" ca="1" si="12"/>
        <v>1.2217095507069767E-2</v>
      </c>
      <c r="W87" s="104">
        <f t="shared" ca="1" si="13"/>
        <v>1.419003110792453</v>
      </c>
      <c r="X87" s="104">
        <f t="shared" ca="1" si="25"/>
        <v>0.70252585818828739</v>
      </c>
      <c r="Y87" s="104">
        <f t="shared" ca="1" si="14"/>
        <v>0.74069181943284479</v>
      </c>
    </row>
    <row r="88" spans="3:25">
      <c r="C88" s="96">
        <f t="shared" si="21"/>
        <v>-1.9000000000000195</v>
      </c>
      <c r="D88" s="90">
        <f t="shared" si="19"/>
        <v>6.9049734106735282E-3</v>
      </c>
      <c r="E88" s="90">
        <f t="shared" si="20"/>
        <v>4.123306661036899E-3</v>
      </c>
      <c r="F88" s="90">
        <f t="shared" si="22"/>
        <v>6.5615814774674167E-3</v>
      </c>
      <c r="G88" s="90">
        <f t="shared" si="23"/>
        <v>4.4182932573830501E-4</v>
      </c>
      <c r="N88" s="106">
        <v>42</v>
      </c>
      <c r="O88" s="108">
        <f t="shared" ca="1" si="24"/>
        <v>962.40073651977048</v>
      </c>
      <c r="P88" s="103">
        <f t="shared" ca="1" si="17"/>
        <v>-1.7932013239784661E-2</v>
      </c>
      <c r="Q88" s="104">
        <f t="shared" ca="1" si="18"/>
        <v>-3.1617718141939806</v>
      </c>
      <c r="R88" s="104">
        <f t="shared" ca="1" si="10"/>
        <v>-1.1491712544240906</v>
      </c>
      <c r="T88" s="2">
        <v>42</v>
      </c>
      <c r="U88" s="108">
        <f t="shared" ca="1" si="11"/>
        <v>1038.6242088506747</v>
      </c>
      <c r="V88" s="103">
        <f t="shared" ca="1" si="12"/>
        <v>3.2261042114841033E-3</v>
      </c>
      <c r="W88" s="104">
        <f t="shared" ca="1" si="13"/>
        <v>1.6020600796950846</v>
      </c>
      <c r="X88" s="104">
        <f t="shared" ca="1" si="25"/>
        <v>-0.66683140368449312</v>
      </c>
      <c r="Y88" s="104">
        <f ca="1">IF(NORMINV(RAND(),0,$W$42)&lt;$Y$39,$Y$40,NORMINV(RAND(),0,$W$42))</f>
        <v>0.18305696890263151</v>
      </c>
    </row>
    <row r="89" spans="3:25">
      <c r="C89" s="96">
        <f t="shared" si="21"/>
        <v>-1.8000000000000194</v>
      </c>
      <c r="D89" s="90">
        <f t="shared" si="19"/>
        <v>7.5075300526426776E-3</v>
      </c>
      <c r="E89" s="90">
        <f t="shared" si="20"/>
        <v>4.5604480549004071E-3</v>
      </c>
      <c r="F89" s="90">
        <f t="shared" si="22"/>
        <v>7.8950158300891415E-3</v>
      </c>
      <c r="G89" s="90">
        <f t="shared" si="23"/>
        <v>7.3864140198959586E-4</v>
      </c>
      <c r="N89" s="106">
        <v>43</v>
      </c>
      <c r="O89" s="108">
        <f t="shared" ca="1" si="24"/>
        <v>989.28998728593865</v>
      </c>
      <c r="P89" s="103">
        <f t="shared" ca="1" si="17"/>
        <v>2.7939765365730049E-2</v>
      </c>
      <c r="Q89" s="104">
        <f t="shared" ca="1" si="18"/>
        <v>-1.4577361070646246</v>
      </c>
      <c r="R89" s="104">
        <f t="shared" ca="1" si="10"/>
        <v>1.7040357071293559</v>
      </c>
      <c r="T89" s="2">
        <v>43</v>
      </c>
      <c r="U89" s="108">
        <f t="shared" ca="1" si="11"/>
        <v>1039.9228189577259</v>
      </c>
      <c r="V89" s="103">
        <f t="shared" ca="1" si="12"/>
        <v>1.2503175797223514E-3</v>
      </c>
      <c r="W89" s="104">
        <f t="shared" ca="1" si="13"/>
        <v>1.6619061161716377</v>
      </c>
      <c r="X89" s="104">
        <f t="shared" ca="1" si="25"/>
        <v>-1.4655187074035374</v>
      </c>
      <c r="Y89" s="104">
        <f t="shared" ca="1" si="14"/>
        <v>5.9846036476553281E-2</v>
      </c>
    </row>
    <row r="90" spans="3:25">
      <c r="C90" s="96">
        <f t="shared" si="21"/>
        <v>-1.7000000000000193</v>
      </c>
      <c r="D90" s="90">
        <f t="shared" si="19"/>
        <v>8.1830147617493413E-3</v>
      </c>
      <c r="E90" s="90">
        <f t="shared" si="20"/>
        <v>5.0687782521026776E-3</v>
      </c>
      <c r="F90" s="90">
        <f t="shared" si="22"/>
        <v>9.4049077376883866E-3</v>
      </c>
      <c r="G90" s="90">
        <f t="shared" si="23"/>
        <v>1.2010166274347618E-3</v>
      </c>
      <c r="N90" s="106">
        <v>44</v>
      </c>
      <c r="O90" s="108">
        <f t="shared" ca="1" si="24"/>
        <v>993.53974485110007</v>
      </c>
      <c r="P90" s="103">
        <f t="shared" ca="1" si="17"/>
        <v>4.2957652657744849E-3</v>
      </c>
      <c r="Q90" s="104">
        <f t="shared" ca="1" si="18"/>
        <v>-1.2080758067250617</v>
      </c>
      <c r="R90" s="104">
        <f t="shared" ca="1" si="10"/>
        <v>0.24966030033956302</v>
      </c>
      <c r="T90" s="2">
        <v>44</v>
      </c>
      <c r="U90" s="108">
        <f t="shared" ca="1" si="11"/>
        <v>1026.7068695925284</v>
      </c>
      <c r="V90" s="103">
        <f t="shared" ca="1" si="12"/>
        <v>-1.2708586756893491E-2</v>
      </c>
      <c r="W90" s="104">
        <f t="shared" ca="1" si="13"/>
        <v>0.84427914029455864</v>
      </c>
      <c r="X90" s="104">
        <f t="shared" ca="1" si="25"/>
        <v>-1.0911498065490561</v>
      </c>
      <c r="Y90" s="104">
        <f t="shared" ca="1" si="14"/>
        <v>-0.81762697587707911</v>
      </c>
    </row>
    <row r="91" spans="3:25">
      <c r="C91" s="96">
        <f t="shared" si="21"/>
        <v>-1.6000000000000192</v>
      </c>
      <c r="D91" s="90">
        <f t="shared" si="19"/>
        <v>8.9415526469676758E-3</v>
      </c>
      <c r="E91" s="90">
        <f t="shared" si="20"/>
        <v>5.6640440254812768E-3</v>
      </c>
      <c r="F91" s="90">
        <f t="shared" si="22"/>
        <v>1.1092083467945216E-2</v>
      </c>
      <c r="G91" s="90">
        <f t="shared" si="23"/>
        <v>1.8993310039660772E-3</v>
      </c>
      <c r="N91" s="106">
        <v>45</v>
      </c>
      <c r="O91" s="108">
        <f t="shared" ca="1" si="24"/>
        <v>987.31791159062448</v>
      </c>
      <c r="P91" s="103">
        <f t="shared" ca="1" si="17"/>
        <v>-6.2622892468263015E-3</v>
      </c>
      <c r="Q91" s="104">
        <f t="shared" ca="1" si="18"/>
        <v>-1.6189495334593449</v>
      </c>
      <c r="R91" s="104">
        <f t="shared" ca="1" si="10"/>
        <v>-0.41087372673428313</v>
      </c>
      <c r="T91" s="2">
        <v>45</v>
      </c>
      <c r="U91" s="108">
        <f t="shared" ca="1" si="11"/>
        <v>1022.2517981223971</v>
      </c>
      <c r="V91" s="103">
        <f t="shared" ca="1" si="12"/>
        <v>-4.3391854112161633E-3</v>
      </c>
      <c r="W91" s="104">
        <f t="shared" ca="1" si="13"/>
        <v>0.55423995287805827</v>
      </c>
      <c r="X91" s="104">
        <f t="shared" ca="1" si="25"/>
        <v>7.7587338587791169E-2</v>
      </c>
      <c r="Y91" s="104">
        <f t="shared" ca="1" si="14"/>
        <v>-0.29003918741650037</v>
      </c>
    </row>
    <row r="92" spans="3:25">
      <c r="C92" s="96">
        <f t="shared" si="21"/>
        <v>-1.5000000000000191</v>
      </c>
      <c r="D92" s="90">
        <f t="shared" si="19"/>
        <v>9.7944392071399738E-3</v>
      </c>
      <c r="E92" s="90">
        <f t="shared" si="20"/>
        <v>6.3663854846409493E-3</v>
      </c>
      <c r="F92" s="90">
        <f t="shared" si="22"/>
        <v>1.2951759566588804E-2</v>
      </c>
      <c r="G92" s="90">
        <f t="shared" si="23"/>
        <v>2.9213834155945228E-3</v>
      </c>
      <c r="N92" s="106">
        <v>46</v>
      </c>
      <c r="O92" s="108">
        <f t="shared" ca="1" si="24"/>
        <v>986.12925959962183</v>
      </c>
      <c r="P92" s="103">
        <f ca="1">(O92-O91)/O91</f>
        <v>-1.2039202135892162E-3</v>
      </c>
      <c r="Q92" s="104">
        <f t="shared" ca="1" si="18"/>
        <v>-1.7124898776917692</v>
      </c>
      <c r="R92" s="104">
        <f t="shared" ca="1" si="10"/>
        <v>-9.3540344232424258E-2</v>
      </c>
      <c r="T92" s="2">
        <v>46</v>
      </c>
      <c r="U92" s="108">
        <f t="shared" ca="1" si="11"/>
        <v>1038.2608391930421</v>
      </c>
      <c r="V92" s="103">
        <f t="shared" ca="1" si="12"/>
        <v>1.5660565332386158E-2</v>
      </c>
      <c r="W92" s="104">
        <f t="shared" ca="1" si="13"/>
        <v>1.507190208894913</v>
      </c>
      <c r="X92" s="104">
        <f t="shared" ca="1" si="25"/>
        <v>0.21058485345860475</v>
      </c>
      <c r="Y92" s="104">
        <f t="shared" ca="1" si="14"/>
        <v>0.95295025601685457</v>
      </c>
    </row>
    <row r="93" spans="3:25">
      <c r="C93" s="96">
        <f t="shared" si="21"/>
        <v>-1.400000000000019</v>
      </c>
      <c r="D93" s="90">
        <f t="shared" si="19"/>
        <v>1.0754029534866523E-2</v>
      </c>
      <c r="E93" s="90">
        <f t="shared" si="20"/>
        <v>7.2017935346616983E-3</v>
      </c>
      <c r="F93" s="90">
        <f t="shared" si="22"/>
        <v>1.4972746563574085E-2</v>
      </c>
      <c r="G93" s="90">
        <f t="shared" si="23"/>
        <v>4.370314848951261E-3</v>
      </c>
      <c r="N93" s="106">
        <v>47</v>
      </c>
      <c r="O93" s="108">
        <f t="shared" ca="1" si="24"/>
        <v>976.68825771137858</v>
      </c>
      <c r="P93" s="103">
        <f ca="1">(O93-O92)/O92</f>
        <v>-9.5737975486868618E-3</v>
      </c>
      <c r="Q93" s="104">
        <f t="shared" ca="1" si="18"/>
        <v>-2.3319849382355251</v>
      </c>
      <c r="R93" s="104">
        <f t="shared" ca="1" si="10"/>
        <v>-0.61949506054375592</v>
      </c>
      <c r="T93" s="2">
        <v>47</v>
      </c>
      <c r="U93" s="108">
        <f t="shared" ca="1" si="11"/>
        <v>1066.120452105918</v>
      </c>
      <c r="V93" s="103">
        <f t="shared" ca="1" si="12"/>
        <v>2.6832961295669224E-2</v>
      </c>
      <c r="W93" s="104">
        <f t="shared" ca="1" si="13"/>
        <v>3.1438946144438034</v>
      </c>
      <c r="X93" s="104">
        <f t="shared" ca="1" si="25"/>
        <v>-1.4537328011459951</v>
      </c>
      <c r="Y93" s="104">
        <f t="shared" ca="1" si="14"/>
        <v>1.6367044055488904</v>
      </c>
    </row>
    <row r="94" spans="3:25">
      <c r="C94" s="96">
        <f t="shared" si="21"/>
        <v>-1.3000000000000189</v>
      </c>
      <c r="D94" s="90">
        <f t="shared" si="19"/>
        <v>1.1833430268849403E-2</v>
      </c>
      <c r="E94" s="90">
        <f t="shared" si="20"/>
        <v>8.2041050059805838E-3</v>
      </c>
      <c r="F94" s="90">
        <f t="shared" si="22"/>
        <v>1.7136859204780315E-2</v>
      </c>
      <c r="G94" s="90">
        <f t="shared" si="23"/>
        <v>6.3587705844025573E-3</v>
      </c>
      <c r="N94" s="106">
        <v>48</v>
      </c>
      <c r="O94" s="108">
        <f t="shared" ca="1" si="24"/>
        <v>984.75267019941441</v>
      </c>
      <c r="P94" s="103">
        <f ca="1">(O94-O93)/O93</f>
        <v>8.2568950986804477E-3</v>
      </c>
      <c r="Q94" s="104">
        <f t="shared" ca="1" si="18"/>
        <v>-1.8362978490148509</v>
      </c>
      <c r="R94" s="104">
        <f t="shared" ca="1" si="10"/>
        <v>0.49568708922067406</v>
      </c>
      <c r="T94" s="2">
        <v>48</v>
      </c>
      <c r="U94" s="108">
        <f t="shared" ca="1" si="11"/>
        <v>1087.2286890720586</v>
      </c>
      <c r="V94" s="103">
        <f t="shared" ca="1" si="12"/>
        <v>1.9799110808206767E-2</v>
      </c>
      <c r="W94" s="104">
        <f t="shared" ca="1" si="13"/>
        <v>4.3509982213758054</v>
      </c>
      <c r="X94" s="104">
        <f t="shared" ca="1" si="25"/>
        <v>1.8707297488105235</v>
      </c>
      <c r="Y94" s="104">
        <f t="shared" ca="1" si="14"/>
        <v>1.2071036069320016</v>
      </c>
    </row>
    <row r="95" spans="3:25">
      <c r="C95" s="96">
        <f t="shared" si="21"/>
        <v>-1.2000000000000188</v>
      </c>
      <c r="D95" s="90">
        <f t="shared" si="19"/>
        <v>1.3045871894756101E-2</v>
      </c>
      <c r="E95" s="90">
        <f t="shared" si="20"/>
        <v>9.4177300068652731E-3</v>
      </c>
      <c r="F95" s="90">
        <f t="shared" si="22"/>
        <v>1.9418605498320859E-2</v>
      </c>
      <c r="G95" s="90">
        <f t="shared" si="23"/>
        <v>8.9984944188641093E-3</v>
      </c>
      <c r="N95" s="106">
        <v>49</v>
      </c>
      <c r="O95" s="108">
        <f t="shared" ca="1" si="24"/>
        <v>984.67051667151429</v>
      </c>
      <c r="P95" s="103">
        <f ca="1">(O95-O94)/O94</f>
        <v>-8.3425544693858968E-5</v>
      </c>
      <c r="Q95" s="104">
        <f t="shared" ca="1" si="18"/>
        <v>-1.8597621630647374</v>
      </c>
      <c r="R95" s="104">
        <f t="shared" ca="1" si="10"/>
        <v>-2.3464314049886408E-2</v>
      </c>
      <c r="T95" s="2">
        <v>49</v>
      </c>
      <c r="U95" s="108">
        <f t="shared" ca="1" si="11"/>
        <v>1088.8103162572127</v>
      </c>
      <c r="V95" s="103">
        <f t="shared" ca="1" si="12"/>
        <v>1.4547327540666301E-3</v>
      </c>
      <c r="W95" s="104">
        <f t="shared" ca="1" si="13"/>
        <v>4.4236029498412295</v>
      </c>
      <c r="X95" s="104">
        <f t="shared" ca="1" si="25"/>
        <v>-0.26265554310321215</v>
      </c>
      <c r="Y95" s="104">
        <f t="shared" ca="1" si="14"/>
        <v>7.2604728465424054E-2</v>
      </c>
    </row>
    <row r="96" spans="3:25">
      <c r="C96" s="96">
        <f t="shared" si="21"/>
        <v>-1.1000000000000187</v>
      </c>
      <c r="D96" s="90">
        <f t="shared" si="19"/>
        <v>1.4403587069323473E-2</v>
      </c>
      <c r="E96" s="90">
        <f t="shared" si="20"/>
        <v>1.0901345007946773E-2</v>
      </c>
      <c r="F96" s="90">
        <f t="shared" si="22"/>
        <v>2.1785217703254606E-2</v>
      </c>
      <c r="G96" s="90">
        <f t="shared" si="23"/>
        <v>1.238519392649814E-2</v>
      </c>
      <c r="N96" s="106">
        <v>50</v>
      </c>
      <c r="O96" s="108">
        <f t="shared" ca="1" si="24"/>
        <v>972.70681681030783</v>
      </c>
      <c r="P96" s="103">
        <f ca="1">(O96-O95)/O95</f>
        <v>-1.2149952353247466E-2</v>
      </c>
      <c r="Q96" s="104">
        <f t="shared" ca="1" si="18"/>
        <v>-2.642035062436193</v>
      </c>
      <c r="R96" s="104">
        <f t="shared" ca="1" si="10"/>
        <v>-0.78227289937145572</v>
      </c>
      <c r="T96" s="2">
        <v>50</v>
      </c>
      <c r="U96" s="108">
        <f t="shared" ca="1" si="11"/>
        <v>1084.5325520501831</v>
      </c>
      <c r="V96" s="103">
        <f t="shared" ca="1" si="12"/>
        <v>-3.9288424651728127E-3</v>
      </c>
      <c r="W96" s="104">
        <f t="shared" ca="1" si="13"/>
        <v>4.1593166597518056</v>
      </c>
      <c r="X96" s="104">
        <f t="shared" ca="1" si="25"/>
        <v>0.23338434674732708</v>
      </c>
      <c r="Y96" s="104">
        <f t="shared" ca="1" si="14"/>
        <v>-0.26428629008942384</v>
      </c>
    </row>
    <row r="97" spans="2:30" s="30" customFormat="1">
      <c r="B97" s="2"/>
      <c r="C97" s="96">
        <f t="shared" si="21"/>
        <v>-1.0000000000000187</v>
      </c>
      <c r="D97" s="90">
        <f t="shared" si="19"/>
        <v>1.5915963711602442E-2</v>
      </c>
      <c r="E97" s="90">
        <f t="shared" si="20"/>
        <v>1.273277096928181E-2</v>
      </c>
      <c r="F97" s="90">
        <f t="shared" ref="F97:F135" si="26">(NORMDIST(C97,$G$3,$G$4,FALSE))*$C$3</f>
        <v>2.4197072451913885E-2</v>
      </c>
      <c r="G97" s="90">
        <f t="shared" ref="G97:G135" si="27">(NORMDIST(C97,$G$3,$G$5,FALSE))*$C$3</f>
        <v>1.6579523132123922E-2</v>
      </c>
      <c r="M97" s="2"/>
      <c r="N97" s="106">
        <v>51</v>
      </c>
      <c r="O97" s="108">
        <f t="shared" ref="O97:O146" ca="1" si="28">$O$46*EXP($R$41*N97+$R$40*Q97)</f>
        <v>977.35889083385371</v>
      </c>
      <c r="P97" s="103">
        <f t="shared" ref="P97:P146" ca="1" si="29">(O97-O96)/O96</f>
        <v>4.7826065810877335E-3</v>
      </c>
      <c r="Q97" s="104">
        <f t="shared" ref="Q97:Q146" ca="1" si="30">Q96+R97</f>
        <v>-2.3620846716461781</v>
      </c>
      <c r="R97" s="104">
        <f t="shared" ca="1" si="10"/>
        <v>0.27995039079001477</v>
      </c>
      <c r="S97" s="2"/>
      <c r="T97" s="2">
        <v>51</v>
      </c>
      <c r="U97" s="108">
        <f t="shared" ref="U97:U146" ca="1" si="31">$U$46*EXP($W$41*T97+$W$40*W97)</f>
        <v>1077.0310860146772</v>
      </c>
      <c r="V97" s="103">
        <f t="shared" ca="1" si="12"/>
        <v>-6.9167735180703203E-3</v>
      </c>
      <c r="W97" s="104">
        <f t="shared" ref="W97:W146" ca="1" si="32">W96+Y97</f>
        <v>3.7072663300678328</v>
      </c>
      <c r="X97" s="104">
        <f t="shared" ref="X97:X146" ca="1" si="33">NORMINV(RAND(),0,$W$42)</f>
        <v>0.66882950975498934</v>
      </c>
      <c r="Y97" s="104">
        <f t="shared" ca="1" si="14"/>
        <v>-0.45205032968397268</v>
      </c>
      <c r="Z97" s="76"/>
      <c r="AA97" s="76"/>
      <c r="AB97" s="76"/>
      <c r="AC97" s="76"/>
      <c r="AD97" s="76"/>
    </row>
    <row r="98" spans="2:30" s="30" customFormat="1">
      <c r="B98" s="2"/>
      <c r="C98" s="96">
        <f t="shared" si="21"/>
        <v>-0.90000000000001867</v>
      </c>
      <c r="D98" s="90">
        <f t="shared" si="19"/>
        <v>1.7586700233814853E-2</v>
      </c>
      <c r="E98" s="90">
        <f t="shared" si="20"/>
        <v>1.5015060105285125E-2</v>
      </c>
      <c r="F98" s="90">
        <f t="shared" si="26"/>
        <v>2.6608524989875038E-2</v>
      </c>
      <c r="G98" s="90">
        <f t="shared" si="27"/>
        <v>2.1586265944314287E-2</v>
      </c>
      <c r="M98" s="2"/>
      <c r="N98" s="106">
        <v>52</v>
      </c>
      <c r="O98" s="108">
        <f t="shared" ca="1" si="28"/>
        <v>972.21279039116666</v>
      </c>
      <c r="P98" s="103">
        <f t="shared" ca="1" si="29"/>
        <v>-5.2653129683984789E-3</v>
      </c>
      <c r="Q98" s="104">
        <f t="shared" ca="1" si="30"/>
        <v>-2.7102861453560751</v>
      </c>
      <c r="R98" s="104">
        <f t="shared" ca="1" si="10"/>
        <v>-0.3482014737098969</v>
      </c>
      <c r="S98" s="2"/>
      <c r="T98" s="2">
        <v>52</v>
      </c>
      <c r="U98" s="108">
        <f t="shared" ca="1" si="31"/>
        <v>1078.3385556088288</v>
      </c>
      <c r="V98" s="103">
        <f t="shared" ca="1" si="12"/>
        <v>1.21395715604608E-3</v>
      </c>
      <c r="W98" s="104">
        <f t="shared" ca="1" si="32"/>
        <v>3.7648426366833347</v>
      </c>
      <c r="X98" s="104">
        <f t="shared" ca="1" si="33"/>
        <v>-2.1317918283288035</v>
      </c>
      <c r="Y98" s="104">
        <f t="shared" ca="1" si="14"/>
        <v>5.7576306615501803E-2</v>
      </c>
      <c r="Z98" s="76"/>
      <c r="AA98" s="76"/>
      <c r="AB98" s="76"/>
      <c r="AC98" s="76"/>
      <c r="AD98" s="76"/>
    </row>
    <row r="99" spans="2:30" s="30" customFormat="1">
      <c r="B99" s="2"/>
      <c r="C99" s="96">
        <f t="shared" si="21"/>
        <v>-0.8000000000000187</v>
      </c>
      <c r="D99" s="90">
        <f t="shared" si="19"/>
        <v>1.940971184341762E-2</v>
      </c>
      <c r="E99" s="90">
        <f t="shared" si="20"/>
        <v>1.788310529393506E-2</v>
      </c>
      <c r="F99" s="90">
        <f t="shared" si="26"/>
        <v>2.8969155276147841E-2</v>
      </c>
      <c r="G99" s="90">
        <f t="shared" si="27"/>
        <v>2.73350124459978E-2</v>
      </c>
      <c r="M99" s="2"/>
      <c r="N99" s="106">
        <v>53</v>
      </c>
      <c r="O99" s="108">
        <f t="shared" ca="1" si="28"/>
        <v>951.39062807335563</v>
      </c>
      <c r="P99" s="103">
        <f t="shared" ca="1" si="29"/>
        <v>-2.1417289016978789E-2</v>
      </c>
      <c r="Q99" s="104">
        <f t="shared" ca="1" si="30"/>
        <v>-4.0816591063524985</v>
      </c>
      <c r="R99" s="104">
        <f t="shared" ca="1" si="10"/>
        <v>-1.3713729609964231</v>
      </c>
      <c r="S99" s="2"/>
      <c r="T99" s="2">
        <v>53</v>
      </c>
      <c r="U99" s="108">
        <f t="shared" ca="1" si="31"/>
        <v>1050.9954260401287</v>
      </c>
      <c r="V99" s="103">
        <f t="shared" ca="1" si="12"/>
        <v>-2.5356720694515257E-2</v>
      </c>
      <c r="W99" s="104">
        <f t="shared" ca="1" si="32"/>
        <v>2.1413587423659139</v>
      </c>
      <c r="X99" s="104">
        <f t="shared" ca="1" si="33"/>
        <v>-1.5461034889373617</v>
      </c>
      <c r="Y99" s="104">
        <f t="shared" ca="1" si="14"/>
        <v>-1.6234838943174208</v>
      </c>
      <c r="Z99" s="76"/>
      <c r="AA99" s="76"/>
      <c r="AB99" s="76"/>
      <c r="AC99" s="76"/>
      <c r="AD99" s="76"/>
    </row>
    <row r="100" spans="2:30" s="30" customFormat="1">
      <c r="B100" s="2"/>
      <c r="C100" s="96">
        <f t="shared" si="21"/>
        <v>-0.70000000000001872</v>
      </c>
      <c r="D100" s="90">
        <f t="shared" si="19"/>
        <v>2.1363709680003298E-2</v>
      </c>
      <c r="E100" s="90">
        <f t="shared" si="20"/>
        <v>2.1508059069732671E-2</v>
      </c>
      <c r="F100" s="90">
        <f t="shared" si="26"/>
        <v>3.1225393336675723E-2</v>
      </c>
      <c r="G100" s="90">
        <f t="shared" si="27"/>
        <v>3.3666447592341935E-2</v>
      </c>
      <c r="M100" s="2"/>
      <c r="N100" s="106">
        <v>54</v>
      </c>
      <c r="O100" s="108">
        <f t="shared" ca="1" si="28"/>
        <v>952.00108703808894</v>
      </c>
      <c r="P100" s="103">
        <f t="shared" ca="1" si="29"/>
        <v>6.4164912573244604E-4</v>
      </c>
      <c r="Q100" s="104">
        <f t="shared" ca="1" si="30"/>
        <v>-4.0598188965432209</v>
      </c>
      <c r="R100" s="104">
        <f t="shared" ca="1" si="10"/>
        <v>2.1840209809277505E-2</v>
      </c>
      <c r="S100" s="2"/>
      <c r="T100" s="2">
        <v>54</v>
      </c>
      <c r="U100" s="108">
        <f t="shared" ca="1" si="31"/>
        <v>1045.8188500241881</v>
      </c>
      <c r="V100" s="103">
        <f t="shared" ca="1" si="12"/>
        <v>-4.9254029919468976E-3</v>
      </c>
      <c r="W100" s="104">
        <f t="shared" ca="1" si="32"/>
        <v>1.8145104444656444</v>
      </c>
      <c r="X100" s="104">
        <f t="shared" ca="1" si="33"/>
        <v>-0.56949772244831343</v>
      </c>
      <c r="Y100" s="104">
        <f t="shared" ca="1" si="14"/>
        <v>-0.32684829790026954</v>
      </c>
      <c r="Z100" s="76"/>
      <c r="AA100" s="76"/>
      <c r="AB100" s="76"/>
      <c r="AC100" s="76"/>
      <c r="AD100" s="76"/>
    </row>
    <row r="101" spans="2:30" s="30" customFormat="1">
      <c r="B101" s="2"/>
      <c r="C101" s="96">
        <f t="shared" si="21"/>
        <v>-0.60000000000001874</v>
      </c>
      <c r="D101" s="90">
        <f t="shared" si="19"/>
        <v>2.3405828987650701E-2</v>
      </c>
      <c r="E101" s="90">
        <f t="shared" si="20"/>
        <v>2.609174378951172E-2</v>
      </c>
      <c r="F101" s="90">
        <f t="shared" si="26"/>
        <v>3.3322460289179595E-2</v>
      </c>
      <c r="G101" s="90">
        <f t="shared" si="27"/>
        <v>4.0328454086522636E-2</v>
      </c>
      <c r="M101" s="2"/>
      <c r="N101" s="106">
        <v>55</v>
      </c>
      <c r="O101" s="108">
        <f t="shared" ca="1" si="28"/>
        <v>948.18992790357504</v>
      </c>
      <c r="P101" s="103">
        <f t="shared" ca="1" si="29"/>
        <v>-4.0033138474362042E-3</v>
      </c>
      <c r="Q101" s="104">
        <f t="shared" ca="1" si="30"/>
        <v>-4.3287781814891115</v>
      </c>
      <c r="R101" s="104">
        <f t="shared" ca="1" si="10"/>
        <v>-0.26895928494589039</v>
      </c>
      <c r="S101" s="2"/>
      <c r="T101" s="2">
        <v>55</v>
      </c>
      <c r="U101" s="108">
        <f t="shared" ca="1" si="31"/>
        <v>1051.5238793973608</v>
      </c>
      <c r="V101" s="103">
        <f t="shared" ca="1" si="12"/>
        <v>5.4550837107599885E-3</v>
      </c>
      <c r="W101" s="104">
        <f t="shared" ca="1" si="32"/>
        <v>2.1362766089577701</v>
      </c>
      <c r="X101" s="104">
        <f t="shared" ca="1" si="33"/>
        <v>2.2037322492167308</v>
      </c>
      <c r="Y101" s="104">
        <f t="shared" ca="1" si="14"/>
        <v>0.32176616449212569</v>
      </c>
      <c r="Z101" s="76"/>
      <c r="AA101" s="76"/>
      <c r="AB101" s="76"/>
      <c r="AC101" s="76"/>
      <c r="AD101" s="76"/>
    </row>
    <row r="102" spans="2:30" s="30" customFormat="1">
      <c r="B102" s="2"/>
      <c r="C102" s="96">
        <f t="shared" si="21"/>
        <v>-0.50000000000001876</v>
      </c>
      <c r="D102" s="90">
        <f t="shared" si="19"/>
        <v>2.5465541938563999E-2</v>
      </c>
      <c r="E102" s="90">
        <f t="shared" si="20"/>
        <v>3.183192742320428E-2</v>
      </c>
      <c r="F102" s="90">
        <f t="shared" si="26"/>
        <v>3.5206532676429619E-2</v>
      </c>
      <c r="G102" s="90">
        <f t="shared" si="27"/>
        <v>4.6985312568382537E-2</v>
      </c>
      <c r="M102" s="2"/>
      <c r="N102" s="106">
        <v>56</v>
      </c>
      <c r="O102" s="108">
        <f t="shared" ca="1" si="28"/>
        <v>949.26464796568132</v>
      </c>
      <c r="P102" s="103">
        <f t="shared" ca="1" si="29"/>
        <v>1.1334438707680224E-3</v>
      </c>
      <c r="Q102" s="104">
        <f t="shared" ca="1" si="30"/>
        <v>-4.2762280559748476</v>
      </c>
      <c r="R102" s="104">
        <f t="shared" ca="1" si="10"/>
        <v>5.2550125514264107E-2</v>
      </c>
      <c r="S102" s="2"/>
      <c r="T102" s="2">
        <v>56</v>
      </c>
      <c r="U102" s="108">
        <f t="shared" ca="1" si="31"/>
        <v>1057.0149926421122</v>
      </c>
      <c r="V102" s="103">
        <f t="shared" ca="1" si="12"/>
        <v>5.2220528247998001E-3</v>
      </c>
      <c r="W102" s="104">
        <f t="shared" ca="1" si="32"/>
        <v>2.4435556833317476</v>
      </c>
      <c r="X102" s="104">
        <f t="shared" ca="1" si="33"/>
        <v>0.45587029089260273</v>
      </c>
      <c r="Y102" s="104">
        <f t="shared" ca="1" si="14"/>
        <v>0.30727907437397761</v>
      </c>
      <c r="Z102" s="76"/>
      <c r="AA102" s="76"/>
      <c r="AB102" s="76"/>
      <c r="AC102" s="76"/>
      <c r="AD102" s="76"/>
    </row>
    <row r="103" spans="2:30" s="30" customFormat="1">
      <c r="B103" s="2"/>
      <c r="C103" s="96">
        <f t="shared" si="21"/>
        <v>-0.40000000000001878</v>
      </c>
      <c r="D103" s="90">
        <f t="shared" si="19"/>
        <v>2.7441316744142297E-2</v>
      </c>
      <c r="E103" s="90">
        <f t="shared" si="20"/>
        <v>3.8819423686834525E-2</v>
      </c>
      <c r="F103" s="90">
        <f t="shared" si="26"/>
        <v>3.6827014030332055E-2</v>
      </c>
      <c r="G103" s="90">
        <f t="shared" si="27"/>
        <v>5.3241334253724265E-2</v>
      </c>
      <c r="M103" s="2"/>
      <c r="N103" s="106">
        <v>57</v>
      </c>
      <c r="O103" s="108">
        <f t="shared" ca="1" si="28"/>
        <v>948.8207407597755</v>
      </c>
      <c r="P103" s="103">
        <f t="shared" ca="1" si="29"/>
        <v>-4.676327163948749E-4</v>
      </c>
      <c r="Q103" s="104">
        <f t="shared" ca="1" si="30"/>
        <v>-4.323711936641903</v>
      </c>
      <c r="R103" s="104">
        <f t="shared" ca="1" si="10"/>
        <v>-4.7483880667055771E-2</v>
      </c>
      <c r="S103" s="2"/>
      <c r="T103" s="2">
        <v>57</v>
      </c>
      <c r="U103" s="108">
        <f t="shared" ca="1" si="31"/>
        <v>1054.9863838708882</v>
      </c>
      <c r="V103" s="103">
        <f t="shared" ca="1" si="12"/>
        <v>-1.919186374219126E-3</v>
      </c>
      <c r="W103" s="104">
        <f t="shared" ca="1" si="32"/>
        <v>2.3052412850765376</v>
      </c>
      <c r="X103" s="104">
        <f t="shared" ca="1" si="33"/>
        <v>1.2562336830878498</v>
      </c>
      <c r="Y103" s="104">
        <f t="shared" ca="1" si="14"/>
        <v>-0.13831439825521002</v>
      </c>
      <c r="Z103" s="76"/>
      <c r="AA103" s="76"/>
      <c r="AB103" s="76"/>
      <c r="AC103" s="76"/>
      <c r="AD103" s="76"/>
    </row>
    <row r="104" spans="2:30" s="30" customFormat="1">
      <c r="B104" s="2"/>
      <c r="C104" s="96">
        <f t="shared" ref="C104:C135" si="34">C103+$C$3</f>
        <v>-0.30000000000001881</v>
      </c>
      <c r="D104" s="90">
        <f t="shared" si="19"/>
        <v>2.920360314055518E-2</v>
      </c>
      <c r="E104" s="90">
        <f t="shared" si="20"/>
        <v>4.6811657975300611E-2</v>
      </c>
      <c r="F104" s="90">
        <f t="shared" si="26"/>
        <v>3.81387815460522E-2</v>
      </c>
      <c r="G104" s="90">
        <f t="shared" si="27"/>
        <v>5.8677554460715667E-2</v>
      </c>
      <c r="M104" s="2"/>
      <c r="N104" s="106">
        <v>58</v>
      </c>
      <c r="O104" s="108">
        <f t="shared" ca="1" si="28"/>
        <v>954.22739967761015</v>
      </c>
      <c r="P104" s="103">
        <f t="shared" ca="1" si="29"/>
        <v>5.6982933504438615E-3</v>
      </c>
      <c r="Q104" s="104">
        <f t="shared" ca="1" si="30"/>
        <v>-3.986829468512572</v>
      </c>
      <c r="R104" s="104">
        <f t="shared" ca="1" si="10"/>
        <v>0.33688246812933104</v>
      </c>
      <c r="S104" s="2"/>
      <c r="T104" s="2">
        <v>58</v>
      </c>
      <c r="U104" s="108">
        <f t="shared" ca="1" si="31"/>
        <v>1059.8754689516709</v>
      </c>
      <c r="V104" s="103">
        <f t="shared" ca="1" si="12"/>
        <v>4.634263679161422E-3</v>
      </c>
      <c r="W104" s="104">
        <f t="shared" ca="1" si="32"/>
        <v>2.5759636938341042</v>
      </c>
      <c r="X104" s="104">
        <f t="shared" ca="1" si="33"/>
        <v>-1.6031833236204143</v>
      </c>
      <c r="Y104" s="104">
        <f t="shared" ca="1" si="14"/>
        <v>0.27072240875756648</v>
      </c>
      <c r="Z104" s="76"/>
      <c r="AA104" s="76"/>
      <c r="AB104" s="76"/>
      <c r="AC104" s="76"/>
      <c r="AD104" s="76"/>
    </row>
    <row r="105" spans="2:30" s="30" customFormat="1">
      <c r="B105" s="2"/>
      <c r="C105" s="96">
        <f t="shared" si="34"/>
        <v>-0.2000000000000188</v>
      </c>
      <c r="D105" s="90">
        <f t="shared" si="19"/>
        <v>3.0607622522312736E-2</v>
      </c>
      <c r="E105" s="90">
        <f t="shared" si="20"/>
        <v>5.4882633488283872E-2</v>
      </c>
      <c r="F105" s="90">
        <f t="shared" si="26"/>
        <v>3.9104269397545445E-2</v>
      </c>
      <c r="G105" s="90">
        <f t="shared" si="27"/>
        <v>6.2897204615498206E-2</v>
      </c>
      <c r="M105" s="2"/>
      <c r="N105" s="106">
        <v>59</v>
      </c>
      <c r="O105" s="108">
        <f t="shared" ca="1" si="28"/>
        <v>951.88524947918722</v>
      </c>
      <c r="P105" s="103">
        <f t="shared" ca="1" si="29"/>
        <v>-2.4544990001484275E-3</v>
      </c>
      <c r="Q105" s="104">
        <f t="shared" ca="1" si="30"/>
        <v>-4.1586742323255432</v>
      </c>
      <c r="R105" s="104">
        <f t="shared" ca="1" si="10"/>
        <v>-0.17184476381297159</v>
      </c>
      <c r="S105" s="2"/>
      <c r="T105" s="2">
        <v>59</v>
      </c>
      <c r="U105" s="108">
        <f t="shared" ca="1" si="31"/>
        <v>1027.858267867284</v>
      </c>
      <c r="V105" s="103">
        <f t="shared" ca="1" si="12"/>
        <v>-3.0208455636826184E-2</v>
      </c>
      <c r="W105" s="104">
        <f t="shared" ca="1" si="32"/>
        <v>0.64058036271010588</v>
      </c>
      <c r="X105" s="104">
        <f t="shared" ca="1" si="33"/>
        <v>-0.87301804171908381</v>
      </c>
      <c r="Y105" s="104">
        <f t="shared" ca="1" si="14"/>
        <v>-1.9353833311239983</v>
      </c>
      <c r="Z105" s="76"/>
      <c r="AA105" s="76"/>
      <c r="AB105" s="76"/>
      <c r="AC105" s="76"/>
      <c r="AD105" s="76"/>
    </row>
    <row r="106" spans="2:30" s="30" customFormat="1">
      <c r="B106" s="2"/>
      <c r="C106" s="96">
        <f t="shared" si="34"/>
        <v>-0.1000000000000188</v>
      </c>
      <c r="D106" s="90">
        <f t="shared" si="19"/>
        <v>3.1516759824955796E-2</v>
      </c>
      <c r="E106" s="90">
        <f t="shared" si="20"/>
        <v>6.1215245044625027E-2</v>
      </c>
      <c r="F106" s="90">
        <f t="shared" si="26"/>
        <v>3.9695254747701109E-2</v>
      </c>
      <c r="G106" s="90">
        <f t="shared" si="27"/>
        <v>6.557328601698964E-2</v>
      </c>
      <c r="M106" s="2"/>
      <c r="N106" s="106">
        <v>60</v>
      </c>
      <c r="O106" s="108">
        <f t="shared" ca="1" si="28"/>
        <v>949.96744272870308</v>
      </c>
      <c r="P106" s="103">
        <f t="shared" ca="1" si="29"/>
        <v>-2.0147457390829954E-3</v>
      </c>
      <c r="Q106" s="104">
        <f t="shared" ca="1" si="30"/>
        <v>-4.3029728616687324</v>
      </c>
      <c r="R106" s="104">
        <f t="shared" ca="1" si="10"/>
        <v>-0.14429862934318921</v>
      </c>
      <c r="S106" s="2"/>
      <c r="T106" s="2">
        <v>60</v>
      </c>
      <c r="U106" s="108">
        <f t="shared" ca="1" si="31"/>
        <v>1045.4940355625042</v>
      </c>
      <c r="V106" s="103">
        <f t="shared" ca="1" si="12"/>
        <v>1.7157781618873304E-2</v>
      </c>
      <c r="W106" s="104">
        <f t="shared" ca="1" si="32"/>
        <v>1.685595937761853</v>
      </c>
      <c r="X106" s="104">
        <f t="shared" ca="1" si="33"/>
        <v>-0.67237450940492682</v>
      </c>
      <c r="Y106" s="104">
        <f t="shared" ca="1" si="14"/>
        <v>1.0450155750517471</v>
      </c>
      <c r="Z106" s="76"/>
      <c r="AA106" s="76"/>
      <c r="AB106" s="76"/>
      <c r="AC106" s="76"/>
      <c r="AD106" s="76"/>
    </row>
    <row r="107" spans="2:30" s="30" customFormat="1">
      <c r="B107" s="2"/>
      <c r="C107" s="96">
        <f t="shared" si="34"/>
        <v>-1.8790524691780774E-14</v>
      </c>
      <c r="D107" s="90">
        <f t="shared" si="19"/>
        <v>3.1831927423205474E-2</v>
      </c>
      <c r="E107" s="90">
        <f t="shared" si="20"/>
        <v>6.3663854846410947E-2</v>
      </c>
      <c r="F107" s="90">
        <f t="shared" si="26"/>
        <v>3.9894228040143274E-2</v>
      </c>
      <c r="G107" s="90">
        <f t="shared" si="27"/>
        <v>6.6490380066905455E-2</v>
      </c>
      <c r="M107" s="2"/>
      <c r="N107" s="106">
        <v>61</v>
      </c>
      <c r="O107" s="108">
        <f t="shared" ca="1" si="28"/>
        <v>945.82205792376135</v>
      </c>
      <c r="P107" s="103">
        <f t="shared" ca="1" si="29"/>
        <v>-4.3637125005404941E-3</v>
      </c>
      <c r="Q107" s="104">
        <f t="shared" ca="1" si="30"/>
        <v>-4.5945516918449609</v>
      </c>
      <c r="R107" s="104">
        <f t="shared" ca="1" si="10"/>
        <v>-0.2915788301762281</v>
      </c>
      <c r="S107" s="2"/>
      <c r="T107" s="2">
        <v>61</v>
      </c>
      <c r="U107" s="108">
        <f t="shared" ca="1" si="31"/>
        <v>1056.7190384047685</v>
      </c>
      <c r="V107" s="103">
        <f t="shared" ca="1" si="12"/>
        <v>1.073655368700879E-2</v>
      </c>
      <c r="W107" s="104">
        <f t="shared" ca="1" si="32"/>
        <v>2.3348038219971055</v>
      </c>
      <c r="X107" s="104">
        <f t="shared" ca="1" si="33"/>
        <v>-2.4683339205270682</v>
      </c>
      <c r="Y107" s="104">
        <f t="shared" ca="1" si="14"/>
        <v>0.64920788423525233</v>
      </c>
      <c r="Z107" s="76"/>
      <c r="AA107" s="76"/>
      <c r="AB107" s="76"/>
      <c r="AC107" s="76"/>
      <c r="AD107" s="76"/>
    </row>
    <row r="108" spans="2:30" s="30" customFormat="1">
      <c r="B108" s="2"/>
      <c r="C108" s="96">
        <f t="shared" si="34"/>
        <v>9.9999999999981215E-2</v>
      </c>
      <c r="D108" s="90">
        <f t="shared" si="19"/>
        <v>3.1516759824956032E-2</v>
      </c>
      <c r="E108" s="90">
        <f t="shared" si="20"/>
        <v>6.1215245044626804E-2</v>
      </c>
      <c r="F108" s="90">
        <f t="shared" si="26"/>
        <v>3.9695254747701254E-2</v>
      </c>
      <c r="G108" s="90">
        <f t="shared" si="27"/>
        <v>6.5573286016990334E-2</v>
      </c>
      <c r="M108" s="2"/>
      <c r="N108" s="106">
        <v>62</v>
      </c>
      <c r="O108" s="108">
        <f t="shared" ca="1" si="28"/>
        <v>941.39952967982197</v>
      </c>
      <c r="P108" s="103">
        <f t="shared" ca="1" si="29"/>
        <v>-4.6758565280741876E-3</v>
      </c>
      <c r="Q108" s="104">
        <f t="shared" ca="1" si="30"/>
        <v>-4.9057281007346809</v>
      </c>
      <c r="R108" s="104">
        <f t="shared" ca="1" si="10"/>
        <v>-0.31117640888972037</v>
      </c>
      <c r="S108" s="2"/>
      <c r="T108" s="2">
        <v>62</v>
      </c>
      <c r="U108" s="108">
        <f t="shared" ca="1" si="31"/>
        <v>1056.5455254799722</v>
      </c>
      <c r="V108" s="103">
        <f t="shared" ca="1" si="12"/>
        <v>-1.6419967700996273E-4</v>
      </c>
      <c r="W108" s="104">
        <f t="shared" ca="1" si="32"/>
        <v>2.3062904995438083</v>
      </c>
      <c r="X108" s="104">
        <f t="shared" ca="1" si="33"/>
        <v>0.45699562396989057</v>
      </c>
      <c r="Y108" s="104">
        <f t="shared" ca="1" si="14"/>
        <v>-2.8513322453297334E-2</v>
      </c>
      <c r="Z108" s="76"/>
      <c r="AA108" s="76"/>
      <c r="AB108" s="76"/>
      <c r="AC108" s="76"/>
      <c r="AD108" s="76"/>
    </row>
    <row r="109" spans="2:30" s="30" customFormat="1">
      <c r="B109" s="2"/>
      <c r="C109" s="96">
        <f t="shared" si="34"/>
        <v>0.19999999999998122</v>
      </c>
      <c r="D109" s="90">
        <f t="shared" si="19"/>
        <v>3.060762252231318E-2</v>
      </c>
      <c r="E109" s="90">
        <f t="shared" si="20"/>
        <v>5.4882633488286717E-2</v>
      </c>
      <c r="F109" s="90">
        <f t="shared" si="26"/>
        <v>3.9104269397545743E-2</v>
      </c>
      <c r="G109" s="90">
        <f t="shared" si="27"/>
        <v>6.2897204615499511E-2</v>
      </c>
      <c r="M109" s="2"/>
      <c r="N109" s="106">
        <v>63</v>
      </c>
      <c r="O109" s="108">
        <f t="shared" ca="1" si="28"/>
        <v>951.12622430183728</v>
      </c>
      <c r="P109" s="103">
        <f t="shared" ca="1" si="29"/>
        <v>1.0332164310007089E-2</v>
      </c>
      <c r="Q109" s="104">
        <f t="shared" ca="1" si="30"/>
        <v>-4.2815310794897243</v>
      </c>
      <c r="R109" s="104">
        <f t="shared" ca="1" si="10"/>
        <v>0.62419702124495668</v>
      </c>
      <c r="S109" s="2"/>
      <c r="T109" s="2">
        <v>63</v>
      </c>
      <c r="U109" s="108">
        <f t="shared" ca="1" si="31"/>
        <v>1054.8811853794232</v>
      </c>
      <c r="V109" s="103">
        <f t="shared" ca="1" si="12"/>
        <v>-1.5752658644717784E-3</v>
      </c>
      <c r="W109" s="104">
        <f t="shared" ca="1" si="32"/>
        <v>2.189508755776759</v>
      </c>
      <c r="X109" s="104">
        <f t="shared" ca="1" si="33"/>
        <v>0.835727581952311</v>
      </c>
      <c r="Y109" s="104">
        <f t="shared" ca="1" si="14"/>
        <v>-0.1167817437670494</v>
      </c>
      <c r="Z109" s="76"/>
      <c r="AA109" s="76"/>
      <c r="AB109" s="76"/>
      <c r="AC109" s="76"/>
      <c r="AD109" s="76"/>
    </row>
    <row r="110" spans="2:30" s="30" customFormat="1">
      <c r="B110" s="2"/>
      <c r="C110" s="96">
        <f t="shared" si="34"/>
        <v>0.29999999999998123</v>
      </c>
      <c r="D110" s="90">
        <f t="shared" si="19"/>
        <v>2.9203603140555784E-2</v>
      </c>
      <c r="E110" s="90">
        <f t="shared" si="20"/>
        <v>4.6811657975303712E-2</v>
      </c>
      <c r="F110" s="90">
        <f t="shared" si="26"/>
        <v>3.813878154605263E-2</v>
      </c>
      <c r="G110" s="90">
        <f t="shared" si="27"/>
        <v>5.8677554460717513E-2</v>
      </c>
      <c r="M110" s="2"/>
      <c r="N110" s="106">
        <v>64</v>
      </c>
      <c r="O110" s="108">
        <f t="shared" ca="1" si="28"/>
        <v>946.29237659750822</v>
      </c>
      <c r="P110" s="103">
        <f t="shared" ca="1" si="29"/>
        <v>-5.0822357546468529E-3</v>
      </c>
      <c r="Q110" s="104">
        <f t="shared" ca="1" si="30"/>
        <v>-4.6182307194151049</v>
      </c>
      <c r="R110" s="104">
        <f t="shared" ca="1" si="10"/>
        <v>-0.3366996399253806</v>
      </c>
      <c r="S110" s="2"/>
      <c r="T110" s="2">
        <v>64</v>
      </c>
      <c r="U110" s="108">
        <f t="shared" ca="1" si="31"/>
        <v>1054.0352432708885</v>
      </c>
      <c r="V110" s="103">
        <f t="shared" ca="1" si="12"/>
        <v>-8.0193117505496985E-4</v>
      </c>
      <c r="W110" s="104">
        <f t="shared" ca="1" si="32"/>
        <v>2.121117949909948</v>
      </c>
      <c r="X110" s="104">
        <f t="shared" ca="1" si="33"/>
        <v>1.136483531258369</v>
      </c>
      <c r="Y110" s="104">
        <f t="shared" ca="1" si="14"/>
        <v>-6.8390805866811136E-2</v>
      </c>
      <c r="Z110" s="76"/>
      <c r="AA110" s="76"/>
      <c r="AB110" s="76"/>
      <c r="AC110" s="76"/>
      <c r="AD110" s="76"/>
    </row>
    <row r="111" spans="2:30" s="30" customFormat="1">
      <c r="B111" s="2"/>
      <c r="C111" s="96">
        <f t="shared" si="34"/>
        <v>0.39999999999998126</v>
      </c>
      <c r="D111" s="90">
        <f t="shared" si="19"/>
        <v>2.7441316744143004E-2</v>
      </c>
      <c r="E111" s="90">
        <f t="shared" si="20"/>
        <v>3.8819423686837363E-2</v>
      </c>
      <c r="F111" s="90">
        <f t="shared" si="26"/>
        <v>3.682701403033261E-2</v>
      </c>
      <c r="G111" s="90">
        <f t="shared" si="27"/>
        <v>5.3241334253726486E-2</v>
      </c>
      <c r="M111" s="2"/>
      <c r="N111" s="106">
        <v>65</v>
      </c>
      <c r="O111" s="108">
        <f t="shared" ca="1" si="28"/>
        <v>960.590809237548</v>
      </c>
      <c r="P111" s="103">
        <f t="shared" ca="1" si="29"/>
        <v>1.5109952265970129E-2</v>
      </c>
      <c r="Q111" s="104">
        <f t="shared" ca="1" si="30"/>
        <v>-3.6991723455149783</v>
      </c>
      <c r="R111" s="104">
        <f t="shared" ca="1" si="10"/>
        <v>0.91905837390012646</v>
      </c>
      <c r="S111" s="2"/>
      <c r="T111" s="2">
        <v>65</v>
      </c>
      <c r="U111" s="108">
        <f t="shared" ca="1" si="31"/>
        <v>1060.4558168134433</v>
      </c>
      <c r="V111" s="103">
        <f t="shared" ca="1" si="12"/>
        <v>6.0914220691809942E-3</v>
      </c>
      <c r="W111" s="104">
        <f t="shared" ca="1" si="32"/>
        <v>2.4824269722119174</v>
      </c>
      <c r="X111" s="104">
        <f t="shared" ca="1" si="33"/>
        <v>-1.2259060284430685</v>
      </c>
      <c r="Y111" s="104">
        <f t="shared" ca="1" si="14"/>
        <v>0.36130902230196937</v>
      </c>
      <c r="Z111" s="76"/>
      <c r="AA111" s="76"/>
      <c r="AB111" s="76"/>
      <c r="AC111" s="76"/>
      <c r="AD111" s="76"/>
    </row>
    <row r="112" spans="2:30" s="30" customFormat="1">
      <c r="B112" s="2"/>
      <c r="C112" s="96">
        <f t="shared" si="34"/>
        <v>0.49999999999998124</v>
      </c>
      <c r="D112" s="90">
        <f t="shared" si="19"/>
        <v>2.5465541938564758E-2</v>
      </c>
      <c r="E112" s="90">
        <f t="shared" si="20"/>
        <v>3.1831927423206667E-2</v>
      </c>
      <c r="F112" s="90">
        <f t="shared" si="26"/>
        <v>3.5206532676430279E-2</v>
      </c>
      <c r="G112" s="90">
        <f t="shared" si="27"/>
        <v>4.6985312568384993E-2</v>
      </c>
      <c r="M112" s="2"/>
      <c r="N112" s="106">
        <v>66</v>
      </c>
      <c r="O112" s="108">
        <f t="shared" ca="1" si="28"/>
        <v>948.1507576995308</v>
      </c>
      <c r="P112" s="103">
        <f t="shared" ca="1" si="29"/>
        <v>-1.2950416991696259E-2</v>
      </c>
      <c r="Q112" s="104">
        <f t="shared" ca="1" si="30"/>
        <v>-4.5321101413359877</v>
      </c>
      <c r="R112" s="104">
        <f t="shared" ref="R112:R146" ca="1" si="35">NORMINV(RAND(),0,$R$42)</f>
        <v>-0.83293779582100924</v>
      </c>
      <c r="S112" s="2"/>
      <c r="T112" s="2">
        <v>66</v>
      </c>
      <c r="U112" s="108">
        <f t="shared" ca="1" si="31"/>
        <v>1022.3597029239276</v>
      </c>
      <c r="V112" s="103">
        <f t="shared" ref="V112:V146" ca="1" si="36">(U112-U111)/U111</f>
        <v>-3.5924282073335728E-2</v>
      </c>
      <c r="W112" s="104">
        <f t="shared" ca="1" si="32"/>
        <v>0.17758685414605768</v>
      </c>
      <c r="X112" s="104">
        <f t="shared" ca="1" si="33"/>
        <v>-0.19712136548829931</v>
      </c>
      <c r="Y112" s="104">
        <f t="shared" ref="Y112:Y146" ca="1" si="37">IF(NORMINV(RAND(),0,$W$42)&lt;$Y$39,$Y$40,NORMINV(RAND(),0,$W$42))</f>
        <v>-2.3048401180658598</v>
      </c>
      <c r="Z112" s="76"/>
      <c r="AA112" s="76"/>
      <c r="AB112" s="76"/>
      <c r="AC112" s="76"/>
      <c r="AD112" s="76"/>
    </row>
    <row r="113" spans="2:30" s="30" customFormat="1">
      <c r="B113" s="2"/>
      <c r="C113" s="96">
        <f t="shared" si="34"/>
        <v>0.59999999999998122</v>
      </c>
      <c r="D113" s="90">
        <f t="shared" si="19"/>
        <v>2.3405828987651475E-2</v>
      </c>
      <c r="E113" s="90">
        <f t="shared" si="20"/>
        <v>2.6091743789513649E-2</v>
      </c>
      <c r="F113" s="90">
        <f t="shared" si="26"/>
        <v>3.3322460289180338E-2</v>
      </c>
      <c r="G113" s="90">
        <f t="shared" si="27"/>
        <v>4.0328454086525162E-2</v>
      </c>
      <c r="M113" s="2"/>
      <c r="N113" s="106">
        <v>67</v>
      </c>
      <c r="O113" s="108">
        <f t="shared" ca="1" si="28"/>
        <v>951.87037329818611</v>
      </c>
      <c r="P113" s="103">
        <f t="shared" ca="1" si="29"/>
        <v>3.9230212795274234E-3</v>
      </c>
      <c r="Q113" s="104">
        <f t="shared" ca="1" si="30"/>
        <v>-4.3056509977270032</v>
      </c>
      <c r="R113" s="104">
        <f t="shared" ca="1" si="35"/>
        <v>0.22645914360898409</v>
      </c>
      <c r="S113" s="2"/>
      <c r="T113" s="2">
        <v>67</v>
      </c>
      <c r="U113" s="108">
        <f t="shared" ca="1" si="31"/>
        <v>1024.9899763147155</v>
      </c>
      <c r="V113" s="103">
        <f t="shared" ca="1" si="36"/>
        <v>2.572747520530585E-3</v>
      </c>
      <c r="W113" s="104">
        <f t="shared" ca="1" si="32"/>
        <v>0.31992708358744659</v>
      </c>
      <c r="X113" s="104">
        <f t="shared" ca="1" si="33"/>
        <v>-0.60009397484301796</v>
      </c>
      <c r="Y113" s="104">
        <f t="shared" ca="1" si="37"/>
        <v>0.14234022944138888</v>
      </c>
      <c r="Z113" s="76"/>
      <c r="AA113" s="76"/>
      <c r="AB113" s="76"/>
      <c r="AC113" s="76"/>
      <c r="AD113" s="76"/>
    </row>
    <row r="114" spans="2:30" s="30" customFormat="1">
      <c r="B114" s="2"/>
      <c r="C114" s="96">
        <f t="shared" si="34"/>
        <v>0.69999999999998119</v>
      </c>
      <c r="D114" s="90">
        <f t="shared" si="19"/>
        <v>2.1363709680004051E-2</v>
      </c>
      <c r="E114" s="90">
        <f t="shared" si="20"/>
        <v>2.1508059069734194E-2</v>
      </c>
      <c r="F114" s="90">
        <f t="shared" si="26"/>
        <v>3.1225393336676538E-2</v>
      </c>
      <c r="G114" s="90">
        <f t="shared" si="27"/>
        <v>3.3666447592344377E-2</v>
      </c>
      <c r="M114" s="2"/>
      <c r="N114" s="106">
        <v>68</v>
      </c>
      <c r="O114" s="108">
        <f t="shared" ca="1" si="28"/>
        <v>948.09347971051182</v>
      </c>
      <c r="P114" s="103">
        <f t="shared" ca="1" si="29"/>
        <v>-3.9678654716267048E-3</v>
      </c>
      <c r="Q114" s="104">
        <f t="shared" ca="1" si="30"/>
        <v>-4.5723858936828119</v>
      </c>
      <c r="R114" s="104">
        <f t="shared" ca="1" si="35"/>
        <v>-0.26673489595580857</v>
      </c>
      <c r="S114" s="2"/>
      <c r="T114" s="2">
        <v>68</v>
      </c>
      <c r="U114" s="108">
        <f t="shared" ca="1" si="31"/>
        <v>1028.1005582334319</v>
      </c>
      <c r="V114" s="103">
        <f t="shared" ca="1" si="36"/>
        <v>3.034743744422095E-3</v>
      </c>
      <c r="W114" s="104">
        <f t="shared" ca="1" si="32"/>
        <v>0.49106134638749849</v>
      </c>
      <c r="X114" s="104">
        <f t="shared" ca="1" si="33"/>
        <v>0.35769852904739358</v>
      </c>
      <c r="Y114" s="104">
        <f t="shared" ca="1" si="37"/>
        <v>0.1711342628000519</v>
      </c>
      <c r="Z114" s="76"/>
      <c r="AA114" s="76"/>
      <c r="AB114" s="76"/>
      <c r="AC114" s="76"/>
      <c r="AD114" s="76"/>
    </row>
    <row r="115" spans="2:30" s="30" customFormat="1">
      <c r="B115" s="2"/>
      <c r="C115" s="96">
        <f t="shared" si="34"/>
        <v>0.79999999999998117</v>
      </c>
      <c r="D115" s="90">
        <f t="shared" si="19"/>
        <v>1.9409711843418331E-2</v>
      </c>
      <c r="E115" s="90">
        <f t="shared" si="20"/>
        <v>1.7883105293936268E-2</v>
      </c>
      <c r="F115" s="90">
        <f t="shared" si="26"/>
        <v>2.8969155276148711E-2</v>
      </c>
      <c r="G115" s="90">
        <f t="shared" si="27"/>
        <v>2.7335012446000079E-2</v>
      </c>
      <c r="M115" s="2"/>
      <c r="N115" s="106">
        <v>69</v>
      </c>
      <c r="O115" s="108">
        <f t="shared" ca="1" si="28"/>
        <v>956.20031491624741</v>
      </c>
      <c r="P115" s="103">
        <f t="shared" ca="1" si="29"/>
        <v>8.5506707716320445E-3</v>
      </c>
      <c r="Q115" s="104">
        <f t="shared" ca="1" si="30"/>
        <v>-4.0584908405492257</v>
      </c>
      <c r="R115" s="104">
        <f t="shared" ca="1" si="35"/>
        <v>0.51389505313358663</v>
      </c>
      <c r="S115" s="2"/>
      <c r="T115" s="2">
        <v>69</v>
      </c>
      <c r="U115" s="108">
        <f t="shared" ca="1" si="31"/>
        <v>1023.5875678063397</v>
      </c>
      <c r="V115" s="103">
        <f t="shared" ca="1" si="36"/>
        <v>-4.3896391174485629E-3</v>
      </c>
      <c r="W115" s="104">
        <f t="shared" ca="1" si="32"/>
        <v>0.19785497945367375</v>
      </c>
      <c r="X115" s="104">
        <f t="shared" ca="1" si="33"/>
        <v>8.8212390135693264E-2</v>
      </c>
      <c r="Y115" s="104">
        <f t="shared" ca="1" si="37"/>
        <v>-0.29320636693382474</v>
      </c>
      <c r="Z115" s="76"/>
      <c r="AA115" s="76"/>
      <c r="AB115" s="76"/>
      <c r="AC115" s="76"/>
      <c r="AD115" s="76"/>
    </row>
    <row r="116" spans="2:30" s="30" customFormat="1">
      <c r="B116" s="2"/>
      <c r="C116" s="96">
        <f t="shared" si="34"/>
        <v>0.89999999999998115</v>
      </c>
      <c r="D116" s="90">
        <f t="shared" si="19"/>
        <v>1.7586700233815509E-2</v>
      </c>
      <c r="E116" s="90">
        <f t="shared" si="20"/>
        <v>1.5015060105286082E-2</v>
      </c>
      <c r="F116" s="90">
        <f t="shared" si="26"/>
        <v>2.660852498987594E-2</v>
      </c>
      <c r="G116" s="90">
        <f t="shared" si="27"/>
        <v>2.1586265944316309E-2</v>
      </c>
      <c r="M116" s="2"/>
      <c r="N116" s="106">
        <v>70</v>
      </c>
      <c r="O116" s="108">
        <f t="shared" ca="1" si="28"/>
        <v>965.95726329762158</v>
      </c>
      <c r="P116" s="103">
        <f t="shared" ca="1" si="29"/>
        <v>1.0203874888107282E-2</v>
      </c>
      <c r="Q116" s="104">
        <f t="shared" ca="1" si="30"/>
        <v>-3.442230415062971</v>
      </c>
      <c r="R116" s="104">
        <f t="shared" ca="1" si="35"/>
        <v>0.61626042548625459</v>
      </c>
      <c r="S116" s="2"/>
      <c r="T116" s="2">
        <v>70</v>
      </c>
      <c r="U116" s="108">
        <f t="shared" ca="1" si="31"/>
        <v>995.68053766616845</v>
      </c>
      <c r="V116" s="103">
        <f t="shared" ca="1" si="36"/>
        <v>-2.7263940104293283E-2</v>
      </c>
      <c r="W116" s="104">
        <f t="shared" ca="1" si="32"/>
        <v>-1.5480511351506911</v>
      </c>
      <c r="X116" s="104">
        <f t="shared" ca="1" si="33"/>
        <v>-0.56830653358793659</v>
      </c>
      <c r="Y116" s="104">
        <f t="shared" ca="1" si="37"/>
        <v>-1.7459061146043648</v>
      </c>
      <c r="Z116" s="76"/>
      <c r="AA116" s="76"/>
      <c r="AB116" s="76"/>
      <c r="AC116" s="76"/>
      <c r="AD116" s="76"/>
    </row>
    <row r="117" spans="2:30" s="30" customFormat="1">
      <c r="B117" s="2"/>
      <c r="C117" s="96">
        <f t="shared" si="34"/>
        <v>0.99999999999998113</v>
      </c>
      <c r="D117" s="90">
        <f t="shared" si="19"/>
        <v>1.5915963711603039E-2</v>
      </c>
      <c r="E117" s="90">
        <f t="shared" si="20"/>
        <v>1.2732770969282574E-2</v>
      </c>
      <c r="F117" s="90">
        <f t="shared" si="26"/>
        <v>2.4197072451914794E-2</v>
      </c>
      <c r="G117" s="90">
        <f t="shared" si="27"/>
        <v>1.6579523132125653E-2</v>
      </c>
      <c r="M117" s="2"/>
      <c r="N117" s="106">
        <v>71</v>
      </c>
      <c r="O117" s="108">
        <f t="shared" ca="1" si="28"/>
        <v>961.25824976722708</v>
      </c>
      <c r="P117" s="103">
        <f t="shared" ca="1" si="29"/>
        <v>-4.864618455637286E-3</v>
      </c>
      <c r="Q117" s="104">
        <f t="shared" ca="1" si="30"/>
        <v>-3.7652609916559618</v>
      </c>
      <c r="R117" s="104">
        <f t="shared" ca="1" si="35"/>
        <v>-0.323030576592991</v>
      </c>
      <c r="S117" s="2"/>
      <c r="T117" s="2">
        <v>71</v>
      </c>
      <c r="U117" s="108">
        <f t="shared" ca="1" si="31"/>
        <v>1006.0959285798605</v>
      </c>
      <c r="V117" s="103">
        <f t="shared" ca="1" si="36"/>
        <v>1.0460574973279324E-2</v>
      </c>
      <c r="W117" s="104">
        <f t="shared" ca="1" si="32"/>
        <v>-0.91591102671098923</v>
      </c>
      <c r="X117" s="104">
        <f t="shared" ca="1" si="33"/>
        <v>1.106192284117339E-2</v>
      </c>
      <c r="Y117" s="104">
        <f t="shared" ca="1" si="37"/>
        <v>0.63214010843970192</v>
      </c>
      <c r="Z117" s="76"/>
      <c r="AA117" s="76"/>
      <c r="AB117" s="76"/>
      <c r="AC117" s="76"/>
      <c r="AD117" s="76"/>
    </row>
    <row r="118" spans="2:30" s="30" customFormat="1">
      <c r="B118" s="2"/>
      <c r="C118" s="96">
        <f t="shared" si="34"/>
        <v>1.0999999999999812</v>
      </c>
      <c r="D118" s="90">
        <f t="shared" si="19"/>
        <v>1.4403587069324012E-2</v>
      </c>
      <c r="E118" s="90">
        <f t="shared" si="20"/>
        <v>1.0901345007947389E-2</v>
      </c>
      <c r="F118" s="90">
        <f t="shared" si="26"/>
        <v>2.1785217703255505E-2</v>
      </c>
      <c r="G118" s="90">
        <f t="shared" si="27"/>
        <v>1.2385193926499555E-2</v>
      </c>
      <c r="M118" s="2"/>
      <c r="N118" s="106">
        <v>72</v>
      </c>
      <c r="O118" s="108">
        <f t="shared" ca="1" si="28"/>
        <v>971.4519196226488</v>
      </c>
      <c r="P118" s="103">
        <f t="shared" ca="1" si="29"/>
        <v>1.0604507017640846E-2</v>
      </c>
      <c r="Q118" s="104">
        <f t="shared" ca="1" si="30"/>
        <v>-3.1242188910261364</v>
      </c>
      <c r="R118" s="104">
        <f t="shared" ca="1" si="35"/>
        <v>0.64104210062982558</v>
      </c>
      <c r="S118" s="2"/>
      <c r="T118" s="2">
        <v>72</v>
      </c>
      <c r="U118" s="108">
        <f t="shared" ca="1" si="31"/>
        <v>1035.7695016242787</v>
      </c>
      <c r="V118" s="103">
        <f t="shared" ca="1" si="36"/>
        <v>2.9493781061517226E-2</v>
      </c>
      <c r="W118" s="104">
        <f t="shared" ca="1" si="32"/>
        <v>0.88253939395858316</v>
      </c>
      <c r="X118" s="104">
        <f t="shared" ca="1" si="33"/>
        <v>-0.89088845644647197</v>
      </c>
      <c r="Y118" s="104">
        <f t="shared" ca="1" si="37"/>
        <v>1.7984504206695724</v>
      </c>
      <c r="Z118" s="76"/>
      <c r="AA118" s="76"/>
      <c r="AB118" s="76"/>
      <c r="AC118" s="76"/>
      <c r="AD118" s="76"/>
    </row>
    <row r="119" spans="2:30" s="30" customFormat="1">
      <c r="B119" s="2"/>
      <c r="C119" s="96">
        <f t="shared" si="34"/>
        <v>1.1999999999999813</v>
      </c>
      <c r="D119" s="90">
        <f t="shared" si="19"/>
        <v>1.3045871894756582E-2</v>
      </c>
      <c r="E119" s="90">
        <f t="shared" si="20"/>
        <v>9.4177300068657762E-3</v>
      </c>
      <c r="F119" s="90">
        <f t="shared" si="26"/>
        <v>1.9418605498321733E-2</v>
      </c>
      <c r="G119" s="90">
        <f t="shared" si="27"/>
        <v>8.9984944188652369E-3</v>
      </c>
      <c r="M119" s="2"/>
      <c r="N119" s="106">
        <v>73</v>
      </c>
      <c r="O119" s="108">
        <f t="shared" ca="1" si="28"/>
        <v>963.42129859349211</v>
      </c>
      <c r="P119" s="103">
        <f t="shared" ca="1" si="29"/>
        <v>-8.2666170779466981E-3</v>
      </c>
      <c r="Q119" s="104">
        <f t="shared" ca="1" si="30"/>
        <v>-3.6612798308584646</v>
      </c>
      <c r="R119" s="104">
        <f t="shared" ca="1" si="35"/>
        <v>-0.53706093983232817</v>
      </c>
      <c r="S119" s="2"/>
      <c r="T119" s="2">
        <v>73</v>
      </c>
      <c r="U119" s="108">
        <f t="shared" ca="1" si="31"/>
        <v>1005.4498403497176</v>
      </c>
      <c r="V119" s="103">
        <f t="shared" ca="1" si="36"/>
        <v>-2.9272595135321367E-2</v>
      </c>
      <c r="W119" s="104">
        <f t="shared" ca="1" si="32"/>
        <v>-0.99255976843612526</v>
      </c>
      <c r="X119" s="104">
        <f t="shared" ca="1" si="33"/>
        <v>-0.76461579348708342</v>
      </c>
      <c r="Y119" s="104">
        <f t="shared" ca="1" si="37"/>
        <v>-1.8750991623947084</v>
      </c>
      <c r="Z119" s="76"/>
      <c r="AA119" s="76"/>
      <c r="AB119" s="76"/>
      <c r="AC119" s="76"/>
      <c r="AD119" s="76"/>
    </row>
    <row r="120" spans="2:30" s="30" customFormat="1">
      <c r="B120" s="2"/>
      <c r="C120" s="96">
        <f t="shared" si="34"/>
        <v>1.2999999999999814</v>
      </c>
      <c r="D120" s="90">
        <f t="shared" si="19"/>
        <v>1.183343026884983E-2</v>
      </c>
      <c r="E120" s="90">
        <f t="shared" si="20"/>
        <v>8.2041050059809984E-3</v>
      </c>
      <c r="F120" s="90">
        <f t="shared" si="26"/>
        <v>1.7136859204781151E-2</v>
      </c>
      <c r="G120" s="90">
        <f t="shared" si="27"/>
        <v>6.3587705844034186E-3</v>
      </c>
      <c r="M120" s="2"/>
      <c r="N120" s="106">
        <v>74</v>
      </c>
      <c r="O120" s="108">
        <f t="shared" ca="1" si="28"/>
        <v>970.58075440240214</v>
      </c>
      <c r="P120" s="103">
        <f t="shared" ca="1" si="29"/>
        <v>7.4312824715025315E-3</v>
      </c>
      <c r="Q120" s="104">
        <f t="shared" ca="1" si="30"/>
        <v>-3.2167919227992927</v>
      </c>
      <c r="R120" s="104">
        <f t="shared" ca="1" si="35"/>
        <v>0.44448790805917188</v>
      </c>
      <c r="S120" s="2"/>
      <c r="T120" s="2">
        <v>74</v>
      </c>
      <c r="U120" s="108">
        <f t="shared" ca="1" si="31"/>
        <v>1025.57179567618</v>
      </c>
      <c r="V120" s="103">
        <f t="shared" ca="1" si="36"/>
        <v>2.0012888280397496E-2</v>
      </c>
      <c r="W120" s="104">
        <f t="shared" ca="1" si="32"/>
        <v>0.22764415564942275</v>
      </c>
      <c r="X120" s="104">
        <f t="shared" ca="1" si="33"/>
        <v>-0.28730584601267356</v>
      </c>
      <c r="Y120" s="104">
        <f t="shared" ca="1" si="37"/>
        <v>1.220203924085548</v>
      </c>
      <c r="Z120" s="76"/>
      <c r="AA120" s="76"/>
      <c r="AB120" s="76"/>
      <c r="AC120" s="76"/>
      <c r="AD120" s="76"/>
    </row>
    <row r="121" spans="2:30" s="30" customFormat="1">
      <c r="B121" s="2"/>
      <c r="C121" s="96">
        <f t="shared" si="34"/>
        <v>1.3999999999999815</v>
      </c>
      <c r="D121" s="90">
        <f t="shared" si="19"/>
        <v>1.0754029534866903E-2</v>
      </c>
      <c r="E121" s="90">
        <f t="shared" si="20"/>
        <v>7.2017935346620409E-3</v>
      </c>
      <c r="F121" s="90">
        <f t="shared" si="26"/>
        <v>1.4972746563574875E-2</v>
      </c>
      <c r="G121" s="90">
        <f t="shared" si="27"/>
        <v>4.3703148489518994E-3</v>
      </c>
      <c r="M121" s="2"/>
      <c r="N121" s="106">
        <v>75</v>
      </c>
      <c r="O121" s="108">
        <f t="shared" ca="1" si="28"/>
        <v>972.51004684912493</v>
      </c>
      <c r="P121" s="103">
        <f t="shared" ca="1" si="29"/>
        <v>1.9877711751153417E-3</v>
      </c>
      <c r="Q121" s="104">
        <f t="shared" ca="1" si="30"/>
        <v>-3.1109295370401662</v>
      </c>
      <c r="R121" s="104">
        <f t="shared" ca="1" si="35"/>
        <v>0.10586238575912674</v>
      </c>
      <c r="S121" s="2"/>
      <c r="T121" s="2">
        <v>75</v>
      </c>
      <c r="U121" s="108">
        <f t="shared" ca="1" si="31"/>
        <v>1035.9914039302605</v>
      </c>
      <c r="V121" s="103">
        <f t="shared" ca="1" si="36"/>
        <v>1.0159803826518651E-2</v>
      </c>
      <c r="W121" s="104">
        <f t="shared" ca="1" si="32"/>
        <v>0.84117790239091106</v>
      </c>
      <c r="X121" s="104">
        <f t="shared" ca="1" si="33"/>
        <v>-0.45687860707036393</v>
      </c>
      <c r="Y121" s="104">
        <f t="shared" ca="1" si="37"/>
        <v>0.61353374674148831</v>
      </c>
      <c r="Z121" s="76"/>
      <c r="AA121" s="76"/>
      <c r="AB121" s="76"/>
      <c r="AC121" s="76"/>
      <c r="AD121" s="76"/>
    </row>
    <row r="122" spans="2:30" s="30" customFormat="1">
      <c r="B122" s="2"/>
      <c r="C122" s="96">
        <f t="shared" si="34"/>
        <v>1.4999999999999816</v>
      </c>
      <c r="D122" s="90">
        <f t="shared" si="19"/>
        <v>9.7944392071403121E-3</v>
      </c>
      <c r="E122" s="90">
        <f t="shared" si="20"/>
        <v>6.3663854846412356E-3</v>
      </c>
      <c r="F122" s="90">
        <f t="shared" si="26"/>
        <v>1.2951759566589531E-2</v>
      </c>
      <c r="G122" s="90">
        <f t="shared" si="27"/>
        <v>2.9213834155949795E-3</v>
      </c>
      <c r="M122" s="2"/>
      <c r="N122" s="106">
        <v>76</v>
      </c>
      <c r="O122" s="108">
        <f t="shared" ca="1" si="28"/>
        <v>963.61531711080534</v>
      </c>
      <c r="P122" s="103">
        <f t="shared" ca="1" si="29"/>
        <v>-9.1461571704456891E-3</v>
      </c>
      <c r="Q122" s="104">
        <f t="shared" ca="1" si="30"/>
        <v>-3.7034445408082055</v>
      </c>
      <c r="R122" s="104">
        <f t="shared" ca="1" si="35"/>
        <v>-0.59251500376803912</v>
      </c>
      <c r="S122" s="2"/>
      <c r="T122" s="2">
        <v>76</v>
      </c>
      <c r="U122" s="108">
        <f t="shared" ca="1" si="31"/>
        <v>1040.7627616782672</v>
      </c>
      <c r="V122" s="103">
        <f t="shared" ca="1" si="36"/>
        <v>4.6055958861294889E-3</v>
      </c>
      <c r="W122" s="104">
        <f t="shared" ca="1" si="32"/>
        <v>1.1101168137167614</v>
      </c>
      <c r="X122" s="104">
        <f t="shared" ca="1" si="33"/>
        <v>-2.7901372900072183</v>
      </c>
      <c r="Y122" s="104">
        <f t="shared" ca="1" si="37"/>
        <v>0.26893891132585029</v>
      </c>
      <c r="Z122" s="76"/>
      <c r="AA122" s="76"/>
      <c r="AB122" s="76"/>
      <c r="AC122" s="76"/>
      <c r="AD122" s="76"/>
    </row>
    <row r="123" spans="2:30" s="30" customFormat="1">
      <c r="B123" s="2"/>
      <c r="C123" s="96">
        <f t="shared" si="34"/>
        <v>1.5999999999999817</v>
      </c>
      <c r="D123" s="90">
        <f t="shared" si="19"/>
        <v>8.9415526469679759E-3</v>
      </c>
      <c r="E123" s="90">
        <f t="shared" si="20"/>
        <v>5.6640440254815197E-3</v>
      </c>
      <c r="F123" s="90">
        <f t="shared" si="26"/>
        <v>1.1092083467945883E-2</v>
      </c>
      <c r="G123" s="90">
        <f t="shared" si="27"/>
        <v>1.8993310039663942E-3</v>
      </c>
      <c r="M123" s="2"/>
      <c r="N123" s="106">
        <v>77</v>
      </c>
      <c r="O123" s="108">
        <f t="shared" ca="1" si="28"/>
        <v>968.10179786501533</v>
      </c>
      <c r="P123" s="103">
        <f t="shared" ca="1" si="29"/>
        <v>4.6558836026618453E-3</v>
      </c>
      <c r="Q123" s="104">
        <f t="shared" ca="1" si="30"/>
        <v>-3.4313771344447472</v>
      </c>
      <c r="R123" s="104">
        <f t="shared" ca="1" si="35"/>
        <v>0.27206740636345828</v>
      </c>
      <c r="S123" s="2"/>
      <c r="T123" s="2">
        <v>77</v>
      </c>
      <c r="U123" s="108">
        <f t="shared" ca="1" si="31"/>
        <v>1034.4750781994205</v>
      </c>
      <c r="V123" s="103">
        <f t="shared" ca="1" si="36"/>
        <v>-6.0414185733428695E-3</v>
      </c>
      <c r="W123" s="104">
        <f t="shared" ca="1" si="32"/>
        <v>0.71313295255583942</v>
      </c>
      <c r="X123" s="104">
        <f t="shared" ca="1" si="33"/>
        <v>0.85576965093871626</v>
      </c>
      <c r="Y123" s="104">
        <f t="shared" ca="1" si="37"/>
        <v>-0.39698386116092205</v>
      </c>
      <c r="Z123" s="76"/>
      <c r="AA123" s="76"/>
      <c r="AB123" s="76"/>
      <c r="AC123" s="76"/>
      <c r="AD123" s="76"/>
    </row>
    <row r="124" spans="2:30" s="30" customFormat="1">
      <c r="B124" s="2"/>
      <c r="C124" s="96">
        <f t="shared" si="34"/>
        <v>1.6999999999999817</v>
      </c>
      <c r="D124" s="90">
        <f t="shared" si="19"/>
        <v>8.1830147617496084E-3</v>
      </c>
      <c r="E124" s="90">
        <f t="shared" si="20"/>
        <v>5.0687782521028832E-3</v>
      </c>
      <c r="F124" s="90">
        <f t="shared" si="26"/>
        <v>9.4049077376889851E-3</v>
      </c>
      <c r="G124" s="90">
        <f t="shared" si="27"/>
        <v>1.2010166274349751E-3</v>
      </c>
      <c r="M124" s="2"/>
      <c r="N124" s="106">
        <v>78</v>
      </c>
      <c r="O124" s="108">
        <f t="shared" ca="1" si="28"/>
        <v>966.15098686002125</v>
      </c>
      <c r="P124" s="103">
        <f t="shared" ca="1" si="29"/>
        <v>-2.0150887120510088E-3</v>
      </c>
      <c r="Q124" s="104">
        <f t="shared" ca="1" si="30"/>
        <v>-3.5756972428770277</v>
      </c>
      <c r="R124" s="104">
        <f t="shared" ca="1" si="35"/>
        <v>-0.14432010843228052</v>
      </c>
      <c r="S124" s="2"/>
      <c r="T124" s="2">
        <v>78</v>
      </c>
      <c r="U124" s="108">
        <f t="shared" ca="1" si="31"/>
        <v>1034.1096619599014</v>
      </c>
      <c r="V124" s="103">
        <f t="shared" ca="1" si="36"/>
        <v>-3.5323832078699958E-4</v>
      </c>
      <c r="W124" s="104">
        <f t="shared" ca="1" si="32"/>
        <v>0.67280165729717722</v>
      </c>
      <c r="X124" s="104">
        <f t="shared" ca="1" si="33"/>
        <v>-0.67110695388495523</v>
      </c>
      <c r="Y124" s="104">
        <f t="shared" ca="1" si="37"/>
        <v>-4.0331295258662185E-2</v>
      </c>
      <c r="Z124" s="76"/>
      <c r="AA124" s="76"/>
      <c r="AB124" s="76"/>
      <c r="AC124" s="76"/>
      <c r="AD124" s="76"/>
    </row>
    <row r="125" spans="2:30" s="30" customFormat="1">
      <c r="B125" s="2"/>
      <c r="C125" s="96">
        <f t="shared" si="34"/>
        <v>1.7999999999999818</v>
      </c>
      <c r="D125" s="90">
        <f t="shared" si="19"/>
        <v>7.5075300526429162E-3</v>
      </c>
      <c r="E125" s="90">
        <f t="shared" si="20"/>
        <v>4.5604480549005831E-3</v>
      </c>
      <c r="F125" s="90">
        <f t="shared" si="26"/>
        <v>7.8950158300896741E-3</v>
      </c>
      <c r="G125" s="90">
        <f t="shared" si="27"/>
        <v>7.3864140198973485E-4</v>
      </c>
      <c r="M125" s="2"/>
      <c r="N125" s="106">
        <v>79</v>
      </c>
      <c r="O125" s="108">
        <f t="shared" ca="1" si="28"/>
        <v>961.16981723272318</v>
      </c>
      <c r="P125" s="103">
        <f t="shared" ca="1" si="29"/>
        <v>-5.1556844582716956E-3</v>
      </c>
      <c r="Q125" s="104">
        <f t="shared" ca="1" si="30"/>
        <v>-3.9170110465009449</v>
      </c>
      <c r="R125" s="104">
        <f t="shared" ca="1" si="35"/>
        <v>-0.34131380362391733</v>
      </c>
      <c r="S125" s="2"/>
      <c r="T125" s="2">
        <v>79</v>
      </c>
      <c r="U125" s="108">
        <f t="shared" ca="1" si="31"/>
        <v>1012.2759783296045</v>
      </c>
      <c r="V125" s="103">
        <f t="shared" ca="1" si="36"/>
        <v>-2.1113508976326977E-2</v>
      </c>
      <c r="W125" s="104">
        <f t="shared" ca="1" si="32"/>
        <v>-0.67917252830732633</v>
      </c>
      <c r="X125" s="104">
        <f t="shared" ca="1" si="33"/>
        <v>1.8529569891935245</v>
      </c>
      <c r="Y125" s="104">
        <f t="shared" ca="1" si="37"/>
        <v>-1.3519741856045036</v>
      </c>
      <c r="Z125" s="76"/>
      <c r="AA125" s="76"/>
      <c r="AB125" s="76"/>
      <c r="AC125" s="76"/>
      <c r="AD125" s="76"/>
    </row>
    <row r="126" spans="2:30" s="30" customFormat="1">
      <c r="B126" s="2"/>
      <c r="C126" s="96">
        <f t="shared" si="34"/>
        <v>1.8999999999999819</v>
      </c>
      <c r="D126" s="90">
        <f t="shared" si="19"/>
        <v>6.9049734106737416E-3</v>
      </c>
      <c r="E126" s="90">
        <f t="shared" si="20"/>
        <v>4.1233066610370517E-3</v>
      </c>
      <c r="F126" s="90">
        <f t="shared" si="26"/>
        <v>6.561581477467885E-3</v>
      </c>
      <c r="G126" s="90">
        <f t="shared" si="27"/>
        <v>4.4182932573839261E-4</v>
      </c>
      <c r="M126" s="2"/>
      <c r="N126" s="106">
        <v>80</v>
      </c>
      <c r="O126" s="108">
        <f t="shared" ca="1" si="28"/>
        <v>952.23687346063309</v>
      </c>
      <c r="P126" s="103">
        <f t="shared" ca="1" si="29"/>
        <v>-9.2938246831435773E-3</v>
      </c>
      <c r="Q126" s="104">
        <f t="shared" ca="1" si="30"/>
        <v>-4.5188411550108967</v>
      </c>
      <c r="R126" s="104">
        <f t="shared" ca="1" si="35"/>
        <v>-0.60183010850995222</v>
      </c>
      <c r="S126" s="2"/>
      <c r="T126" s="2">
        <v>80</v>
      </c>
      <c r="U126" s="108">
        <f t="shared" ca="1" si="31"/>
        <v>1034.0728101047891</v>
      </c>
      <c r="V126" s="103">
        <f t="shared" ca="1" si="36"/>
        <v>2.1532499280633336E-2</v>
      </c>
      <c r="W126" s="104">
        <f t="shared" ca="1" si="32"/>
        <v>0.63407434807676888</v>
      </c>
      <c r="X126" s="104">
        <f t="shared" ca="1" si="33"/>
        <v>-1.1389601625503107</v>
      </c>
      <c r="Y126" s="104">
        <f t="shared" ca="1" si="37"/>
        <v>1.3132468763840952</v>
      </c>
      <c r="Z126" s="76"/>
      <c r="AA126" s="76"/>
      <c r="AB126" s="76"/>
      <c r="AC126" s="76"/>
      <c r="AD126" s="76"/>
    </row>
    <row r="127" spans="2:30" s="30" customFormat="1">
      <c r="B127" s="2"/>
      <c r="C127" s="96">
        <f t="shared" si="34"/>
        <v>1.999999999999982</v>
      </c>
      <c r="D127" s="90">
        <f t="shared" si="19"/>
        <v>6.366385484641187E-3</v>
      </c>
      <c r="E127" s="90">
        <f t="shared" si="20"/>
        <v>3.7449326380242366E-3</v>
      </c>
      <c r="F127" s="90">
        <f t="shared" si="26"/>
        <v>5.3990966513190004E-3</v>
      </c>
      <c r="G127" s="90">
        <f t="shared" si="27"/>
        <v>2.5704649938187692E-4</v>
      </c>
      <c r="M127" s="2"/>
      <c r="N127" s="106">
        <v>81</v>
      </c>
      <c r="O127" s="108">
        <f t="shared" ca="1" si="28"/>
        <v>941.46222443132638</v>
      </c>
      <c r="P127" s="103">
        <f t="shared" ca="1" si="29"/>
        <v>-1.1315093260513352E-2</v>
      </c>
      <c r="Q127" s="104">
        <f t="shared" ca="1" si="30"/>
        <v>-5.2483159024618491</v>
      </c>
      <c r="R127" s="104">
        <f t="shared" ca="1" si="35"/>
        <v>-0.72947474745095198</v>
      </c>
      <c r="S127" s="2"/>
      <c r="T127" s="2">
        <v>81</v>
      </c>
      <c r="U127" s="108">
        <f t="shared" ca="1" si="31"/>
        <v>1014.2738276166863</v>
      </c>
      <c r="V127" s="103">
        <f t="shared" ca="1" si="36"/>
        <v>-1.9146603889620219E-2</v>
      </c>
      <c r="W127" s="104">
        <f t="shared" ca="1" si="32"/>
        <v>-0.59244277049180749</v>
      </c>
      <c r="X127" s="104">
        <f t="shared" ca="1" si="33"/>
        <v>-0.23136185410098653</v>
      </c>
      <c r="Y127" s="104">
        <f t="shared" ca="1" si="37"/>
        <v>-1.2265171185685764</v>
      </c>
      <c r="Z127" s="76"/>
      <c r="AA127" s="76"/>
      <c r="AB127" s="76"/>
      <c r="AC127" s="76"/>
      <c r="AD127" s="76"/>
    </row>
    <row r="128" spans="2:30" s="30" customFormat="1">
      <c r="B128" s="2"/>
      <c r="C128" s="96">
        <f t="shared" si="34"/>
        <v>2.0999999999999819</v>
      </c>
      <c r="D128" s="90">
        <f t="shared" si="19"/>
        <v>5.883905253827342E-3</v>
      </c>
      <c r="E128" s="90">
        <f t="shared" si="20"/>
        <v>3.4154428565671673E-3</v>
      </c>
      <c r="F128" s="90">
        <f t="shared" si="26"/>
        <v>4.3983595980428879E-3</v>
      </c>
      <c r="G128" s="90">
        <f t="shared" si="27"/>
        <v>1.4544711584097539E-4</v>
      </c>
      <c r="M128" s="2"/>
      <c r="N128" s="106">
        <v>82</v>
      </c>
      <c r="O128" s="108">
        <f t="shared" ca="1" si="28"/>
        <v>938.03112102278874</v>
      </c>
      <c r="P128" s="103">
        <f t="shared" ca="1" si="29"/>
        <v>-3.6444408702751034E-3</v>
      </c>
      <c r="Q128" s="104">
        <f t="shared" ca="1" si="30"/>
        <v>-5.494759528976096</v>
      </c>
      <c r="R128" s="104">
        <f t="shared" ca="1" si="35"/>
        <v>-0.24644362651424667</v>
      </c>
      <c r="S128" s="2"/>
      <c r="T128" s="2">
        <v>82</v>
      </c>
      <c r="U128" s="108">
        <f t="shared" ca="1" si="31"/>
        <v>1005.5455359120081</v>
      </c>
      <c r="V128" s="103">
        <f t="shared" ca="1" si="36"/>
        <v>-8.6054588682306053E-3</v>
      </c>
      <c r="W128" s="104">
        <f t="shared" ca="1" si="32"/>
        <v>-1.1508614975268299</v>
      </c>
      <c r="X128" s="104">
        <f t="shared" ca="1" si="33"/>
        <v>0.83270728828329965</v>
      </c>
      <c r="Y128" s="104">
        <f t="shared" ca="1" si="37"/>
        <v>-0.55841872703502227</v>
      </c>
      <c r="Z128" s="76"/>
      <c r="AA128" s="76"/>
      <c r="AB128" s="76"/>
      <c r="AC128" s="76"/>
      <c r="AD128" s="76"/>
    </row>
    <row r="129" spans="2:30" s="30" customFormat="1">
      <c r="B129" s="2"/>
      <c r="C129" s="96">
        <f t="shared" si="34"/>
        <v>2.199999999999982</v>
      </c>
      <c r="D129" s="90">
        <f t="shared" si="19"/>
        <v>5.4506725039736139E-3</v>
      </c>
      <c r="E129" s="90">
        <f t="shared" si="20"/>
        <v>3.1269083912776005E-3</v>
      </c>
      <c r="F129" s="90">
        <f t="shared" si="26"/>
        <v>3.5474592846232843E-3</v>
      </c>
      <c r="G129" s="90">
        <f t="shared" si="27"/>
        <v>8.0045108603478868E-5</v>
      </c>
      <c r="M129" s="2"/>
      <c r="N129" s="106">
        <v>83</v>
      </c>
      <c r="O129" s="108">
        <f t="shared" ca="1" si="28"/>
        <v>934.71079529747294</v>
      </c>
      <c r="P129" s="103">
        <f t="shared" ca="1" si="29"/>
        <v>-3.5396754445582326E-3</v>
      </c>
      <c r="Q129" s="104">
        <f t="shared" ca="1" si="30"/>
        <v>-5.7346317113675465</v>
      </c>
      <c r="R129" s="104">
        <f t="shared" ca="1" si="35"/>
        <v>-0.23987218239145075</v>
      </c>
      <c r="S129" s="2"/>
      <c r="T129" s="2">
        <v>83</v>
      </c>
      <c r="U129" s="108">
        <f t="shared" ca="1" si="31"/>
        <v>1004.5311630232421</v>
      </c>
      <c r="V129" s="103">
        <f t="shared" ca="1" si="36"/>
        <v>-1.0087786704218414E-3</v>
      </c>
      <c r="W129" s="104">
        <f t="shared" ca="1" si="32"/>
        <v>-1.2321919869064035</v>
      </c>
      <c r="X129" s="104">
        <f t="shared" ca="1" si="33"/>
        <v>0.64296180385710466</v>
      </c>
      <c r="Y129" s="104">
        <f t="shared" ca="1" si="37"/>
        <v>-8.133048937957367E-2</v>
      </c>
      <c r="Z129" s="76"/>
      <c r="AA129" s="76"/>
      <c r="AB129" s="76"/>
      <c r="AC129" s="76"/>
      <c r="AD129" s="76"/>
    </row>
    <row r="130" spans="2:30" s="30" customFormat="1">
      <c r="B130" s="2"/>
      <c r="C130" s="96">
        <f t="shared" si="34"/>
        <v>2.2999999999999821</v>
      </c>
      <c r="D130" s="90">
        <f t="shared" si="19"/>
        <v>5.0607197811138142E-3</v>
      </c>
      <c r="E130" s="90">
        <f t="shared" si="20"/>
        <v>2.8729176374734616E-3</v>
      </c>
      <c r="F130" s="90">
        <f t="shared" si="26"/>
        <v>2.8327037741602348E-3</v>
      </c>
      <c r="G130" s="90">
        <f t="shared" si="27"/>
        <v>4.284505917705597E-5</v>
      </c>
      <c r="M130" s="2"/>
      <c r="N130" s="106">
        <v>84</v>
      </c>
      <c r="O130" s="108">
        <f t="shared" ca="1" si="28"/>
        <v>930.86094232572077</v>
      </c>
      <c r="P130" s="103">
        <f t="shared" ca="1" si="29"/>
        <v>-4.118763783536864E-3</v>
      </c>
      <c r="Q130" s="104">
        <f t="shared" ca="1" si="30"/>
        <v>-6.0108360397303402</v>
      </c>
      <c r="R130" s="104">
        <f t="shared" ca="1" si="35"/>
        <v>-0.27620432836279385</v>
      </c>
      <c r="S130" s="2"/>
      <c r="T130" s="2">
        <v>84</v>
      </c>
      <c r="U130" s="108">
        <f t="shared" ca="1" si="31"/>
        <v>1033.0596082423488</v>
      </c>
      <c r="V130" s="103">
        <f t="shared" ca="1" si="36"/>
        <v>2.839976127096672E-2</v>
      </c>
      <c r="W130" s="104">
        <f t="shared" ca="1" si="32"/>
        <v>0.49980578016920196</v>
      </c>
      <c r="X130" s="104">
        <f t="shared" ca="1" si="33"/>
        <v>7.0829636452667905E-2</v>
      </c>
      <c r="Y130" s="104">
        <f t="shared" ca="1" si="37"/>
        <v>1.7319977670756055</v>
      </c>
      <c r="Z130" s="76"/>
      <c r="AA130" s="76"/>
      <c r="AB130" s="76"/>
      <c r="AC130" s="76"/>
      <c r="AD130" s="76"/>
    </row>
    <row r="131" spans="2:30" s="30" customFormat="1">
      <c r="B131" s="2"/>
      <c r="C131" s="96">
        <f t="shared" si="34"/>
        <v>2.3999999999999821</v>
      </c>
      <c r="D131" s="90">
        <f t="shared" si="19"/>
        <v>4.708865003432823E-3</v>
      </c>
      <c r="E131" s="90">
        <f t="shared" si="20"/>
        <v>2.6482468738108092E-3</v>
      </c>
      <c r="F131" s="90">
        <f t="shared" si="26"/>
        <v>2.2394530294843856E-3</v>
      </c>
      <c r="G131" s="90">
        <f t="shared" si="27"/>
        <v>2.2305037627483548E-5</v>
      </c>
      <c r="M131" s="2"/>
      <c r="N131" s="106">
        <v>85</v>
      </c>
      <c r="O131" s="108">
        <f t="shared" ca="1" si="28"/>
        <v>941.37744372682982</v>
      </c>
      <c r="P131" s="103">
        <f t="shared" ca="1" si="29"/>
        <v>1.1297607325573221E-2</v>
      </c>
      <c r="Q131" s="104">
        <f t="shared" ca="1" si="30"/>
        <v>-5.3269444157380708</v>
      </c>
      <c r="R131" s="104">
        <f t="shared" ca="1" si="35"/>
        <v>0.68389162399226944</v>
      </c>
      <c r="S131" s="2"/>
      <c r="T131" s="2">
        <v>85</v>
      </c>
      <c r="U131" s="108">
        <f t="shared" ca="1" si="31"/>
        <v>996.24126112713793</v>
      </c>
      <c r="V131" s="103">
        <f t="shared" ca="1" si="36"/>
        <v>-3.5640099391605964E-2</v>
      </c>
      <c r="W131" s="104">
        <f t="shared" ca="1" si="32"/>
        <v>-1.7866137926982897</v>
      </c>
      <c r="X131" s="104">
        <f t="shared" ca="1" si="33"/>
        <v>-0.12043393691772164</v>
      </c>
      <c r="Y131" s="104">
        <f t="shared" ca="1" si="37"/>
        <v>-2.2864195728674916</v>
      </c>
      <c r="Z131" s="76"/>
      <c r="AA131" s="76"/>
      <c r="AB131" s="76"/>
      <c r="AC131" s="76"/>
      <c r="AD131" s="76"/>
    </row>
    <row r="132" spans="2:30" s="30" customFormat="1">
      <c r="B132" s="2"/>
      <c r="C132" s="96">
        <f t="shared" si="34"/>
        <v>2.4999999999999822</v>
      </c>
      <c r="D132" s="90">
        <f t="shared" si="19"/>
        <v>4.3906106790628776E-3</v>
      </c>
      <c r="E132" s="90">
        <f t="shared" si="20"/>
        <v>2.4486098017850698E-3</v>
      </c>
      <c r="F132" s="90">
        <f t="shared" si="26"/>
        <v>1.7528300493569319E-3</v>
      </c>
      <c r="G132" s="90">
        <f t="shared" si="27"/>
        <v>1.1293834981470993E-5</v>
      </c>
      <c r="M132" s="2"/>
      <c r="N132" s="106">
        <v>86</v>
      </c>
      <c r="O132" s="108">
        <f t="shared" ca="1" si="28"/>
        <v>936.65380845649292</v>
      </c>
      <c r="P132" s="103">
        <f t="shared" ca="1" si="29"/>
        <v>-5.0177910059502236E-3</v>
      </c>
      <c r="Q132" s="104">
        <f t="shared" ca="1" si="30"/>
        <v>-5.659595815200003</v>
      </c>
      <c r="R132" s="104">
        <f t="shared" ca="1" si="35"/>
        <v>-0.33265139946193251</v>
      </c>
      <c r="S132" s="2"/>
      <c r="T132" s="2">
        <v>86</v>
      </c>
      <c r="U132" s="108">
        <f t="shared" ca="1" si="31"/>
        <v>1034.5632385907438</v>
      </c>
      <c r="V132" s="103">
        <f t="shared" ca="1" si="36"/>
        <v>3.8466563230124366E-2</v>
      </c>
      <c r="W132" s="104">
        <f t="shared" ca="1" si="32"/>
        <v>0.5542091221258536</v>
      </c>
      <c r="X132" s="104">
        <f t="shared" ca="1" si="33"/>
        <v>-1.6832957192349552E-2</v>
      </c>
      <c r="Y132" s="104">
        <f t="shared" ca="1" si="37"/>
        <v>2.3408229148241433</v>
      </c>
      <c r="Z132" s="76"/>
      <c r="AA132" s="76"/>
      <c r="AB132" s="76"/>
      <c r="AC132" s="76"/>
      <c r="AD132" s="76"/>
    </row>
    <row r="133" spans="2:30" s="30" customFormat="1">
      <c r="B133" s="2"/>
      <c r="C133" s="96">
        <f t="shared" si="34"/>
        <v>2.5999999999999823</v>
      </c>
      <c r="D133" s="90">
        <f t="shared" si="19"/>
        <v>4.1020525029904446E-3</v>
      </c>
      <c r="E133" s="90">
        <f t="shared" si="20"/>
        <v>2.2704655794012762E-3</v>
      </c>
      <c r="F133" s="90">
        <f t="shared" si="26"/>
        <v>1.3582969233686243E-3</v>
      </c>
      <c r="G133" s="90">
        <f t="shared" si="27"/>
        <v>5.5618103992737737E-6</v>
      </c>
      <c r="M133" s="2"/>
      <c r="N133" s="106">
        <v>87</v>
      </c>
      <c r="O133" s="108">
        <f t="shared" ca="1" si="28"/>
        <v>944.95916235069672</v>
      </c>
      <c r="P133" s="103">
        <f t="shared" ca="1" si="29"/>
        <v>8.8670475892156375E-3</v>
      </c>
      <c r="Q133" s="104">
        <f t="shared" ca="1" si="30"/>
        <v>-5.1260979291170212</v>
      </c>
      <c r="R133" s="104">
        <f t="shared" ca="1" si="35"/>
        <v>0.53349788608298132</v>
      </c>
      <c r="S133" s="2"/>
      <c r="T133" s="2">
        <v>87</v>
      </c>
      <c r="U133" s="108">
        <f t="shared" ca="1" si="31"/>
        <v>1011.3756315167417</v>
      </c>
      <c r="V133" s="103">
        <f t="shared" ca="1" si="36"/>
        <v>-2.2412943171639957E-2</v>
      </c>
      <c r="W133" s="104">
        <f t="shared" ca="1" si="32"/>
        <v>-0.88078652751851072</v>
      </c>
      <c r="X133" s="104">
        <f t="shared" ca="1" si="33"/>
        <v>1.0567835662842209</v>
      </c>
      <c r="Y133" s="104">
        <f t="shared" ca="1" si="37"/>
        <v>-1.4349956496443643</v>
      </c>
      <c r="Z133" s="76"/>
      <c r="AA133" s="76"/>
      <c r="AB133" s="76"/>
      <c r="AC133" s="76"/>
      <c r="AD133" s="76"/>
    </row>
    <row r="134" spans="2:30" s="30" customFormat="1">
      <c r="B134" s="2"/>
      <c r="C134" s="96">
        <f t="shared" si="34"/>
        <v>2.6999999999999824</v>
      </c>
      <c r="D134" s="90">
        <f t="shared" si="19"/>
        <v>3.839798241641235E-3</v>
      </c>
      <c r="E134" s="90">
        <f t="shared" si="20"/>
        <v>2.1108705187802305E-3</v>
      </c>
      <c r="F134" s="90">
        <f t="shared" si="26"/>
        <v>1.0420934814423092E-3</v>
      </c>
      <c r="G134" s="90">
        <f t="shared" si="27"/>
        <v>2.6639568511512632E-6</v>
      </c>
      <c r="M134" s="2"/>
      <c r="N134" s="106">
        <v>88</v>
      </c>
      <c r="O134" s="108">
        <f t="shared" ca="1" si="28"/>
        <v>941.19854346347847</v>
      </c>
      <c r="P134" s="103">
        <f t="shared" ca="1" si="29"/>
        <v>-3.9796628648620779E-3</v>
      </c>
      <c r="Q134" s="104">
        <f t="shared" ca="1" si="30"/>
        <v>-5.3935731038433072</v>
      </c>
      <c r="R134" s="104">
        <f t="shared" ca="1" si="35"/>
        <v>-0.26747517472628601</v>
      </c>
      <c r="S134" s="2"/>
      <c r="T134" s="2">
        <v>88</v>
      </c>
      <c r="U134" s="108">
        <f t="shared" ca="1" si="31"/>
        <v>1012.5375244250398</v>
      </c>
      <c r="V134" s="103">
        <f t="shared" ca="1" si="36"/>
        <v>1.1488243063120318E-3</v>
      </c>
      <c r="W134" s="104">
        <f t="shared" ca="1" si="32"/>
        <v>-0.82727622047859783</v>
      </c>
      <c r="X134" s="104">
        <f t="shared" ca="1" si="33"/>
        <v>-0.69664744722939953</v>
      </c>
      <c r="Y134" s="104">
        <f t="shared" ca="1" si="37"/>
        <v>5.3510307039912865E-2</v>
      </c>
      <c r="Z134" s="76"/>
      <c r="AA134" s="76"/>
      <c r="AB134" s="76"/>
      <c r="AC134" s="76"/>
      <c r="AD134" s="76"/>
    </row>
    <row r="135" spans="2:30" s="30" customFormat="1">
      <c r="B135" s="2"/>
      <c r="C135" s="96">
        <f t="shared" si="34"/>
        <v>2.7999999999999825</v>
      </c>
      <c r="D135" s="90">
        <f t="shared" ref="D135:D198" si="38">($C$4/(3.1415*(C135^2+$C$4^2)))*$C$3</f>
        <v>3.6008967673309758E-3</v>
      </c>
      <c r="E135" s="90">
        <f t="shared" ref="E135:E198" si="39">($C$5/(3.1415*(C135^2+$C$5^2)))*$C$3</f>
        <v>1.9673626343143301E-3</v>
      </c>
      <c r="F135" s="90">
        <f t="shared" si="26"/>
        <v>7.9154515829803511E-4</v>
      </c>
      <c r="G135" s="90">
        <f t="shared" si="27"/>
        <v>1.2410076451051682E-6</v>
      </c>
      <c r="M135" s="2"/>
      <c r="N135" s="106">
        <v>89</v>
      </c>
      <c r="O135" s="108">
        <f t="shared" ca="1" si="28"/>
        <v>941.60914312341947</v>
      </c>
      <c r="P135" s="103">
        <f t="shared" ca="1" si="29"/>
        <v>4.3625190752001169E-4</v>
      </c>
      <c r="Q135" s="104">
        <f t="shared" ca="1" si="30"/>
        <v>-5.3845633052606345</v>
      </c>
      <c r="R135" s="104">
        <f t="shared" ca="1" si="35"/>
        <v>9.0097985826723247E-3</v>
      </c>
      <c r="S135" s="2"/>
      <c r="T135" s="2">
        <v>89</v>
      </c>
      <c r="U135" s="108">
        <f t="shared" ca="1" si="31"/>
        <v>1002.5419784211578</v>
      </c>
      <c r="V135" s="103">
        <f t="shared" ca="1" si="36"/>
        <v>-9.87177834180312E-3</v>
      </c>
      <c r="W135" s="104">
        <f t="shared" ca="1" si="32"/>
        <v>-1.4655779338298394</v>
      </c>
      <c r="X135" s="104">
        <f t="shared" ca="1" si="33"/>
        <v>-0.72105217348294559</v>
      </c>
      <c r="Y135" s="104">
        <f t="shared" ca="1" si="37"/>
        <v>-0.63830171335124153</v>
      </c>
      <c r="Z135" s="76"/>
      <c r="AA135" s="76"/>
      <c r="AB135" s="76"/>
      <c r="AC135" s="76"/>
      <c r="AD135" s="76"/>
    </row>
    <row r="136" spans="2:30" s="30" customFormat="1">
      <c r="B136" s="2"/>
      <c r="C136" s="96">
        <f t="shared" ref="C136:C167" si="40">C135+$C$3</f>
        <v>2.8999999999999826</v>
      </c>
      <c r="D136" s="90">
        <f t="shared" si="38"/>
        <v>3.3827765593204906E-3</v>
      </c>
      <c r="E136" s="90">
        <f t="shared" si="39"/>
        <v>1.8378710983375198E-3</v>
      </c>
      <c r="F136" s="90">
        <f t="shared" ref="F136:F199" si="41">(NORMDIST(C136,$G$3,$G$4,FALSE))*$C$3</f>
        <v>5.9525324197761548E-4</v>
      </c>
      <c r="G136" s="90">
        <f t="shared" ref="G136:G199" si="42">(NORMDIST(C136,$G$3,$G$5,FALSE))*$C$3</f>
        <v>5.6228693435787972E-7</v>
      </c>
      <c r="M136" s="2"/>
      <c r="N136" s="106">
        <v>90</v>
      </c>
      <c r="O136" s="108">
        <f t="shared" ca="1" si="28"/>
        <v>948.78788448722923</v>
      </c>
      <c r="P136" s="103">
        <f t="shared" ca="1" si="29"/>
        <v>7.6239078775266573E-3</v>
      </c>
      <c r="Q136" s="104">
        <f t="shared" ca="1" si="30"/>
        <v>-4.9281262575740783</v>
      </c>
      <c r="R136" s="104">
        <f t="shared" ca="1" si="35"/>
        <v>0.45643704768655602</v>
      </c>
      <c r="S136" s="2"/>
      <c r="T136" s="2">
        <v>90</v>
      </c>
      <c r="U136" s="108">
        <f t="shared" ca="1" si="31"/>
        <v>987.18359458892644</v>
      </c>
      <c r="V136" s="103">
        <f t="shared" ca="1" si="36"/>
        <v>-1.5319442140885008E-2</v>
      </c>
      <c r="W136" s="104">
        <f t="shared" ca="1" si="32"/>
        <v>-2.4487027557590486</v>
      </c>
      <c r="X136" s="104">
        <f t="shared" ca="1" si="33"/>
        <v>8.47766804536325E-2</v>
      </c>
      <c r="Y136" s="104">
        <f t="shared" ca="1" si="37"/>
        <v>-0.98312482192920936</v>
      </c>
      <c r="Z136" s="76"/>
      <c r="AA136" s="76"/>
      <c r="AB136" s="76"/>
      <c r="AC136" s="76"/>
      <c r="AD136" s="76"/>
    </row>
    <row r="137" spans="2:30" s="30" customFormat="1">
      <c r="B137" s="2"/>
      <c r="C137" s="96">
        <f t="shared" si="40"/>
        <v>2.9999999999999827</v>
      </c>
      <c r="D137" s="90">
        <f t="shared" si="38"/>
        <v>3.1831927423205801E-3</v>
      </c>
      <c r="E137" s="90">
        <f t="shared" si="39"/>
        <v>1.7206447255786934E-3</v>
      </c>
      <c r="F137" s="90">
        <f t="shared" si="41"/>
        <v>4.4318484119382359E-4</v>
      </c>
      <c r="G137" s="90">
        <f t="shared" si="42"/>
        <v>2.4778658578908485E-7</v>
      </c>
      <c r="M137" s="2"/>
      <c r="N137" s="106">
        <v>91</v>
      </c>
      <c r="O137" s="108">
        <f t="shared" ca="1" si="28"/>
        <v>948.99575375002462</v>
      </c>
      <c r="P137" s="103">
        <f t="shared" ca="1" si="29"/>
        <v>2.1908928875891663E-4</v>
      </c>
      <c r="Q137" s="104">
        <f t="shared" ca="1" si="30"/>
        <v>-4.9326846768112276</v>
      </c>
      <c r="R137" s="104">
        <f t="shared" ca="1" si="35"/>
        <v>-4.5584192371489968E-3</v>
      </c>
      <c r="S137" s="2"/>
      <c r="T137" s="2">
        <v>91</v>
      </c>
      <c r="U137" s="108">
        <f t="shared" ca="1" si="31"/>
        <v>1002.1828835603681</v>
      </c>
      <c r="V137" s="103">
        <f t="shared" ca="1" si="36"/>
        <v>1.519402171354709E-2</v>
      </c>
      <c r="W137" s="104">
        <f t="shared" ca="1" si="32"/>
        <v>-1.5244684667802941</v>
      </c>
      <c r="X137" s="104">
        <f t="shared" ca="1" si="33"/>
        <v>0.45795449063976462</v>
      </c>
      <c r="Y137" s="104">
        <f t="shared" ca="1" si="37"/>
        <v>0.92423428897875437</v>
      </c>
      <c r="Z137" s="76"/>
      <c r="AA137" s="76"/>
      <c r="AB137" s="76"/>
      <c r="AC137" s="76"/>
      <c r="AD137" s="76"/>
    </row>
    <row r="138" spans="2:30" s="30" customFormat="1">
      <c r="B138" s="2"/>
      <c r="C138" s="96">
        <f t="shared" si="40"/>
        <v>3.0999999999999828</v>
      </c>
      <c r="D138" s="90">
        <f t="shared" si="38"/>
        <v>3.0001816609996042E-3</v>
      </c>
      <c r="E138" s="90">
        <f t="shared" si="39"/>
        <v>1.614195102596644E-3</v>
      </c>
      <c r="F138" s="90">
        <f t="shared" si="41"/>
        <v>3.2668190562000959E-4</v>
      </c>
      <c r="G138" s="90">
        <f t="shared" si="42"/>
        <v>1.0620228369452973E-7</v>
      </c>
      <c r="M138" s="2"/>
      <c r="N138" s="106">
        <v>92</v>
      </c>
      <c r="O138" s="108">
        <f t="shared" ca="1" si="28"/>
        <v>951.17427112290147</v>
      </c>
      <c r="P138" s="103">
        <f t="shared" ca="1" si="29"/>
        <v>2.2956028667865864E-3</v>
      </c>
      <c r="Q138" s="104">
        <f t="shared" ca="1" si="30"/>
        <v>-4.8076239270583656</v>
      </c>
      <c r="R138" s="104">
        <f t="shared" ca="1" si="35"/>
        <v>0.12506074975286191</v>
      </c>
      <c r="S138" s="2"/>
      <c r="T138" s="2">
        <v>92</v>
      </c>
      <c r="U138" s="108">
        <f t="shared" ca="1" si="31"/>
        <v>1006.2832272249973</v>
      </c>
      <c r="V138" s="103">
        <f t="shared" ca="1" si="36"/>
        <v>4.0914125873536189E-3</v>
      </c>
      <c r="W138" s="104">
        <f t="shared" ca="1" si="32"/>
        <v>-1.2875268718638833</v>
      </c>
      <c r="X138" s="104">
        <f t="shared" ca="1" si="33"/>
        <v>-8.4722061148173919E-2</v>
      </c>
      <c r="Y138" s="104">
        <f t="shared" ca="1" si="37"/>
        <v>0.23694159491641092</v>
      </c>
      <c r="Z138" s="76"/>
      <c r="AA138" s="76"/>
      <c r="AB138" s="76"/>
      <c r="AC138" s="76"/>
      <c r="AD138" s="76"/>
    </row>
    <row r="139" spans="2:30" s="30" customFormat="1">
      <c r="B139" s="2"/>
      <c r="C139" s="96">
        <f t="shared" si="40"/>
        <v>3.1999999999999829</v>
      </c>
      <c r="D139" s="90">
        <f t="shared" si="38"/>
        <v>2.8320220127407282E-3</v>
      </c>
      <c r="E139" s="90">
        <f t="shared" si="39"/>
        <v>1.5172510687895999E-3</v>
      </c>
      <c r="F139" s="90">
        <f t="shared" si="41"/>
        <v>2.3840882014649736E-4</v>
      </c>
      <c r="G139" s="90">
        <f t="shared" si="42"/>
        <v>4.4271698475371974E-8</v>
      </c>
      <c r="M139" s="2"/>
      <c r="N139" s="106">
        <v>93</v>
      </c>
      <c r="O139" s="108">
        <f t="shared" ca="1" si="28"/>
        <v>951.1887661730924</v>
      </c>
      <c r="P139" s="103">
        <f t="shared" ca="1" si="29"/>
        <v>1.5239110887449309E-5</v>
      </c>
      <c r="Q139" s="104">
        <f t="shared" ca="1" si="30"/>
        <v>-4.824921489885023</v>
      </c>
      <c r="R139" s="104">
        <f t="shared" ca="1" si="35"/>
        <v>-1.729756282665728E-2</v>
      </c>
      <c r="S139" s="2"/>
      <c r="T139" s="2">
        <v>93</v>
      </c>
      <c r="U139" s="108">
        <f t="shared" ca="1" si="31"/>
        <v>988.48642548785165</v>
      </c>
      <c r="V139" s="103">
        <f t="shared" ca="1" si="36"/>
        <v>-1.7685678599874362E-2</v>
      </c>
      <c r="W139" s="104">
        <f t="shared" ca="1" si="32"/>
        <v>-2.4210230563068036</v>
      </c>
      <c r="X139" s="104">
        <f t="shared" ca="1" si="33"/>
        <v>0.78592025693827505</v>
      </c>
      <c r="Y139" s="104">
        <f t="shared" ca="1" si="37"/>
        <v>-1.1334961844429203</v>
      </c>
      <c r="Z139" s="76"/>
      <c r="AA139" s="76"/>
      <c r="AB139" s="76"/>
      <c r="AC139" s="76"/>
      <c r="AD139" s="76"/>
    </row>
    <row r="140" spans="2:30" s="30" customFormat="1">
      <c r="B140" s="2"/>
      <c r="C140" s="96">
        <f t="shared" si="40"/>
        <v>3.2999999999999829</v>
      </c>
      <c r="D140" s="90">
        <f t="shared" si="38"/>
        <v>2.6772016335749184E-3</v>
      </c>
      <c r="E140" s="90">
        <f t="shared" si="39"/>
        <v>1.4287220566968491E-3</v>
      </c>
      <c r="F140" s="90">
        <f t="shared" si="41"/>
        <v>1.7225689390537778E-4</v>
      </c>
      <c r="G140" s="90">
        <f t="shared" si="42"/>
        <v>1.7949600070908268E-8</v>
      </c>
      <c r="M140" s="2"/>
      <c r="N140" s="106">
        <v>94</v>
      </c>
      <c r="O140" s="108">
        <f t="shared" ca="1" si="28"/>
        <v>959.28892500457027</v>
      </c>
      <c r="P140" s="103">
        <f t="shared" ca="1" si="29"/>
        <v>8.5158268469329723E-3</v>
      </c>
      <c r="Q140" s="104">
        <f t="shared" ca="1" si="30"/>
        <v>-4.3131857560366189</v>
      </c>
      <c r="R140" s="104">
        <f t="shared" ca="1" si="35"/>
        <v>0.51173573384840421</v>
      </c>
      <c r="S140" s="2"/>
      <c r="T140" s="2">
        <v>94</v>
      </c>
      <c r="U140" s="108">
        <f t="shared" ca="1" si="31"/>
        <v>1015.171794921418</v>
      </c>
      <c r="V140" s="103">
        <f t="shared" ca="1" si="36"/>
        <v>2.6996192102887256E-2</v>
      </c>
      <c r="W140" s="104">
        <f t="shared" ca="1" si="32"/>
        <v>-0.77438410926430223</v>
      </c>
      <c r="X140" s="104">
        <f t="shared" ca="1" si="33"/>
        <v>0.49312940919512216</v>
      </c>
      <c r="Y140" s="104">
        <f t="shared" ca="1" si="37"/>
        <v>1.6466389470425014</v>
      </c>
      <c r="Z140" s="76"/>
      <c r="AA140" s="76"/>
      <c r="AB140" s="76"/>
      <c r="AC140" s="76"/>
      <c r="AD140" s="76"/>
    </row>
    <row r="141" spans="2:30" s="30" customFormat="1">
      <c r="B141" s="2"/>
      <c r="C141" s="96">
        <f t="shared" si="40"/>
        <v>3.399999999999983</v>
      </c>
      <c r="D141" s="90">
        <f t="shared" si="38"/>
        <v>2.5343891260514143E-3</v>
      </c>
      <c r="E141" s="90">
        <f t="shared" si="39"/>
        <v>1.3476683921763669E-3</v>
      </c>
      <c r="F141" s="90">
        <f t="shared" si="41"/>
        <v>1.23221916847309E-4</v>
      </c>
      <c r="G141" s="90">
        <f t="shared" si="42"/>
        <v>7.0781479107592769E-9</v>
      </c>
      <c r="M141" s="2"/>
      <c r="N141" s="106">
        <v>95</v>
      </c>
      <c r="O141" s="108">
        <f t="shared" ca="1" si="28"/>
        <v>958.7178865235478</v>
      </c>
      <c r="P141" s="103">
        <f t="shared" ca="1" si="29"/>
        <v>-5.9527267139016437E-4</v>
      </c>
      <c r="Q141" s="104">
        <f t="shared" ca="1" si="30"/>
        <v>-4.3686513758184811</v>
      </c>
      <c r="R141" s="104">
        <f t="shared" ca="1" si="35"/>
        <v>-5.5465619781862249E-2</v>
      </c>
      <c r="S141" s="2"/>
      <c r="T141" s="2">
        <v>95</v>
      </c>
      <c r="U141" s="108">
        <f t="shared" ca="1" si="31"/>
        <v>1046.1231719797049</v>
      </c>
      <c r="V141" s="103">
        <f t="shared" ca="1" si="36"/>
        <v>3.0488807129125127E-2</v>
      </c>
      <c r="W141" s="104">
        <f t="shared" ca="1" si="32"/>
        <v>1.0844446218031758</v>
      </c>
      <c r="X141" s="104">
        <f t="shared" ca="1" si="33"/>
        <v>-0.83694252269085756</v>
      </c>
      <c r="Y141" s="104">
        <f t="shared" ca="1" si="37"/>
        <v>1.858828731067478</v>
      </c>
      <c r="Z141" s="76"/>
      <c r="AA141" s="76"/>
      <c r="AB141" s="76"/>
      <c r="AC141" s="76"/>
      <c r="AD141" s="76"/>
    </row>
    <row r="142" spans="2:30" s="30" customFormat="1">
      <c r="B142" s="2"/>
      <c r="C142" s="96">
        <f t="shared" si="40"/>
        <v>3.4999999999999831</v>
      </c>
      <c r="D142" s="90">
        <f t="shared" si="38"/>
        <v>2.4024096168457176E-3</v>
      </c>
      <c r="E142" s="90">
        <f t="shared" si="39"/>
        <v>1.2732770969282308E-3</v>
      </c>
      <c r="F142" s="90">
        <f t="shared" si="41"/>
        <v>8.7268269504581133E-5</v>
      </c>
      <c r="G142" s="90">
        <f t="shared" si="42"/>
        <v>2.714693201264691E-9</v>
      </c>
      <c r="M142" s="2"/>
      <c r="N142" s="106">
        <v>96</v>
      </c>
      <c r="O142" s="108">
        <f t="shared" ca="1" si="28"/>
        <v>950.62942415771874</v>
      </c>
      <c r="P142" s="103">
        <f t="shared" ca="1" si="29"/>
        <v>-8.4367492038341062E-3</v>
      </c>
      <c r="Q142" s="104">
        <f t="shared" ca="1" si="30"/>
        <v>-4.916435127068195</v>
      </c>
      <c r="R142" s="104">
        <f t="shared" ca="1" si="35"/>
        <v>-0.5477837512497139</v>
      </c>
      <c r="S142" s="2"/>
      <c r="T142" s="2">
        <v>96</v>
      </c>
      <c r="U142" s="108">
        <f t="shared" ca="1" si="31"/>
        <v>1035.9390742592111</v>
      </c>
      <c r="V142" s="103">
        <f t="shared" ca="1" si="36"/>
        <v>-9.7350847331115088E-3</v>
      </c>
      <c r="W142" s="104">
        <f t="shared" ca="1" si="32"/>
        <v>0.45477084236818255</v>
      </c>
      <c r="X142" s="104">
        <f t="shared" ca="1" si="33"/>
        <v>-1.3762569432070375E-2</v>
      </c>
      <c r="Y142" s="104">
        <f t="shared" ca="1" si="37"/>
        <v>-0.62967377943499325</v>
      </c>
      <c r="Z142" s="76"/>
      <c r="AA142" s="76"/>
      <c r="AB142" s="76"/>
      <c r="AC142" s="76"/>
      <c r="AD142" s="76"/>
    </row>
    <row r="143" spans="2:30" s="30" customFormat="1">
      <c r="B143" s="2"/>
      <c r="C143" s="96">
        <f t="shared" si="40"/>
        <v>3.5999999999999832</v>
      </c>
      <c r="D143" s="90">
        <f t="shared" si="38"/>
        <v>2.2802240274502686E-3</v>
      </c>
      <c r="E143" s="90">
        <f t="shared" si="39"/>
        <v>1.2048420674945406E-3</v>
      </c>
      <c r="F143" s="90">
        <f t="shared" si="41"/>
        <v>6.1190193011380941E-5</v>
      </c>
      <c r="G143" s="90">
        <f t="shared" si="42"/>
        <v>1.0126471416373797E-9</v>
      </c>
      <c r="M143" s="2"/>
      <c r="N143" s="106">
        <v>97</v>
      </c>
      <c r="O143" s="108">
        <f t="shared" ca="1" si="28"/>
        <v>951.06501356046226</v>
      </c>
      <c r="P143" s="103">
        <f t="shared" ca="1" si="29"/>
        <v>4.5821157190611896E-4</v>
      </c>
      <c r="Q143" s="104">
        <f t="shared" ca="1" si="30"/>
        <v>-4.9060534630031238</v>
      </c>
      <c r="R143" s="104">
        <f t="shared" ca="1" si="35"/>
        <v>1.0381664065071298E-2</v>
      </c>
      <c r="S143" s="2"/>
      <c r="T143" s="2">
        <v>97</v>
      </c>
      <c r="U143" s="108">
        <f t="shared" ca="1" si="31"/>
        <v>1034.3398568586135</v>
      </c>
      <c r="V143" s="103">
        <f t="shared" ca="1" si="36"/>
        <v>-1.5437369246267347E-3</v>
      </c>
      <c r="W143" s="104">
        <f t="shared" ca="1" si="32"/>
        <v>0.33996273523068976</v>
      </c>
      <c r="X143" s="104">
        <f t="shared" ca="1" si="33"/>
        <v>0.37302936234895362</v>
      </c>
      <c r="Y143" s="104">
        <f t="shared" ca="1" si="37"/>
        <v>-0.11480810713749282</v>
      </c>
      <c r="Z143" s="76"/>
      <c r="AA143" s="76"/>
      <c r="AB143" s="76"/>
      <c r="AC143" s="76"/>
      <c r="AD143" s="76"/>
    </row>
    <row r="144" spans="2:30" s="30" customFormat="1">
      <c r="B144" s="2"/>
      <c r="C144" s="96">
        <f t="shared" si="40"/>
        <v>3.6999999999999833</v>
      </c>
      <c r="D144" s="90">
        <f t="shared" si="38"/>
        <v>2.1669113290133249E-3</v>
      </c>
      <c r="E144" s="90">
        <f t="shared" si="39"/>
        <v>1.1417477554951849E-3</v>
      </c>
      <c r="F144" s="90">
        <f t="shared" si="41"/>
        <v>4.2478027055077785E-5</v>
      </c>
      <c r="G144" s="90">
        <f t="shared" si="42"/>
        <v>3.6739377329366508E-10</v>
      </c>
      <c r="M144" s="2"/>
      <c r="N144" s="106">
        <v>98</v>
      </c>
      <c r="O144" s="108">
        <f t="shared" ca="1" si="28"/>
        <v>945.78610508277097</v>
      </c>
      <c r="P144" s="103">
        <f t="shared" ca="1" si="29"/>
        <v>-5.5505232580566289E-3</v>
      </c>
      <c r="Q144" s="104">
        <f t="shared" ca="1" si="30"/>
        <v>-5.272177503713527</v>
      </c>
      <c r="R144" s="104">
        <f t="shared" ca="1" si="35"/>
        <v>-0.36612404071040355</v>
      </c>
      <c r="S144" s="2"/>
      <c r="T144" s="2">
        <v>98</v>
      </c>
      <c r="U144" s="108">
        <f t="shared" ca="1" si="31"/>
        <v>1031.5514345505646</v>
      </c>
      <c r="V144" s="103">
        <f t="shared" ca="1" si="36"/>
        <v>-2.6958472977320937E-3</v>
      </c>
      <c r="W144" s="104">
        <f t="shared" ca="1" si="32"/>
        <v>0.15299475785162714</v>
      </c>
      <c r="X144" s="104">
        <f t="shared" ca="1" si="33"/>
        <v>1.8831454404604127</v>
      </c>
      <c r="Y144" s="104">
        <f t="shared" ca="1" si="37"/>
        <v>-0.18696797737906262</v>
      </c>
      <c r="Z144" s="76"/>
      <c r="AA144" s="76"/>
      <c r="AB144" s="76"/>
      <c r="AC144" s="76"/>
      <c r="AD144" s="76"/>
    </row>
    <row r="145" spans="2:30" s="30" customFormat="1">
      <c r="B145" s="2"/>
      <c r="C145" s="96">
        <f t="shared" si="40"/>
        <v>3.7999999999999834</v>
      </c>
      <c r="D145" s="90">
        <f t="shared" si="38"/>
        <v>2.0616533305185063E-3</v>
      </c>
      <c r="E145" s="90">
        <f t="shared" si="39"/>
        <v>1.0834556645066627E-3</v>
      </c>
      <c r="F145" s="90">
        <f t="shared" si="41"/>
        <v>2.9194692579147866E-5</v>
      </c>
      <c r="G145" s="90">
        <f t="shared" si="42"/>
        <v>1.296408011345175E-10</v>
      </c>
      <c r="M145" s="2"/>
      <c r="N145" s="106">
        <v>99</v>
      </c>
      <c r="O145" s="108">
        <f t="shared" ca="1" si="28"/>
        <v>949.40856089494582</v>
      </c>
      <c r="P145" s="103">
        <f t="shared" ca="1" si="29"/>
        <v>3.8301004769549108E-3</v>
      </c>
      <c r="Q145" s="104">
        <f t="shared" ca="1" si="30"/>
        <v>-5.0515034838849449</v>
      </c>
      <c r="R145" s="104">
        <f t="shared" ca="1" si="35"/>
        <v>0.22067401982858206</v>
      </c>
      <c r="S145" s="2"/>
      <c r="T145" s="2">
        <v>99</v>
      </c>
      <c r="U145" s="108">
        <f t="shared" ca="1" si="31"/>
        <v>1038.7691126364209</v>
      </c>
      <c r="V145" s="103">
        <f t="shared" ca="1" si="36"/>
        <v>6.9969153685496442E-3</v>
      </c>
      <c r="W145" s="104">
        <f t="shared" ca="1" si="32"/>
        <v>0.57052916676458643</v>
      </c>
      <c r="X145" s="104">
        <f t="shared" ca="1" si="33"/>
        <v>1.3937550854732528</v>
      </c>
      <c r="Y145" s="104">
        <f t="shared" ca="1" si="37"/>
        <v>0.41753440891295929</v>
      </c>
      <c r="Z145" s="76"/>
      <c r="AA145" s="76"/>
      <c r="AB145" s="76"/>
      <c r="AC145" s="76"/>
      <c r="AD145" s="76"/>
    </row>
    <row r="146" spans="2:30" s="30" customFormat="1">
      <c r="B146" s="2"/>
      <c r="C146" s="96">
        <f t="shared" si="40"/>
        <v>3.8999999999999835</v>
      </c>
      <c r="D146" s="90">
        <f t="shared" si="38"/>
        <v>1.9637216177178117E-3</v>
      </c>
      <c r="E146" s="90">
        <f t="shared" si="39"/>
        <v>1.0294931249419709E-3</v>
      </c>
      <c r="F146" s="90">
        <f t="shared" si="41"/>
        <v>1.9865547139278546E-5</v>
      </c>
      <c r="G146" s="90">
        <f t="shared" si="42"/>
        <v>4.4492610246055446E-11</v>
      </c>
      <c r="M146" s="2"/>
      <c r="N146" s="106">
        <v>100</v>
      </c>
      <c r="O146" s="108">
        <f t="shared" ca="1" si="28"/>
        <v>959.30027378435</v>
      </c>
      <c r="P146" s="103">
        <f t="shared" ca="1" si="29"/>
        <v>1.0418815773137647E-2</v>
      </c>
      <c r="Q146" s="104">
        <f t="shared" ca="1" si="30"/>
        <v>-4.4219463598837701</v>
      </c>
      <c r="R146" s="104">
        <f t="shared" ca="1" si="35"/>
        <v>0.62955712400117447</v>
      </c>
      <c r="S146" s="2"/>
      <c r="T146" s="2">
        <v>100</v>
      </c>
      <c r="U146" s="108">
        <f t="shared" ca="1" si="31"/>
        <v>1042.4052891784481</v>
      </c>
      <c r="V146" s="103">
        <f t="shared" ca="1" si="36"/>
        <v>3.5004665596943979E-3</v>
      </c>
      <c r="W146" s="104">
        <f t="shared" ca="1" si="32"/>
        <v>0.77067630342574833</v>
      </c>
      <c r="X146" s="104">
        <f t="shared" ca="1" si="33"/>
        <v>-1.699296809488728</v>
      </c>
      <c r="Y146" s="104">
        <f t="shared" ca="1" si="37"/>
        <v>0.20014713666116193</v>
      </c>
      <c r="Z146" s="76"/>
      <c r="AA146" s="76"/>
      <c r="AB146" s="76"/>
      <c r="AC146" s="76"/>
      <c r="AD146" s="76"/>
    </row>
    <row r="147" spans="2:30">
      <c r="C147" s="96">
        <f t="shared" si="40"/>
        <v>3.9999999999999836</v>
      </c>
      <c r="D147" s="90">
        <f t="shared" si="38"/>
        <v>1.8724663190121012E-3</v>
      </c>
      <c r="E147" s="90">
        <f t="shared" si="39"/>
        <v>9.7944392071402236E-4</v>
      </c>
      <c r="F147" s="90">
        <f t="shared" si="41"/>
        <v>1.3383022576489415E-5</v>
      </c>
      <c r="G147" s="90">
        <f t="shared" si="42"/>
        <v>1.4851500312256328E-11</v>
      </c>
      <c r="N147" s="92" t="s">
        <v>62</v>
      </c>
      <c r="O147" s="110">
        <f ca="1">AVERAGE(O46:O96)</f>
        <v>1000.5129116024704</v>
      </c>
      <c r="P147" s="111">
        <f ca="1">AVERAGE(P46:P96)</f>
        <v>-4.9340236398653274E-4</v>
      </c>
      <c r="Q147" s="112">
        <f ca="1">AVERAGE(Q46:Q96)</f>
        <v>-0.43888992277849431</v>
      </c>
      <c r="R147" s="112">
        <f ca="1">AVERAGE(R46:R96)</f>
        <v>-5.2840701248723858E-2</v>
      </c>
      <c r="T147" s="92" t="s">
        <v>62</v>
      </c>
      <c r="U147" s="110">
        <f ca="1">AVERAGE(U46:U96)</f>
        <v>1011.2043040600678</v>
      </c>
      <c r="V147" s="111">
        <f ca="1">AVERAGE(V46:V96)</f>
        <v>1.7263744028657249E-3</v>
      </c>
      <c r="W147" s="112">
        <f ca="1">AVERAGE(W46:W96)</f>
        <v>0.21759299851304828</v>
      </c>
      <c r="X147" s="112">
        <f ca="1">AVERAGE(X46:X96)</f>
        <v>-0.21739146070089732</v>
      </c>
      <c r="Y147" s="112">
        <f ca="1">AVERAGE(Y46:Y96)</f>
        <v>8.3186333195036113E-2</v>
      </c>
    </row>
    <row r="148" spans="2:30">
      <c r="C148" s="96">
        <f t="shared" si="40"/>
        <v>4.0999999999999837</v>
      </c>
      <c r="D148" s="90">
        <f t="shared" si="38"/>
        <v>1.7873064246606242E-3</v>
      </c>
      <c r="E148" s="90">
        <f t="shared" si="39"/>
        <v>9.3294042858164483E-4</v>
      </c>
      <c r="F148" s="90">
        <f t="shared" si="41"/>
        <v>8.9261657177138796E-6</v>
      </c>
      <c r="G148" s="90">
        <f t="shared" si="42"/>
        <v>4.8215762203473372E-12</v>
      </c>
      <c r="N148" s="92" t="s">
        <v>63</v>
      </c>
      <c r="O148" s="110">
        <f ca="1">STDEV(O46:O147)</f>
        <v>29.374278714654533</v>
      </c>
      <c r="P148" s="111">
        <f ca="1">STDEV(P46:P147)</f>
        <v>9.2851814190907135E-3</v>
      </c>
      <c r="Q148" s="112">
        <f ca="1">STDEV(Q46:Q147)</f>
        <v>2.3451811261350968</v>
      </c>
      <c r="R148" s="112">
        <f ca="1">STDEV(R46:R147)</f>
        <v>0.57955044370015485</v>
      </c>
      <c r="T148" s="92" t="s">
        <v>63</v>
      </c>
      <c r="U148" s="110">
        <f ca="1">STDEV(U46:U147)</f>
        <v>26.792944967128673</v>
      </c>
      <c r="V148" s="111">
        <f ca="1">STDEV(V46:V147)</f>
        <v>1.5859262839796121E-2</v>
      </c>
      <c r="W148" s="112">
        <f ca="1">STDEV(W46:W147)</f>
        <v>1.5427896803051637</v>
      </c>
      <c r="X148" s="112">
        <f ca="1">STDEV(X46:X147)</f>
        <v>0.95294523708301782</v>
      </c>
      <c r="Y148" s="112">
        <f ca="1">STDEV(Y46:Y147)</f>
        <v>0.98991069852786839</v>
      </c>
    </row>
    <row r="149" spans="2:30">
      <c r="C149" s="96">
        <f t="shared" si="40"/>
        <v>4.1999999999999833</v>
      </c>
      <c r="D149" s="90">
        <f t="shared" si="38"/>
        <v>1.7077214282835683E-3</v>
      </c>
      <c r="E149" s="90">
        <f t="shared" si="39"/>
        <v>8.8965699897165264E-4</v>
      </c>
      <c r="F149" s="90">
        <f t="shared" si="41"/>
        <v>5.8943067756544043E-6</v>
      </c>
      <c r="G149" s="90">
        <f t="shared" si="42"/>
        <v>1.522453401394391E-12</v>
      </c>
      <c r="O149" s="109"/>
      <c r="U149" s="109"/>
    </row>
    <row r="150" spans="2:30">
      <c r="C150" s="96">
        <f t="shared" si="40"/>
        <v>4.2999999999999829</v>
      </c>
      <c r="D150" s="90">
        <f t="shared" si="38"/>
        <v>1.6332440955980354E-3</v>
      </c>
      <c r="E150" s="90">
        <f t="shared" si="39"/>
        <v>8.4930436027763417E-4</v>
      </c>
      <c r="F150" s="90">
        <f t="shared" si="41"/>
        <v>3.853519674208994E-6</v>
      </c>
      <c r="G150" s="90">
        <f t="shared" si="42"/>
        <v>4.6755773429530872E-13</v>
      </c>
    </row>
    <row r="151" spans="2:30">
      <c r="C151" s="96">
        <f t="shared" si="40"/>
        <v>4.3999999999999826</v>
      </c>
      <c r="D151" s="90">
        <f t="shared" si="38"/>
        <v>1.5634541956387874E-3</v>
      </c>
      <c r="E151" s="90">
        <f t="shared" si="39"/>
        <v>8.1162487055598488E-4</v>
      </c>
      <c r="F151" s="90">
        <f t="shared" si="41"/>
        <v>2.494247129005548E-6</v>
      </c>
      <c r="G151" s="90">
        <f t="shared" si="42"/>
        <v>1.3965701216985681E-13</v>
      </c>
    </row>
    <row r="152" spans="2:30">
      <c r="C152" s="96">
        <f t="shared" si="40"/>
        <v>4.4999999999999822</v>
      </c>
      <c r="D152" s="90">
        <f t="shared" si="38"/>
        <v>1.4979730552096809E-3</v>
      </c>
      <c r="E152" s="90">
        <f t="shared" si="39"/>
        <v>7.7638847373672491E-4</v>
      </c>
      <c r="F152" s="90">
        <f t="shared" si="41"/>
        <v>1.5983741106906752E-6</v>
      </c>
      <c r="G152" s="90">
        <f t="shared" si="42"/>
        <v>4.0572008883825776E-14</v>
      </c>
    </row>
    <row r="153" spans="2:30">
      <c r="C153" s="96">
        <f t="shared" si="40"/>
        <v>4.5999999999999819</v>
      </c>
      <c r="D153" s="90">
        <f t="shared" si="38"/>
        <v>1.4364588187367202E-3</v>
      </c>
      <c r="E153" s="90">
        <f t="shared" si="39"/>
        <v>7.4338924388616821E-4</v>
      </c>
      <c r="F153" s="90">
        <f t="shared" si="41"/>
        <v>1.0140852065487588E-6</v>
      </c>
      <c r="G153" s="90">
        <f t="shared" si="42"/>
        <v>1.1463745651780757E-14</v>
      </c>
    </row>
    <row r="154" spans="2:30">
      <c r="C154" s="96">
        <f t="shared" si="40"/>
        <v>4.6999999999999815</v>
      </c>
      <c r="D154" s="90">
        <f t="shared" si="38"/>
        <v>1.3786023136944875E-3</v>
      </c>
      <c r="E154" s="90">
        <f t="shared" si="39"/>
        <v>7.1244242218455075E-4</v>
      </c>
      <c r="F154" s="90">
        <f t="shared" si="41"/>
        <v>6.3698251788676568E-7</v>
      </c>
      <c r="G154" s="90">
        <f t="shared" si="42"/>
        <v>3.1503792326943989E-15</v>
      </c>
    </row>
    <row r="155" spans="2:30">
      <c r="C155" s="96">
        <f t="shared" si="40"/>
        <v>4.7999999999999812</v>
      </c>
      <c r="D155" s="90">
        <f t="shared" si="38"/>
        <v>1.3241234369053959E-3</v>
      </c>
      <c r="E155" s="90">
        <f t="shared" si="39"/>
        <v>6.8338186825259173E-4</v>
      </c>
      <c r="F155" s="90">
        <f t="shared" si="41"/>
        <v>3.9612990910324344E-7</v>
      </c>
      <c r="G155" s="90">
        <f t="shared" si="42"/>
        <v>8.420451805896915E-16</v>
      </c>
    </row>
    <row r="156" spans="2:30">
      <c r="C156" s="96">
        <f t="shared" si="40"/>
        <v>4.8999999999999808</v>
      </c>
      <c r="D156" s="90">
        <f t="shared" si="38"/>
        <v>1.2727679897323355E-3</v>
      </c>
      <c r="E156" s="90">
        <f t="shared" si="39"/>
        <v>6.5605786115428117E-4</v>
      </c>
      <c r="F156" s="90">
        <f t="shared" si="41"/>
        <v>2.438960745893586E-7</v>
      </c>
      <c r="G156" s="90">
        <f t="shared" si="42"/>
        <v>2.1889922174825028E-16</v>
      </c>
    </row>
    <row r="157" spans="2:30">
      <c r="C157" s="96">
        <f t="shared" si="40"/>
        <v>4.9999999999999805</v>
      </c>
      <c r="D157" s="90">
        <f t="shared" si="38"/>
        <v>1.2243049008925275E-3</v>
      </c>
      <c r="E157" s="90">
        <f t="shared" si="39"/>
        <v>6.3033519649912328E-4</v>
      </c>
      <c r="F157" s="90">
        <f t="shared" si="41"/>
        <v>1.4867195147344433E-7</v>
      </c>
      <c r="G157" s="90">
        <f t="shared" si="42"/>
        <v>5.5346390748801949E-17</v>
      </c>
    </row>
    <row r="158" spans="2:30">
      <c r="C158" s="96">
        <f t="shared" si="40"/>
        <v>5.0999999999999801</v>
      </c>
      <c r="D158" s="90">
        <f t="shared" si="38"/>
        <v>1.1785237846429365E-3</v>
      </c>
      <c r="E158" s="90">
        <f t="shared" si="39"/>
        <v>6.0609153509531084E-4</v>
      </c>
      <c r="F158" s="90">
        <f t="shared" si="41"/>
        <v>8.9724351623842458E-8</v>
      </c>
      <c r="G158" s="90">
        <f t="shared" si="42"/>
        <v>1.3610392719452927E-17</v>
      </c>
    </row>
    <row r="159" spans="2:30">
      <c r="C159" s="96">
        <f t="shared" si="40"/>
        <v>5.1999999999999797</v>
      </c>
      <c r="D159" s="90">
        <f t="shared" si="38"/>
        <v>1.1352327897006318E-3</v>
      </c>
      <c r="E159" s="90">
        <f t="shared" si="39"/>
        <v>5.8321596598031732E-4</v>
      </c>
      <c r="F159" s="90">
        <f t="shared" si="41"/>
        <v>5.3610353446981852E-8</v>
      </c>
      <c r="G159" s="90">
        <f t="shared" si="42"/>
        <v>3.2552794219878155E-18</v>
      </c>
    </row>
    <row r="160" spans="2:30">
      <c r="C160" s="96">
        <f t="shared" si="40"/>
        <v>5.2999999999999794</v>
      </c>
      <c r="D160" s="90">
        <f t="shared" si="38"/>
        <v>1.0942567006945931E-3</v>
      </c>
      <c r="E160" s="90">
        <f t="shared" si="39"/>
        <v>5.6160775270299433E-4</v>
      </c>
      <c r="F160" s="90">
        <f t="shared" si="41"/>
        <v>3.1713492167163188E-8</v>
      </c>
      <c r="G160" s="90">
        <f t="shared" si="42"/>
        <v>7.5725500668570472E-19</v>
      </c>
    </row>
    <row r="161" spans="3:7">
      <c r="C161" s="96">
        <f t="shared" si="40"/>
        <v>5.399999999999979</v>
      </c>
      <c r="D161" s="90">
        <f t="shared" si="38"/>
        <v>1.0554352593901098E-3</v>
      </c>
      <c r="E161" s="90">
        <f t="shared" si="39"/>
        <v>5.4117523670869981E-4</v>
      </c>
      <c r="F161" s="90">
        <f t="shared" si="41"/>
        <v>1.8573618445555042E-8</v>
      </c>
      <c r="G161" s="90">
        <f t="shared" si="42"/>
        <v>1.7132955952786766E-19</v>
      </c>
    </row>
    <row r="162" spans="3:7">
      <c r="C162" s="96">
        <f t="shared" si="40"/>
        <v>5.4999999999999787</v>
      </c>
      <c r="D162" s="90">
        <f t="shared" si="38"/>
        <v>1.0186216775425827E-3</v>
      </c>
      <c r="E162" s="90">
        <f t="shared" si="39"/>
        <v>5.2183487579025769E-4</v>
      </c>
      <c r="F162" s="90">
        <f t="shared" si="41"/>
        <v>1.0769760042544539E-8</v>
      </c>
      <c r="G162" s="90">
        <f t="shared" si="42"/>
        <v>3.7701506789769255E-20</v>
      </c>
    </row>
    <row r="163" spans="3:7">
      <c r="C163" s="96">
        <f t="shared" si="40"/>
        <v>5.5999999999999783</v>
      </c>
      <c r="D163" s="90">
        <f t="shared" si="38"/>
        <v>9.8368131715716048E-4</v>
      </c>
      <c r="E163" s="90">
        <f t="shared" si="39"/>
        <v>5.0351039897509838E-4</v>
      </c>
      <c r="F163" s="90">
        <f t="shared" si="41"/>
        <v>6.1826205001665938E-9</v>
      </c>
      <c r="G163" s="90">
        <f t="shared" si="42"/>
        <v>8.0690309529098471E-21</v>
      </c>
    </row>
    <row r="164" spans="3:7">
      <c r="C164" s="96">
        <f t="shared" si="40"/>
        <v>5.699999999999978</v>
      </c>
      <c r="D164" s="90">
        <f t="shared" si="38"/>
        <v>9.5049051726502586E-4</v>
      </c>
      <c r="E164" s="90">
        <f t="shared" si="39"/>
        <v>4.8613206205262249E-4</v>
      </c>
      <c r="F164" s="90">
        <f t="shared" si="41"/>
        <v>3.5139550948208834E-9</v>
      </c>
      <c r="G164" s="90">
        <f t="shared" si="42"/>
        <v>1.6796558990505748E-21</v>
      </c>
    </row>
    <row r="165" spans="3:7">
      <c r="C165" s="96">
        <f t="shared" si="40"/>
        <v>5.7999999999999776</v>
      </c>
      <c r="D165" s="90">
        <f t="shared" si="38"/>
        <v>9.1893554916875622E-4</v>
      </c>
      <c r="E165" s="90">
        <f t="shared" si="39"/>
        <v>4.6963599030991034E-4</v>
      </c>
      <c r="F165" s="90">
        <f t="shared" si="41"/>
        <v>1.9773196406247269E-9</v>
      </c>
      <c r="G165" s="90">
        <f t="shared" si="42"/>
        <v>3.4005997775094809E-22</v>
      </c>
    </row>
    <row r="166" spans="3:7">
      <c r="C166" s="96">
        <f t="shared" si="40"/>
        <v>5.8999999999999773</v>
      </c>
      <c r="D166" s="90">
        <f t="shared" si="38"/>
        <v>8.8891168453520547E-4</v>
      </c>
      <c r="E166" s="90">
        <f t="shared" si="39"/>
        <v>4.5396359702232908E-4</v>
      </c>
      <c r="F166" s="90">
        <f t="shared" si="41"/>
        <v>1.1015763624683797E-9</v>
      </c>
      <c r="G166" s="90">
        <f t="shared" si="42"/>
        <v>6.6961779888841097E-23</v>
      </c>
    </row>
    <row r="167" spans="3:7">
      <c r="C167" s="96">
        <f t="shared" si="40"/>
        <v>5.9999999999999769</v>
      </c>
      <c r="D167" s="90">
        <f t="shared" si="38"/>
        <v>8.6032236278934355E-4</v>
      </c>
      <c r="E167" s="90">
        <f t="shared" si="39"/>
        <v>4.3906106790628577E-4</v>
      </c>
      <c r="F167" s="90">
        <f t="shared" si="41"/>
        <v>6.0758828498241288E-10</v>
      </c>
      <c r="G167" s="90">
        <f t="shared" si="42"/>
        <v>1.282433104451544E-23</v>
      </c>
    </row>
    <row r="168" spans="3:7">
      <c r="C168" s="96">
        <f t="shared" ref="C168:C199" si="43">C167+$C$3</f>
        <v>6.0999999999999766</v>
      </c>
      <c r="D168" s="90">
        <f t="shared" si="38"/>
        <v>8.3307844604045295E-4</v>
      </c>
      <c r="E168" s="90">
        <f t="shared" si="39"/>
        <v>4.2487890313942496E-4</v>
      </c>
      <c r="F168" s="90">
        <f t="shared" si="41"/>
        <v>3.3178842435477649E-10</v>
      </c>
      <c r="G168" s="90">
        <f t="shared" si="42"/>
        <v>2.3887940902747415E-24</v>
      </c>
    </row>
    <row r="169" spans="3:7">
      <c r="C169" s="96">
        <f t="shared" si="43"/>
        <v>6.1999999999999762</v>
      </c>
      <c r="D169" s="90">
        <f t="shared" si="38"/>
        <v>8.0709755129831917E-4</v>
      </c>
      <c r="E169" s="90">
        <f t="shared" si="39"/>
        <v>4.1137150973385517E-4</v>
      </c>
      <c r="F169" s="90">
        <f t="shared" si="41"/>
        <v>1.7937839079643472E-10</v>
      </c>
      <c r="G169" s="90">
        <f t="shared" si="42"/>
        <v>4.3277182216874229E-25</v>
      </c>
    </row>
    <row r="170" spans="3:7">
      <c r="C170" s="96">
        <f t="shared" si="43"/>
        <v>6.2999999999999758</v>
      </c>
      <c r="D170" s="90">
        <f t="shared" si="38"/>
        <v>7.8230345104953836E-4</v>
      </c>
      <c r="E170" s="90">
        <f t="shared" si="39"/>
        <v>3.9849683804714224E-4</v>
      </c>
      <c r="F170" s="90">
        <f t="shared" si="41"/>
        <v>9.601433370313803E-11</v>
      </c>
      <c r="G170" s="90">
        <f t="shared" si="42"/>
        <v>7.6256259842044856E-26</v>
      </c>
    </row>
    <row r="171" spans="3:7">
      <c r="C171" s="96">
        <f t="shared" si="43"/>
        <v>6.3999999999999755</v>
      </c>
      <c r="D171" s="90">
        <f t="shared" si="38"/>
        <v>7.586255343947977E-4</v>
      </c>
      <c r="E171" s="90">
        <f t="shared" si="39"/>
        <v>3.8621605706388887E-4</v>
      </c>
      <c r="F171" s="90">
        <f t="shared" si="41"/>
        <v>5.0881402816458527E-11</v>
      </c>
      <c r="G171" s="90">
        <f t="shared" si="42"/>
        <v>1.3068576648405228E-26</v>
      </c>
    </row>
    <row r="172" spans="3:7">
      <c r="C172" s="96">
        <f t="shared" si="43"/>
        <v>6.4999999999999751</v>
      </c>
      <c r="D172" s="90">
        <f t="shared" si="38"/>
        <v>7.3599832192383164E-4</v>
      </c>
      <c r="E172" s="90">
        <f t="shared" si="39"/>
        <v>3.7449326380242022E-4</v>
      </c>
      <c r="F172" s="90">
        <f t="shared" si="41"/>
        <v>2.6695566147632884E-11</v>
      </c>
      <c r="G172" s="90">
        <f t="shared" si="42"/>
        <v>2.1782982503448682E-27</v>
      </c>
    </row>
    <row r="173" spans="3:7">
      <c r="C173" s="96">
        <f t="shared" si="43"/>
        <v>6.5999999999999748</v>
      </c>
      <c r="D173" s="90">
        <f t="shared" si="38"/>
        <v>7.1436102834842273E-4</v>
      </c>
      <c r="E173" s="90">
        <f t="shared" si="39"/>
        <v>3.6329522281677374E-4</v>
      </c>
      <c r="F173" s="90">
        <f t="shared" si="41"/>
        <v>1.3866799941655437E-11</v>
      </c>
      <c r="G173" s="90">
        <f t="shared" si="42"/>
        <v>3.5313654225171703E-28</v>
      </c>
    </row>
    <row r="174" spans="3:7">
      <c r="C174" s="96">
        <f t="shared" si="43"/>
        <v>6.6999999999999744</v>
      </c>
      <c r="D174" s="90">
        <f t="shared" si="38"/>
        <v>6.9365716764449147E-4</v>
      </c>
      <c r="E174" s="90">
        <f t="shared" si="39"/>
        <v>3.525911322907146E-4</v>
      </c>
      <c r="F174" s="90">
        <f t="shared" si="41"/>
        <v>7.1313281239972913E-12</v>
      </c>
      <c r="G174" s="90">
        <f t="shared" si="42"/>
        <v>5.5680643059868627E-29</v>
      </c>
    </row>
    <row r="175" spans="3:7">
      <c r="C175" s="96">
        <f t="shared" si="43"/>
        <v>6.7999999999999741</v>
      </c>
      <c r="D175" s="90">
        <f t="shared" si="38"/>
        <v>6.7383419608818193E-4</v>
      </c>
      <c r="E175" s="90">
        <f t="shared" si="39"/>
        <v>3.4235241367181884E-4</v>
      </c>
      <c r="F175" s="90">
        <f t="shared" si="41"/>
        <v>3.6309615017924331E-12</v>
      </c>
      <c r="G175" s="90">
        <f t="shared" si="42"/>
        <v>8.5389031703505707E-30</v>
      </c>
    </row>
    <row r="176" spans="3:7">
      <c r="C176" s="96">
        <f t="shared" si="43"/>
        <v>6.8999999999999737</v>
      </c>
      <c r="D176" s="90">
        <f t="shared" si="38"/>
        <v>6.5484318912169747E-4</v>
      </c>
      <c r="E176" s="90">
        <f t="shared" si="39"/>
        <v>3.3255252218142203E-4</v>
      </c>
      <c r="F176" s="90">
        <f t="shared" si="41"/>
        <v>1.8303322170159098E-12</v>
      </c>
      <c r="G176" s="90">
        <f t="shared" si="42"/>
        <v>1.2736092352651494E-30</v>
      </c>
    </row>
    <row r="177" spans="3:7">
      <c r="C177" s="96">
        <f t="shared" si="43"/>
        <v>6.9999999999999734</v>
      </c>
      <c r="D177" s="90">
        <f t="shared" si="38"/>
        <v>6.3663854846411421E-4</v>
      </c>
      <c r="E177" s="90">
        <f t="shared" si="39"/>
        <v>3.2316677587010878E-4</v>
      </c>
      <c r="F177" s="90">
        <f t="shared" si="41"/>
        <v>9.1347204083662819E-13</v>
      </c>
      <c r="G177" s="90">
        <f t="shared" si="42"/>
        <v>1.847594134347363E-31</v>
      </c>
    </row>
    <row r="178" spans="3:7">
      <c r="C178" s="96">
        <f t="shared" si="43"/>
        <v>7.099999999999973</v>
      </c>
      <c r="D178" s="90">
        <f t="shared" si="38"/>
        <v>6.1917773630044178E-4</v>
      </c>
      <c r="E178" s="90">
        <f t="shared" si="39"/>
        <v>3.1417220117652698E-4</v>
      </c>
      <c r="F178" s="90">
        <f t="shared" si="41"/>
        <v>4.5135436772063672E-13</v>
      </c>
      <c r="G178" s="90">
        <f t="shared" si="42"/>
        <v>2.6068330257903919E-32</v>
      </c>
    </row>
    <row r="179" spans="3:7">
      <c r="C179" s="96">
        <f t="shared" si="43"/>
        <v>7.1999999999999726</v>
      </c>
      <c r="D179" s="90">
        <f t="shared" si="38"/>
        <v>6.0242103374726942E-4</v>
      </c>
      <c r="E179" s="90">
        <f t="shared" si="39"/>
        <v>3.0554739319644576E-4</v>
      </c>
      <c r="F179" s="90">
        <f t="shared" si="41"/>
        <v>2.2079899631375788E-13</v>
      </c>
      <c r="G179" s="90">
        <f t="shared" si="42"/>
        <v>3.577306226107033E-33</v>
      </c>
    </row>
    <row r="180" spans="3:7">
      <c r="C180" s="96">
        <f t="shared" si="43"/>
        <v>7.2999999999999723</v>
      </c>
      <c r="D180" s="90">
        <f t="shared" si="38"/>
        <v>5.8633132111264889E-4</v>
      </c>
      <c r="E180" s="90">
        <f t="shared" si="39"/>
        <v>2.9727238908484974E-4</v>
      </c>
      <c r="F180" s="90">
        <f t="shared" si="41"/>
        <v>1.0693837871543805E-13</v>
      </c>
      <c r="G180" s="90">
        <f t="shared" si="42"/>
        <v>4.7745812343604458E-34</v>
      </c>
    </row>
    <row r="181" spans="3:7">
      <c r="C181" s="96">
        <f t="shared" si="43"/>
        <v>7.3999999999999719</v>
      </c>
      <c r="D181" s="90">
        <f t="shared" si="38"/>
        <v>5.7087387774759158E-4</v>
      </c>
      <c r="E181" s="90">
        <f t="shared" si="39"/>
        <v>2.8932855320128805E-4</v>
      </c>
      <c r="F181" s="90">
        <f t="shared" si="41"/>
        <v>5.1277536367977383E-14</v>
      </c>
      <c r="G181" s="90">
        <f t="shared" si="42"/>
        <v>6.1979878360546819E-35</v>
      </c>
    </row>
    <row r="182" spans="3:7">
      <c r="C182" s="96">
        <f t="shared" si="43"/>
        <v>7.4999999999999716</v>
      </c>
      <c r="D182" s="90">
        <f t="shared" si="38"/>
        <v>5.5601619953197753E-4</v>
      </c>
      <c r="E182" s="90">
        <f t="shared" si="39"/>
        <v>2.8169847277173201E-4</v>
      </c>
      <c r="F182" s="90">
        <f t="shared" si="41"/>
        <v>2.4343205330295292E-14</v>
      </c>
      <c r="G182" s="90">
        <f t="shared" si="42"/>
        <v>7.8253255966298037E-36</v>
      </c>
    </row>
    <row r="183" spans="3:7">
      <c r="C183" s="96">
        <f t="shared" si="43"/>
        <v>7.5999999999999712</v>
      </c>
      <c r="D183" s="90">
        <f t="shared" si="38"/>
        <v>5.4172783225333069E-4</v>
      </c>
      <c r="E183" s="90">
        <f t="shared" si="39"/>
        <v>2.7436586298229369E-4</v>
      </c>
      <c r="F183" s="90">
        <f t="shared" si="41"/>
        <v>1.1441564901803849E-14</v>
      </c>
      <c r="G183" s="90">
        <f t="shared" si="42"/>
        <v>9.6092696018634644E-37</v>
      </c>
    </row>
    <row r="184" spans="3:7">
      <c r="C184" s="96">
        <f t="shared" si="43"/>
        <v>7.6999999999999709</v>
      </c>
      <c r="D184" s="90">
        <f t="shared" si="38"/>
        <v>5.2798021932668284E-4</v>
      </c>
      <c r="E184" s="90">
        <f t="shared" si="39"/>
        <v>2.6731548054421999E-4</v>
      </c>
      <c r="F184" s="90">
        <f t="shared" si="41"/>
        <v>5.3241483722541549E-15</v>
      </c>
      <c r="G184" s="90">
        <f t="shared" si="42"/>
        <v>1.1476635914257288E-37</v>
      </c>
    </row>
    <row r="185" spans="3:7">
      <c r="C185" s="96">
        <f t="shared" si="43"/>
        <v>7.7999999999999705</v>
      </c>
      <c r="D185" s="90">
        <f t="shared" si="38"/>
        <v>5.14746562470985E-4</v>
      </c>
      <c r="E185" s="90">
        <f t="shared" si="39"/>
        <v>2.6053304487809556E-4</v>
      </c>
      <c r="F185" s="90">
        <f t="shared" si="41"/>
        <v>2.4528552856969904E-15</v>
      </c>
      <c r="G185" s="90">
        <f t="shared" si="42"/>
        <v>1.3331379595019689E-38</v>
      </c>
    </row>
    <row r="186" spans="3:7">
      <c r="C186" s="96">
        <f t="shared" si="43"/>
        <v>7.8999999999999702</v>
      </c>
      <c r="D186" s="90">
        <f t="shared" si="38"/>
        <v>5.0200169410512079E-4</v>
      </c>
      <c r="E186" s="90">
        <f t="shared" si="39"/>
        <v>2.5400516616027539E-4</v>
      </c>
      <c r="F186" s="90">
        <f t="shared" si="41"/>
        <v>1.1187956214354479E-15</v>
      </c>
      <c r="G186" s="90">
        <f t="shared" si="42"/>
        <v>1.5061625655135206E-39</v>
      </c>
    </row>
    <row r="187" spans="3:7">
      <c r="C187" s="96">
        <f t="shared" si="43"/>
        <v>7.9999999999999698</v>
      </c>
      <c r="D187" s="90">
        <f t="shared" si="38"/>
        <v>4.8972196035701097E-4</v>
      </c>
      <c r="E187" s="90">
        <f t="shared" si="39"/>
        <v>2.4771927955802113E-4</v>
      </c>
      <c r="F187" s="90">
        <f t="shared" si="41"/>
        <v>5.0522710835381133E-16</v>
      </c>
      <c r="G187" s="90">
        <f t="shared" si="42"/>
        <v>1.6550261816646888E-40</v>
      </c>
    </row>
    <row r="188" spans="3:7">
      <c r="C188" s="96">
        <f t="shared" si="43"/>
        <v>8.0999999999999694</v>
      </c>
      <c r="D188" s="90">
        <f t="shared" si="38"/>
        <v>4.7788511369472616E-4</v>
      </c>
      <c r="E188" s="90">
        <f t="shared" si="39"/>
        <v>2.4166358505318641E-4</v>
      </c>
      <c r="F188" s="90">
        <f t="shared" si="41"/>
        <v>2.2588094031548649E-16</v>
      </c>
      <c r="G188" s="90">
        <f t="shared" si="42"/>
        <v>1.7687813565265421E-41</v>
      </c>
    </row>
    <row r="189" spans="3:7">
      <c r="C189" s="96">
        <f t="shared" si="43"/>
        <v>8.1999999999999691</v>
      </c>
      <c r="D189" s="90">
        <f t="shared" si="38"/>
        <v>4.6647021429082225E-4</v>
      </c>
      <c r="E189" s="90">
        <f t="shared" si="39"/>
        <v>2.3582699231890436E-4</v>
      </c>
      <c r="F189" s="90">
        <f t="shared" si="41"/>
        <v>9.9983787484996662E-17</v>
      </c>
      <c r="G189" s="90">
        <f t="shared" si="42"/>
        <v>1.8385680122813936E-42</v>
      </c>
    </row>
    <row r="190" spans="3:7">
      <c r="C190" s="96">
        <f t="shared" si="43"/>
        <v>8.2999999999999687</v>
      </c>
      <c r="D190" s="90">
        <f t="shared" si="38"/>
        <v>4.5545753932187312E-4</v>
      </c>
      <c r="E190" s="90">
        <f t="shared" si="39"/>
        <v>2.3019907017070957E-4</v>
      </c>
      <c r="F190" s="90">
        <f t="shared" si="41"/>
        <v>4.3816394355105099E-17</v>
      </c>
      <c r="G190" s="90">
        <f t="shared" si="42"/>
        <v>1.8587522713272746E-43</v>
      </c>
    </row>
    <row r="191" spans="3:7">
      <c r="C191" s="96">
        <f t="shared" si="43"/>
        <v>8.3999999999999684</v>
      </c>
      <c r="D191" s="90">
        <f t="shared" si="38"/>
        <v>4.4482849948582605E-4</v>
      </c>
      <c r="E191" s="90">
        <f t="shared" si="39"/>
        <v>2.2477000016385906E-4</v>
      </c>
      <c r="F191" s="90">
        <f t="shared" si="41"/>
        <v>1.9010815379084773E-17</v>
      </c>
      <c r="G191" s="90">
        <f t="shared" si="42"/>
        <v>1.8276775989829438E-44</v>
      </c>
    </row>
    <row r="192" spans="3:7">
      <c r="C192" s="96">
        <f t="shared" si="43"/>
        <v>8.499999999999968</v>
      </c>
      <c r="D192" s="90">
        <f t="shared" si="38"/>
        <v>4.3456556209154549E-4</v>
      </c>
      <c r="E192" s="90">
        <f t="shared" si="39"/>
        <v>2.1953053395314286E-4</v>
      </c>
      <c r="F192" s="90">
        <f t="shared" si="41"/>
        <v>8.1662356316717559E-18</v>
      </c>
      <c r="G192" s="90">
        <f t="shared" si="42"/>
        <v>1.7478893251160234E-45</v>
      </c>
    </row>
    <row r="193" spans="3:7">
      <c r="C193" s="96">
        <f t="shared" si="43"/>
        <v>8.5999999999999677</v>
      </c>
      <c r="D193" s="90">
        <f t="shared" si="38"/>
        <v>4.2465218013881692E-4</v>
      </c>
      <c r="E193" s="90">
        <f t="shared" si="39"/>
        <v>2.1447195407091845E-4</v>
      </c>
      <c r="F193" s="90">
        <f t="shared" si="41"/>
        <v>3.4729627485671705E-18</v>
      </c>
      <c r="G193" s="90">
        <f t="shared" si="42"/>
        <v>1.6257903277244287E-46</v>
      </c>
    </row>
    <row r="194" spans="3:7">
      <c r="C194" s="96">
        <f t="shared" si="43"/>
        <v>8.6999999999999673</v>
      </c>
      <c r="D194" s="90">
        <f t="shared" si="38"/>
        <v>4.1507272686407246E-4</v>
      </c>
      <c r="E194" s="90">
        <f t="shared" si="39"/>
        <v>2.0958603781410135E-4</v>
      </c>
      <c r="F194" s="90">
        <f t="shared" si="41"/>
        <v>1.4622963575010633E-18</v>
      </c>
      <c r="G194" s="90">
        <f t="shared" si="42"/>
        <v>1.4707924957669329E-47</v>
      </c>
    </row>
    <row r="195" spans="3:7">
      <c r="C195" s="93">
        <f t="shared" si="43"/>
        <v>8.799999999999967</v>
      </c>
      <c r="D195" s="90">
        <f t="shared" si="38"/>
        <v>4.0581243527799222E-4</v>
      </c>
      <c r="E195" s="90">
        <f t="shared" si="39"/>
        <v>2.0486502396193664E-4</v>
      </c>
      <c r="F195" s="90">
        <f t="shared" si="41"/>
        <v>6.0957581295642371E-19</v>
      </c>
      <c r="G195" s="90">
        <f t="shared" si="42"/>
        <v>1.2941199718456936E-48</v>
      </c>
    </row>
    <row r="196" spans="3:7">
      <c r="C196" s="93">
        <f t="shared" si="43"/>
        <v>8.8999999999999666</v>
      </c>
      <c r="D196" s="90">
        <f t="shared" si="38"/>
        <v>3.9685734226662154E-4</v>
      </c>
      <c r="E196" s="90">
        <f t="shared" si="39"/>
        <v>2.0030158207403541E-4</v>
      </c>
      <c r="F196" s="90">
        <f t="shared" si="41"/>
        <v>2.5158057769521554E-19</v>
      </c>
      <c r="G196" s="90">
        <f t="shared" si="42"/>
        <v>1.1074750177954567E-49</v>
      </c>
    </row>
    <row r="197" spans="3:7">
      <c r="C197" s="93">
        <f t="shared" si="43"/>
        <v>8.9999999999999662</v>
      </c>
      <c r="D197" s="90">
        <f t="shared" si="38"/>
        <v>3.8819423686836234E-4</v>
      </c>
      <c r="E197" s="90">
        <f t="shared" si="39"/>
        <v>1.9588878414280439E-4</v>
      </c>
      <c r="F197" s="90">
        <f t="shared" si="41"/>
        <v>1.0279773571672059E-19</v>
      </c>
      <c r="G197" s="90">
        <f t="shared" si="42"/>
        <v>9.2178492497482928E-51</v>
      </c>
    </row>
    <row r="198" spans="3:7">
      <c r="C198" s="93">
        <f t="shared" si="43"/>
        <v>9.0999999999999659</v>
      </c>
      <c r="D198" s="90">
        <f t="shared" si="38"/>
        <v>3.7981061237567964E-4</v>
      </c>
      <c r="E198" s="90">
        <f t="shared" si="39"/>
        <v>1.9162007839637437E-4</v>
      </c>
      <c r="F198" s="90">
        <f t="shared" si="41"/>
        <v>4.1585989791164313E-20</v>
      </c>
      <c r="G198" s="90">
        <f t="shared" si="42"/>
        <v>7.4621079727172321E-52</v>
      </c>
    </row>
    <row r="199" spans="3:7">
      <c r="C199" s="93">
        <f t="shared" si="43"/>
        <v>9.1999999999999655</v>
      </c>
      <c r="D199" s="90">
        <f t="shared" ref="D199:D207" si="44">($C$4/(3.1415*(C199^2+$C$4^2)))*$C$3</f>
        <v>3.71694621943084E-4</v>
      </c>
      <c r="E199" s="90">
        <f t="shared" ref="E199:E207" si="45">($C$5/(3.1415*(C199^2+$C$5^2)))*$C$3</f>
        <v>1.8748926506776837E-4</v>
      </c>
      <c r="F199" s="90">
        <f t="shared" si="41"/>
        <v>1.6655880323804498E-20</v>
      </c>
      <c r="G199" s="90">
        <f t="shared" si="42"/>
        <v>5.8752955826027542E-53</v>
      </c>
    </row>
    <row r="200" spans="3:7">
      <c r="C200" s="93">
        <f t="shared" ref="C200:C207" si="46">C199+$C$3</f>
        <v>9.2999999999999652</v>
      </c>
      <c r="D200" s="90">
        <f t="shared" si="44"/>
        <v>3.6383503741234093E-4</v>
      </c>
      <c r="E200" s="90">
        <f t="shared" si="45"/>
        <v>1.8349047396360222E-4</v>
      </c>
      <c r="F200" s="90">
        <f t="shared" ref="F200:F207" si="47">(NORMDIST(C200,$G$3,$G$4,FALSE))*$C$3</f>
        <v>6.6045798607414678E-21</v>
      </c>
      <c r="G200" s="90">
        <f t="shared" ref="G200:G207" si="48">(NORMDIST(C200,$G$3,$G$5,FALSE))*$C$3</f>
        <v>4.499188374318277E-54</v>
      </c>
    </row>
    <row r="201" spans="3:7">
      <c r="C201" s="93">
        <f t="shared" si="46"/>
        <v>9.3999999999999648</v>
      </c>
      <c r="D201" s="90">
        <f t="shared" si="44"/>
        <v>3.5622121109227516E-4</v>
      </c>
      <c r="E201" s="90">
        <f t="shared" si="45"/>
        <v>1.7961814368133231E-4</v>
      </c>
      <c r="F201" s="90">
        <f t="shared" si="47"/>
        <v>2.5928647011012368E-21</v>
      </c>
      <c r="G201" s="90">
        <f t="shared" si="48"/>
        <v>3.3510036233152523E-55</v>
      </c>
    </row>
    <row r="202" spans="3:7">
      <c r="C202" s="93">
        <f t="shared" si="46"/>
        <v>9.4999999999999645</v>
      </c>
      <c r="D202" s="90">
        <f t="shared" si="44"/>
        <v>3.4884304025430921E-4</v>
      </c>
      <c r="E202" s="90">
        <f t="shared" si="45"/>
        <v>1.7586700233815312E-4</v>
      </c>
      <c r="F202" s="90">
        <f t="shared" si="47"/>
        <v>1.0077935394303448E-21</v>
      </c>
      <c r="G202" s="90">
        <f t="shared" si="48"/>
        <v>2.4274588829385663E-56</v>
      </c>
    </row>
    <row r="203" spans="3:7">
      <c r="C203" s="93">
        <f t="shared" si="46"/>
        <v>9.5999999999999641</v>
      </c>
      <c r="D203" s="90">
        <f t="shared" si="44"/>
        <v>3.4169093412629575E-4</v>
      </c>
      <c r="E203" s="90">
        <f t="shared" si="45"/>
        <v>1.7223204968729421E-4</v>
      </c>
      <c r="F203" s="90">
        <f t="shared" si="47"/>
        <v>3.878111931748284E-22</v>
      </c>
      <c r="G203" s="90">
        <f t="shared" si="48"/>
        <v>1.7102717879881104E-57</v>
      </c>
    </row>
    <row r="204" spans="3:7">
      <c r="C204" s="93">
        <f t="shared" si="46"/>
        <v>9.6999999999999638</v>
      </c>
      <c r="D204" s="90">
        <f t="shared" si="44"/>
        <v>3.3475578318651499E-4</v>
      </c>
      <c r="E204" s="90">
        <f t="shared" si="45"/>
        <v>1.6870854050882823E-4</v>
      </c>
      <c r="F204" s="90">
        <f t="shared" si="47"/>
        <v>1.4774954927047793E-22</v>
      </c>
      <c r="G204" s="90">
        <f t="shared" si="48"/>
        <v>1.1719650098909717E-58</v>
      </c>
    </row>
    <row r="205" spans="3:7">
      <c r="C205" s="93">
        <f t="shared" si="46"/>
        <v>9.7999999999999634</v>
      </c>
      <c r="D205" s="90">
        <f t="shared" si="44"/>
        <v>3.2802893057714048E-4</v>
      </c>
      <c r="E205" s="90">
        <f t="shared" si="45"/>
        <v>1.6529196917232172E-4</v>
      </c>
      <c r="F205" s="90">
        <f t="shared" si="47"/>
        <v>5.57300002272275E-23</v>
      </c>
      <c r="G205" s="90">
        <f t="shared" si="48"/>
        <v>7.8108882386211002E-60</v>
      </c>
    </row>
    <row r="206" spans="3:7">
      <c r="C206" s="93">
        <f t="shared" si="46"/>
        <v>9.8999999999999631</v>
      </c>
      <c r="D206" s="90">
        <f t="shared" si="44"/>
        <v>3.2150214547223217E-4</v>
      </c>
      <c r="E206" s="90">
        <f t="shared" si="45"/>
        <v>1.6197805527786338E-4</v>
      </c>
      <c r="F206" s="90">
        <f t="shared" si="47"/>
        <v>2.0811768202035936E-23</v>
      </c>
      <c r="G206" s="90">
        <f t="shared" si="48"/>
        <v>5.063169497988243E-61</v>
      </c>
    </row>
    <row r="207" spans="3:7">
      <c r="C207" s="93">
        <f t="shared" si="46"/>
        <v>9.9999999999999627</v>
      </c>
      <c r="D207" s="90">
        <f t="shared" si="44"/>
        <v>3.1516759824956148E-4</v>
      </c>
      <c r="E207" s="90">
        <f t="shared" si="45"/>
        <v>1.5876273029030279E-4</v>
      </c>
      <c r="F207" s="90">
        <f t="shared" si="47"/>
        <v>7.6945986267092626E-24</v>
      </c>
      <c r="G207" s="90">
        <f t="shared" si="48"/>
        <v>3.1921314962633423E-62</v>
      </c>
    </row>
    <row r="208" spans="3:7">
      <c r="D208" s="90">
        <f>SUM(D7:D207)</f>
        <v>0.93689071463545792</v>
      </c>
      <c r="E208" s="90">
        <f>SUM(E7:E207)</f>
        <v>0.96838228773888058</v>
      </c>
      <c r="F208" s="90">
        <f>SUM(F7:F207)</f>
        <v>1.0000000000000002</v>
      </c>
      <c r="G208" s="90">
        <f>SUM(G7:G207)</f>
        <v>1</v>
      </c>
    </row>
    <row r="259" spans="4:7">
      <c r="D259" s="90"/>
      <c r="E259" s="90"/>
      <c r="F259" s="90"/>
      <c r="G259" s="90"/>
    </row>
    <row r="260" spans="4:7">
      <c r="D260" s="90"/>
      <c r="E260" s="90"/>
      <c r="F260" s="90"/>
      <c r="G260" s="90"/>
    </row>
    <row r="261" spans="4:7">
      <c r="D261" s="90"/>
      <c r="E261" s="90"/>
      <c r="F261" s="90"/>
      <c r="G261" s="90"/>
    </row>
    <row r="262" spans="4:7">
      <c r="D262" s="90"/>
      <c r="E262" s="90"/>
      <c r="F262" s="90"/>
      <c r="G262" s="90"/>
    </row>
    <row r="263" spans="4:7">
      <c r="D263" s="90"/>
      <c r="E263" s="90"/>
      <c r="F263" s="90"/>
      <c r="G263" s="90"/>
    </row>
    <row r="264" spans="4:7">
      <c r="D264" s="90"/>
      <c r="E264" s="90"/>
      <c r="F264" s="90"/>
      <c r="G264" s="90"/>
    </row>
    <row r="265" spans="4:7">
      <c r="D265" s="90"/>
      <c r="E265" s="90"/>
      <c r="F265" s="90"/>
      <c r="G265" s="90"/>
    </row>
    <row r="266" spans="4:7">
      <c r="D266" s="90"/>
      <c r="E266" s="90"/>
      <c r="F266" s="90"/>
      <c r="G266" s="90"/>
    </row>
    <row r="267" spans="4:7">
      <c r="D267" s="90"/>
      <c r="E267" s="90"/>
      <c r="F267" s="90"/>
      <c r="G267" s="90"/>
    </row>
    <row r="268" spans="4:7">
      <c r="D268" s="90"/>
      <c r="E268" s="90"/>
      <c r="F268" s="90"/>
      <c r="G268" s="90"/>
    </row>
    <row r="269" spans="4:7">
      <c r="D269" s="90"/>
      <c r="E269" s="90"/>
      <c r="F269" s="90"/>
      <c r="G269" s="90"/>
    </row>
    <row r="270" spans="4:7">
      <c r="D270" s="90"/>
      <c r="E270" s="90"/>
      <c r="F270" s="90"/>
      <c r="G270" s="90"/>
    </row>
    <row r="271" spans="4:7">
      <c r="D271" s="90"/>
      <c r="E271" s="90"/>
      <c r="F271" s="90"/>
      <c r="G271" s="90"/>
    </row>
    <row r="272" spans="4:7">
      <c r="D272" s="90"/>
      <c r="E272" s="90"/>
      <c r="F272" s="90"/>
      <c r="G272" s="90"/>
    </row>
    <row r="273" spans="4:7">
      <c r="D273" s="90"/>
      <c r="E273" s="90"/>
      <c r="F273" s="90"/>
      <c r="G273" s="90"/>
    </row>
    <row r="274" spans="4:7">
      <c r="D274" s="90"/>
      <c r="E274" s="90"/>
      <c r="F274" s="90"/>
      <c r="G274" s="90"/>
    </row>
    <row r="275" spans="4:7">
      <c r="D275" s="90"/>
      <c r="E275" s="90"/>
      <c r="F275" s="90"/>
      <c r="G275" s="90"/>
    </row>
    <row r="276" spans="4:7">
      <c r="D276" s="90"/>
      <c r="E276" s="90"/>
      <c r="F276" s="90"/>
      <c r="G276" s="90"/>
    </row>
    <row r="277" spans="4:7">
      <c r="D277" s="90"/>
      <c r="E277" s="90"/>
      <c r="F277" s="90"/>
      <c r="G277" s="90"/>
    </row>
    <row r="278" spans="4:7">
      <c r="D278" s="90"/>
      <c r="E278" s="90"/>
      <c r="F278" s="90"/>
      <c r="G278" s="90"/>
    </row>
    <row r="279" spans="4:7">
      <c r="D279" s="90"/>
      <c r="E279" s="90"/>
      <c r="F279" s="90"/>
      <c r="G279" s="90"/>
    </row>
    <row r="280" spans="4:7">
      <c r="D280" s="90"/>
      <c r="E280" s="90"/>
      <c r="F280" s="90"/>
      <c r="G280" s="90"/>
    </row>
    <row r="281" spans="4:7">
      <c r="D281" s="90"/>
      <c r="E281" s="90"/>
      <c r="F281" s="90"/>
      <c r="G281" s="90"/>
    </row>
    <row r="282" spans="4:7">
      <c r="D282" s="90"/>
      <c r="E282" s="90"/>
      <c r="F282" s="90"/>
      <c r="G282" s="90"/>
    </row>
    <row r="283" spans="4:7">
      <c r="D283" s="90"/>
      <c r="E283" s="90"/>
      <c r="F283" s="90"/>
      <c r="G283" s="90"/>
    </row>
    <row r="284" spans="4:7">
      <c r="D284" s="90"/>
      <c r="E284" s="90"/>
      <c r="F284" s="90"/>
      <c r="G284" s="90"/>
    </row>
    <row r="285" spans="4:7">
      <c r="D285" s="90"/>
      <c r="E285" s="90"/>
      <c r="F285" s="90"/>
      <c r="G285" s="90"/>
    </row>
    <row r="286" spans="4:7">
      <c r="D286" s="90"/>
      <c r="E286" s="90"/>
      <c r="F286" s="90"/>
      <c r="G286" s="90"/>
    </row>
    <row r="287" spans="4:7">
      <c r="D287" s="90"/>
      <c r="E287" s="90"/>
      <c r="F287" s="90"/>
      <c r="G287" s="90"/>
    </row>
    <row r="288" spans="4:7">
      <c r="D288" s="90"/>
      <c r="E288" s="90"/>
      <c r="F288" s="90"/>
      <c r="G288" s="90"/>
    </row>
    <row r="289" spans="4:7">
      <c r="D289" s="90"/>
      <c r="E289" s="90"/>
      <c r="F289" s="90"/>
      <c r="G289" s="90"/>
    </row>
    <row r="290" spans="4:7">
      <c r="D290" s="90"/>
      <c r="E290" s="90"/>
      <c r="F290" s="90"/>
      <c r="G290" s="90"/>
    </row>
    <row r="291" spans="4:7">
      <c r="D291" s="90"/>
      <c r="E291" s="90"/>
      <c r="F291" s="90"/>
      <c r="G291" s="90"/>
    </row>
    <row r="292" spans="4:7">
      <c r="D292" s="90"/>
      <c r="E292" s="90"/>
      <c r="F292" s="90"/>
      <c r="G292" s="90"/>
    </row>
    <row r="293" spans="4:7">
      <c r="D293" s="90"/>
      <c r="E293" s="90"/>
      <c r="F293" s="90"/>
      <c r="G293" s="90"/>
    </row>
    <row r="294" spans="4:7">
      <c r="D294" s="90"/>
      <c r="E294" s="90"/>
      <c r="F294" s="90"/>
      <c r="G294" s="90"/>
    </row>
    <row r="295" spans="4:7">
      <c r="D295" s="90"/>
      <c r="E295" s="90"/>
      <c r="F295" s="90"/>
      <c r="G295" s="90"/>
    </row>
    <row r="296" spans="4:7">
      <c r="D296" s="90"/>
      <c r="E296" s="90"/>
      <c r="F296" s="90"/>
      <c r="G296" s="90"/>
    </row>
    <row r="297" spans="4:7">
      <c r="D297" s="90"/>
      <c r="E297" s="90"/>
      <c r="F297" s="90"/>
      <c r="G297" s="90"/>
    </row>
    <row r="298" spans="4:7">
      <c r="D298" s="90"/>
      <c r="E298" s="90"/>
      <c r="F298" s="90"/>
      <c r="G298" s="90"/>
    </row>
    <row r="299" spans="4:7">
      <c r="D299" s="90"/>
      <c r="E299" s="90"/>
      <c r="F299" s="90"/>
      <c r="G299" s="90"/>
    </row>
    <row r="300" spans="4:7">
      <c r="D300" s="90"/>
      <c r="E300" s="90"/>
      <c r="F300" s="90"/>
      <c r="G300" s="90"/>
    </row>
    <row r="301" spans="4:7">
      <c r="D301" s="90"/>
      <c r="E301" s="90"/>
      <c r="F301" s="90"/>
      <c r="G301" s="90"/>
    </row>
    <row r="302" spans="4:7">
      <c r="D302" s="90"/>
      <c r="E302" s="90"/>
      <c r="F302" s="90"/>
      <c r="G302" s="90"/>
    </row>
    <row r="303" spans="4:7">
      <c r="D303" s="90"/>
      <c r="E303" s="90"/>
      <c r="F303" s="90"/>
      <c r="G303" s="90"/>
    </row>
    <row r="304" spans="4:7">
      <c r="D304" s="90"/>
      <c r="E304" s="90"/>
      <c r="F304" s="90"/>
      <c r="G304" s="90"/>
    </row>
    <row r="305" spans="4:7">
      <c r="D305" s="90"/>
      <c r="E305" s="90"/>
      <c r="F305" s="90"/>
      <c r="G305" s="90"/>
    </row>
    <row r="306" spans="4:7">
      <c r="D306" s="90"/>
      <c r="E306" s="90"/>
      <c r="F306" s="90"/>
      <c r="G306" s="90"/>
    </row>
    <row r="307" spans="4:7">
      <c r="D307" s="90"/>
      <c r="E307" s="90"/>
      <c r="F307" s="90"/>
      <c r="G307" s="90"/>
    </row>
    <row r="308" spans="4:7">
      <c r="D308" s="90"/>
      <c r="E308" s="90"/>
      <c r="F308" s="90"/>
      <c r="G308" s="90"/>
    </row>
    <row r="309" spans="4:7">
      <c r="D309" s="90"/>
      <c r="E309" s="90"/>
      <c r="F309" s="90"/>
      <c r="G309" s="90"/>
    </row>
    <row r="310" spans="4:7">
      <c r="D310" s="90"/>
      <c r="E310" s="90"/>
      <c r="F310" s="90"/>
      <c r="G310" s="90"/>
    </row>
    <row r="311" spans="4:7">
      <c r="D311" s="90"/>
      <c r="E311" s="90"/>
      <c r="F311" s="90"/>
      <c r="G311" s="90"/>
    </row>
    <row r="312" spans="4:7">
      <c r="D312" s="90"/>
      <c r="E312" s="90"/>
      <c r="F312" s="90"/>
      <c r="G312" s="90"/>
    </row>
    <row r="313" spans="4:7">
      <c r="D313" s="90"/>
      <c r="E313" s="90"/>
      <c r="F313" s="90"/>
      <c r="G313" s="90"/>
    </row>
    <row r="314" spans="4:7">
      <c r="D314" s="90"/>
      <c r="E314" s="90"/>
      <c r="F314" s="90"/>
      <c r="G314" s="90"/>
    </row>
    <row r="315" spans="4:7">
      <c r="D315" s="90"/>
      <c r="E315" s="90"/>
      <c r="F315" s="90"/>
      <c r="G315" s="90"/>
    </row>
    <row r="316" spans="4:7">
      <c r="D316" s="90"/>
      <c r="E316" s="90"/>
      <c r="F316" s="90"/>
      <c r="G316" s="90"/>
    </row>
    <row r="317" spans="4:7">
      <c r="D317" s="90"/>
      <c r="E317" s="90"/>
      <c r="F317" s="90"/>
      <c r="G317" s="90"/>
    </row>
    <row r="318" spans="4:7">
      <c r="D318" s="90"/>
      <c r="E318" s="90"/>
      <c r="F318" s="90"/>
      <c r="G318" s="90"/>
    </row>
    <row r="319" spans="4:7">
      <c r="D319" s="90"/>
      <c r="E319" s="90"/>
      <c r="F319" s="90"/>
      <c r="G319" s="90"/>
    </row>
    <row r="320" spans="4:7">
      <c r="D320" s="90"/>
      <c r="E320" s="90"/>
      <c r="F320" s="90"/>
      <c r="G320" s="90"/>
    </row>
    <row r="321" spans="4:7">
      <c r="D321" s="90"/>
      <c r="E321" s="90"/>
      <c r="F321" s="90"/>
      <c r="G321" s="90"/>
    </row>
    <row r="322" spans="4:7">
      <c r="D322" s="90"/>
      <c r="E322" s="90"/>
      <c r="F322" s="90"/>
      <c r="G322" s="90"/>
    </row>
    <row r="323" spans="4:7">
      <c r="D323" s="90"/>
      <c r="E323" s="90"/>
      <c r="F323" s="90"/>
      <c r="G323" s="90"/>
    </row>
    <row r="324" spans="4:7">
      <c r="D324" s="90"/>
      <c r="E324" s="90"/>
      <c r="F324" s="90"/>
      <c r="G324" s="90"/>
    </row>
    <row r="325" spans="4:7">
      <c r="D325" s="90"/>
      <c r="E325" s="90"/>
      <c r="F325" s="90"/>
      <c r="G325" s="90"/>
    </row>
    <row r="326" spans="4:7">
      <c r="D326" s="90"/>
      <c r="E326" s="90"/>
      <c r="F326" s="90"/>
      <c r="G326" s="90"/>
    </row>
    <row r="327" spans="4:7">
      <c r="D327" s="90"/>
      <c r="E327" s="90"/>
      <c r="F327" s="90"/>
      <c r="G327" s="90"/>
    </row>
    <row r="328" spans="4:7">
      <c r="D328" s="90"/>
      <c r="E328" s="90"/>
      <c r="F328" s="90"/>
      <c r="G328" s="90"/>
    </row>
    <row r="329" spans="4:7">
      <c r="D329" s="90"/>
      <c r="E329" s="90"/>
      <c r="F329" s="90"/>
      <c r="G329" s="90"/>
    </row>
    <row r="330" spans="4:7">
      <c r="D330" s="90"/>
      <c r="E330" s="90"/>
      <c r="F330" s="90"/>
      <c r="G330" s="90"/>
    </row>
    <row r="331" spans="4:7">
      <c r="D331" s="90"/>
      <c r="E331" s="90"/>
      <c r="F331" s="90"/>
      <c r="G331" s="90"/>
    </row>
    <row r="332" spans="4:7">
      <c r="D332" s="90"/>
      <c r="E332" s="90"/>
      <c r="F332" s="90"/>
      <c r="G332" s="90"/>
    </row>
    <row r="333" spans="4:7">
      <c r="D333" s="90"/>
      <c r="E333" s="90"/>
      <c r="F333" s="90"/>
      <c r="G333" s="90"/>
    </row>
    <row r="334" spans="4:7">
      <c r="D334" s="90"/>
      <c r="E334" s="90"/>
      <c r="F334" s="90"/>
      <c r="G334" s="90"/>
    </row>
    <row r="335" spans="4:7">
      <c r="D335" s="90"/>
      <c r="E335" s="90"/>
      <c r="F335" s="90"/>
      <c r="G335" s="90"/>
    </row>
    <row r="336" spans="4:7">
      <c r="D336" s="90"/>
      <c r="E336" s="90"/>
      <c r="F336" s="90"/>
      <c r="G336" s="90"/>
    </row>
    <row r="337" spans="4:7">
      <c r="D337" s="90"/>
      <c r="E337" s="90"/>
      <c r="F337" s="90"/>
      <c r="G337" s="90"/>
    </row>
    <row r="338" spans="4:7">
      <c r="D338" s="90"/>
      <c r="E338" s="90"/>
      <c r="F338" s="90"/>
      <c r="G338" s="90"/>
    </row>
    <row r="339" spans="4:7">
      <c r="D339" s="90"/>
      <c r="E339" s="90"/>
      <c r="F339" s="90"/>
      <c r="G339" s="90"/>
    </row>
    <row r="340" spans="4:7">
      <c r="D340" s="90"/>
      <c r="E340" s="90"/>
      <c r="F340" s="90"/>
      <c r="G340" s="90"/>
    </row>
    <row r="341" spans="4:7">
      <c r="D341" s="90"/>
      <c r="E341" s="90"/>
      <c r="F341" s="90"/>
      <c r="G341" s="90"/>
    </row>
    <row r="342" spans="4:7">
      <c r="D342" s="90"/>
      <c r="E342" s="90"/>
      <c r="F342" s="90"/>
      <c r="G342" s="90"/>
    </row>
    <row r="343" spans="4:7">
      <c r="D343" s="90"/>
      <c r="E343" s="90"/>
      <c r="F343" s="90"/>
      <c r="G343" s="90"/>
    </row>
    <row r="344" spans="4:7">
      <c r="D344" s="90"/>
      <c r="E344" s="90"/>
      <c r="F344" s="90"/>
      <c r="G344" s="90"/>
    </row>
    <row r="345" spans="4:7">
      <c r="D345" s="90"/>
      <c r="E345" s="90"/>
      <c r="F345" s="90"/>
      <c r="G345" s="90"/>
    </row>
    <row r="346" spans="4:7">
      <c r="D346" s="90"/>
      <c r="E346" s="90"/>
      <c r="F346" s="90"/>
      <c r="G346" s="90"/>
    </row>
    <row r="347" spans="4:7">
      <c r="D347" s="90"/>
      <c r="E347" s="90"/>
      <c r="F347" s="90"/>
      <c r="G347" s="90"/>
    </row>
    <row r="348" spans="4:7">
      <c r="D348" s="90"/>
      <c r="E348" s="90"/>
      <c r="F348" s="90"/>
      <c r="G348" s="90"/>
    </row>
    <row r="349" spans="4:7">
      <c r="D349" s="90"/>
      <c r="E349" s="90"/>
      <c r="F349" s="90"/>
      <c r="G349" s="90"/>
    </row>
    <row r="350" spans="4:7">
      <c r="D350" s="90"/>
      <c r="E350" s="90"/>
      <c r="F350" s="90"/>
      <c r="G350" s="90"/>
    </row>
    <row r="351" spans="4:7">
      <c r="D351" s="90"/>
      <c r="E351" s="90"/>
      <c r="F351" s="90"/>
      <c r="G351" s="90"/>
    </row>
    <row r="352" spans="4:7">
      <c r="D352" s="90"/>
      <c r="E352" s="90"/>
      <c r="F352" s="90"/>
      <c r="G352" s="90"/>
    </row>
    <row r="353" spans="4:7">
      <c r="D353" s="90"/>
      <c r="E353" s="90"/>
      <c r="F353" s="90"/>
      <c r="G353" s="90"/>
    </row>
    <row r="354" spans="4:7">
      <c r="D354" s="90"/>
      <c r="E354" s="90"/>
      <c r="F354" s="90"/>
      <c r="G354" s="90"/>
    </row>
    <row r="355" spans="4:7">
      <c r="D355" s="90"/>
      <c r="E355" s="90"/>
      <c r="F355" s="90"/>
      <c r="G355" s="90"/>
    </row>
    <row r="356" spans="4:7">
      <c r="D356" s="90"/>
      <c r="E356" s="90"/>
      <c r="F356" s="90"/>
      <c r="G356" s="90"/>
    </row>
    <row r="357" spans="4:7">
      <c r="D357" s="90"/>
      <c r="E357" s="90"/>
      <c r="F357" s="90"/>
      <c r="G357" s="90"/>
    </row>
    <row r="358" spans="4:7">
      <c r="D358" s="90"/>
      <c r="E358" s="90"/>
      <c r="F358" s="90"/>
      <c r="G358" s="90"/>
    </row>
    <row r="359" spans="4:7">
      <c r="D359" s="90"/>
      <c r="E359" s="90"/>
      <c r="F359" s="90"/>
      <c r="G359" s="90"/>
    </row>
    <row r="360" spans="4:7">
      <c r="D360" s="90"/>
      <c r="E360" s="90"/>
      <c r="F360" s="90"/>
      <c r="G360" s="90"/>
    </row>
    <row r="361" spans="4:7">
      <c r="D361" s="90"/>
      <c r="E361" s="90"/>
      <c r="F361" s="90"/>
      <c r="G361" s="90"/>
    </row>
    <row r="362" spans="4:7">
      <c r="D362" s="90"/>
      <c r="E362" s="90"/>
      <c r="F362" s="90"/>
      <c r="G362" s="90"/>
    </row>
    <row r="363" spans="4:7">
      <c r="D363" s="90"/>
      <c r="E363" s="90"/>
      <c r="F363" s="90"/>
      <c r="G363" s="90"/>
    </row>
    <row r="364" spans="4:7">
      <c r="D364" s="90"/>
      <c r="E364" s="90"/>
      <c r="F364" s="90"/>
      <c r="G364" s="90"/>
    </row>
    <row r="365" spans="4:7">
      <c r="D365" s="90"/>
      <c r="E365" s="90"/>
      <c r="F365" s="90"/>
      <c r="G365" s="90"/>
    </row>
    <row r="366" spans="4:7">
      <c r="D366" s="90"/>
      <c r="E366" s="90"/>
      <c r="F366" s="90"/>
      <c r="G366" s="90"/>
    </row>
    <row r="367" spans="4:7">
      <c r="D367" s="90"/>
      <c r="E367" s="90"/>
      <c r="F367" s="90"/>
      <c r="G367" s="90"/>
    </row>
    <row r="368" spans="4:7">
      <c r="D368" s="90"/>
      <c r="E368" s="90"/>
      <c r="F368" s="90"/>
      <c r="G368" s="90"/>
    </row>
    <row r="369" spans="4:7">
      <c r="D369" s="90"/>
      <c r="E369" s="90"/>
      <c r="F369" s="90"/>
      <c r="G369" s="90"/>
    </row>
    <row r="370" spans="4:7">
      <c r="D370" s="90"/>
      <c r="E370" s="90"/>
      <c r="F370" s="90"/>
      <c r="G370" s="90"/>
    </row>
    <row r="371" spans="4:7">
      <c r="D371" s="90"/>
      <c r="E371" s="90"/>
      <c r="F371" s="90"/>
      <c r="G371" s="90"/>
    </row>
    <row r="372" spans="4:7">
      <c r="D372" s="90"/>
      <c r="E372" s="90"/>
      <c r="F372" s="90"/>
      <c r="G372" s="90"/>
    </row>
    <row r="373" spans="4:7">
      <c r="D373" s="90"/>
      <c r="E373" s="90"/>
      <c r="F373" s="90"/>
      <c r="G373" s="90"/>
    </row>
    <row r="374" spans="4:7">
      <c r="D374" s="90"/>
      <c r="E374" s="90"/>
      <c r="F374" s="90"/>
      <c r="G374" s="90"/>
    </row>
    <row r="375" spans="4:7">
      <c r="D375" s="90"/>
      <c r="E375" s="90"/>
      <c r="F375" s="90"/>
      <c r="G375" s="90"/>
    </row>
    <row r="376" spans="4:7">
      <c r="D376" s="90"/>
      <c r="E376" s="90"/>
      <c r="F376" s="90"/>
      <c r="G376" s="90"/>
    </row>
    <row r="377" spans="4:7">
      <c r="D377" s="90"/>
      <c r="E377" s="90"/>
      <c r="F377" s="90"/>
      <c r="G377" s="90"/>
    </row>
    <row r="378" spans="4:7">
      <c r="D378" s="90"/>
      <c r="E378" s="90"/>
      <c r="F378" s="90"/>
      <c r="G378" s="90"/>
    </row>
    <row r="379" spans="4:7">
      <c r="D379" s="90"/>
      <c r="E379" s="90"/>
      <c r="F379" s="90"/>
      <c r="G379" s="90"/>
    </row>
    <row r="380" spans="4:7">
      <c r="D380" s="90"/>
      <c r="E380" s="90"/>
      <c r="F380" s="90"/>
      <c r="G380" s="90"/>
    </row>
    <row r="381" spans="4:7">
      <c r="D381" s="90"/>
      <c r="E381" s="90"/>
      <c r="F381" s="90"/>
      <c r="G381" s="90"/>
    </row>
    <row r="382" spans="4:7">
      <c r="D382" s="90"/>
      <c r="E382" s="90"/>
      <c r="F382" s="90"/>
      <c r="G382" s="90"/>
    </row>
    <row r="383" spans="4:7">
      <c r="D383" s="90"/>
      <c r="E383" s="90"/>
      <c r="F383" s="90"/>
      <c r="G383" s="90"/>
    </row>
    <row r="384" spans="4:7">
      <c r="D384" s="90"/>
      <c r="E384" s="90"/>
      <c r="F384" s="90"/>
      <c r="G384" s="90"/>
    </row>
    <row r="385" spans="4:7">
      <c r="D385" s="90"/>
      <c r="E385" s="90"/>
      <c r="F385" s="90"/>
      <c r="G385" s="90"/>
    </row>
    <row r="386" spans="4:7">
      <c r="D386" s="90"/>
      <c r="E386" s="90"/>
      <c r="F386" s="90"/>
      <c r="G386" s="90"/>
    </row>
    <row r="387" spans="4:7">
      <c r="D387" s="90"/>
      <c r="E387" s="90"/>
      <c r="F387" s="90"/>
      <c r="G387" s="90"/>
    </row>
  </sheetData>
  <mergeCells count="1">
    <mergeCell ref="F4:F5"/>
  </mergeCells>
  <phoneticPr fontId="9"/>
  <hyperlinks>
    <hyperlink ref="I51" r:id="rId1" tooltip="T分布" display="https://ja.wikipedia.org/wiki/T%E5%88%86%E5%B8%83" xr:uid="{1EAD1C5E-DA98-454F-B81B-F65C50B8A6EF}"/>
  </hyperlinks>
  <pageMargins left="0.7" right="0.7" top="0.75" bottom="0.75" header="0.3" footer="0.3"/>
  <pageSetup paperSize="9" orientation="portrait" horizontalDpi="90" verticalDpi="9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エクセルで作り出した日経平均（1971年～）</vt:lpstr>
      <vt:lpstr>エクセルで作り出した日経平均（2010年1月4日～）</vt:lpstr>
      <vt:lpstr>コーシー分布と正規分布</vt:lpstr>
    </vt:vector>
  </TitlesOfParts>
  <Company>マキシコン事業部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スミトランス・ジャパン㈱</dc:creator>
  <cp:lastModifiedBy>skimu</cp:lastModifiedBy>
  <cp:lastPrinted>2020-12-08T03:16:01Z</cp:lastPrinted>
  <dcterms:created xsi:type="dcterms:W3CDTF">2005-10-29T23:19:56Z</dcterms:created>
  <dcterms:modified xsi:type="dcterms:W3CDTF">2020-12-31T00:58:30Z</dcterms:modified>
</cp:coreProperties>
</file>